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Для прессслужбы\ЖКХ 2024\"/>
    </mc:Choice>
  </mc:AlternateContent>
  <bookViews>
    <workbookView xWindow="0" yWindow="0" windowWidth="20490" windowHeight="9195"/>
  </bookViews>
  <sheets>
    <sheet name="Приложение 5" sheetId="1" r:id="rId1"/>
  </sheets>
  <definedNames>
    <definedName name="Print_Titles_0" localSheetId="0">'Приложение 5'!$12:$16</definedName>
    <definedName name="Print_Titles_0_0" localSheetId="0">'Приложение 5'!$12:$16</definedName>
    <definedName name="_xlnm.Print_Area" localSheetId="0">'Приложение 5'!$A$1:$T$99</definedName>
  </definedNames>
  <calcPr calcId="162913"/>
</workbook>
</file>

<file path=xl/calcChain.xml><?xml version="1.0" encoding="utf-8"?>
<calcChain xmlns="http://schemas.openxmlformats.org/spreadsheetml/2006/main">
  <c r="H49" i="1" l="1"/>
  <c r="S82" i="1" l="1"/>
  <c r="S81" i="1"/>
  <c r="S27" i="1" l="1"/>
  <c r="Q79" i="1" l="1"/>
  <c r="O18" i="1" l="1"/>
  <c r="Q20" i="1" l="1"/>
  <c r="G24" i="1" l="1"/>
  <c r="G85" i="1"/>
  <c r="G86" i="1"/>
  <c r="G87" i="1"/>
  <c r="S84" i="1"/>
  <c r="H18" i="1"/>
  <c r="I18" i="1"/>
  <c r="J18" i="1"/>
  <c r="K18" i="1"/>
  <c r="L18" i="1"/>
  <c r="M18" i="1"/>
  <c r="N18" i="1"/>
  <c r="P18" i="1"/>
  <c r="Q18" i="1"/>
  <c r="R18" i="1"/>
  <c r="S18" i="1"/>
  <c r="H19" i="1"/>
  <c r="I19" i="1"/>
  <c r="J19" i="1"/>
  <c r="K19" i="1"/>
  <c r="L19" i="1"/>
  <c r="M19" i="1"/>
  <c r="N19" i="1"/>
  <c r="O19" i="1"/>
  <c r="P19" i="1"/>
  <c r="Q19" i="1"/>
  <c r="R19" i="1"/>
  <c r="S19" i="1"/>
  <c r="L20" i="1"/>
  <c r="N20" i="1"/>
  <c r="P20" i="1"/>
  <c r="R20" i="1"/>
  <c r="H20" i="1"/>
  <c r="J20" i="1"/>
  <c r="S20" i="1"/>
  <c r="I20" i="1"/>
  <c r="O20" i="1"/>
  <c r="M20" i="1"/>
  <c r="K20" i="1"/>
  <c r="H21" i="1"/>
  <c r="I21" i="1"/>
  <c r="J21" i="1"/>
  <c r="K21" i="1"/>
  <c r="L21" i="1"/>
  <c r="M21" i="1"/>
  <c r="N21" i="1"/>
  <c r="O21" i="1"/>
  <c r="P21" i="1"/>
  <c r="Q21" i="1"/>
  <c r="R21" i="1"/>
  <c r="S21" i="1"/>
  <c r="H22" i="1"/>
  <c r="H79" i="1"/>
  <c r="H84" i="1"/>
  <c r="H27" i="1"/>
  <c r="H34" i="1"/>
  <c r="H39" i="1"/>
  <c r="H44" i="1"/>
  <c r="H56" i="1"/>
  <c r="H63" i="1"/>
  <c r="H68" i="1"/>
  <c r="H73" i="1"/>
  <c r="I22" i="1"/>
  <c r="I79" i="1"/>
  <c r="I84" i="1"/>
  <c r="I27" i="1"/>
  <c r="I34" i="1"/>
  <c r="I39" i="1"/>
  <c r="I44" i="1"/>
  <c r="I49" i="1"/>
  <c r="I56" i="1"/>
  <c r="I63" i="1"/>
  <c r="I68" i="1"/>
  <c r="I73" i="1"/>
  <c r="J22" i="1"/>
  <c r="J79" i="1"/>
  <c r="J84" i="1"/>
  <c r="J27" i="1"/>
  <c r="J34" i="1"/>
  <c r="J39" i="1"/>
  <c r="J44" i="1"/>
  <c r="J49" i="1"/>
  <c r="J56" i="1"/>
  <c r="J63" i="1"/>
  <c r="J68" i="1"/>
  <c r="J73" i="1"/>
  <c r="K22" i="1"/>
  <c r="K79" i="1"/>
  <c r="K84" i="1"/>
  <c r="K27" i="1"/>
  <c r="K34" i="1"/>
  <c r="K39" i="1"/>
  <c r="K44" i="1"/>
  <c r="K49" i="1"/>
  <c r="K56" i="1"/>
  <c r="K63" i="1"/>
  <c r="K68" i="1"/>
  <c r="K73" i="1"/>
  <c r="L22" i="1"/>
  <c r="L79" i="1"/>
  <c r="L84" i="1"/>
  <c r="L27" i="1"/>
  <c r="L34" i="1"/>
  <c r="L39" i="1"/>
  <c r="L44" i="1"/>
  <c r="L49" i="1"/>
  <c r="L56" i="1"/>
  <c r="L63" i="1"/>
  <c r="L68" i="1"/>
  <c r="L73" i="1"/>
  <c r="M22" i="1"/>
  <c r="N22" i="1"/>
  <c r="N79" i="1"/>
  <c r="N84" i="1"/>
  <c r="N27" i="1"/>
  <c r="N34" i="1"/>
  <c r="N39" i="1"/>
  <c r="N44" i="1"/>
  <c r="N49" i="1"/>
  <c r="N56" i="1"/>
  <c r="N63" i="1"/>
  <c r="N68" i="1"/>
  <c r="N73" i="1"/>
  <c r="O22" i="1"/>
  <c r="O56" i="1"/>
  <c r="O63" i="1"/>
  <c r="O79" i="1"/>
  <c r="O84" i="1"/>
  <c r="O27" i="1"/>
  <c r="O34" i="1"/>
  <c r="O39" i="1"/>
  <c r="O44" i="1"/>
  <c r="O49" i="1"/>
  <c r="O68" i="1"/>
  <c r="O73" i="1"/>
  <c r="P22" i="1"/>
  <c r="P79" i="1"/>
  <c r="P84" i="1"/>
  <c r="P27" i="1"/>
  <c r="P34" i="1"/>
  <c r="P39" i="1"/>
  <c r="P44" i="1"/>
  <c r="P49" i="1"/>
  <c r="P56" i="1"/>
  <c r="P63" i="1"/>
  <c r="P68" i="1"/>
  <c r="P73" i="1"/>
  <c r="Q22" i="1"/>
  <c r="R22" i="1"/>
  <c r="R79" i="1"/>
  <c r="R84" i="1"/>
  <c r="R27" i="1"/>
  <c r="R34" i="1"/>
  <c r="R39" i="1"/>
  <c r="R44" i="1"/>
  <c r="R49" i="1"/>
  <c r="R56" i="1"/>
  <c r="R63" i="1"/>
  <c r="R68" i="1"/>
  <c r="R73" i="1"/>
  <c r="S22" i="1"/>
  <c r="S79" i="1"/>
  <c r="S34" i="1"/>
  <c r="S39" i="1"/>
  <c r="S44" i="1"/>
  <c r="S49" i="1"/>
  <c r="S56" i="1"/>
  <c r="S63" i="1"/>
  <c r="S68" i="1"/>
  <c r="S73" i="1"/>
  <c r="F23" i="1"/>
  <c r="F80" i="1"/>
  <c r="F85" i="1"/>
  <c r="F28" i="1"/>
  <c r="F35" i="1"/>
  <c r="F40" i="1"/>
  <c r="F45" i="1"/>
  <c r="F50" i="1"/>
  <c r="F57" i="1"/>
  <c r="F64" i="1"/>
  <c r="F69" i="1"/>
  <c r="F74" i="1"/>
  <c r="G23" i="1"/>
  <c r="G35" i="1"/>
  <c r="G45" i="1"/>
  <c r="G50" i="1"/>
  <c r="G57" i="1"/>
  <c r="G64" i="1"/>
  <c r="G80" i="1"/>
  <c r="G28" i="1"/>
  <c r="G40" i="1"/>
  <c r="G69" i="1"/>
  <c r="G74" i="1"/>
  <c r="F24" i="1"/>
  <c r="F81" i="1"/>
  <c r="F86" i="1"/>
  <c r="F29" i="1"/>
  <c r="F36" i="1"/>
  <c r="F41" i="1"/>
  <c r="F46" i="1"/>
  <c r="F51" i="1"/>
  <c r="F58" i="1"/>
  <c r="F65" i="1"/>
  <c r="F70" i="1"/>
  <c r="F75" i="1"/>
  <c r="G36" i="1"/>
  <c r="G46" i="1"/>
  <c r="G51" i="1"/>
  <c r="G58" i="1"/>
  <c r="G65" i="1"/>
  <c r="G81" i="1"/>
  <c r="G29" i="1"/>
  <c r="G41" i="1"/>
  <c r="G70" i="1"/>
  <c r="G75" i="1"/>
  <c r="F25" i="1"/>
  <c r="G25" i="1"/>
  <c r="F26" i="1"/>
  <c r="F83" i="1"/>
  <c r="F88" i="1"/>
  <c r="F31" i="1"/>
  <c r="F38" i="1"/>
  <c r="F43" i="1"/>
  <c r="F48" i="1"/>
  <c r="F53" i="1"/>
  <c r="F60" i="1"/>
  <c r="F67" i="1"/>
  <c r="F72" i="1"/>
  <c r="F77" i="1"/>
  <c r="G26" i="1"/>
  <c r="G83" i="1"/>
  <c r="G88" i="1"/>
  <c r="G31" i="1"/>
  <c r="G38" i="1"/>
  <c r="G43" i="1"/>
  <c r="G48" i="1"/>
  <c r="G53" i="1"/>
  <c r="G60" i="1"/>
  <c r="G67" i="1"/>
  <c r="G72" i="1"/>
  <c r="G77" i="1"/>
  <c r="M27" i="1"/>
  <c r="M34" i="1"/>
  <c r="M44" i="1"/>
  <c r="M49" i="1"/>
  <c r="M79" i="1"/>
  <c r="M84" i="1"/>
  <c r="M39" i="1"/>
  <c r="M56" i="1"/>
  <c r="M63" i="1"/>
  <c r="M68" i="1"/>
  <c r="M73" i="1"/>
  <c r="Q27" i="1"/>
  <c r="Q84" i="1"/>
  <c r="Q34" i="1"/>
  <c r="Q39" i="1"/>
  <c r="Q44" i="1"/>
  <c r="Q49" i="1"/>
  <c r="Q56" i="1"/>
  <c r="Q63" i="1"/>
  <c r="Q68" i="1"/>
  <c r="Q73" i="1"/>
  <c r="F30" i="1"/>
  <c r="G30" i="1"/>
  <c r="F37" i="1"/>
  <c r="G37" i="1"/>
  <c r="F42" i="1"/>
  <c r="G42" i="1"/>
  <c r="F47" i="1"/>
  <c r="G47" i="1"/>
  <c r="F52" i="1"/>
  <c r="G52" i="1"/>
  <c r="F59" i="1"/>
  <c r="G59" i="1"/>
  <c r="F66" i="1"/>
  <c r="G66" i="1"/>
  <c r="F71" i="1"/>
  <c r="G71" i="1"/>
  <c r="F76" i="1"/>
  <c r="G76" i="1"/>
  <c r="F82" i="1"/>
  <c r="G82" i="1"/>
  <c r="F87" i="1"/>
  <c r="G49" i="1" l="1"/>
  <c r="F49" i="1"/>
  <c r="R17" i="1"/>
  <c r="F84" i="1"/>
  <c r="F44" i="1"/>
  <c r="F68" i="1"/>
  <c r="G79" i="1"/>
  <c r="G73" i="1"/>
  <c r="G39" i="1"/>
  <c r="F79" i="1"/>
  <c r="G21" i="1"/>
  <c r="F21" i="1"/>
  <c r="G68" i="1"/>
  <c r="G18" i="1"/>
  <c r="F73" i="1"/>
  <c r="F27" i="1"/>
  <c r="S17" i="1"/>
  <c r="P17" i="1"/>
  <c r="J17" i="1"/>
  <c r="I17" i="1"/>
  <c r="H17" i="1"/>
  <c r="G20" i="1"/>
  <c r="F63" i="1"/>
  <c r="F39" i="1"/>
  <c r="G44" i="1"/>
  <c r="F56" i="1"/>
  <c r="L17" i="1"/>
  <c r="Q17" i="1"/>
  <c r="M17" i="1"/>
  <c r="F18" i="1"/>
  <c r="K17" i="1"/>
  <c r="G84" i="1"/>
  <c r="G63" i="1"/>
  <c r="G19" i="1"/>
  <c r="G56" i="1"/>
  <c r="O17" i="1"/>
  <c r="F34" i="1"/>
  <c r="F20" i="1"/>
  <c r="F19" i="1"/>
  <c r="N17" i="1"/>
  <c r="F22" i="1"/>
  <c r="G34" i="1"/>
  <c r="G22" i="1"/>
  <c r="G27" i="1"/>
  <c r="G17" i="1" l="1"/>
  <c r="F17" i="1"/>
</calcChain>
</file>

<file path=xl/comments1.xml><?xml version="1.0" encoding="utf-8"?>
<comments xmlns="http://schemas.openxmlformats.org/spreadsheetml/2006/main">
  <authors>
    <author>Admin</author>
  </authors>
  <commentList>
    <comment ref="O22" authorId="0" shapeId="0">
      <text>
        <r>
          <rPr>
            <b/>
            <sz val="12"/>
            <color indexed="81"/>
            <rFont val="Tahoma"/>
            <family val="2"/>
            <charset val="204"/>
          </rPr>
          <t>Уточнено по уточнённому отчету УСРТ</t>
        </r>
      </text>
    </comment>
    <comment ref="Q22" authorId="0" shapeId="0">
      <text>
        <r>
          <rPr>
            <b/>
            <sz val="10"/>
            <color indexed="81"/>
            <rFont val="Tahoma"/>
            <family val="2"/>
            <charset val="204"/>
          </rPr>
          <t>уточнено под кассовое мсполнение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Q37" authorId="0" shapeId="0">
      <text>
        <r>
          <rPr>
            <b/>
            <sz val="10"/>
            <color indexed="81"/>
            <rFont val="Tahoma"/>
            <family val="2"/>
            <charset val="204"/>
          </rPr>
          <t>выполнения  и кассовых расходов не было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Q56" authorId="0" shapeId="0">
      <text>
        <r>
          <rPr>
            <b/>
            <sz val="10"/>
            <color indexed="81"/>
            <rFont val="Tahoma"/>
            <family val="2"/>
            <charset val="204"/>
          </rPr>
          <t>Уточнено под кассовое исполнение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<sst xmlns="http://schemas.openxmlformats.org/spreadsheetml/2006/main" count="165" uniqueCount="54">
  <si>
    <t>№</t>
  </si>
  <si>
    <t>Источники финансирования</t>
  </si>
  <si>
    <t>Объем средств на реализацию программных мероприятий</t>
  </si>
  <si>
    <t>За период реализации программы:</t>
  </si>
  <si>
    <t>2019 год</t>
  </si>
  <si>
    <t>2020 год</t>
  </si>
  <si>
    <t>2021 год</t>
  </si>
  <si>
    <t>2022 год</t>
  </si>
  <si>
    <t>2023 год</t>
  </si>
  <si>
    <t>2024 год</t>
  </si>
  <si>
    <t>ПД</t>
  </si>
  <si>
    <t>СМР</t>
  </si>
  <si>
    <t>тыс. руб.</t>
  </si>
  <si>
    <t>Общая стоимость</t>
  </si>
  <si>
    <t>в том числе:</t>
  </si>
  <si>
    <t>город Брянск</t>
  </si>
  <si>
    <t>к постановлению Брянской городской администрации</t>
  </si>
  <si>
    <t xml:space="preserve">к муниципальной программе, утвержденной </t>
  </si>
  <si>
    <t>постановлением Брянской городской администрации</t>
  </si>
  <si>
    <t>Бюджет субъекта</t>
  </si>
  <si>
    <t>Федеральный бюджет</t>
  </si>
  <si>
    <t>Местный бюджет</t>
  </si>
  <si>
    <t>Внебюджетные источники</t>
  </si>
  <si>
    <t>Водозаборное сооружение "Деснинский" по адресу:                      г. Брянск, Бежицкий район, ул. Камозина,                     о/д 29</t>
  </si>
  <si>
    <t>Водозаборное сооружение на территории технологического комплекса "Северный" по адресу:                         г. Брянск, Советский район,                       ул. Некрасова</t>
  </si>
  <si>
    <t>Водозаборное сооружение  на территории технологического комплекса  "Центральный" по адресу:                       г. Брянск, Советский район,                          ул. Грибоедова</t>
  </si>
  <si>
    <t>и экономического анализа комитета</t>
  </si>
  <si>
    <t xml:space="preserve">по жилищно-коммунальному хозяйству                                                     </t>
  </si>
  <si>
    <t xml:space="preserve">городской администрации                               </t>
  </si>
  <si>
    <t xml:space="preserve">            </t>
  </si>
  <si>
    <t>».</t>
  </si>
  <si>
    <t>ИТОГО  по муниципальномуобразованию "городской округ город Брянск":</t>
  </si>
  <si>
    <t>Финансовое обеспечение реализации мероприятий  по повышению качества водоснабжения</t>
  </si>
  <si>
    <t>Водозаборное сооружение на территории технологического комплекса "Городищен-ский"  по адресу:                        г. Брянск, Бежицкий район,                                       ул. Бежицкая,         д. 266А</t>
  </si>
  <si>
    <t>Наименова-ние объекта</t>
  </si>
  <si>
    <t>Реконструкция Бордовичских водозаборных сооружений в 
г. Брянске Брянской области (3 этап)</t>
  </si>
  <si>
    <t>Водозаборное сооружение на территории технологического комплекса "Дзержинский" по адресу: 
г. Брянск, Фокинский район, ул. Дзержинского, д. 11В</t>
  </si>
  <si>
    <t>Водозаборное сооружение на территории технологического комплекса  "Московский" по адресу: 
г. Брянск, пр-т Московский, д. 144Б</t>
  </si>
  <si>
    <t>Водозаборное сооружение  на территории технологического комплекса "Тимоновский" по адресу: Брянская область, Брянский район,                         с. Супонево, 
ул. Московская</t>
  </si>
  <si>
    <t xml:space="preserve">Реконструкция Бордовичских водозаборных сооружений  в 
г. Брянске Брянской области </t>
  </si>
  <si>
    <t>Водозаборное сооружение  на территории технологического комплекса   "Поселковый" по адресу: 
г. Брянск, Фокинский район, пгт Белые Берега, ул. Белобережская, о/д 36</t>
  </si>
  <si>
    <t>Водозаборное сооружение на территории технологического комплекса  "Деповский" по адресу: г. Брянск, Володарский район, 
ул. Мичурина</t>
  </si>
  <si>
    <t xml:space="preserve">Муниципа-льное образова-ние </t>
  </si>
  <si>
    <t>Заместитель Главы</t>
  </si>
  <si>
    <t>Водопроводная сеть к домам № 38, 40а, 40б, 55, 57, 59  по ул. Кольцова и № 25, 27 по ул. Луговой в Володарском районе г. Брянска</t>
  </si>
  <si>
    <t>Главный специалист  отдела прогнозирования</t>
  </si>
  <si>
    <t>И.А. Малашенок</t>
  </si>
  <si>
    <t>И.В. Квасов</t>
  </si>
  <si>
    <t>от ________________№ _________</t>
  </si>
  <si>
    <t>Приложение № 5</t>
  </si>
  <si>
    <t>от ___________________ № _______</t>
  </si>
  <si>
    <t>И.о. председателя  комитета по</t>
  </si>
  <si>
    <t>С.В. Ботаговский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</si>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</sst>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21" x14ac:knownFonts="1">
    <font>
      <sz val="11"/>
      <color rgb="FF000000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56"/>
      <name val="Times New Roman"/>
      <family val="1"/>
      <charset val="204"/>
    </font>
    <font>
      <sz val="13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Calibri"/>
      <family val="2"/>
      <charset val="204"/>
    </font>
    <font>
      <sz val="18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20"/>
      <name val="Calibri"/>
      <family val="2"/>
      <charset val="204"/>
    </font>
    <font>
      <b/>
      <sz val="12"/>
      <color indexed="81"/>
      <name val="Tahoma"/>
      <family val="2"/>
      <charset val="204"/>
    </font>
    <font>
      <sz val="14"/>
      <name val="Times New Roman"/>
      <family val="1"/>
      <charset val="204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sz val="12"/>
      <name val="Calibri"/>
      <family val="2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99FF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1">
    <xf numFmtId="0" fontId="0" fillId="0" borderId="0"/>
  </cellStyleXfs>
  <cellXfs count="120">
    <xf numFmtId="0" fontId="0" fillId="0" borderId="0" xfId="0" applyFill="1"/>
    <xf numFmtId="0" fontId="1" fillId="0" borderId="0" xfId="0" applyFont="1" applyFill="1" applyAlignment="1">
      <alignment wrapText="1"/>
    </xf>
    <xf numFmtId="0" fontId="2" fillId="0" borderId="0" xfId="0" applyFont="1" applyFill="1"/>
    <xf numFmtId="0" fontId="0" fillId="0" borderId="1" xfId="0" applyFill="1" applyBorder="1"/>
    <xf numFmtId="0" fontId="0" fillId="0" borderId="0" xfId="0" applyFill="1" applyBorder="1"/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Border="1"/>
    <xf numFmtId="4" fontId="6" fillId="0" borderId="2" xfId="0" applyNumberFormat="1" applyFont="1" applyFill="1" applyBorder="1" applyAlignment="1">
      <alignment horizontal="right"/>
    </xf>
    <xf numFmtId="4" fontId="6" fillId="0" borderId="3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4" fillId="0" borderId="0" xfId="0" applyFont="1" applyFill="1" applyAlignment="1">
      <alignment horizontal="left"/>
    </xf>
    <xf numFmtId="4" fontId="6" fillId="0" borderId="6" xfId="0" applyNumberFormat="1" applyFont="1" applyFill="1" applyBorder="1" applyAlignment="1">
      <alignment horizontal="right"/>
    </xf>
    <xf numFmtId="0" fontId="8" fillId="0" borderId="0" xfId="0" applyFont="1" applyFill="1" applyBorder="1"/>
    <xf numFmtId="0" fontId="10" fillId="0" borderId="0" xfId="0" applyFont="1" applyFill="1" applyBorder="1"/>
    <xf numFmtId="0" fontId="9" fillId="0" borderId="0" xfId="0" applyFont="1" applyFill="1" applyBorder="1"/>
    <xf numFmtId="0" fontId="11" fillId="0" borderId="0" xfId="0" applyFont="1" applyFill="1" applyBorder="1" applyAlignment="1">
      <alignment horizontal="right" vertical="top" wrapText="1"/>
    </xf>
    <xf numFmtId="0" fontId="12" fillId="0" borderId="0" xfId="0" applyFont="1" applyFill="1"/>
    <xf numFmtId="0" fontId="7" fillId="0" borderId="0" xfId="0" applyFont="1" applyFill="1"/>
    <xf numFmtId="4" fontId="6" fillId="2" borderId="2" xfId="0" applyNumberFormat="1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0" xfId="0" applyFont="1" applyFill="1"/>
    <xf numFmtId="0" fontId="4" fillId="2" borderId="0" xfId="0" applyFont="1" applyFill="1" applyAlignment="1">
      <alignment horizontal="left"/>
    </xf>
    <xf numFmtId="0" fontId="14" fillId="0" borderId="0" xfId="0" applyFont="1" applyFill="1"/>
    <xf numFmtId="4" fontId="6" fillId="0" borderId="7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4" fontId="6" fillId="0" borderId="8" xfId="0" applyNumberFormat="1" applyFont="1" applyFill="1" applyBorder="1" applyAlignment="1">
      <alignment horizontal="right"/>
    </xf>
    <xf numFmtId="4" fontId="6" fillId="0" borderId="9" xfId="0" applyNumberFormat="1" applyFont="1" applyFill="1" applyBorder="1" applyAlignment="1">
      <alignment horizontal="right"/>
    </xf>
    <xf numFmtId="4" fontId="6" fillId="0" borderId="10" xfId="0" applyNumberFormat="1" applyFont="1" applyFill="1" applyBorder="1" applyAlignment="1">
      <alignment horizontal="right"/>
    </xf>
    <xf numFmtId="0" fontId="11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4" fontId="6" fillId="0" borderId="22" xfId="0" applyNumberFormat="1" applyFont="1" applyFill="1" applyBorder="1" applyAlignment="1">
      <alignment horizontal="right"/>
    </xf>
    <xf numFmtId="0" fontId="7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center" vertical="top"/>
    </xf>
    <xf numFmtId="49" fontId="11" fillId="2" borderId="2" xfId="0" applyNumberFormat="1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14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textRotation="90" wrapText="1"/>
    </xf>
    <xf numFmtId="0" fontId="11" fillId="0" borderId="5" xfId="0" applyFont="1" applyFill="1" applyBorder="1" applyAlignment="1">
      <alignment horizontal="center" vertical="center" textRotation="90" wrapText="1"/>
    </xf>
    <xf numFmtId="0" fontId="11" fillId="0" borderId="2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/>
    </xf>
    <xf numFmtId="0" fontId="11" fillId="0" borderId="15" xfId="0" applyFont="1" applyFill="1" applyBorder="1" applyAlignment="1">
      <alignment horizontal="left" vertical="top" wrapText="1"/>
    </xf>
    <xf numFmtId="0" fontId="11" fillId="2" borderId="13" xfId="0" applyFont="1" applyFill="1" applyBorder="1" applyAlignment="1">
      <alignment horizontal="left" vertical="top" wrapText="1"/>
    </xf>
    <xf numFmtId="0" fontId="11" fillId="2" borderId="14" xfId="0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top"/>
    </xf>
    <xf numFmtId="0" fontId="10" fillId="2" borderId="0" xfId="0" applyFont="1" applyFill="1"/>
    <xf numFmtId="0" fontId="9" fillId="0" borderId="0" xfId="0" applyFont="1" applyFill="1" applyAlignment="1">
      <alignment horizontal="left"/>
    </xf>
    <xf numFmtId="0" fontId="17" fillId="0" borderId="0" xfId="0" applyFont="1" applyFill="1"/>
    <xf numFmtId="0" fontId="17" fillId="0" borderId="0" xfId="0" applyFont="1" applyFill="1" applyAlignment="1">
      <alignment wrapText="1"/>
    </xf>
    <xf numFmtId="0" fontId="18" fillId="0" borderId="0" xfId="0" applyFont="1" applyFill="1" applyAlignment="1">
      <alignment horizontal="left" vertical="center" wrapText="1"/>
    </xf>
    <xf numFmtId="0" fontId="9" fillId="0" borderId="0" xfId="0" applyFont="1" applyFill="1"/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13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right"/>
    </xf>
    <xf numFmtId="0" fontId="11" fillId="0" borderId="2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center" textRotation="90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top" wrapText="1"/>
    </xf>
    <xf numFmtId="0" fontId="11" fillId="0" borderId="12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top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19" xfId="0" applyFont="1" applyFill="1" applyBorder="1" applyAlignment="1">
      <alignment horizontal="center" vertical="top" wrapText="1"/>
    </xf>
    <xf numFmtId="0" fontId="11" fillId="0" borderId="16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12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left" vertical="top" wrapText="1"/>
    </xf>
    <xf numFmtId="4" fontId="6" fillId="2" borderId="7" xfId="0" applyNumberFormat="1" applyFont="1" applyFill="1" applyBorder="1" applyAlignment="1">
      <alignment horizontal="right"/>
    </xf>
    <xf numFmtId="0" fontId="11" fillId="0" borderId="21" xfId="0" applyFont="1" applyFill="1" applyBorder="1" applyAlignment="1">
      <alignment horizontal="center" vertical="top" wrapText="1"/>
    </xf>
    <xf numFmtId="0" fontId="9" fillId="2" borderId="20" xfId="0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right"/>
    </xf>
    <xf numFmtId="0" fontId="11" fillId="4" borderId="13" xfId="0" applyFont="1" applyFill="1" applyBorder="1" applyAlignment="1">
      <alignment horizontal="left" vertical="top" wrapText="1"/>
    </xf>
    <xf numFmtId="0" fontId="11" fillId="4" borderId="14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20" fillId="0" borderId="0" xfId="0" applyFont="1" applyFill="1"/>
    <xf numFmtId="0" fontId="19" fillId="0" borderId="0" xfId="0" applyFont="1" applyFill="1"/>
    <xf numFmtId="0" fontId="1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top" wrapText="1"/>
    </xf>
    <xf numFmtId="0" fontId="19" fillId="0" borderId="0" xfId="0" applyFont="1" applyFill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19" fillId="0" borderId="0" xfId="0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9"/>
  <colors>
    <mruColors>
      <color rgb="FF000099"/>
      <color rgb="FFFF99FF"/>
      <color rgb="FF0000CC"/>
      <color rgb="FFCCCC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99"/>
  <sheetViews>
    <sheetView tabSelected="1" view="pageBreakPreview" topLeftCell="A91" zoomScale="75" zoomScaleNormal="70" zoomScaleSheetLayoutView="75" workbookViewId="0">
      <selection activeCell="R99" sqref="A1:S99"/>
    </sheetView>
  </sheetViews>
  <sheetFormatPr defaultColWidth="0" defaultRowHeight="15" x14ac:dyDescent="0.25"/>
  <cols>
    <col min="1" max="1" width="5.7109375" customWidth="1"/>
    <col min="2" max="2" width="15.7109375" customWidth="1"/>
    <col min="3" max="3" width="18.28515625" customWidth="1"/>
    <col min="4" max="4" width="12.7109375" customWidth="1"/>
    <col min="5" max="5" width="19.42578125" customWidth="1"/>
    <col min="6" max="6" width="11.140625" customWidth="1"/>
    <col min="7" max="7" width="12.7109375" customWidth="1"/>
    <col min="8" max="8" width="10.85546875" customWidth="1"/>
    <col min="9" max="9" width="10.42578125" customWidth="1"/>
    <col min="10" max="18" width="12.7109375" customWidth="1"/>
    <col min="19" max="19" width="14" customWidth="1"/>
    <col min="20" max="20" width="5.5703125" customWidth="1"/>
  </cols>
  <sheetData>
    <row r="1" spans="1:256" ht="23.25" x14ac:dyDescent="0.25">
      <c r="A1" s="56">
        <v>63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10"/>
    </row>
    <row r="2" spans="1:256" ht="23.25" hidden="1" x14ac:dyDescent="0.3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46" t="s">
        <v>53</v>
      </c>
      <c r="O2" s="46"/>
      <c r="P2" s="46"/>
      <c r="Q2" s="46"/>
      <c r="R2" s="46"/>
      <c r="S2" s="46"/>
    </row>
    <row r="3" spans="1:256" ht="23.25" hidden="1" x14ac:dyDescent="0.3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46" t="s">
        <v>16</v>
      </c>
      <c r="O3" s="46"/>
      <c r="P3" s="46"/>
      <c r="Q3" s="46"/>
      <c r="R3" s="46"/>
      <c r="S3" s="46"/>
    </row>
    <row r="4" spans="1:256" ht="23.25" hidden="1" x14ac:dyDescent="0.3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58" t="s">
        <v>48</v>
      </c>
      <c r="O4" s="58"/>
      <c r="P4" s="58"/>
      <c r="Q4" s="58"/>
      <c r="R4" s="58"/>
      <c r="S4" s="58"/>
    </row>
    <row r="5" spans="1:256" ht="23.25" x14ac:dyDescent="0.3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58" t="s">
        <v>49</v>
      </c>
      <c r="O5" s="58"/>
      <c r="P5" s="58"/>
      <c r="Q5" s="58"/>
      <c r="R5" s="58"/>
      <c r="S5" s="58"/>
    </row>
    <row r="6" spans="1:256" ht="23.25" x14ac:dyDescent="0.35">
      <c r="A6" s="59"/>
      <c r="B6" s="59"/>
      <c r="C6" s="59"/>
      <c r="D6" s="60"/>
      <c r="E6" s="60"/>
      <c r="F6" s="60"/>
      <c r="G6" s="60"/>
      <c r="H6" s="60"/>
      <c r="I6" s="60"/>
      <c r="J6" s="13"/>
      <c r="K6" s="13"/>
      <c r="L6" s="13"/>
      <c r="M6" s="13"/>
      <c r="N6" s="58" t="s">
        <v>17</v>
      </c>
      <c r="O6" s="58"/>
      <c r="P6" s="58"/>
      <c r="Q6" s="58"/>
      <c r="R6" s="58"/>
      <c r="S6" s="58"/>
      <c r="T6" s="1"/>
    </row>
    <row r="7" spans="1:256" ht="23.25" x14ac:dyDescent="0.35">
      <c r="A7" s="59"/>
      <c r="B7" s="59"/>
      <c r="C7" s="59"/>
      <c r="D7" s="60"/>
      <c r="E7" s="60"/>
      <c r="F7" s="60"/>
      <c r="G7" s="60"/>
      <c r="H7" s="60"/>
      <c r="I7" s="60"/>
      <c r="J7" s="13"/>
      <c r="K7" s="13"/>
      <c r="L7" s="13"/>
      <c r="M7" s="13"/>
      <c r="N7" s="58" t="s">
        <v>18</v>
      </c>
      <c r="O7" s="58"/>
      <c r="P7" s="58"/>
      <c r="Q7" s="58"/>
      <c r="R7" s="58"/>
      <c r="S7" s="58"/>
      <c r="T7" s="1"/>
    </row>
    <row r="8" spans="1:256" ht="23.25" x14ac:dyDescent="0.35">
      <c r="A8" s="59"/>
      <c r="B8" s="60"/>
      <c r="C8" s="60"/>
      <c r="D8" s="60"/>
      <c r="E8" s="60"/>
      <c r="F8" s="60"/>
      <c r="G8" s="60"/>
      <c r="H8" s="60"/>
      <c r="I8" s="60"/>
      <c r="J8" s="61"/>
      <c r="K8" s="61"/>
      <c r="L8" s="61"/>
      <c r="M8" s="61"/>
      <c r="N8" s="62" t="s">
        <v>50</v>
      </c>
      <c r="O8" s="62"/>
      <c r="P8" s="62"/>
      <c r="Q8" s="62"/>
      <c r="R8" s="62"/>
      <c r="S8" s="62"/>
    </row>
    <row r="9" spans="1:256" ht="51" customHeight="1" x14ac:dyDescent="0.25">
      <c r="A9" s="63" t="s">
        <v>32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</row>
    <row r="10" spans="1:256" ht="20.2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64"/>
      <c r="O10" s="13"/>
      <c r="P10" s="13"/>
      <c r="Q10" s="13"/>
      <c r="R10" s="13"/>
      <c r="S10" s="13"/>
    </row>
    <row r="11" spans="1:256" ht="21" customHeight="1" x14ac:dyDescent="0.25">
      <c r="A11" s="65" t="s">
        <v>0</v>
      </c>
      <c r="B11" s="66" t="s">
        <v>42</v>
      </c>
      <c r="C11" s="66" t="s">
        <v>34</v>
      </c>
      <c r="D11" s="66" t="s">
        <v>1</v>
      </c>
      <c r="E11" s="66"/>
      <c r="F11" s="66" t="s">
        <v>2</v>
      </c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7"/>
      <c r="T11" s="4"/>
    </row>
    <row r="12" spans="1:256" ht="18" customHeight="1" x14ac:dyDescent="0.25">
      <c r="A12" s="68"/>
      <c r="B12" s="69"/>
      <c r="C12" s="69"/>
      <c r="D12" s="69"/>
      <c r="E12" s="69"/>
      <c r="F12" s="70" t="s">
        <v>3</v>
      </c>
      <c r="G12" s="70"/>
      <c r="H12" s="70" t="s">
        <v>4</v>
      </c>
      <c r="I12" s="70"/>
      <c r="J12" s="70" t="s">
        <v>5</v>
      </c>
      <c r="K12" s="70"/>
      <c r="L12" s="70" t="s">
        <v>6</v>
      </c>
      <c r="M12" s="70"/>
      <c r="N12" s="70" t="s">
        <v>7</v>
      </c>
      <c r="O12" s="70"/>
      <c r="P12" s="70" t="s">
        <v>8</v>
      </c>
      <c r="Q12" s="70"/>
      <c r="R12" s="70" t="s">
        <v>9</v>
      </c>
      <c r="S12" s="71"/>
      <c r="T12" s="4"/>
    </row>
    <row r="13" spans="1:256" ht="18" customHeight="1" x14ac:dyDescent="0.25">
      <c r="A13" s="68"/>
      <c r="B13" s="69"/>
      <c r="C13" s="69"/>
      <c r="D13" s="69"/>
      <c r="E13" s="69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1"/>
      <c r="T13" s="4"/>
    </row>
    <row r="14" spans="1:256" ht="18" customHeight="1" x14ac:dyDescent="0.25">
      <c r="A14" s="68"/>
      <c r="B14" s="69"/>
      <c r="C14" s="69"/>
      <c r="D14" s="69"/>
      <c r="E14" s="69"/>
      <c r="F14" s="72" t="s">
        <v>10</v>
      </c>
      <c r="G14" s="73" t="s">
        <v>11</v>
      </c>
      <c r="H14" s="72" t="s">
        <v>10</v>
      </c>
      <c r="I14" s="73" t="s">
        <v>11</v>
      </c>
      <c r="J14" s="72" t="s">
        <v>10</v>
      </c>
      <c r="K14" s="73" t="s">
        <v>11</v>
      </c>
      <c r="L14" s="72" t="s">
        <v>10</v>
      </c>
      <c r="M14" s="73" t="s">
        <v>11</v>
      </c>
      <c r="N14" s="72" t="s">
        <v>10</v>
      </c>
      <c r="O14" s="73" t="s">
        <v>11</v>
      </c>
      <c r="P14" s="72" t="s">
        <v>10</v>
      </c>
      <c r="Q14" s="73" t="s">
        <v>11</v>
      </c>
      <c r="R14" s="72" t="s">
        <v>10</v>
      </c>
      <c r="S14" s="74" t="s">
        <v>11</v>
      </c>
      <c r="T14" s="4"/>
    </row>
    <row r="15" spans="1:256" ht="18" customHeight="1" x14ac:dyDescent="0.25">
      <c r="A15" s="68"/>
      <c r="B15" s="69"/>
      <c r="C15" s="69"/>
      <c r="D15" s="69"/>
      <c r="E15" s="69"/>
      <c r="F15" s="75" t="s">
        <v>12</v>
      </c>
      <c r="G15" s="75" t="s">
        <v>12</v>
      </c>
      <c r="H15" s="75" t="s">
        <v>12</v>
      </c>
      <c r="I15" s="75" t="s">
        <v>12</v>
      </c>
      <c r="J15" s="75" t="s">
        <v>12</v>
      </c>
      <c r="K15" s="75" t="s">
        <v>12</v>
      </c>
      <c r="L15" s="75" t="s">
        <v>12</v>
      </c>
      <c r="M15" s="75" t="s">
        <v>12</v>
      </c>
      <c r="N15" s="75" t="s">
        <v>12</v>
      </c>
      <c r="O15" s="75" t="s">
        <v>12</v>
      </c>
      <c r="P15" s="75" t="s">
        <v>12</v>
      </c>
      <c r="Q15" s="75" t="s">
        <v>12</v>
      </c>
      <c r="R15" s="75" t="s">
        <v>12</v>
      </c>
      <c r="S15" s="76" t="s">
        <v>12</v>
      </c>
      <c r="T15" s="4"/>
    </row>
    <row r="16" spans="1:256" ht="24" customHeight="1" x14ac:dyDescent="0.25">
      <c r="A16" s="77">
        <v>1</v>
      </c>
      <c r="B16" s="33">
        <v>2</v>
      </c>
      <c r="C16" s="33">
        <v>3</v>
      </c>
      <c r="D16" s="45">
        <v>4</v>
      </c>
      <c r="E16" s="45"/>
      <c r="F16" s="33">
        <v>5</v>
      </c>
      <c r="G16" s="33">
        <v>6</v>
      </c>
      <c r="H16" s="33">
        <v>7</v>
      </c>
      <c r="I16" s="33">
        <v>8</v>
      </c>
      <c r="J16" s="33">
        <v>9</v>
      </c>
      <c r="K16" s="33">
        <v>10</v>
      </c>
      <c r="L16" s="33">
        <v>11</v>
      </c>
      <c r="M16" s="33">
        <v>12</v>
      </c>
      <c r="N16" s="33">
        <v>13</v>
      </c>
      <c r="O16" s="33">
        <v>14</v>
      </c>
      <c r="P16" s="33">
        <v>15</v>
      </c>
      <c r="Q16" s="33">
        <v>16</v>
      </c>
      <c r="R16" s="33">
        <v>17</v>
      </c>
      <c r="S16" s="78">
        <v>18</v>
      </c>
      <c r="T16" s="7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0" ht="21.75" customHeight="1" x14ac:dyDescent="0.25">
      <c r="A17" s="54" t="s">
        <v>31</v>
      </c>
      <c r="B17" s="55"/>
      <c r="C17" s="55"/>
      <c r="D17" s="45" t="s">
        <v>13</v>
      </c>
      <c r="E17" s="45"/>
      <c r="F17" s="8">
        <f t="shared" ref="F17:S17" si="0">SUM(F22,F27,F34,F39,F44,F49,F56,F63,F68,F73,F79,F84)</f>
        <v>0</v>
      </c>
      <c r="G17" s="8">
        <f>SUM(G22,G27,G34,G39,G44,G49,G56,G63,G68,G73,G79,G84)</f>
        <v>49464.048140000006</v>
      </c>
      <c r="H17" s="8">
        <f t="shared" si="0"/>
        <v>0</v>
      </c>
      <c r="I17" s="8">
        <f t="shared" si="0"/>
        <v>0</v>
      </c>
      <c r="J17" s="8">
        <f t="shared" si="0"/>
        <v>0</v>
      </c>
      <c r="K17" s="8">
        <f t="shared" si="0"/>
        <v>0</v>
      </c>
      <c r="L17" s="8">
        <f t="shared" si="0"/>
        <v>0</v>
      </c>
      <c r="M17" s="8">
        <f t="shared" si="0"/>
        <v>15625.793409999998</v>
      </c>
      <c r="N17" s="8">
        <f t="shared" si="0"/>
        <v>0</v>
      </c>
      <c r="O17" s="8">
        <f t="shared" si="0"/>
        <v>17326.681729999997</v>
      </c>
      <c r="P17" s="8">
        <f t="shared" si="0"/>
        <v>0</v>
      </c>
      <c r="Q17" s="8">
        <f t="shared" si="0"/>
        <v>6256.4173699999992</v>
      </c>
      <c r="R17" s="8">
        <f t="shared" si="0"/>
        <v>0</v>
      </c>
      <c r="S17" s="30">
        <f t="shared" si="0"/>
        <v>10255.155629999999</v>
      </c>
      <c r="T17" s="4"/>
    </row>
    <row r="18" spans="1:20" ht="31.5" x14ac:dyDescent="0.25">
      <c r="A18" s="54"/>
      <c r="B18" s="55"/>
      <c r="C18" s="55"/>
      <c r="D18" s="43" t="s">
        <v>14</v>
      </c>
      <c r="E18" s="33" t="s">
        <v>20</v>
      </c>
      <c r="F18" s="8">
        <f t="shared" ref="F18:S18" si="1">SUM(F23,F28,F35,F40,F45,F50,F57,F64,F69,F74,F80,F85)</f>
        <v>0</v>
      </c>
      <c r="G18" s="8">
        <f t="shared" si="1"/>
        <v>47722.729620000006</v>
      </c>
      <c r="H18" s="8">
        <f t="shared" si="1"/>
        <v>0</v>
      </c>
      <c r="I18" s="8">
        <f t="shared" si="1"/>
        <v>0</v>
      </c>
      <c r="J18" s="8">
        <f t="shared" si="1"/>
        <v>0</v>
      </c>
      <c r="K18" s="8">
        <f t="shared" si="1"/>
        <v>0</v>
      </c>
      <c r="L18" s="8">
        <f t="shared" si="1"/>
        <v>0</v>
      </c>
      <c r="M18" s="8">
        <f t="shared" si="1"/>
        <v>15314.696929999998</v>
      </c>
      <c r="N18" s="8">
        <f t="shared" si="1"/>
        <v>0</v>
      </c>
      <c r="O18" s="8">
        <f t="shared" si="1"/>
        <v>16321.747809999999</v>
      </c>
      <c r="P18" s="8">
        <f t="shared" si="1"/>
        <v>0</v>
      </c>
      <c r="Q18" s="8">
        <f t="shared" si="1"/>
        <v>6035.2848799999992</v>
      </c>
      <c r="R18" s="8">
        <f t="shared" si="1"/>
        <v>0</v>
      </c>
      <c r="S18" s="30">
        <f t="shared" si="1"/>
        <v>10051</v>
      </c>
      <c r="T18" s="4"/>
    </row>
    <row r="19" spans="1:20" ht="30" customHeight="1" x14ac:dyDescent="0.25">
      <c r="A19" s="54"/>
      <c r="B19" s="55"/>
      <c r="C19" s="55"/>
      <c r="D19" s="43"/>
      <c r="E19" s="33" t="s">
        <v>19</v>
      </c>
      <c r="F19" s="8">
        <f t="shared" ref="F19:S19" si="2">SUM(F24,F29,F36,F41,F46,F51,F58,F65,F70,F75,F81,F86)</f>
        <v>0</v>
      </c>
      <c r="G19" s="8">
        <f t="shared" si="2"/>
        <v>1246.66876</v>
      </c>
      <c r="H19" s="8">
        <f t="shared" si="2"/>
        <v>0</v>
      </c>
      <c r="I19" s="8">
        <f t="shared" si="2"/>
        <v>0</v>
      </c>
      <c r="J19" s="8">
        <f t="shared" si="2"/>
        <v>0</v>
      </c>
      <c r="K19" s="8">
        <f t="shared" si="2"/>
        <v>0</v>
      </c>
      <c r="L19" s="8">
        <f t="shared" si="2"/>
        <v>0</v>
      </c>
      <c r="M19" s="8">
        <f t="shared" si="2"/>
        <v>154.83886999999999</v>
      </c>
      <c r="N19" s="8">
        <f t="shared" si="2"/>
        <v>0</v>
      </c>
      <c r="O19" s="8">
        <f t="shared" si="2"/>
        <v>831.66755999999998</v>
      </c>
      <c r="P19" s="8">
        <f t="shared" si="2"/>
        <v>0</v>
      </c>
      <c r="Q19" s="8">
        <f t="shared" si="2"/>
        <v>158.55921000000001</v>
      </c>
      <c r="R19" s="8">
        <f t="shared" si="2"/>
        <v>0</v>
      </c>
      <c r="S19" s="30">
        <f t="shared" si="2"/>
        <v>101.60312</v>
      </c>
      <c r="T19" s="4"/>
    </row>
    <row r="20" spans="1:20" ht="31.5" customHeight="1" x14ac:dyDescent="0.25">
      <c r="A20" s="54"/>
      <c r="B20" s="55"/>
      <c r="C20" s="55"/>
      <c r="D20" s="43"/>
      <c r="E20" s="33" t="s">
        <v>21</v>
      </c>
      <c r="F20" s="8">
        <f>H20+J20+L20+N20+P20+R20</f>
        <v>0</v>
      </c>
      <c r="G20" s="8">
        <f>I20+K20+M20+O20+Q20+S20</f>
        <v>494.64975999999996</v>
      </c>
      <c r="H20" s="8">
        <f>SUM(H25,H30,H37,H42,H47,H52,H59,H66,H71)</f>
        <v>0</v>
      </c>
      <c r="I20" s="8">
        <f>SUM(I25,I30,I37,I42,I47,I52,I59,I66,I71)</f>
        <v>0</v>
      </c>
      <c r="J20" s="8">
        <f>SUM(J25,J30,J37,J42,J47,J52,J59,J66,J71)</f>
        <v>0</v>
      </c>
      <c r="K20" s="8">
        <f>SUM(K25,K30,K37,K42,K47,K52,K59,K66,K71)</f>
        <v>0</v>
      </c>
      <c r="L20" s="8">
        <f t="shared" ref="L20:S21" si="3">SUM(L25,L30,L37,L42,L47,L52,L59,L66,L71,L76,L82,L87)</f>
        <v>0</v>
      </c>
      <c r="M20" s="8">
        <f t="shared" si="3"/>
        <v>156.25761</v>
      </c>
      <c r="N20" s="8">
        <f t="shared" si="3"/>
        <v>0</v>
      </c>
      <c r="O20" s="8">
        <f t="shared" si="3"/>
        <v>173.26635999999999</v>
      </c>
      <c r="P20" s="8">
        <f t="shared" si="3"/>
        <v>0</v>
      </c>
      <c r="Q20" s="8">
        <f t="shared" si="3"/>
        <v>62.573279999999997</v>
      </c>
      <c r="R20" s="8">
        <f t="shared" si="3"/>
        <v>0</v>
      </c>
      <c r="S20" s="30">
        <f t="shared" si="3"/>
        <v>102.55251</v>
      </c>
      <c r="T20" s="4"/>
    </row>
    <row r="21" spans="1:20" ht="30.75" customHeight="1" x14ac:dyDescent="0.25">
      <c r="A21" s="54"/>
      <c r="B21" s="55"/>
      <c r="C21" s="55"/>
      <c r="D21" s="43"/>
      <c r="E21" s="33" t="s">
        <v>22</v>
      </c>
      <c r="F21" s="8">
        <f t="shared" ref="F21:K21" si="4">SUM(F26,F31,F38,F43,F48,F53,F60,F67,F72,F77,F83,F88)</f>
        <v>0</v>
      </c>
      <c r="G21" s="8">
        <f t="shared" si="4"/>
        <v>0</v>
      </c>
      <c r="H21" s="8">
        <f t="shared" si="4"/>
        <v>0</v>
      </c>
      <c r="I21" s="8">
        <f t="shared" si="4"/>
        <v>0</v>
      </c>
      <c r="J21" s="8">
        <f t="shared" si="4"/>
        <v>0</v>
      </c>
      <c r="K21" s="8">
        <f t="shared" si="4"/>
        <v>0</v>
      </c>
      <c r="L21" s="8">
        <f t="shared" si="3"/>
        <v>0</v>
      </c>
      <c r="M21" s="8">
        <f t="shared" si="3"/>
        <v>0</v>
      </c>
      <c r="N21" s="8">
        <f t="shared" si="3"/>
        <v>0</v>
      </c>
      <c r="O21" s="8">
        <f t="shared" si="3"/>
        <v>0</v>
      </c>
      <c r="P21" s="8">
        <f t="shared" si="3"/>
        <v>0</v>
      </c>
      <c r="Q21" s="8">
        <f t="shared" si="3"/>
        <v>0</v>
      </c>
      <c r="R21" s="8">
        <f t="shared" si="3"/>
        <v>0</v>
      </c>
      <c r="S21" s="30">
        <f t="shared" si="3"/>
        <v>0</v>
      </c>
      <c r="T21" s="4"/>
    </row>
    <row r="22" spans="1:20" ht="24" customHeight="1" x14ac:dyDescent="0.25">
      <c r="A22" s="51">
        <v>1</v>
      </c>
      <c r="B22" s="39" t="s">
        <v>15</v>
      </c>
      <c r="C22" s="40" t="s">
        <v>23</v>
      </c>
      <c r="D22" s="45" t="s">
        <v>13</v>
      </c>
      <c r="E22" s="45"/>
      <c r="F22" s="8">
        <f t="shared" ref="F22:S22" si="5">SUM(F23:F26)</f>
        <v>0</v>
      </c>
      <c r="G22" s="8">
        <f>SUM(G23:G26)</f>
        <v>9234.9392700000008</v>
      </c>
      <c r="H22" s="8">
        <f t="shared" si="5"/>
        <v>0</v>
      </c>
      <c r="I22" s="8">
        <f t="shared" si="5"/>
        <v>0</v>
      </c>
      <c r="J22" s="8">
        <f t="shared" si="5"/>
        <v>0</v>
      </c>
      <c r="K22" s="8">
        <f t="shared" si="5"/>
        <v>0</v>
      </c>
      <c r="L22" s="8">
        <f t="shared" si="5"/>
        <v>0</v>
      </c>
      <c r="M22" s="8">
        <f t="shared" si="5"/>
        <v>0</v>
      </c>
      <c r="N22" s="8">
        <f t="shared" si="5"/>
        <v>0</v>
      </c>
      <c r="O22" s="8">
        <f>SUM(O23:O26)</f>
        <v>6351.7336999999998</v>
      </c>
      <c r="P22" s="8">
        <f t="shared" si="5"/>
        <v>0</v>
      </c>
      <c r="Q22" s="22">
        <f t="shared" si="5"/>
        <v>2883.2055699999996</v>
      </c>
      <c r="R22" s="8">
        <f t="shared" si="5"/>
        <v>0</v>
      </c>
      <c r="S22" s="30">
        <f t="shared" si="5"/>
        <v>0</v>
      </c>
      <c r="T22" s="4"/>
    </row>
    <row r="23" spans="1:20" ht="30" customHeight="1" x14ac:dyDescent="0.25">
      <c r="A23" s="51"/>
      <c r="B23" s="39"/>
      <c r="C23" s="41"/>
      <c r="D23" s="43" t="s">
        <v>14</v>
      </c>
      <c r="E23" s="33" t="s">
        <v>20</v>
      </c>
      <c r="F23" s="8">
        <f t="shared" ref="F23:G26" si="6">H23+J23+L23+N23+P23+R23</f>
        <v>0</v>
      </c>
      <c r="G23" s="8">
        <f>I23+K23+M23+O23+Q23+S23</f>
        <v>8954.4556100000009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6225.2556100000002</v>
      </c>
      <c r="P23" s="8">
        <v>0</v>
      </c>
      <c r="Q23" s="22">
        <v>2729.2</v>
      </c>
      <c r="R23" s="8">
        <v>0</v>
      </c>
      <c r="S23" s="30">
        <v>0</v>
      </c>
      <c r="T23" s="4"/>
    </row>
    <row r="24" spans="1:20" ht="30" customHeight="1" x14ac:dyDescent="0.25">
      <c r="A24" s="51"/>
      <c r="B24" s="39"/>
      <c r="C24" s="41"/>
      <c r="D24" s="43"/>
      <c r="E24" s="33" t="s">
        <v>19</v>
      </c>
      <c r="F24" s="8">
        <f t="shared" si="6"/>
        <v>0</v>
      </c>
      <c r="G24" s="8">
        <f>I24+K24+M24+O24+Q24+S24</f>
        <v>188.12517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62.960760000000001</v>
      </c>
      <c r="P24" s="8">
        <v>0</v>
      </c>
      <c r="Q24" s="22">
        <v>125.16441</v>
      </c>
      <c r="R24" s="8">
        <v>0</v>
      </c>
      <c r="S24" s="30">
        <v>0</v>
      </c>
      <c r="T24" s="4"/>
    </row>
    <row r="25" spans="1:20" ht="33.75" customHeight="1" x14ac:dyDescent="0.25">
      <c r="A25" s="51"/>
      <c r="B25" s="39"/>
      <c r="C25" s="41"/>
      <c r="D25" s="43"/>
      <c r="E25" s="33" t="s">
        <v>21</v>
      </c>
      <c r="F25" s="8">
        <f t="shared" si="6"/>
        <v>0</v>
      </c>
      <c r="G25" s="8">
        <f t="shared" si="6"/>
        <v>92.358490000000003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63.517330000000001</v>
      </c>
      <c r="P25" s="8">
        <v>0</v>
      </c>
      <c r="Q25" s="22">
        <v>28.841159999999999</v>
      </c>
      <c r="R25" s="8">
        <v>0</v>
      </c>
      <c r="S25" s="30">
        <v>0</v>
      </c>
      <c r="T25" s="4"/>
    </row>
    <row r="26" spans="1:20" ht="33" customHeight="1" x14ac:dyDescent="0.25">
      <c r="A26" s="51"/>
      <c r="B26" s="39"/>
      <c r="C26" s="42"/>
      <c r="D26" s="43"/>
      <c r="E26" s="33" t="s">
        <v>22</v>
      </c>
      <c r="F26" s="8">
        <f t="shared" si="6"/>
        <v>0</v>
      </c>
      <c r="G26" s="8">
        <f t="shared" si="6"/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30">
        <v>0</v>
      </c>
      <c r="T26" s="4"/>
    </row>
    <row r="27" spans="1:20" ht="27.75" customHeight="1" x14ac:dyDescent="0.25">
      <c r="A27" s="51">
        <v>2</v>
      </c>
      <c r="B27" s="39" t="s">
        <v>15</v>
      </c>
      <c r="C27" s="40" t="s">
        <v>33</v>
      </c>
      <c r="D27" s="45" t="s">
        <v>13</v>
      </c>
      <c r="E27" s="45"/>
      <c r="F27" s="8">
        <f t="shared" ref="F27:R27" si="7">SUM(F28:F31)</f>
        <v>0</v>
      </c>
      <c r="G27" s="8">
        <f t="shared" si="7"/>
        <v>10255.155629999999</v>
      </c>
      <c r="H27" s="8">
        <f t="shared" si="7"/>
        <v>0</v>
      </c>
      <c r="I27" s="8">
        <f t="shared" si="7"/>
        <v>0</v>
      </c>
      <c r="J27" s="8">
        <f t="shared" si="7"/>
        <v>0</v>
      </c>
      <c r="K27" s="8">
        <f t="shared" si="7"/>
        <v>0</v>
      </c>
      <c r="L27" s="8">
        <f t="shared" si="7"/>
        <v>0</v>
      </c>
      <c r="M27" s="8">
        <f t="shared" si="7"/>
        <v>0</v>
      </c>
      <c r="N27" s="8">
        <f t="shared" si="7"/>
        <v>0</v>
      </c>
      <c r="O27" s="8">
        <f>SUM(O28:O31)</f>
        <v>0</v>
      </c>
      <c r="P27" s="8">
        <f t="shared" si="7"/>
        <v>0</v>
      </c>
      <c r="Q27" s="22">
        <f t="shared" si="7"/>
        <v>0</v>
      </c>
      <c r="R27" s="8">
        <f t="shared" si="7"/>
        <v>0</v>
      </c>
      <c r="S27" s="8">
        <f>SUM(S28:S31)</f>
        <v>10255.155629999999</v>
      </c>
      <c r="T27" s="4"/>
    </row>
    <row r="28" spans="1:20" ht="42" customHeight="1" x14ac:dyDescent="0.25">
      <c r="A28" s="51"/>
      <c r="B28" s="39"/>
      <c r="C28" s="41"/>
      <c r="D28" s="43" t="s">
        <v>14</v>
      </c>
      <c r="E28" s="33" t="s">
        <v>20</v>
      </c>
      <c r="F28" s="8">
        <f t="shared" ref="F28:G31" si="8">H28+J28+L28+N28+P28+R28</f>
        <v>0</v>
      </c>
      <c r="G28" s="8">
        <f t="shared" si="8"/>
        <v>10051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22">
        <v>10051</v>
      </c>
      <c r="T28" s="4"/>
    </row>
    <row r="29" spans="1:20" ht="36" customHeight="1" x14ac:dyDescent="0.25">
      <c r="A29" s="51"/>
      <c r="B29" s="39"/>
      <c r="C29" s="41"/>
      <c r="D29" s="43"/>
      <c r="E29" s="33" t="s">
        <v>19</v>
      </c>
      <c r="F29" s="8">
        <f t="shared" si="8"/>
        <v>0</v>
      </c>
      <c r="G29" s="8">
        <f t="shared" si="8"/>
        <v>101.60312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22">
        <v>101.60312</v>
      </c>
      <c r="T29" s="4"/>
    </row>
    <row r="30" spans="1:20" ht="35.25" customHeight="1" x14ac:dyDescent="0.25">
      <c r="A30" s="51"/>
      <c r="B30" s="39"/>
      <c r="C30" s="41"/>
      <c r="D30" s="43"/>
      <c r="E30" s="33" t="s">
        <v>21</v>
      </c>
      <c r="F30" s="8">
        <f t="shared" si="8"/>
        <v>0</v>
      </c>
      <c r="G30" s="8">
        <f t="shared" si="8"/>
        <v>102.55251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22">
        <v>102.55251</v>
      </c>
      <c r="T30" s="4"/>
    </row>
    <row r="31" spans="1:20" ht="36.75" customHeight="1" x14ac:dyDescent="0.25">
      <c r="A31" s="52"/>
      <c r="B31" s="53"/>
      <c r="C31" s="47"/>
      <c r="D31" s="44"/>
      <c r="E31" s="32" t="s">
        <v>22</v>
      </c>
      <c r="F31" s="28">
        <f t="shared" si="8"/>
        <v>0</v>
      </c>
      <c r="G31" s="28">
        <f t="shared" si="8"/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31">
        <v>0</v>
      </c>
      <c r="T31" s="4"/>
    </row>
    <row r="32" spans="1:20" ht="33.75" customHeight="1" x14ac:dyDescent="0.25">
      <c r="A32" s="79">
        <v>64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4"/>
    </row>
    <row r="33" spans="1:20" ht="24.75" customHeight="1" x14ac:dyDescent="0.25">
      <c r="A33" s="80">
        <v>1</v>
      </c>
      <c r="B33" s="80">
        <v>2</v>
      </c>
      <c r="C33" s="80">
        <v>3</v>
      </c>
      <c r="D33" s="81">
        <v>4</v>
      </c>
      <c r="E33" s="81"/>
      <c r="F33" s="80">
        <v>5</v>
      </c>
      <c r="G33" s="80">
        <v>6</v>
      </c>
      <c r="H33" s="80">
        <v>7</v>
      </c>
      <c r="I33" s="80">
        <v>8</v>
      </c>
      <c r="J33" s="80">
        <v>9</v>
      </c>
      <c r="K33" s="80">
        <v>10</v>
      </c>
      <c r="L33" s="80">
        <v>11</v>
      </c>
      <c r="M33" s="80">
        <v>12</v>
      </c>
      <c r="N33" s="80">
        <v>13</v>
      </c>
      <c r="O33" s="80">
        <v>14</v>
      </c>
      <c r="P33" s="80">
        <v>15</v>
      </c>
      <c r="Q33" s="80">
        <v>16</v>
      </c>
      <c r="R33" s="80">
        <v>17</v>
      </c>
      <c r="S33" s="80">
        <v>18</v>
      </c>
      <c r="T33" s="4"/>
    </row>
    <row r="34" spans="1:20" ht="41.25" customHeight="1" x14ac:dyDescent="0.25">
      <c r="A34" s="82">
        <v>3</v>
      </c>
      <c r="B34" s="42" t="s">
        <v>15</v>
      </c>
      <c r="C34" s="83" t="s">
        <v>36</v>
      </c>
      <c r="D34" s="84" t="s">
        <v>13</v>
      </c>
      <c r="E34" s="84"/>
      <c r="F34" s="15">
        <f t="shared" ref="F34:S34" si="9">SUM(F35:F38)</f>
        <v>0</v>
      </c>
      <c r="G34" s="15">
        <f t="shared" si="9"/>
        <v>3812.1302899999996</v>
      </c>
      <c r="H34" s="15">
        <f t="shared" si="9"/>
        <v>0</v>
      </c>
      <c r="I34" s="15">
        <f t="shared" si="9"/>
        <v>0</v>
      </c>
      <c r="J34" s="15">
        <f>SUM(J35:J38)</f>
        <v>0</v>
      </c>
      <c r="K34" s="15">
        <f t="shared" si="9"/>
        <v>0</v>
      </c>
      <c r="L34" s="15">
        <f t="shared" si="9"/>
        <v>0</v>
      </c>
      <c r="M34" s="15">
        <f t="shared" si="9"/>
        <v>3812.1302899999996</v>
      </c>
      <c r="N34" s="15">
        <f t="shared" si="9"/>
        <v>0</v>
      </c>
      <c r="O34" s="15">
        <f t="shared" si="9"/>
        <v>0</v>
      </c>
      <c r="P34" s="15">
        <f t="shared" si="9"/>
        <v>0</v>
      </c>
      <c r="Q34" s="15">
        <f t="shared" si="9"/>
        <v>0</v>
      </c>
      <c r="R34" s="15">
        <f t="shared" si="9"/>
        <v>0</v>
      </c>
      <c r="S34" s="85">
        <f t="shared" si="9"/>
        <v>0</v>
      </c>
      <c r="T34" s="3"/>
    </row>
    <row r="35" spans="1:20" ht="36.75" customHeight="1" x14ac:dyDescent="0.25">
      <c r="A35" s="86"/>
      <c r="B35" s="39"/>
      <c r="C35" s="41"/>
      <c r="D35" s="43" t="s">
        <v>14</v>
      </c>
      <c r="E35" s="33" t="s">
        <v>20</v>
      </c>
      <c r="F35" s="8">
        <f t="shared" ref="F35:G38" si="10">H35+J35+L35+N35+P35+R35</f>
        <v>0</v>
      </c>
      <c r="G35" s="8">
        <f t="shared" si="10"/>
        <v>3736.25938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22">
        <v>3736.25938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22">
        <v>0</v>
      </c>
      <c r="T35" s="3"/>
    </row>
    <row r="36" spans="1:20" ht="36.75" customHeight="1" x14ac:dyDescent="0.25">
      <c r="A36" s="86"/>
      <c r="B36" s="39"/>
      <c r="C36" s="41"/>
      <c r="D36" s="43"/>
      <c r="E36" s="33" t="s">
        <v>19</v>
      </c>
      <c r="F36" s="8">
        <f t="shared" si="10"/>
        <v>0</v>
      </c>
      <c r="G36" s="8">
        <f t="shared" si="10"/>
        <v>37.749609999999997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22">
        <v>37.749609999999997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22">
        <v>0</v>
      </c>
      <c r="T36" s="3"/>
    </row>
    <row r="37" spans="1:20" ht="36.75" customHeight="1" x14ac:dyDescent="0.25">
      <c r="A37" s="86"/>
      <c r="B37" s="39"/>
      <c r="C37" s="41"/>
      <c r="D37" s="43"/>
      <c r="E37" s="33" t="s">
        <v>21</v>
      </c>
      <c r="F37" s="8">
        <f t="shared" si="10"/>
        <v>0</v>
      </c>
      <c r="G37" s="8">
        <f t="shared" si="10"/>
        <v>38.121299999999998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22">
        <v>38.121299999999998</v>
      </c>
      <c r="N37" s="8">
        <v>0</v>
      </c>
      <c r="O37" s="8">
        <v>0</v>
      </c>
      <c r="P37" s="8">
        <v>0</v>
      </c>
      <c r="Q37" s="22">
        <v>0</v>
      </c>
      <c r="R37" s="8">
        <v>0</v>
      </c>
      <c r="S37" s="22">
        <v>0</v>
      </c>
      <c r="T37" s="3"/>
    </row>
    <row r="38" spans="1:20" ht="39.75" customHeight="1" x14ac:dyDescent="0.25">
      <c r="A38" s="86"/>
      <c r="B38" s="39"/>
      <c r="C38" s="42"/>
      <c r="D38" s="43"/>
      <c r="E38" s="33" t="s">
        <v>22</v>
      </c>
      <c r="F38" s="8">
        <f t="shared" si="10"/>
        <v>0</v>
      </c>
      <c r="G38" s="8">
        <f t="shared" si="10"/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3"/>
    </row>
    <row r="39" spans="1:20" ht="38.25" hidden="1" customHeight="1" x14ac:dyDescent="0.25">
      <c r="A39" s="86">
        <v>4</v>
      </c>
      <c r="B39" s="39" t="s">
        <v>15</v>
      </c>
      <c r="C39" s="38" t="s">
        <v>41</v>
      </c>
      <c r="D39" s="45" t="s">
        <v>13</v>
      </c>
      <c r="E39" s="45"/>
      <c r="F39" s="8">
        <f t="shared" ref="F39:S39" si="11">SUM(F40:F43)</f>
        <v>0</v>
      </c>
      <c r="G39" s="8">
        <f t="shared" si="11"/>
        <v>0</v>
      </c>
      <c r="H39" s="8">
        <f t="shared" si="11"/>
        <v>0</v>
      </c>
      <c r="I39" s="8">
        <f t="shared" si="11"/>
        <v>0</v>
      </c>
      <c r="J39" s="8">
        <f t="shared" si="11"/>
        <v>0</v>
      </c>
      <c r="K39" s="8">
        <f t="shared" si="11"/>
        <v>0</v>
      </c>
      <c r="L39" s="8">
        <f t="shared" si="11"/>
        <v>0</v>
      </c>
      <c r="M39" s="8">
        <f t="shared" si="11"/>
        <v>0</v>
      </c>
      <c r="N39" s="8">
        <f t="shared" si="11"/>
        <v>0</v>
      </c>
      <c r="O39" s="8">
        <f t="shared" si="11"/>
        <v>0</v>
      </c>
      <c r="P39" s="8">
        <f t="shared" si="11"/>
        <v>0</v>
      </c>
      <c r="Q39" s="22">
        <f t="shared" si="11"/>
        <v>0</v>
      </c>
      <c r="R39" s="8">
        <f t="shared" si="11"/>
        <v>0</v>
      </c>
      <c r="S39" s="8">
        <f t="shared" si="11"/>
        <v>0</v>
      </c>
      <c r="T39" s="3"/>
    </row>
    <row r="40" spans="1:20" ht="36" hidden="1" customHeight="1" x14ac:dyDescent="0.25">
      <c r="A40" s="86"/>
      <c r="B40" s="39"/>
      <c r="C40" s="38"/>
      <c r="D40" s="43" t="s">
        <v>14</v>
      </c>
      <c r="E40" s="33" t="s">
        <v>20</v>
      </c>
      <c r="F40" s="8">
        <f t="shared" ref="F40:G43" si="12">H40+J40+L40+N40+P40+R40</f>
        <v>0</v>
      </c>
      <c r="G40" s="8">
        <f t="shared" si="12"/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3"/>
    </row>
    <row r="41" spans="1:20" ht="33" hidden="1" customHeight="1" x14ac:dyDescent="0.25">
      <c r="A41" s="86"/>
      <c r="B41" s="39"/>
      <c r="C41" s="38"/>
      <c r="D41" s="43"/>
      <c r="E41" s="33" t="s">
        <v>19</v>
      </c>
      <c r="F41" s="8">
        <f t="shared" si="12"/>
        <v>0</v>
      </c>
      <c r="G41" s="8">
        <f t="shared" si="12"/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3"/>
    </row>
    <row r="42" spans="1:20" ht="34.5" hidden="1" customHeight="1" x14ac:dyDescent="0.25">
      <c r="A42" s="86"/>
      <c r="B42" s="39"/>
      <c r="C42" s="38"/>
      <c r="D42" s="43"/>
      <c r="E42" s="33" t="s">
        <v>21</v>
      </c>
      <c r="F42" s="8">
        <f t="shared" si="12"/>
        <v>0</v>
      </c>
      <c r="G42" s="8">
        <f t="shared" si="12"/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3"/>
    </row>
    <row r="43" spans="1:20" ht="38.25" hidden="1" customHeight="1" x14ac:dyDescent="0.25">
      <c r="A43" s="86"/>
      <c r="B43" s="39"/>
      <c r="C43" s="38"/>
      <c r="D43" s="43"/>
      <c r="E43" s="33" t="s">
        <v>22</v>
      </c>
      <c r="F43" s="8">
        <f t="shared" si="12"/>
        <v>0</v>
      </c>
      <c r="G43" s="8">
        <f t="shared" si="12"/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3"/>
    </row>
    <row r="44" spans="1:20" ht="29.25" customHeight="1" x14ac:dyDescent="0.25">
      <c r="A44" s="86">
        <v>4</v>
      </c>
      <c r="B44" s="39" t="s">
        <v>15</v>
      </c>
      <c r="C44" s="39" t="s">
        <v>37</v>
      </c>
      <c r="D44" s="45" t="s">
        <v>13</v>
      </c>
      <c r="E44" s="45"/>
      <c r="F44" s="8">
        <f t="shared" ref="F44:S44" si="13">SUM(F45:F48)</f>
        <v>0</v>
      </c>
      <c r="G44" s="8">
        <f t="shared" si="13"/>
        <v>5656.5314599999992</v>
      </c>
      <c r="H44" s="8">
        <f t="shared" si="13"/>
        <v>0</v>
      </c>
      <c r="I44" s="8">
        <f t="shared" si="13"/>
        <v>0</v>
      </c>
      <c r="J44" s="8">
        <f t="shared" si="13"/>
        <v>0</v>
      </c>
      <c r="K44" s="8">
        <f t="shared" si="13"/>
        <v>0</v>
      </c>
      <c r="L44" s="8">
        <f t="shared" si="13"/>
        <v>0</v>
      </c>
      <c r="M44" s="8">
        <f t="shared" si="13"/>
        <v>5656.5314599999992</v>
      </c>
      <c r="N44" s="8">
        <f t="shared" si="13"/>
        <v>0</v>
      </c>
      <c r="O44" s="8">
        <f t="shared" si="13"/>
        <v>0</v>
      </c>
      <c r="P44" s="8">
        <f t="shared" si="13"/>
        <v>0</v>
      </c>
      <c r="Q44" s="8">
        <f t="shared" si="13"/>
        <v>0</v>
      </c>
      <c r="R44" s="8">
        <f t="shared" si="13"/>
        <v>0</v>
      </c>
      <c r="S44" s="8">
        <f t="shared" si="13"/>
        <v>0</v>
      </c>
      <c r="T44" s="3"/>
    </row>
    <row r="45" spans="1:20" ht="36" customHeight="1" x14ac:dyDescent="0.25">
      <c r="A45" s="86"/>
      <c r="B45" s="39"/>
      <c r="C45" s="39"/>
      <c r="D45" s="43" t="s">
        <v>14</v>
      </c>
      <c r="E45" s="33" t="s">
        <v>20</v>
      </c>
      <c r="F45" s="8">
        <f t="shared" ref="F45:G48" si="14">H45+J45+L45+N45+P45+R45</f>
        <v>0</v>
      </c>
      <c r="G45" s="8">
        <f t="shared" si="14"/>
        <v>5543.9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5543.9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3"/>
    </row>
    <row r="46" spans="1:20" ht="30" customHeight="1" x14ac:dyDescent="0.25">
      <c r="A46" s="86"/>
      <c r="B46" s="39"/>
      <c r="C46" s="39"/>
      <c r="D46" s="43"/>
      <c r="E46" s="33" t="s">
        <v>19</v>
      </c>
      <c r="F46" s="8">
        <f t="shared" si="14"/>
        <v>0</v>
      </c>
      <c r="G46" s="8">
        <f t="shared" si="14"/>
        <v>56.06615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56.06615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3"/>
    </row>
    <row r="47" spans="1:20" ht="36.75" customHeight="1" x14ac:dyDescent="0.25">
      <c r="A47" s="86"/>
      <c r="B47" s="39"/>
      <c r="C47" s="39"/>
      <c r="D47" s="43"/>
      <c r="E47" s="33" t="s">
        <v>21</v>
      </c>
      <c r="F47" s="8">
        <f t="shared" si="14"/>
        <v>0</v>
      </c>
      <c r="G47" s="8">
        <f t="shared" si="14"/>
        <v>56.565309999999997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56.565309999999997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3"/>
    </row>
    <row r="48" spans="1:20" ht="33" customHeight="1" x14ac:dyDescent="0.25">
      <c r="A48" s="87"/>
      <c r="B48" s="40"/>
      <c r="C48" s="40"/>
      <c r="D48" s="88"/>
      <c r="E48" s="89" t="s">
        <v>22</v>
      </c>
      <c r="F48" s="9">
        <f t="shared" si="14"/>
        <v>0</v>
      </c>
      <c r="G48" s="9">
        <f t="shared" si="14"/>
        <v>0</v>
      </c>
      <c r="H48" s="9">
        <v>0</v>
      </c>
      <c r="I48" s="9">
        <v>0</v>
      </c>
      <c r="J48" s="9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3"/>
    </row>
    <row r="49" spans="1:20" ht="36" customHeight="1" x14ac:dyDescent="0.25">
      <c r="A49" s="90">
        <v>5</v>
      </c>
      <c r="B49" s="91" t="s">
        <v>15</v>
      </c>
      <c r="C49" s="83" t="s">
        <v>40</v>
      </c>
      <c r="D49" s="92" t="s">
        <v>13</v>
      </c>
      <c r="E49" s="92"/>
      <c r="F49" s="27">
        <f>SUM(F50:F53)</f>
        <v>0</v>
      </c>
      <c r="G49" s="27">
        <f>SUM(G50:G53)</f>
        <v>6157.13166</v>
      </c>
      <c r="H49" s="27">
        <f>SUM(H50:H53)</f>
        <v>0</v>
      </c>
      <c r="I49" s="27">
        <f t="shared" ref="I49:S49" si="15">SUM(I50:I53)</f>
        <v>0</v>
      </c>
      <c r="J49" s="27">
        <f t="shared" si="15"/>
        <v>0</v>
      </c>
      <c r="K49" s="27">
        <f t="shared" si="15"/>
        <v>0</v>
      </c>
      <c r="L49" s="27">
        <f t="shared" si="15"/>
        <v>0</v>
      </c>
      <c r="M49" s="27">
        <f t="shared" si="15"/>
        <v>6157.13166</v>
      </c>
      <c r="N49" s="27">
        <f t="shared" si="15"/>
        <v>0</v>
      </c>
      <c r="O49" s="27">
        <f t="shared" si="15"/>
        <v>0</v>
      </c>
      <c r="P49" s="27">
        <f t="shared" si="15"/>
        <v>0</v>
      </c>
      <c r="Q49" s="27">
        <f t="shared" si="15"/>
        <v>0</v>
      </c>
      <c r="R49" s="27">
        <f t="shared" si="15"/>
        <v>0</v>
      </c>
      <c r="S49" s="29">
        <f t="shared" si="15"/>
        <v>0</v>
      </c>
      <c r="T49" s="4"/>
    </row>
    <row r="50" spans="1:20" ht="42" customHeight="1" x14ac:dyDescent="0.25">
      <c r="A50" s="93"/>
      <c r="B50" s="94"/>
      <c r="C50" s="41"/>
      <c r="D50" s="43" t="s">
        <v>14</v>
      </c>
      <c r="E50" s="33" t="s">
        <v>20</v>
      </c>
      <c r="F50" s="8">
        <f t="shared" ref="F50:G53" si="16">H50+J50+L50+N50+P50+R50</f>
        <v>0</v>
      </c>
      <c r="G50" s="8">
        <f t="shared" si="16"/>
        <v>6034.53755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6034.53755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30">
        <v>0</v>
      </c>
      <c r="T50" s="4"/>
    </row>
    <row r="51" spans="1:20" ht="42" customHeight="1" x14ac:dyDescent="0.25">
      <c r="A51" s="93"/>
      <c r="B51" s="94"/>
      <c r="C51" s="41"/>
      <c r="D51" s="43"/>
      <c r="E51" s="33" t="s">
        <v>19</v>
      </c>
      <c r="F51" s="8">
        <f t="shared" si="16"/>
        <v>0</v>
      </c>
      <c r="G51" s="8">
        <f t="shared" si="16"/>
        <v>61.023110000000003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61.023110000000003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30">
        <v>0</v>
      </c>
      <c r="T51" s="4"/>
    </row>
    <row r="52" spans="1:20" ht="45.75" customHeight="1" x14ac:dyDescent="0.25">
      <c r="A52" s="93"/>
      <c r="B52" s="94"/>
      <c r="C52" s="41"/>
      <c r="D52" s="43"/>
      <c r="E52" s="33" t="s">
        <v>21</v>
      </c>
      <c r="F52" s="8">
        <f t="shared" si="16"/>
        <v>0</v>
      </c>
      <c r="G52" s="8">
        <f t="shared" si="16"/>
        <v>61.570999999999998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61.570999999999998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30">
        <v>0</v>
      </c>
      <c r="T52" s="4"/>
    </row>
    <row r="53" spans="1:20" ht="58.5" customHeight="1" x14ac:dyDescent="0.25">
      <c r="A53" s="95"/>
      <c r="B53" s="96"/>
      <c r="C53" s="47"/>
      <c r="D53" s="44"/>
      <c r="E53" s="32" t="s">
        <v>22</v>
      </c>
      <c r="F53" s="28">
        <f t="shared" si="16"/>
        <v>0</v>
      </c>
      <c r="G53" s="28">
        <f t="shared" si="16"/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31">
        <v>0</v>
      </c>
      <c r="T53" s="4"/>
    </row>
    <row r="54" spans="1:20" ht="45.75" hidden="1" customHeight="1" x14ac:dyDescent="0.25">
      <c r="A54" s="97">
        <v>69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4"/>
    </row>
    <row r="55" spans="1:20" ht="18.75" hidden="1" customHeight="1" x14ac:dyDescent="0.25">
      <c r="A55" s="98">
        <v>1</v>
      </c>
      <c r="B55" s="80">
        <v>2</v>
      </c>
      <c r="C55" s="80">
        <v>3</v>
      </c>
      <c r="D55" s="81">
        <v>4</v>
      </c>
      <c r="E55" s="81"/>
      <c r="F55" s="80">
        <v>5</v>
      </c>
      <c r="G55" s="80">
        <v>6</v>
      </c>
      <c r="H55" s="80">
        <v>7</v>
      </c>
      <c r="I55" s="80">
        <v>8</v>
      </c>
      <c r="J55" s="80">
        <v>9</v>
      </c>
      <c r="K55" s="80">
        <v>10</v>
      </c>
      <c r="L55" s="80">
        <v>11</v>
      </c>
      <c r="M55" s="80">
        <v>12</v>
      </c>
      <c r="N55" s="80">
        <v>13</v>
      </c>
      <c r="O55" s="80">
        <v>14</v>
      </c>
      <c r="P55" s="80">
        <v>15</v>
      </c>
      <c r="Q55" s="80">
        <v>16</v>
      </c>
      <c r="R55" s="80">
        <v>17</v>
      </c>
      <c r="S55" s="80">
        <v>18</v>
      </c>
      <c r="T55" s="4"/>
    </row>
    <row r="56" spans="1:20" ht="51" customHeight="1" x14ac:dyDescent="0.25">
      <c r="A56" s="99">
        <v>6</v>
      </c>
      <c r="B56" s="100" t="s">
        <v>15</v>
      </c>
      <c r="C56" s="100" t="s">
        <v>24</v>
      </c>
      <c r="D56" s="92" t="s">
        <v>13</v>
      </c>
      <c r="E56" s="92"/>
      <c r="F56" s="27">
        <f t="shared" ref="F56:S56" si="17">SUM(F57:F60)</f>
        <v>0</v>
      </c>
      <c r="G56" s="27">
        <f t="shared" si="17"/>
        <v>7339.8168299999998</v>
      </c>
      <c r="H56" s="27">
        <f t="shared" si="17"/>
        <v>0</v>
      </c>
      <c r="I56" s="27">
        <f t="shared" si="17"/>
        <v>0</v>
      </c>
      <c r="J56" s="27">
        <f t="shared" si="17"/>
        <v>0</v>
      </c>
      <c r="K56" s="27">
        <f t="shared" si="17"/>
        <v>0</v>
      </c>
      <c r="L56" s="27">
        <f t="shared" si="17"/>
        <v>0</v>
      </c>
      <c r="M56" s="27">
        <f t="shared" si="17"/>
        <v>0</v>
      </c>
      <c r="N56" s="27">
        <f t="shared" si="17"/>
        <v>0</v>
      </c>
      <c r="O56" s="27">
        <f t="shared" si="17"/>
        <v>3966.6050299999997</v>
      </c>
      <c r="P56" s="27">
        <f t="shared" si="17"/>
        <v>0</v>
      </c>
      <c r="Q56" s="101">
        <f t="shared" si="17"/>
        <v>3373.2118</v>
      </c>
      <c r="R56" s="27">
        <f t="shared" si="17"/>
        <v>0</v>
      </c>
      <c r="S56" s="29">
        <f t="shared" si="17"/>
        <v>0</v>
      </c>
      <c r="T56" s="4"/>
    </row>
    <row r="57" spans="1:20" ht="45" customHeight="1" x14ac:dyDescent="0.25">
      <c r="A57" s="51"/>
      <c r="B57" s="39"/>
      <c r="C57" s="39"/>
      <c r="D57" s="43" t="s">
        <v>14</v>
      </c>
      <c r="E57" s="33" t="s">
        <v>20</v>
      </c>
      <c r="F57" s="8">
        <f t="shared" ref="F57:G60" si="18">H57+J57+L57+N57+P57+R57</f>
        <v>0</v>
      </c>
      <c r="G57" s="8">
        <f t="shared" si="18"/>
        <v>7193.6770799999995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22">
        <v>3887.5922</v>
      </c>
      <c r="P57" s="8">
        <v>0</v>
      </c>
      <c r="Q57" s="22">
        <v>3306.0848799999999</v>
      </c>
      <c r="R57" s="8">
        <v>0</v>
      </c>
      <c r="S57" s="30">
        <v>0</v>
      </c>
      <c r="T57" s="4"/>
    </row>
    <row r="58" spans="1:20" ht="38.25" customHeight="1" x14ac:dyDescent="0.25">
      <c r="A58" s="51"/>
      <c r="B58" s="39"/>
      <c r="C58" s="39"/>
      <c r="D58" s="43"/>
      <c r="E58" s="33" t="s">
        <v>19</v>
      </c>
      <c r="F58" s="8">
        <f t="shared" si="18"/>
        <v>0</v>
      </c>
      <c r="G58" s="8">
        <f t="shared" si="18"/>
        <v>72.741600000000005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22">
        <v>39.346800000000002</v>
      </c>
      <c r="P58" s="8">
        <v>0</v>
      </c>
      <c r="Q58" s="22">
        <v>33.394799999999996</v>
      </c>
      <c r="R58" s="8">
        <v>0</v>
      </c>
      <c r="S58" s="30">
        <v>0</v>
      </c>
      <c r="T58" s="4"/>
    </row>
    <row r="59" spans="1:20" ht="38.25" customHeight="1" x14ac:dyDescent="0.25">
      <c r="A59" s="51"/>
      <c r="B59" s="39"/>
      <c r="C59" s="39"/>
      <c r="D59" s="43"/>
      <c r="E59" s="33" t="s">
        <v>21</v>
      </c>
      <c r="F59" s="8">
        <f t="shared" si="18"/>
        <v>0</v>
      </c>
      <c r="G59" s="8">
        <f t="shared" si="18"/>
        <v>73.398150000000001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39.666029999999999</v>
      </c>
      <c r="P59" s="8">
        <v>0</v>
      </c>
      <c r="Q59" s="22">
        <v>33.732120000000002</v>
      </c>
      <c r="R59" s="8">
        <v>0</v>
      </c>
      <c r="S59" s="30">
        <v>0</v>
      </c>
      <c r="T59" s="4"/>
    </row>
    <row r="60" spans="1:20" ht="43.5" customHeight="1" x14ac:dyDescent="0.25">
      <c r="A60" s="102"/>
      <c r="B60" s="40"/>
      <c r="C60" s="40"/>
      <c r="D60" s="88"/>
      <c r="E60" s="89" t="s">
        <v>22</v>
      </c>
      <c r="F60" s="9">
        <f t="shared" si="18"/>
        <v>0</v>
      </c>
      <c r="G60" s="9">
        <f t="shared" si="18"/>
        <v>0</v>
      </c>
      <c r="H60" s="9">
        <v>0</v>
      </c>
      <c r="I60" s="9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35">
        <v>0</v>
      </c>
      <c r="T60" s="4"/>
    </row>
    <row r="61" spans="1:20" ht="40.5" customHeight="1" x14ac:dyDescent="0.25">
      <c r="A61" s="103">
        <v>65</v>
      </c>
      <c r="B61" s="103"/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4"/>
    </row>
    <row r="62" spans="1:20" ht="26.25" customHeight="1" x14ac:dyDescent="0.25">
      <c r="A62" s="80">
        <v>1</v>
      </c>
      <c r="B62" s="80">
        <v>2</v>
      </c>
      <c r="C62" s="80">
        <v>3</v>
      </c>
      <c r="D62" s="81">
        <v>4</v>
      </c>
      <c r="E62" s="81"/>
      <c r="F62" s="80">
        <v>5</v>
      </c>
      <c r="G62" s="80">
        <v>6</v>
      </c>
      <c r="H62" s="80">
        <v>7</v>
      </c>
      <c r="I62" s="80">
        <v>8</v>
      </c>
      <c r="J62" s="80">
        <v>9</v>
      </c>
      <c r="K62" s="80">
        <v>10</v>
      </c>
      <c r="L62" s="80">
        <v>11</v>
      </c>
      <c r="M62" s="80">
        <v>12</v>
      </c>
      <c r="N62" s="80">
        <v>13</v>
      </c>
      <c r="O62" s="80">
        <v>14</v>
      </c>
      <c r="P62" s="80">
        <v>15</v>
      </c>
      <c r="Q62" s="80">
        <v>16</v>
      </c>
      <c r="R62" s="80">
        <v>17</v>
      </c>
      <c r="S62" s="80">
        <v>18</v>
      </c>
      <c r="T62" s="3"/>
    </row>
    <row r="63" spans="1:20" ht="52.5" customHeight="1" x14ac:dyDescent="0.25">
      <c r="A63" s="86">
        <v>7</v>
      </c>
      <c r="B63" s="39" t="s">
        <v>15</v>
      </c>
      <c r="C63" s="39" t="s">
        <v>38</v>
      </c>
      <c r="D63" s="45" t="s">
        <v>13</v>
      </c>
      <c r="E63" s="45"/>
      <c r="F63" s="8">
        <f t="shared" ref="F63:S63" si="19">SUM(F64:F67)</f>
        <v>0</v>
      </c>
      <c r="G63" s="8">
        <f t="shared" si="19"/>
        <v>7008.3429999999989</v>
      </c>
      <c r="H63" s="8">
        <f t="shared" si="19"/>
        <v>0</v>
      </c>
      <c r="I63" s="8">
        <f t="shared" si="19"/>
        <v>0</v>
      </c>
      <c r="J63" s="8">
        <f t="shared" si="19"/>
        <v>0</v>
      </c>
      <c r="K63" s="8">
        <f t="shared" si="19"/>
        <v>0</v>
      </c>
      <c r="L63" s="8">
        <f t="shared" si="19"/>
        <v>0</v>
      </c>
      <c r="M63" s="8">
        <f t="shared" si="19"/>
        <v>0</v>
      </c>
      <c r="N63" s="8">
        <f t="shared" si="19"/>
        <v>0</v>
      </c>
      <c r="O63" s="8">
        <f t="shared" si="19"/>
        <v>7008.3429999999989</v>
      </c>
      <c r="P63" s="8">
        <f t="shared" si="19"/>
        <v>0</v>
      </c>
      <c r="Q63" s="8">
        <f t="shared" si="19"/>
        <v>0</v>
      </c>
      <c r="R63" s="8">
        <f t="shared" si="19"/>
        <v>0</v>
      </c>
      <c r="S63" s="8">
        <f t="shared" si="19"/>
        <v>0</v>
      </c>
      <c r="T63" s="3"/>
    </row>
    <row r="64" spans="1:20" ht="45" customHeight="1" x14ac:dyDescent="0.25">
      <c r="A64" s="86"/>
      <c r="B64" s="39"/>
      <c r="C64" s="39"/>
      <c r="D64" s="43" t="s">
        <v>14</v>
      </c>
      <c r="E64" s="33" t="s">
        <v>20</v>
      </c>
      <c r="F64" s="8">
        <f t="shared" ref="F64:G67" si="20">H64+J64+L64+N64+P64+R64</f>
        <v>0</v>
      </c>
      <c r="G64" s="8">
        <f t="shared" si="20"/>
        <v>6208.9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6208.9</v>
      </c>
      <c r="P64" s="8">
        <v>0</v>
      </c>
      <c r="Q64" s="8">
        <v>0</v>
      </c>
      <c r="R64" s="8">
        <v>0</v>
      </c>
      <c r="S64" s="8">
        <v>0</v>
      </c>
      <c r="T64" s="3"/>
    </row>
    <row r="65" spans="1:20" ht="40.5" customHeight="1" x14ac:dyDescent="0.25">
      <c r="A65" s="86"/>
      <c r="B65" s="39"/>
      <c r="C65" s="39"/>
      <c r="D65" s="43"/>
      <c r="E65" s="33" t="s">
        <v>19</v>
      </c>
      <c r="F65" s="8">
        <f t="shared" si="20"/>
        <v>0</v>
      </c>
      <c r="G65" s="8">
        <f t="shared" si="20"/>
        <v>729.36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v>0</v>
      </c>
      <c r="O65" s="8">
        <v>729.36</v>
      </c>
      <c r="P65" s="8">
        <v>0</v>
      </c>
      <c r="Q65" s="8">
        <v>0</v>
      </c>
      <c r="R65" s="8">
        <v>0</v>
      </c>
      <c r="S65" s="8">
        <v>0</v>
      </c>
      <c r="T65" s="3"/>
    </row>
    <row r="66" spans="1:20" ht="48.75" customHeight="1" x14ac:dyDescent="0.25">
      <c r="A66" s="86"/>
      <c r="B66" s="39"/>
      <c r="C66" s="39"/>
      <c r="D66" s="43"/>
      <c r="E66" s="33" t="s">
        <v>21</v>
      </c>
      <c r="F66" s="8">
        <f t="shared" si="20"/>
        <v>0</v>
      </c>
      <c r="G66" s="8">
        <f t="shared" si="20"/>
        <v>70.082999999999998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v>0</v>
      </c>
      <c r="O66" s="8">
        <v>70.082999999999998</v>
      </c>
      <c r="P66" s="8">
        <v>0</v>
      </c>
      <c r="Q66" s="8">
        <v>0</v>
      </c>
      <c r="R66" s="8">
        <v>0</v>
      </c>
      <c r="S66" s="8">
        <v>0</v>
      </c>
      <c r="T66" s="3"/>
    </row>
    <row r="67" spans="1:20" ht="31.5" x14ac:dyDescent="0.3">
      <c r="A67" s="86"/>
      <c r="B67" s="39"/>
      <c r="C67" s="39"/>
      <c r="D67" s="43"/>
      <c r="E67" s="33" t="s">
        <v>22</v>
      </c>
      <c r="F67" s="8">
        <f t="shared" si="20"/>
        <v>0</v>
      </c>
      <c r="G67" s="8">
        <f t="shared" si="20"/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26" t="s">
        <v>30</v>
      </c>
    </row>
    <row r="68" spans="1:20" ht="16.5" hidden="1" x14ac:dyDescent="0.25">
      <c r="A68" s="86">
        <v>9</v>
      </c>
      <c r="B68" s="39" t="s">
        <v>15</v>
      </c>
      <c r="C68" s="40" t="s">
        <v>25</v>
      </c>
      <c r="D68" s="45" t="s">
        <v>13</v>
      </c>
      <c r="E68" s="45"/>
      <c r="F68" s="8">
        <f t="shared" ref="F68:S68" si="21">SUM(F69:F72)</f>
        <v>0</v>
      </c>
      <c r="G68" s="8">
        <f t="shared" si="21"/>
        <v>0</v>
      </c>
      <c r="H68" s="8">
        <f t="shared" si="21"/>
        <v>0</v>
      </c>
      <c r="I68" s="8">
        <f t="shared" si="21"/>
        <v>0</v>
      </c>
      <c r="J68" s="8">
        <f t="shared" si="21"/>
        <v>0</v>
      </c>
      <c r="K68" s="8">
        <f t="shared" si="21"/>
        <v>0</v>
      </c>
      <c r="L68" s="8">
        <f t="shared" si="21"/>
        <v>0</v>
      </c>
      <c r="M68" s="8">
        <f t="shared" si="21"/>
        <v>0</v>
      </c>
      <c r="N68" s="8">
        <f t="shared" si="21"/>
        <v>0</v>
      </c>
      <c r="O68" s="8">
        <f t="shared" si="21"/>
        <v>0</v>
      </c>
      <c r="P68" s="8">
        <f t="shared" si="21"/>
        <v>0</v>
      </c>
      <c r="Q68" s="22">
        <f t="shared" si="21"/>
        <v>0</v>
      </c>
      <c r="R68" s="8">
        <f t="shared" si="21"/>
        <v>0</v>
      </c>
      <c r="S68" s="8">
        <f t="shared" si="21"/>
        <v>0</v>
      </c>
      <c r="T68" s="3"/>
    </row>
    <row r="69" spans="1:20" ht="31.5" hidden="1" x14ac:dyDescent="0.25">
      <c r="A69" s="86"/>
      <c r="B69" s="39"/>
      <c r="C69" s="41"/>
      <c r="D69" s="43" t="s">
        <v>14</v>
      </c>
      <c r="E69" s="33" t="s">
        <v>20</v>
      </c>
      <c r="F69" s="8">
        <f t="shared" ref="F69:G76" si="22">H69+J69+L69+N69+P69+R69</f>
        <v>0</v>
      </c>
      <c r="G69" s="8">
        <f t="shared" si="22"/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22">
        <v>0</v>
      </c>
      <c r="R69" s="8">
        <v>0</v>
      </c>
      <c r="S69" s="22">
        <v>0</v>
      </c>
      <c r="T69" s="3"/>
    </row>
    <row r="70" spans="1:20" ht="16.5" hidden="1" x14ac:dyDescent="0.25">
      <c r="A70" s="86"/>
      <c r="B70" s="39"/>
      <c r="C70" s="41"/>
      <c r="D70" s="43"/>
      <c r="E70" s="33" t="s">
        <v>19</v>
      </c>
      <c r="F70" s="8">
        <f t="shared" si="22"/>
        <v>0</v>
      </c>
      <c r="G70" s="104">
        <f t="shared" si="22"/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v>0</v>
      </c>
      <c r="O70" s="8">
        <v>0</v>
      </c>
      <c r="P70" s="8">
        <v>0</v>
      </c>
      <c r="Q70" s="22">
        <v>0</v>
      </c>
      <c r="R70" s="8">
        <v>0</v>
      </c>
      <c r="S70" s="22">
        <v>0</v>
      </c>
      <c r="T70" s="3"/>
    </row>
    <row r="71" spans="1:20" ht="16.5" hidden="1" x14ac:dyDescent="0.25">
      <c r="A71" s="86"/>
      <c r="B71" s="39"/>
      <c r="C71" s="41"/>
      <c r="D71" s="43"/>
      <c r="E71" s="33" t="s">
        <v>21</v>
      </c>
      <c r="F71" s="8">
        <f t="shared" si="22"/>
        <v>0</v>
      </c>
      <c r="G71" s="104">
        <f t="shared" si="22"/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22">
        <v>0</v>
      </c>
      <c r="R71" s="8">
        <v>0</v>
      </c>
      <c r="S71" s="22">
        <v>0</v>
      </c>
      <c r="T71" s="3"/>
    </row>
    <row r="72" spans="1:20" ht="31.5" hidden="1" x14ac:dyDescent="0.25">
      <c r="A72" s="86"/>
      <c r="B72" s="39"/>
      <c r="C72" s="42"/>
      <c r="D72" s="43"/>
      <c r="E72" s="33" t="s">
        <v>22</v>
      </c>
      <c r="F72" s="8">
        <f t="shared" si="22"/>
        <v>0</v>
      </c>
      <c r="G72" s="8">
        <f t="shared" si="22"/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</row>
    <row r="73" spans="1:20" ht="20.25" hidden="1" x14ac:dyDescent="0.3">
      <c r="A73" s="86">
        <v>10</v>
      </c>
      <c r="B73" s="39" t="s">
        <v>15</v>
      </c>
      <c r="C73" s="48" t="s">
        <v>39</v>
      </c>
      <c r="D73" s="45" t="s">
        <v>13</v>
      </c>
      <c r="E73" s="45"/>
      <c r="F73" s="8">
        <f t="shared" ref="F73:S73" si="23">SUM(F74:F77)</f>
        <v>0</v>
      </c>
      <c r="G73" s="8">
        <f t="shared" si="23"/>
        <v>0</v>
      </c>
      <c r="H73" s="8">
        <f t="shared" si="23"/>
        <v>0</v>
      </c>
      <c r="I73" s="8">
        <f t="shared" si="23"/>
        <v>0</v>
      </c>
      <c r="J73" s="8">
        <f t="shared" si="23"/>
        <v>0</v>
      </c>
      <c r="K73" s="8">
        <f t="shared" si="23"/>
        <v>0</v>
      </c>
      <c r="L73" s="8">
        <f t="shared" si="23"/>
        <v>0</v>
      </c>
      <c r="M73" s="8">
        <f t="shared" si="23"/>
        <v>0</v>
      </c>
      <c r="N73" s="8">
        <f t="shared" si="23"/>
        <v>0</v>
      </c>
      <c r="O73" s="8">
        <f t="shared" si="23"/>
        <v>0</v>
      </c>
      <c r="P73" s="8">
        <f t="shared" si="23"/>
        <v>0</v>
      </c>
      <c r="Q73" s="22">
        <f>SUM(Q74:Q77)</f>
        <v>0</v>
      </c>
      <c r="R73" s="8">
        <f t="shared" si="23"/>
        <v>0</v>
      </c>
      <c r="S73" s="8">
        <f t="shared" si="23"/>
        <v>0</v>
      </c>
      <c r="T73" s="5"/>
    </row>
    <row r="74" spans="1:20" ht="31.5" hidden="1" x14ac:dyDescent="0.3">
      <c r="A74" s="86"/>
      <c r="B74" s="39"/>
      <c r="C74" s="49"/>
      <c r="D74" s="43" t="s">
        <v>14</v>
      </c>
      <c r="E74" s="33" t="s">
        <v>20</v>
      </c>
      <c r="F74" s="8">
        <f t="shared" ref="F74:G77" si="24">H74+J74+L74+N74+P74+R74</f>
        <v>0</v>
      </c>
      <c r="G74" s="8">
        <f t="shared" si="22"/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v>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5"/>
    </row>
    <row r="75" spans="1:20" ht="20.25" hidden="1" x14ac:dyDescent="0.3">
      <c r="A75" s="86"/>
      <c r="B75" s="39"/>
      <c r="C75" s="49"/>
      <c r="D75" s="43"/>
      <c r="E75" s="33" t="s">
        <v>19</v>
      </c>
      <c r="F75" s="8">
        <f t="shared" si="24"/>
        <v>0</v>
      </c>
      <c r="G75" s="104">
        <f t="shared" si="22"/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  <c r="N75" s="8">
        <v>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5"/>
    </row>
    <row r="76" spans="1:20" ht="20.25" hidden="1" x14ac:dyDescent="0.3">
      <c r="A76" s="86"/>
      <c r="B76" s="39"/>
      <c r="C76" s="49"/>
      <c r="D76" s="43"/>
      <c r="E76" s="33" t="s">
        <v>21</v>
      </c>
      <c r="F76" s="8">
        <f t="shared" si="24"/>
        <v>0</v>
      </c>
      <c r="G76" s="104">
        <f t="shared" si="22"/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5"/>
    </row>
    <row r="77" spans="1:20" ht="31.5" hidden="1" x14ac:dyDescent="0.35">
      <c r="A77" s="86"/>
      <c r="B77" s="39"/>
      <c r="C77" s="50"/>
      <c r="D77" s="43"/>
      <c r="E77" s="33" t="s">
        <v>22</v>
      </c>
      <c r="F77" s="8">
        <f t="shared" si="24"/>
        <v>0</v>
      </c>
      <c r="G77" s="8">
        <f t="shared" si="24"/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14"/>
    </row>
    <row r="78" spans="1:20" ht="20.25" hidden="1" x14ac:dyDescent="0.3">
      <c r="A78" s="80">
        <v>1</v>
      </c>
      <c r="B78" s="80">
        <v>2</v>
      </c>
      <c r="C78" s="80">
        <v>3</v>
      </c>
      <c r="D78" s="81">
        <v>4</v>
      </c>
      <c r="E78" s="81"/>
      <c r="F78" s="80">
        <v>5</v>
      </c>
      <c r="G78" s="80">
        <v>6</v>
      </c>
      <c r="H78" s="80">
        <v>7</v>
      </c>
      <c r="I78" s="80">
        <v>8</v>
      </c>
      <c r="J78" s="80">
        <v>9</v>
      </c>
      <c r="K78" s="80">
        <v>10</v>
      </c>
      <c r="L78" s="80">
        <v>11</v>
      </c>
      <c r="M78" s="80">
        <v>12</v>
      </c>
      <c r="N78" s="80">
        <v>13</v>
      </c>
      <c r="O78" s="80">
        <v>14</v>
      </c>
      <c r="P78" s="80">
        <v>15</v>
      </c>
      <c r="Q78" s="80">
        <v>16</v>
      </c>
      <c r="R78" s="80">
        <v>17</v>
      </c>
      <c r="S78" s="80">
        <v>18</v>
      </c>
      <c r="T78" s="5"/>
    </row>
    <row r="79" spans="1:20" ht="20.25" hidden="1" x14ac:dyDescent="0.3">
      <c r="A79" s="86">
        <v>8</v>
      </c>
      <c r="B79" s="39" t="s">
        <v>15</v>
      </c>
      <c r="C79" s="105" t="s">
        <v>44</v>
      </c>
      <c r="D79" s="45" t="s">
        <v>13</v>
      </c>
      <c r="E79" s="45"/>
      <c r="F79" s="8">
        <f t="shared" ref="F79:P79" si="25">SUM(F80:F83)</f>
        <v>0</v>
      </c>
      <c r="G79" s="8">
        <f t="shared" si="25"/>
        <v>0</v>
      </c>
      <c r="H79" s="8">
        <f t="shared" si="25"/>
        <v>0</v>
      </c>
      <c r="I79" s="8">
        <f t="shared" si="25"/>
        <v>0</v>
      </c>
      <c r="J79" s="8">
        <f t="shared" si="25"/>
        <v>0</v>
      </c>
      <c r="K79" s="8">
        <f t="shared" si="25"/>
        <v>0</v>
      </c>
      <c r="L79" s="8">
        <f t="shared" si="25"/>
        <v>0</v>
      </c>
      <c r="M79" s="8">
        <f t="shared" si="25"/>
        <v>0</v>
      </c>
      <c r="N79" s="8">
        <f t="shared" si="25"/>
        <v>0</v>
      </c>
      <c r="O79" s="8">
        <f t="shared" si="25"/>
        <v>0</v>
      </c>
      <c r="P79" s="8">
        <f t="shared" si="25"/>
        <v>0</v>
      </c>
      <c r="Q79" s="8">
        <f>SUM(Q80:Q83)</f>
        <v>0</v>
      </c>
      <c r="R79" s="8">
        <f>SUM(R80:R83)</f>
        <v>0</v>
      </c>
      <c r="S79" s="8">
        <f>SUM(S80:S83)</f>
        <v>0</v>
      </c>
      <c r="T79" s="5"/>
    </row>
    <row r="80" spans="1:20" ht="31.5" hidden="1" x14ac:dyDescent="0.3">
      <c r="A80" s="86"/>
      <c r="B80" s="39"/>
      <c r="C80" s="106"/>
      <c r="D80" s="43" t="s">
        <v>14</v>
      </c>
      <c r="E80" s="33" t="s">
        <v>20</v>
      </c>
      <c r="F80" s="8">
        <f t="shared" ref="F80:G83" si="26">H80+J80+L80+N80+P80+R80</f>
        <v>0</v>
      </c>
      <c r="G80" s="8">
        <f t="shared" si="26"/>
        <v>0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5"/>
    </row>
    <row r="81" spans="1:20" ht="20.25" hidden="1" x14ac:dyDescent="0.3">
      <c r="A81" s="86"/>
      <c r="B81" s="39"/>
      <c r="C81" s="106"/>
      <c r="D81" s="43"/>
      <c r="E81" s="33" t="s">
        <v>19</v>
      </c>
      <c r="F81" s="8">
        <f t="shared" si="26"/>
        <v>0</v>
      </c>
      <c r="G81" s="8">
        <f t="shared" si="26"/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  <c r="P81" s="8">
        <v>0</v>
      </c>
      <c r="Q81" s="8">
        <v>0</v>
      </c>
      <c r="R81" s="8">
        <v>0</v>
      </c>
      <c r="S81" s="22">
        <f>4318.5104-4318.5104</f>
        <v>0</v>
      </c>
      <c r="T81" s="5"/>
    </row>
    <row r="82" spans="1:20" ht="20.25" hidden="1" x14ac:dyDescent="0.3">
      <c r="A82" s="86"/>
      <c r="B82" s="39"/>
      <c r="C82" s="106"/>
      <c r="D82" s="43"/>
      <c r="E82" s="33" t="s">
        <v>21</v>
      </c>
      <c r="F82" s="8">
        <f t="shared" si="26"/>
        <v>0</v>
      </c>
      <c r="G82" s="8">
        <f t="shared" si="26"/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22">
        <f>43.62132-43.62132</f>
        <v>0</v>
      </c>
      <c r="T82" s="5"/>
    </row>
    <row r="83" spans="1:20" ht="31.5" hidden="1" x14ac:dyDescent="0.35">
      <c r="A83" s="86"/>
      <c r="B83" s="39"/>
      <c r="C83" s="107"/>
      <c r="D83" s="43"/>
      <c r="E83" s="33" t="s">
        <v>22</v>
      </c>
      <c r="F83" s="8">
        <f t="shared" si="26"/>
        <v>0</v>
      </c>
      <c r="G83" s="8">
        <f t="shared" si="26"/>
        <v>0</v>
      </c>
      <c r="H83" s="8">
        <v>0</v>
      </c>
      <c r="I83" s="8">
        <v>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25" t="s">
        <v>30</v>
      </c>
    </row>
    <row r="84" spans="1:20" ht="20.25" hidden="1" x14ac:dyDescent="0.3">
      <c r="A84" s="86">
        <v>12</v>
      </c>
      <c r="B84" s="39" t="s">
        <v>15</v>
      </c>
      <c r="C84" s="40" t="s">
        <v>35</v>
      </c>
      <c r="D84" s="45" t="s">
        <v>13</v>
      </c>
      <c r="E84" s="45"/>
      <c r="F84" s="8">
        <f t="shared" ref="F84:P84" si="27">SUM(F85:F88)</f>
        <v>0</v>
      </c>
      <c r="G84" s="8">
        <f t="shared" si="27"/>
        <v>0</v>
      </c>
      <c r="H84" s="8">
        <f t="shared" si="27"/>
        <v>0</v>
      </c>
      <c r="I84" s="8">
        <f t="shared" si="27"/>
        <v>0</v>
      </c>
      <c r="J84" s="8">
        <f t="shared" si="27"/>
        <v>0</v>
      </c>
      <c r="K84" s="8">
        <f t="shared" si="27"/>
        <v>0</v>
      </c>
      <c r="L84" s="8">
        <f t="shared" si="27"/>
        <v>0</v>
      </c>
      <c r="M84" s="8">
        <f t="shared" si="27"/>
        <v>0</v>
      </c>
      <c r="N84" s="8">
        <f t="shared" si="27"/>
        <v>0</v>
      </c>
      <c r="O84" s="8">
        <f t="shared" si="27"/>
        <v>0</v>
      </c>
      <c r="P84" s="8">
        <f t="shared" si="27"/>
        <v>0</v>
      </c>
      <c r="Q84" s="8">
        <f>SUM(Q85:Q88)</f>
        <v>0</v>
      </c>
      <c r="R84" s="8">
        <f>SUM(R85:R88)</f>
        <v>0</v>
      </c>
      <c r="S84" s="8">
        <f>SUM(S85:S88)</f>
        <v>0</v>
      </c>
      <c r="T84" s="5"/>
    </row>
    <row r="85" spans="1:20" ht="31.5" hidden="1" x14ac:dyDescent="0.3">
      <c r="A85" s="86"/>
      <c r="B85" s="39"/>
      <c r="C85" s="41"/>
      <c r="D85" s="43" t="s">
        <v>14</v>
      </c>
      <c r="E85" s="33" t="s">
        <v>20</v>
      </c>
      <c r="F85" s="8">
        <f t="shared" ref="F85:G88" si="28">H85+J85+L85+N85+P85+R85</f>
        <v>0</v>
      </c>
      <c r="G85" s="8">
        <f t="shared" si="28"/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/>
      <c r="T85" s="5"/>
    </row>
    <row r="86" spans="1:20" ht="20.25" hidden="1" x14ac:dyDescent="0.3">
      <c r="A86" s="86"/>
      <c r="B86" s="39"/>
      <c r="C86" s="41"/>
      <c r="D86" s="43"/>
      <c r="E86" s="33" t="s">
        <v>19</v>
      </c>
      <c r="F86" s="8">
        <f t="shared" si="28"/>
        <v>0</v>
      </c>
      <c r="G86" s="8">
        <f>I86+K86+M86+O86+Q86+S86</f>
        <v>0</v>
      </c>
      <c r="H86" s="8"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  <c r="P86" s="8">
        <v>0</v>
      </c>
      <c r="Q86" s="8">
        <v>0</v>
      </c>
      <c r="R86" s="8">
        <v>0</v>
      </c>
      <c r="S86" s="8"/>
      <c r="T86" s="5"/>
    </row>
    <row r="87" spans="1:20" ht="20.25" hidden="1" x14ac:dyDescent="0.3">
      <c r="A87" s="86"/>
      <c r="B87" s="39"/>
      <c r="C87" s="41"/>
      <c r="D87" s="43"/>
      <c r="E87" s="33" t="s">
        <v>21</v>
      </c>
      <c r="F87" s="8">
        <f t="shared" si="28"/>
        <v>0</v>
      </c>
      <c r="G87" s="8">
        <f t="shared" si="28"/>
        <v>0</v>
      </c>
      <c r="H87" s="8">
        <v>0</v>
      </c>
      <c r="I87" s="8">
        <v>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v>0</v>
      </c>
      <c r="Q87" s="8">
        <v>0</v>
      </c>
      <c r="R87" s="8">
        <v>0</v>
      </c>
      <c r="S87" s="8"/>
      <c r="T87" s="5"/>
    </row>
    <row r="88" spans="1:20" ht="31.5" hidden="1" x14ac:dyDescent="0.35">
      <c r="A88" s="86"/>
      <c r="B88" s="39"/>
      <c r="C88" s="42"/>
      <c r="D88" s="43"/>
      <c r="E88" s="33" t="s">
        <v>22</v>
      </c>
      <c r="F88" s="8">
        <f t="shared" si="28"/>
        <v>0</v>
      </c>
      <c r="G88" s="8">
        <f t="shared" si="28"/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6" t="s">
        <v>30</v>
      </c>
    </row>
    <row r="89" spans="1:20" x14ac:dyDescent="0.25">
      <c r="A89" s="108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</row>
    <row r="90" spans="1:20" ht="61.5" customHeight="1" x14ac:dyDescent="0.25">
      <c r="A90" s="109"/>
      <c r="B90" s="109"/>
      <c r="C90" s="109"/>
      <c r="D90" s="109"/>
      <c r="E90" s="109"/>
      <c r="F90" s="110"/>
      <c r="G90" s="110"/>
      <c r="H90" s="110"/>
      <c r="I90" s="110"/>
      <c r="J90" s="110"/>
      <c r="K90" s="110"/>
      <c r="L90" s="17"/>
      <c r="M90" s="111"/>
      <c r="N90" s="111"/>
      <c r="O90" s="110"/>
      <c r="P90" s="112"/>
      <c r="Q90" s="112"/>
      <c r="R90" s="112"/>
      <c r="S90" s="112"/>
    </row>
    <row r="91" spans="1:20" ht="24" customHeight="1" x14ac:dyDescent="0.35">
      <c r="A91" s="34" t="s">
        <v>45</v>
      </c>
      <c r="B91" s="113"/>
      <c r="C91" s="114"/>
      <c r="D91" s="114"/>
      <c r="E91" s="114"/>
      <c r="F91" s="114"/>
      <c r="G91" s="115"/>
      <c r="H91" s="115"/>
      <c r="I91" s="16"/>
      <c r="J91" s="16"/>
      <c r="K91" s="16"/>
      <c r="L91" s="17"/>
      <c r="M91" s="37"/>
      <c r="N91" s="37"/>
      <c r="O91" s="110"/>
      <c r="P91" s="116"/>
      <c r="Q91" s="116"/>
      <c r="R91" s="116"/>
      <c r="S91" s="116"/>
    </row>
    <row r="92" spans="1:20" ht="24" customHeight="1" x14ac:dyDescent="0.35">
      <c r="A92" s="34" t="s">
        <v>26</v>
      </c>
      <c r="B92" s="113"/>
      <c r="C92" s="114"/>
      <c r="D92" s="114"/>
      <c r="E92" s="114"/>
      <c r="F92" s="114"/>
      <c r="G92" s="117"/>
      <c r="H92" s="117"/>
      <c r="I92" s="16"/>
      <c r="J92" s="18"/>
      <c r="K92" s="16"/>
      <c r="L92" s="17"/>
      <c r="M92" s="17"/>
      <c r="N92" s="19"/>
      <c r="O92" s="17"/>
      <c r="P92" s="118"/>
      <c r="Q92" s="118"/>
      <c r="R92" s="118"/>
      <c r="S92" s="118"/>
    </row>
    <row r="93" spans="1:20" ht="24" customHeight="1" x14ac:dyDescent="0.35">
      <c r="A93" s="34" t="s">
        <v>27</v>
      </c>
      <c r="B93" s="114"/>
      <c r="C93" s="114"/>
      <c r="D93" s="114"/>
      <c r="E93" s="114"/>
      <c r="F93" s="119"/>
      <c r="G93" s="114"/>
      <c r="H93" s="114"/>
      <c r="I93" s="11"/>
      <c r="J93" s="34"/>
      <c r="K93" s="34"/>
      <c r="L93" s="36" t="s">
        <v>46</v>
      </c>
      <c r="M93" s="36"/>
      <c r="N93" s="36"/>
      <c r="O93" s="13"/>
      <c r="P93" s="13"/>
      <c r="Q93" s="13"/>
      <c r="R93" s="13"/>
      <c r="S93" s="13"/>
    </row>
    <row r="94" spans="1:20" ht="30" customHeight="1" x14ac:dyDescent="0.4">
      <c r="A94" s="34"/>
      <c r="B94" s="11"/>
      <c r="C94" s="12"/>
      <c r="D94" s="12"/>
      <c r="E94" s="12"/>
      <c r="F94" s="12"/>
      <c r="G94" s="11"/>
      <c r="H94" s="11"/>
      <c r="I94" s="11"/>
      <c r="J94" s="20"/>
      <c r="K94" s="11"/>
      <c r="L94" s="13"/>
      <c r="M94" s="13"/>
      <c r="N94" s="13"/>
      <c r="O94" s="13"/>
      <c r="P94" s="13"/>
      <c r="Q94" s="13"/>
      <c r="R94" s="13"/>
      <c r="S94" s="13"/>
    </row>
    <row r="95" spans="1:20" s="13" customFormat="1" ht="24" customHeight="1" x14ac:dyDescent="0.4">
      <c r="A95" s="34" t="s">
        <v>51</v>
      </c>
      <c r="B95" s="11"/>
      <c r="C95" s="12"/>
      <c r="D95" s="12"/>
      <c r="E95" s="12"/>
      <c r="F95" s="12"/>
      <c r="G95" s="11"/>
      <c r="H95" s="11"/>
      <c r="I95" s="11"/>
      <c r="J95" s="20"/>
      <c r="K95" s="11"/>
    </row>
    <row r="96" spans="1:20" s="13" customFormat="1" ht="24" customHeight="1" x14ac:dyDescent="0.4">
      <c r="A96" s="34" t="s">
        <v>27</v>
      </c>
      <c r="B96" s="12"/>
      <c r="C96" s="12"/>
      <c r="D96" s="12"/>
      <c r="E96" s="12"/>
      <c r="F96" s="12"/>
      <c r="G96" s="11"/>
      <c r="H96" s="11"/>
      <c r="I96" s="11"/>
      <c r="J96" s="21"/>
      <c r="K96" s="21"/>
      <c r="L96" s="21" t="s">
        <v>52</v>
      </c>
    </row>
    <row r="97" spans="1:19" ht="30" customHeight="1" x14ac:dyDescent="0.4">
      <c r="A97" s="21"/>
      <c r="B97" s="12"/>
      <c r="C97" s="12"/>
      <c r="D97" s="12"/>
      <c r="E97" s="12"/>
      <c r="F97" s="12"/>
      <c r="G97" s="11"/>
      <c r="H97" s="11"/>
      <c r="I97" s="11"/>
      <c r="J97" s="20"/>
      <c r="K97" s="11"/>
      <c r="L97" s="13"/>
      <c r="M97" s="13"/>
      <c r="N97" s="13"/>
      <c r="O97" s="13"/>
      <c r="P97" s="13"/>
      <c r="Q97" s="13"/>
      <c r="R97" s="13"/>
      <c r="S97" s="13"/>
    </row>
    <row r="98" spans="1:19" ht="24" customHeight="1" x14ac:dyDescent="0.4">
      <c r="A98" s="23" t="s">
        <v>43</v>
      </c>
      <c r="B98" s="24"/>
      <c r="C98" s="24"/>
      <c r="D98" s="11"/>
      <c r="E98" s="11"/>
      <c r="F98" s="12"/>
      <c r="G98" s="11"/>
      <c r="H98" s="11"/>
      <c r="I98" s="11"/>
      <c r="J98" s="20"/>
      <c r="K98" s="11"/>
      <c r="L98" s="13"/>
      <c r="M98" s="13"/>
      <c r="N98" s="13"/>
      <c r="O98" s="13"/>
      <c r="P98" s="13"/>
      <c r="Q98" s="13"/>
      <c r="R98" s="13"/>
      <c r="S98" s="13"/>
    </row>
    <row r="99" spans="1:19" ht="24" customHeight="1" x14ac:dyDescent="0.4">
      <c r="A99" s="21" t="s">
        <v>28</v>
      </c>
      <c r="B99" s="11"/>
      <c r="C99" s="11"/>
      <c r="D99" s="11"/>
      <c r="E99" s="12" t="s">
        <v>29</v>
      </c>
      <c r="F99" s="12"/>
      <c r="G99" s="11"/>
      <c r="H99" s="11"/>
      <c r="I99" s="11"/>
      <c r="J99" s="21"/>
      <c r="K99" s="21"/>
      <c r="L99" s="21" t="s">
        <v>47</v>
      </c>
      <c r="M99" s="13"/>
      <c r="N99" s="13"/>
      <c r="O99" s="13"/>
      <c r="P99" s="13"/>
      <c r="Q99" s="13"/>
      <c r="R99" s="13"/>
      <c r="S99" s="13"/>
    </row>
  </sheetData>
  <sheetProtection formatCells="0" formatColumns="0" formatRows="0" insertColumns="0" insertRows="0" insertHyperlinks="0" deleteColumns="0" deleteRows="0" sort="0" autoFilter="0" pivotTables="0"/>
  <mergeCells count="101">
    <mergeCell ref="B11:B15"/>
    <mergeCell ref="C11:C15"/>
    <mergeCell ref="D11:E15"/>
    <mergeCell ref="F11:S11"/>
    <mergeCell ref="F12:G13"/>
    <mergeCell ref="P12:Q13"/>
    <mergeCell ref="L12:M13"/>
    <mergeCell ref="N12:O13"/>
    <mergeCell ref="A32:S32"/>
    <mergeCell ref="R12:S13"/>
    <mergeCell ref="A22:A26"/>
    <mergeCell ref="H12:I13"/>
    <mergeCell ref="J12:K13"/>
    <mergeCell ref="D22:E22"/>
    <mergeCell ref="D23:D26"/>
    <mergeCell ref="D16:E16"/>
    <mergeCell ref="A17:C21"/>
    <mergeCell ref="D17:E17"/>
    <mergeCell ref="D18:D21"/>
    <mergeCell ref="A11:A15"/>
    <mergeCell ref="D40:D43"/>
    <mergeCell ref="D55:E55"/>
    <mergeCell ref="B56:B60"/>
    <mergeCell ref="C56:C60"/>
    <mergeCell ref="B39:B43"/>
    <mergeCell ref="D56:E56"/>
    <mergeCell ref="B44:B48"/>
    <mergeCell ref="A27:A31"/>
    <mergeCell ref="B27:B31"/>
    <mergeCell ref="D35:D38"/>
    <mergeCell ref="D34:E34"/>
    <mergeCell ref="D33:E33"/>
    <mergeCell ref="D57:D60"/>
    <mergeCell ref="D45:D48"/>
    <mergeCell ref="A63:A67"/>
    <mergeCell ref="B63:B67"/>
    <mergeCell ref="G91:H91"/>
    <mergeCell ref="D85:D88"/>
    <mergeCell ref="A56:A60"/>
    <mergeCell ref="A84:A88"/>
    <mergeCell ref="A68:A72"/>
    <mergeCell ref="D84:E84"/>
    <mergeCell ref="A79:A83"/>
    <mergeCell ref="B79:B83"/>
    <mergeCell ref="C79:C83"/>
    <mergeCell ref="D73:E73"/>
    <mergeCell ref="D74:D77"/>
    <mergeCell ref="C73:C77"/>
    <mergeCell ref="A73:A77"/>
    <mergeCell ref="B73:B77"/>
    <mergeCell ref="C68:C72"/>
    <mergeCell ref="A61:S61"/>
    <mergeCell ref="D62:E62"/>
    <mergeCell ref="A1:S1"/>
    <mergeCell ref="C49:C53"/>
    <mergeCell ref="C39:C43"/>
    <mergeCell ref="B22:B26"/>
    <mergeCell ref="C22:C26"/>
    <mergeCell ref="D28:D31"/>
    <mergeCell ref="D27:E27"/>
    <mergeCell ref="C44:C48"/>
    <mergeCell ref="N2:S2"/>
    <mergeCell ref="N3:S3"/>
    <mergeCell ref="N4:S4"/>
    <mergeCell ref="D39:E39"/>
    <mergeCell ref="D50:D53"/>
    <mergeCell ref="D44:E44"/>
    <mergeCell ref="A49:A53"/>
    <mergeCell ref="B49:B53"/>
    <mergeCell ref="N7:S7"/>
    <mergeCell ref="N5:S5"/>
    <mergeCell ref="N6:S6"/>
    <mergeCell ref="A9:S9"/>
    <mergeCell ref="A34:A38"/>
    <mergeCell ref="B34:B38"/>
    <mergeCell ref="C34:C38"/>
    <mergeCell ref="C27:C31"/>
    <mergeCell ref="G92:H92"/>
    <mergeCell ref="A44:A48"/>
    <mergeCell ref="L93:N93"/>
    <mergeCell ref="A39:A43"/>
    <mergeCell ref="N8:S8"/>
    <mergeCell ref="A54:S54"/>
    <mergeCell ref="D49:E49"/>
    <mergeCell ref="B84:B88"/>
    <mergeCell ref="C84:C88"/>
    <mergeCell ref="D63:E63"/>
    <mergeCell ref="D78:E78"/>
    <mergeCell ref="D80:D83"/>
    <mergeCell ref="D79:E79"/>
    <mergeCell ref="C63:C67"/>
    <mergeCell ref="D68:E68"/>
    <mergeCell ref="D69:D72"/>
    <mergeCell ref="B68:B72"/>
    <mergeCell ref="P92:S92"/>
    <mergeCell ref="A90:E90"/>
    <mergeCell ref="M90:N90"/>
    <mergeCell ref="P90:S90"/>
    <mergeCell ref="M91:N91"/>
    <mergeCell ref="P91:S91"/>
    <mergeCell ref="D64:D67"/>
  </mergeCells>
  <phoneticPr fontId="0" type="noConversion"/>
  <pageMargins left="0.55118110236220474" right="0.23622047244094491" top="1.5748031496062993" bottom="0.51181102362204722" header="0.51181102362204722" footer="0.51181102362204722"/>
  <pageSetup paperSize="9" scale="53" fitToHeight="0" orientation="landscape" r:id="rId1"/>
  <rowBreaks count="2" manualBreakCount="2">
    <brk id="31" max="28" man="1"/>
    <brk id="60" max="2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5</vt:lpstr>
      <vt:lpstr>'Приложение 5'!Print_Titles_0</vt:lpstr>
      <vt:lpstr>'Приложение 5'!Print_Titles_0_0</vt:lpstr>
      <vt:lpstr>'Приложение 5'!Область_печати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Юлия Литвин</dc:creator>
  <cp:keywords/>
  <dc:description/>
  <cp:lastModifiedBy>user</cp:lastModifiedBy>
  <cp:lastPrinted>2024-12-23T09:02:32Z</cp:lastPrinted>
  <dcterms:created xsi:type="dcterms:W3CDTF">2006-09-16T00:00:00Z</dcterms:created>
  <dcterms:modified xsi:type="dcterms:W3CDTF">2024-12-26T11:56:36Z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