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00"/>
  </bookViews>
  <sheets>
    <sheet name="Лист1" sheetId="1" r:id="rId1"/>
    <sheet name="Лист2" sheetId="2" r:id="rId2"/>
  </sheets>
  <definedNames>
    <definedName name="_xlnm.Print_Titles" localSheetId="0">Лист1!$9:$9</definedName>
    <definedName name="_xlnm.Print_Area" localSheetId="0">Лист1!$A$1:$K$90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1" l="1"/>
  <c r="J83" i="1" l="1"/>
  <c r="I83" i="1"/>
  <c r="H83" i="1"/>
  <c r="J81" i="1"/>
  <c r="I81" i="1"/>
  <c r="H81" i="1"/>
  <c r="J80" i="1"/>
  <c r="I80" i="1"/>
  <c r="H80" i="1"/>
  <c r="J78" i="1"/>
  <c r="I78" i="1"/>
  <c r="H78" i="1"/>
  <c r="J77" i="1"/>
  <c r="I77" i="1"/>
  <c r="H77" i="1"/>
  <c r="J75" i="1"/>
  <c r="I75" i="1"/>
  <c r="H75" i="1"/>
  <c r="J74" i="1"/>
  <c r="I74" i="1"/>
  <c r="H74" i="1"/>
  <c r="J72" i="1"/>
  <c r="I72" i="1"/>
  <c r="H72" i="1"/>
  <c r="J71" i="1"/>
  <c r="I71" i="1"/>
  <c r="H71" i="1"/>
  <c r="J69" i="1"/>
  <c r="I69" i="1"/>
  <c r="H69" i="1"/>
  <c r="J68" i="1"/>
  <c r="I68" i="1"/>
  <c r="H68" i="1"/>
  <c r="L67" i="1"/>
  <c r="L66" i="1"/>
  <c r="J66" i="1"/>
  <c r="I66" i="1"/>
  <c r="J65" i="1"/>
  <c r="I65" i="1"/>
  <c r="H65" i="1"/>
  <c r="J63" i="1"/>
  <c r="I63" i="1"/>
  <c r="H63" i="1"/>
  <c r="J62" i="1"/>
  <c r="I62" i="1"/>
  <c r="H62" i="1"/>
  <c r="J60" i="1"/>
  <c r="I60" i="1"/>
  <c r="H60" i="1"/>
  <c r="J59" i="1"/>
  <c r="H59" i="1"/>
  <c r="H57" i="1"/>
  <c r="J56" i="1"/>
  <c r="H56" i="1"/>
  <c r="J55" i="1"/>
  <c r="I55" i="1"/>
  <c r="L55" i="1" s="1"/>
  <c r="H55" i="1"/>
  <c r="J54" i="1"/>
  <c r="H54" i="1"/>
  <c r="J53" i="1"/>
  <c r="I53" i="1"/>
  <c r="H53" i="1"/>
  <c r="J50" i="1"/>
  <c r="I50" i="1"/>
  <c r="H50" i="1"/>
  <c r="J49" i="1"/>
  <c r="I49" i="1"/>
  <c r="H49" i="1"/>
  <c r="H48" i="1"/>
  <c r="J46" i="1"/>
  <c r="I46" i="1"/>
  <c r="H46" i="1"/>
  <c r="J45" i="1"/>
  <c r="I45" i="1"/>
  <c r="H45" i="1"/>
  <c r="J43" i="1"/>
  <c r="I43" i="1"/>
  <c r="H43" i="1"/>
  <c r="J42" i="1"/>
  <c r="I42" i="1"/>
  <c r="H42" i="1"/>
  <c r="J39" i="1"/>
  <c r="I39" i="1"/>
  <c r="H39" i="1"/>
  <c r="J38" i="1"/>
  <c r="I38" i="1"/>
  <c r="H38" i="1"/>
  <c r="J37" i="1"/>
  <c r="I37" i="1"/>
  <c r="H37" i="1"/>
  <c r="J36" i="1"/>
  <c r="I36" i="1"/>
  <c r="H36" i="1"/>
  <c r="J35" i="1"/>
  <c r="I35" i="1"/>
  <c r="H35" i="1"/>
  <c r="J34" i="1"/>
  <c r="I34" i="1"/>
  <c r="H34" i="1"/>
  <c r="J32" i="1"/>
  <c r="I32" i="1"/>
  <c r="H32" i="1"/>
  <c r="J31" i="1"/>
  <c r="I31" i="1"/>
  <c r="H31" i="1"/>
  <c r="J28" i="1"/>
  <c r="I28" i="1"/>
  <c r="H28" i="1"/>
  <c r="J27" i="1"/>
  <c r="I27" i="1"/>
  <c r="H27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H13" i="1"/>
  <c r="J12" i="1"/>
  <c r="I12" i="1"/>
  <c r="H12" i="1"/>
  <c r="J11" i="1"/>
  <c r="H11" i="1"/>
  <c r="J10" i="1"/>
  <c r="H10" i="1"/>
  <c r="I54" i="1" l="1"/>
  <c r="L54" i="1" s="1"/>
  <c r="I11" i="1"/>
  <c r="L12" i="1" s="1"/>
  <c r="I56" i="1"/>
  <c r="I13" i="1" l="1"/>
  <c r="I10" i="1"/>
  <c r="L10" i="1" s="1"/>
</calcChain>
</file>

<file path=xl/sharedStrings.xml><?xml version="1.0" encoding="utf-8"?>
<sst xmlns="http://schemas.openxmlformats.org/spreadsheetml/2006/main" count="420" uniqueCount="104">
  <si>
    <t xml:space="preserve">Приложение    № 2                                                            к постановлению Брянской                    городской администрации от__________________ № _________ </t>
  </si>
  <si>
    <t>Таблица № 2</t>
  </si>
  <si>
    <t>План реализации муниципальной программы</t>
  </si>
  <si>
    <t>№ п/п</t>
  </si>
  <si>
    <t xml:space="preserve">Муниципальная программа, подпрограмма, основное мероприятие (проект), направление расходов, мероприятие  </t>
  </si>
  <si>
    <t>Код бюджетной классификации расходов</t>
  </si>
  <si>
    <t>Объем средств на реализацию, руб.</t>
  </si>
  <si>
    <t>Связь с показателями (индикаторами) основных мероприятий (проектов) (порядковый номер показателя)</t>
  </si>
  <si>
    <t>ГРБС</t>
  </si>
  <si>
    <t>МП</t>
  </si>
  <si>
    <t>Тип структурного элемента</t>
  </si>
  <si>
    <t>Структурный элемент</t>
  </si>
  <si>
    <t>НР</t>
  </si>
  <si>
    <t>2025 год</t>
  </si>
  <si>
    <t>2026 год</t>
  </si>
  <si>
    <t>2027 год</t>
  </si>
  <si>
    <t>3</t>
  </si>
  <si>
    <t>5</t>
  </si>
  <si>
    <t>7</t>
  </si>
  <si>
    <t>9</t>
  </si>
  <si>
    <t>11</t>
  </si>
  <si>
    <t xml:space="preserve">Муниципальная программа города Брянска «Физическая культура и спорт в городе Брянске»  </t>
  </si>
  <si>
    <t>003, 009, 014</t>
  </si>
  <si>
    <t>х</t>
  </si>
  <si>
    <t>1, 2</t>
  </si>
  <si>
    <t>Средства бюджета городского округа город Брянск</t>
  </si>
  <si>
    <t xml:space="preserve">Внебюджетные источники </t>
  </si>
  <si>
    <t>Итого</t>
  </si>
  <si>
    <t>1.</t>
  </si>
  <si>
    <t>Реализация единой государственной политики в сфере физической культуры и спорта на территории города Брянска</t>
  </si>
  <si>
    <t>014</t>
  </si>
  <si>
    <t>01</t>
  </si>
  <si>
    <t>1.1.</t>
  </si>
  <si>
    <t>Руководство и управление в сфере установленных функций органов местного самоуправления</t>
  </si>
  <si>
    <t>2.</t>
  </si>
  <si>
    <t>Развитие массового спорта, общественного физкультурно-оздоровительного движения</t>
  </si>
  <si>
    <t>4, 5, 7,8,10,11</t>
  </si>
  <si>
    <t>02</t>
  </si>
  <si>
    <t>2.1.</t>
  </si>
  <si>
    <t>Спортивно-оздоровительные комплексы и центры</t>
  </si>
  <si>
    <t xml:space="preserve"> 4, 5</t>
  </si>
  <si>
    <t>2.2.</t>
  </si>
  <si>
    <t>Мероприятия по развитию физической культуры и спорта</t>
  </si>
  <si>
    <t>003, 014</t>
  </si>
  <si>
    <t>7, 8, 10</t>
  </si>
  <si>
    <t>2.2.1.</t>
  </si>
  <si>
    <t>003</t>
  </si>
  <si>
    <t>2.2.2.</t>
  </si>
  <si>
    <t>7, 8</t>
  </si>
  <si>
    <t>2.3.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</si>
  <si>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</si>
  <si>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3.</t>
  </si>
  <si>
    <t>Развитие детско-юношеского спорта и системы подготовки высококвалифицированных спортсменов</t>
  </si>
  <si>
    <t>21, 23</t>
  </si>
  <si>
    <t>03</t>
  </si>
  <si>
    <t>3.1.</t>
  </si>
  <si>
    <t>Организации дополнительного образования</t>
  </si>
  <si>
    <t>Внебюджетные средства</t>
  </si>
  <si>
    <t>3.2.</t>
  </si>
  <si>
    <t>Грантовая поддержка работников муниципальных учреждений</t>
  </si>
  <si>
    <t>4.</t>
  </si>
  <si>
    <t>Организация спортивно-оздоровительного отдыха детей и подростков</t>
  </si>
  <si>
    <t>04</t>
  </si>
  <si>
    <t>S4790</t>
  </si>
  <si>
    <t>4.1.</t>
  </si>
  <si>
    <t>Мероприятия по проведению оздоровительной кампании детей</t>
  </si>
  <si>
    <t>5.</t>
  </si>
  <si>
    <t>Региональный проект «Развитие инфраструктуры сферы спорта»</t>
  </si>
  <si>
    <t>009,014</t>
  </si>
  <si>
    <t>07</t>
  </si>
  <si>
    <t>5.1.</t>
  </si>
  <si>
    <t>Закупка и монтаж оборудования для создания "умных" спортивных площадок</t>
  </si>
  <si>
    <t>L7530</t>
  </si>
  <si>
    <t>5.2.</t>
  </si>
  <si>
    <t>Строительство (реконструкция) обьектов физической культуры и спорта</t>
  </si>
  <si>
    <t>009</t>
  </si>
  <si>
    <t>SИ120</t>
  </si>
  <si>
    <t>5.2.1.</t>
  </si>
  <si>
    <t>Дворец зимних видов спорта в Фокинском районе г.Брянска</t>
  </si>
  <si>
    <t>5.3.</t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</si>
  <si>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</si>
  <si>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</si>
  <si>
    <t>5.3.1.</t>
  </si>
  <si>
    <t>Приобретение спортивной формы, спортивного оборудования и инвентаря для муниципальных образовательных организаций в сфере физической культуры и спорта</t>
  </si>
  <si>
    <t>5.4.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</si>
  <si>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</si>
  <si>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S7690</t>
  </si>
  <si>
    <t xml:space="preserve">  </t>
  </si>
  <si>
    <t>5.4.1.</t>
  </si>
  <si>
    <t>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</si>
  <si>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6.</t>
  </si>
  <si>
    <t>Региональный проект "Обеспечение спортивных организаций квалифицированными кадрами"</t>
  </si>
  <si>
    <t>08</t>
  </si>
  <si>
    <t>S7620</t>
  </si>
  <si>
    <t>6.1.</t>
  </si>
  <si>
    <t>Обеспечение жильем тренеров, тренеров-преподавателей учреждений физической культуры и спорта Брянской области</t>
  </si>
  <si>
    <t>Начальник отдела комитета по физической культуре и спорту Брянской городской администрации</t>
  </si>
  <si>
    <t>Н.М. Зюзина</t>
  </si>
  <si>
    <t>Председатель комитета по физической культуре и спорту Брянской городской администрации</t>
  </si>
  <si>
    <t>А.Г. Погорелов</t>
  </si>
  <si>
    <t>И.о. заместителя Главы городской администрации</t>
  </si>
  <si>
    <t>Е.В. Качур</t>
  </si>
  <si>
    <t>12 121 212, 12</t>
  </si>
  <si>
    <t>34,35,36,37,38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</si>
</sst>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\ ##0.00_р_._-;\-* #\ ##0.00_р_._-;_-* &quot;-&quot;??_р_._-;_-@_-"/>
    <numFmt numFmtId="165" formatCode="0.00_ "/>
  </numFmts>
  <fonts count="20">
    <font>
      <sz val="11"/>
      <color theme="1"/>
      <name val="Calibri"/>
      <charset val="134"/>
      <scheme val="minor"/>
    </font>
    <font>
      <sz val="11"/>
      <name val="Calibri"/>
      <charset val="134"/>
    </font>
    <font>
      <sz val="11"/>
      <name val="Calibri"/>
      <charset val="204"/>
    </font>
    <font>
      <sz val="11"/>
      <name val="Calibri"/>
      <charset val="134"/>
      <scheme val="minor"/>
    </font>
    <font>
      <b/>
      <sz val="12"/>
      <name val="Times New Roman"/>
      <charset val="204"/>
    </font>
    <font>
      <sz val="10"/>
      <name val="Times New Roman"/>
      <charset val="204"/>
    </font>
    <font>
      <sz val="11"/>
      <name val="Times New Roman"/>
      <charset val="204"/>
    </font>
    <font>
      <b/>
      <sz val="10"/>
      <name val="Times New Roman"/>
      <charset val="204"/>
    </font>
    <font>
      <b/>
      <sz val="11"/>
      <name val="Times New Roman"/>
      <charset val="204"/>
    </font>
    <font>
      <b/>
      <sz val="9.5"/>
      <name val="Times New Roman"/>
      <charset val="204"/>
    </font>
    <font>
      <b/>
      <sz val="9"/>
      <name val="Times New Roman"/>
      <charset val="204"/>
    </font>
    <font>
      <sz val="12"/>
      <color theme="1"/>
      <name val="Times New Roman"/>
      <charset val="204"/>
    </font>
    <font>
      <sz val="11"/>
      <color indexed="8"/>
      <name val="Times New Roman"/>
      <charset val="204"/>
    </font>
    <font>
      <sz val="10"/>
      <name val="Calibri"/>
      <charset val="134"/>
    </font>
    <font>
      <i/>
      <sz val="10"/>
      <name val="Times New Roman"/>
      <charset val="204"/>
    </font>
    <font>
      <sz val="9.5"/>
      <name val="Times New Roman"/>
      <charset val="204"/>
    </font>
    <font>
      <sz val="12"/>
      <name val="Times New Roman"/>
      <charset val="204"/>
    </font>
    <font>
      <sz val="12"/>
      <name val="Calibri"/>
      <charset val="134"/>
    </font>
    <font>
      <sz val="14"/>
      <name val="Times New Roman"/>
      <charset val="204"/>
    </font>
    <font>
      <sz val="11"/>
      <color indexed="8"/>
      <name val="Calibri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theme="0" tint="-0.499984740745262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19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3" fillId="0" borderId="0" xfId="0" applyFont="1"/>
    <xf numFmtId="49" fontId="0" fillId="0" borderId="0" xfId="0" applyNumberFormat="1"/>
    <xf numFmtId="49" fontId="1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/>
    <xf numFmtId="164" fontId="13" fillId="0" borderId="0" xfId="0" applyNumberFormat="1" applyFont="1"/>
    <xf numFmtId="164" fontId="1" fillId="0" borderId="0" xfId="0" applyNumberFormat="1" applyFont="1" applyFill="1"/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top" wrapText="1"/>
    </xf>
    <xf numFmtId="164" fontId="5" fillId="0" borderId="0" xfId="1" applyFont="1" applyFill="1" applyAlignment="1">
      <alignment horizontal="right" vertical="center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center" wrapText="1"/>
    </xf>
    <xf numFmtId="49" fontId="16" fillId="0" borderId="0" xfId="0" applyNumberFormat="1" applyFont="1" applyAlignment="1">
      <alignment horizontal="right" vertical="center" wrapText="1"/>
    </xf>
    <xf numFmtId="164" fontId="16" fillId="0" borderId="0" xfId="1" applyFont="1" applyFill="1" applyAlignment="1">
      <alignment horizontal="right" vertical="center" wrapText="1"/>
    </xf>
    <xf numFmtId="0" fontId="17" fillId="0" borderId="0" xfId="0" applyFont="1"/>
    <xf numFmtId="49" fontId="17" fillId="0" borderId="0" xfId="0" applyNumberFormat="1" applyFont="1"/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6" fillId="0" borderId="0" xfId="0" applyFont="1" applyAlignment="1">
      <alignment vertical="center"/>
    </xf>
    <xf numFmtId="0" fontId="18" fillId="0" borderId="0" xfId="0" applyFont="1" applyAlignment="1">
      <alignment horizontal="justify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49" fontId="3" fillId="0" borderId="0" xfId="0" applyNumberFormat="1" applyFont="1"/>
    <xf numFmtId="0" fontId="5" fillId="0" borderId="9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right" vertical="top"/>
    </xf>
    <xf numFmtId="0" fontId="18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1" xfId="1" applyNumberFormat="1" applyFont="1" applyFill="1" applyBorder="1" applyAlignment="1">
      <alignment horizontal="right" vertical="center" wrapText="1"/>
    </xf>
    <xf numFmtId="4" fontId="5" fillId="0" borderId="1" xfId="1" applyNumberFormat="1" applyFont="1" applyFill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2" borderId="1" xfId="1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2" borderId="1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Alignment="1">
      <alignment horizontal="right" vertical="center" wrapText="1"/>
    </xf>
    <xf numFmtId="0" fontId="11" fillId="0" borderId="0" xfId="0" applyFont="1" applyAlignment="1">
      <alignment wrapText="1"/>
    </xf>
    <xf numFmtId="49" fontId="12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textRotation="90" wrapText="1"/>
    </xf>
    <xf numFmtId="0" fontId="5" fillId="0" borderId="3" xfId="0" applyFont="1" applyBorder="1" applyAlignment="1">
      <alignment horizontal="left" vertical="center" textRotation="90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abSelected="1" view="pageBreakPreview" topLeftCell="A71" zoomScaleNormal="96" workbookViewId="0">
      <selection activeCell="K81" sqref="K81:K83"/>
    </sheetView>
  </sheetViews>
  <sheetFormatPr defaultColWidth="9" defaultRowHeight="15"/>
  <cols>
    <col min="1" max="1" width="6.140625" style="1" customWidth="1"/>
    <col min="2" max="2" width="39.85546875" customWidth="1"/>
    <col min="3" max="3" width="7.7109375" style="5" customWidth="1"/>
    <col min="4" max="4" width="4.85546875" customWidth="1"/>
    <col min="5" max="5" width="5.28515625" customWidth="1"/>
    <col min="6" max="6" width="5.28515625" style="5" customWidth="1"/>
    <col min="7" max="7" width="6.42578125" customWidth="1"/>
    <col min="8" max="8" width="16.28515625" customWidth="1"/>
    <col min="9" max="9" width="15.42578125" customWidth="1"/>
    <col min="10" max="10" width="16.140625" customWidth="1"/>
    <col min="11" max="11" width="23.28515625" customWidth="1"/>
    <col min="12" max="12" width="21" customWidth="1"/>
    <col min="13" max="13" width="18.7109375" customWidth="1"/>
    <col min="14" max="14" width="16.85546875" customWidth="1"/>
  </cols>
  <sheetData>
    <row r="1" spans="1:14" ht="66.75" customHeight="1">
      <c r="J1" s="87" t="s">
        <v>0</v>
      </c>
      <c r="K1" s="87"/>
    </row>
    <row r="2" spans="1:14" ht="25.9" customHeight="1">
      <c r="A2"/>
      <c r="J2" s="88" t="s">
        <v>1</v>
      </c>
      <c r="K2" s="88"/>
    </row>
    <row r="3" spans="1:14" s="1" customFormat="1" ht="20.45" customHeight="1">
      <c r="A3" s="89" t="s">
        <v>2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4" s="1" customFormat="1" ht="1.1499999999999999" customHeight="1">
      <c r="C4" s="6"/>
      <c r="F4" s="6"/>
    </row>
    <row r="5" spans="1:14" s="1" customFormat="1" ht="16.149999999999999" customHeight="1">
      <c r="A5" s="99" t="s">
        <v>3</v>
      </c>
      <c r="B5" s="99" t="s">
        <v>4</v>
      </c>
      <c r="C5" s="99" t="s">
        <v>5</v>
      </c>
      <c r="D5" s="99"/>
      <c r="E5" s="99"/>
      <c r="F5" s="99"/>
      <c r="G5" s="99"/>
      <c r="H5" s="99" t="s">
        <v>6</v>
      </c>
      <c r="I5" s="99"/>
      <c r="J5" s="99"/>
      <c r="K5" s="99" t="s">
        <v>7</v>
      </c>
    </row>
    <row r="6" spans="1:14" s="1" customFormat="1" ht="11.45" customHeight="1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</row>
    <row r="7" spans="1:14" s="1" customFormat="1">
      <c r="A7" s="99"/>
      <c r="B7" s="99"/>
      <c r="C7" s="100" t="s">
        <v>8</v>
      </c>
      <c r="D7" s="100" t="s">
        <v>9</v>
      </c>
      <c r="E7" s="104" t="s">
        <v>10</v>
      </c>
      <c r="F7" s="106" t="s">
        <v>11</v>
      </c>
      <c r="G7" s="100" t="s">
        <v>12</v>
      </c>
      <c r="H7" s="99" t="s">
        <v>13</v>
      </c>
      <c r="I7" s="99" t="s">
        <v>14</v>
      </c>
      <c r="J7" s="99" t="s">
        <v>15</v>
      </c>
      <c r="K7" s="99"/>
      <c r="L7" s="34"/>
    </row>
    <row r="8" spans="1:14" s="1" customFormat="1" ht="70.150000000000006" customHeight="1">
      <c r="A8" s="99"/>
      <c r="B8" s="99"/>
      <c r="C8" s="100"/>
      <c r="D8" s="100"/>
      <c r="E8" s="105"/>
      <c r="F8" s="106"/>
      <c r="G8" s="100"/>
      <c r="H8" s="99"/>
      <c r="I8" s="99"/>
      <c r="J8" s="99"/>
      <c r="K8" s="99"/>
      <c r="L8" s="34"/>
      <c r="M8" s="34"/>
    </row>
    <row r="9" spans="1:14" s="1" customFormat="1" ht="12" customHeight="1">
      <c r="A9" s="7">
        <v>1</v>
      </c>
      <c r="B9" s="7">
        <v>2</v>
      </c>
      <c r="C9" s="8" t="s">
        <v>16</v>
      </c>
      <c r="D9" s="7">
        <v>4</v>
      </c>
      <c r="E9" s="8" t="s">
        <v>17</v>
      </c>
      <c r="F9" s="7">
        <v>6</v>
      </c>
      <c r="G9" s="8" t="s">
        <v>18</v>
      </c>
      <c r="H9" s="7">
        <v>8</v>
      </c>
      <c r="I9" s="8" t="s">
        <v>19</v>
      </c>
      <c r="J9" s="7">
        <v>10</v>
      </c>
      <c r="K9" s="8" t="s">
        <v>20</v>
      </c>
      <c r="L9" s="34"/>
    </row>
    <row r="10" spans="1:14" s="1" customFormat="1" ht="41.1" customHeight="1">
      <c r="A10" s="99"/>
      <c r="B10" s="9" t="s">
        <v>21</v>
      </c>
      <c r="C10" s="10" t="s">
        <v>22</v>
      </c>
      <c r="D10" s="11">
        <v>14</v>
      </c>
      <c r="E10" s="12" t="s">
        <v>23</v>
      </c>
      <c r="F10" s="10" t="s">
        <v>23</v>
      </c>
      <c r="G10" s="12" t="s">
        <v>23</v>
      </c>
      <c r="H10" s="76">
        <f>H11+H12</f>
        <v>615432940.74000001</v>
      </c>
      <c r="I10" s="76">
        <f t="shared" ref="I10:J10" si="0">I11+I12</f>
        <v>490519007.94</v>
      </c>
      <c r="J10" s="76">
        <f t="shared" si="0"/>
        <v>478813189.05000001</v>
      </c>
      <c r="K10" s="111" t="s">
        <v>24</v>
      </c>
      <c r="L10" s="34">
        <f>H10+I10+J10</f>
        <v>1584765137.73</v>
      </c>
    </row>
    <row r="11" spans="1:14" s="1" customFormat="1" ht="34.5" customHeight="1">
      <c r="A11" s="99"/>
      <c r="B11" s="13" t="s">
        <v>25</v>
      </c>
      <c r="C11" s="10" t="s">
        <v>22</v>
      </c>
      <c r="D11" s="11">
        <v>14</v>
      </c>
      <c r="E11" s="11" t="s">
        <v>23</v>
      </c>
      <c r="F11" s="10" t="s">
        <v>23</v>
      </c>
      <c r="G11" s="11" t="s">
        <v>23</v>
      </c>
      <c r="H11" s="77">
        <f>H15+H21+H36+H47+H55+H79</f>
        <v>584587240.74000001</v>
      </c>
      <c r="I11" s="77">
        <f>I15+I21+I36+I47+I55+I79</f>
        <v>459614717.94</v>
      </c>
      <c r="J11" s="77">
        <f>J15+J21+J36+J47+J55+J79</f>
        <v>447908899.05000001</v>
      </c>
      <c r="K11" s="111"/>
      <c r="L11" s="35"/>
      <c r="M11" s="35"/>
      <c r="N11" s="35"/>
    </row>
    <row r="12" spans="1:14" s="1" customFormat="1" ht="13.15" customHeight="1">
      <c r="A12" s="99"/>
      <c r="B12" s="14" t="s">
        <v>26</v>
      </c>
      <c r="C12" s="10" t="s">
        <v>23</v>
      </c>
      <c r="D12" s="11" t="s">
        <v>23</v>
      </c>
      <c r="E12" s="11" t="s">
        <v>23</v>
      </c>
      <c r="F12" s="10" t="s">
        <v>23</v>
      </c>
      <c r="G12" s="11" t="s">
        <v>23</v>
      </c>
      <c r="H12" s="77">
        <f>H22+H37+H48</f>
        <v>30845700</v>
      </c>
      <c r="I12" s="77">
        <f>I22+I37+I48</f>
        <v>30904290</v>
      </c>
      <c r="J12" s="77">
        <f>J22+J37+J48</f>
        <v>30904290</v>
      </c>
      <c r="K12" s="111"/>
      <c r="L12" s="34">
        <f>H11+I11+J11</f>
        <v>1492110857.73</v>
      </c>
      <c r="M12" s="34"/>
    </row>
    <row r="13" spans="1:14" s="1" customFormat="1" ht="12.6" customHeight="1">
      <c r="A13" s="99"/>
      <c r="B13" s="14" t="s">
        <v>27</v>
      </c>
      <c r="C13" s="10" t="s">
        <v>23</v>
      </c>
      <c r="D13" s="11" t="s">
        <v>23</v>
      </c>
      <c r="E13" s="11" t="s">
        <v>23</v>
      </c>
      <c r="F13" s="10" t="s">
        <v>23</v>
      </c>
      <c r="G13" s="11" t="s">
        <v>23</v>
      </c>
      <c r="H13" s="77">
        <f>H11+H12</f>
        <v>615432940.74000001</v>
      </c>
      <c r="I13" s="77">
        <f t="shared" ref="I13:J13" si="1">I11+I12</f>
        <v>490519007.94</v>
      </c>
      <c r="J13" s="77">
        <f t="shared" si="1"/>
        <v>478813189.05000001</v>
      </c>
      <c r="K13" s="111"/>
      <c r="M13" s="34"/>
    </row>
    <row r="14" spans="1:14" s="1" customFormat="1" ht="45.95" customHeight="1">
      <c r="A14" s="103" t="s">
        <v>28</v>
      </c>
      <c r="B14" s="14" t="s">
        <v>29</v>
      </c>
      <c r="C14" s="15" t="s">
        <v>23</v>
      </c>
      <c r="D14" s="16" t="s">
        <v>23</v>
      </c>
      <c r="E14" s="16" t="s">
        <v>23</v>
      </c>
      <c r="F14" s="15" t="s">
        <v>23</v>
      </c>
      <c r="G14" s="11" t="s">
        <v>23</v>
      </c>
      <c r="H14" s="77">
        <f>H15</f>
        <v>10152135.289999999</v>
      </c>
      <c r="I14" s="77">
        <f t="shared" ref="I14:J14" si="2">I15</f>
        <v>10235399.6</v>
      </c>
      <c r="J14" s="77">
        <f t="shared" si="2"/>
        <v>10650792.83</v>
      </c>
      <c r="K14" s="112">
        <v>3</v>
      </c>
      <c r="M14" s="34"/>
    </row>
    <row r="15" spans="1:14" s="1" customFormat="1" ht="25.15" customHeight="1">
      <c r="A15" s="103"/>
      <c r="B15" s="17" t="s">
        <v>25</v>
      </c>
      <c r="C15" s="15" t="s">
        <v>30</v>
      </c>
      <c r="D15" s="16">
        <v>14</v>
      </c>
      <c r="E15" s="16">
        <v>4</v>
      </c>
      <c r="F15" s="15" t="s">
        <v>31</v>
      </c>
      <c r="G15" s="11">
        <v>80040</v>
      </c>
      <c r="H15" s="77">
        <f>H18</f>
        <v>10152135.289999999</v>
      </c>
      <c r="I15" s="77">
        <f>I18</f>
        <v>10235399.6</v>
      </c>
      <c r="J15" s="77">
        <f>J18</f>
        <v>10650792.83</v>
      </c>
      <c r="K15" s="112"/>
    </row>
    <row r="16" spans="1:14" s="1" customFormat="1" ht="15" customHeight="1">
      <c r="A16" s="103"/>
      <c r="B16" s="9" t="s">
        <v>27</v>
      </c>
      <c r="C16" s="15" t="s">
        <v>23</v>
      </c>
      <c r="D16" s="16" t="s">
        <v>23</v>
      </c>
      <c r="E16" s="16" t="s">
        <v>23</v>
      </c>
      <c r="F16" s="15" t="s">
        <v>23</v>
      </c>
      <c r="G16" s="11" t="s">
        <v>23</v>
      </c>
      <c r="H16" s="77">
        <f>H15</f>
        <v>10152135.289999999</v>
      </c>
      <c r="I16" s="77">
        <f t="shared" ref="I16:J16" si="3">I15</f>
        <v>10235399.6</v>
      </c>
      <c r="J16" s="77">
        <f t="shared" si="3"/>
        <v>10650792.83</v>
      </c>
      <c r="K16" s="112"/>
    </row>
    <row r="17" spans="1:12" s="1" customFormat="1" ht="39" customHeight="1">
      <c r="A17" s="95" t="s">
        <v>32</v>
      </c>
      <c r="B17" s="19" t="s">
        <v>33</v>
      </c>
      <c r="C17" s="20" t="s">
        <v>30</v>
      </c>
      <c r="D17" s="21">
        <v>14</v>
      </c>
      <c r="E17" s="21">
        <v>4</v>
      </c>
      <c r="F17" s="20" t="s">
        <v>31</v>
      </c>
      <c r="G17" s="21">
        <v>80040</v>
      </c>
      <c r="H17" s="78">
        <f>H18</f>
        <v>10152135.289999999</v>
      </c>
      <c r="I17" s="78">
        <f t="shared" ref="I17:J17" si="4">I18</f>
        <v>10235399.6</v>
      </c>
      <c r="J17" s="78">
        <f t="shared" si="4"/>
        <v>10650792.83</v>
      </c>
      <c r="K17" s="107">
        <v>3</v>
      </c>
    </row>
    <row r="18" spans="1:12" s="1" customFormat="1" ht="30" customHeight="1">
      <c r="A18" s="95"/>
      <c r="B18" s="22" t="s">
        <v>25</v>
      </c>
      <c r="C18" s="20" t="s">
        <v>30</v>
      </c>
      <c r="D18" s="21">
        <v>14</v>
      </c>
      <c r="E18" s="21">
        <v>4</v>
      </c>
      <c r="F18" s="20" t="s">
        <v>31</v>
      </c>
      <c r="G18" s="21">
        <v>80040</v>
      </c>
      <c r="H18" s="78">
        <v>10152135.289999999</v>
      </c>
      <c r="I18" s="78">
        <v>10235399.6</v>
      </c>
      <c r="J18" s="78">
        <v>10650792.83</v>
      </c>
      <c r="K18" s="107"/>
    </row>
    <row r="19" spans="1:12" s="1" customFormat="1" ht="14.45" customHeight="1">
      <c r="A19" s="95"/>
      <c r="B19" s="23" t="s">
        <v>27</v>
      </c>
      <c r="C19" s="20" t="s">
        <v>23</v>
      </c>
      <c r="D19" s="21" t="s">
        <v>23</v>
      </c>
      <c r="E19" s="21" t="s">
        <v>23</v>
      </c>
      <c r="F19" s="20" t="s">
        <v>23</v>
      </c>
      <c r="G19" s="21" t="s">
        <v>23</v>
      </c>
      <c r="H19" s="78">
        <f>H18</f>
        <v>10152135.289999999</v>
      </c>
      <c r="I19" s="78">
        <f t="shared" ref="I19:J19" si="5">I18</f>
        <v>10235399.6</v>
      </c>
      <c r="J19" s="78">
        <f t="shared" si="5"/>
        <v>10650792.83</v>
      </c>
      <c r="K19" s="107"/>
    </row>
    <row r="20" spans="1:12" s="1" customFormat="1" ht="35.1" customHeight="1">
      <c r="A20" s="103" t="s">
        <v>34</v>
      </c>
      <c r="B20" s="14" t="s">
        <v>35</v>
      </c>
      <c r="C20" s="24" t="s">
        <v>23</v>
      </c>
      <c r="D20" s="25" t="s">
        <v>23</v>
      </c>
      <c r="E20" s="25" t="s">
        <v>23</v>
      </c>
      <c r="F20" s="24" t="s">
        <v>23</v>
      </c>
      <c r="G20" s="25" t="s">
        <v>23</v>
      </c>
      <c r="H20" s="76">
        <f>H21+H22</f>
        <v>175591101.53</v>
      </c>
      <c r="I20" s="76">
        <f t="shared" ref="I20:J20" si="6">I21+I22</f>
        <v>169895164.71000001</v>
      </c>
      <c r="J20" s="76">
        <f t="shared" si="6"/>
        <v>169532763.16</v>
      </c>
      <c r="K20" s="111" t="s">
        <v>36</v>
      </c>
    </row>
    <row r="21" spans="1:12" s="1" customFormat="1" ht="39" customHeight="1">
      <c r="A21" s="103"/>
      <c r="B21" s="17" t="s">
        <v>25</v>
      </c>
      <c r="C21" s="24" t="s">
        <v>22</v>
      </c>
      <c r="D21" s="25">
        <v>14</v>
      </c>
      <c r="E21" s="25">
        <v>4</v>
      </c>
      <c r="F21" s="24" t="s">
        <v>37</v>
      </c>
      <c r="G21" s="25" t="s">
        <v>23</v>
      </c>
      <c r="H21" s="77">
        <f>H25+H28++H33</f>
        <v>150956201.53</v>
      </c>
      <c r="I21" s="77">
        <f>I25+I28++I33</f>
        <v>145201674.71000001</v>
      </c>
      <c r="J21" s="77">
        <f>J25+J28++J33</f>
        <v>144839273.16</v>
      </c>
      <c r="K21" s="111"/>
      <c r="L21" s="34"/>
    </row>
    <row r="22" spans="1:12" s="2" customFormat="1" ht="15.95" customHeight="1">
      <c r="A22" s="103"/>
      <c r="B22" s="26" t="s">
        <v>26</v>
      </c>
      <c r="C22" s="24" t="s">
        <v>23</v>
      </c>
      <c r="D22" s="25" t="s">
        <v>23</v>
      </c>
      <c r="E22" s="25" t="s">
        <v>23</v>
      </c>
      <c r="F22" s="24" t="s">
        <v>23</v>
      </c>
      <c r="G22" s="25" t="s">
        <v>23</v>
      </c>
      <c r="H22" s="77">
        <f>H26</f>
        <v>24634900</v>
      </c>
      <c r="I22" s="77">
        <f t="shared" ref="I22:J22" si="7">I26</f>
        <v>24693490</v>
      </c>
      <c r="J22" s="77">
        <f t="shared" si="7"/>
        <v>24693490</v>
      </c>
      <c r="K22" s="111"/>
      <c r="L22" s="36"/>
    </row>
    <row r="23" spans="1:12" s="1" customFormat="1" ht="14.45" customHeight="1">
      <c r="A23" s="103"/>
      <c r="B23" s="9" t="s">
        <v>27</v>
      </c>
      <c r="C23" s="24" t="s">
        <v>23</v>
      </c>
      <c r="D23" s="25" t="s">
        <v>23</v>
      </c>
      <c r="E23" s="25" t="s">
        <v>23</v>
      </c>
      <c r="F23" s="24" t="s">
        <v>23</v>
      </c>
      <c r="G23" s="25" t="s">
        <v>23</v>
      </c>
      <c r="H23" s="77">
        <f>H21+H22</f>
        <v>175591101.53</v>
      </c>
      <c r="I23" s="77">
        <f t="shared" ref="I23:J23" si="8">I21+I22</f>
        <v>169895164.71000001</v>
      </c>
      <c r="J23" s="77">
        <f t="shared" si="8"/>
        <v>169532763.16</v>
      </c>
      <c r="K23" s="111"/>
      <c r="L23" s="34"/>
    </row>
    <row r="24" spans="1:12" s="1" customFormat="1" ht="29.1" customHeight="1">
      <c r="A24" s="95" t="s">
        <v>38</v>
      </c>
      <c r="B24" s="22" t="s">
        <v>39</v>
      </c>
      <c r="C24" s="27" t="s">
        <v>23</v>
      </c>
      <c r="D24" s="28" t="s">
        <v>23</v>
      </c>
      <c r="E24" s="28" t="s">
        <v>23</v>
      </c>
      <c r="F24" s="27" t="s">
        <v>23</v>
      </c>
      <c r="G24" s="28" t="s">
        <v>23</v>
      </c>
      <c r="H24" s="79">
        <f>H25+H26</f>
        <v>171579719.53</v>
      </c>
      <c r="I24" s="80">
        <f>I25+I26</f>
        <v>167370454.71000001</v>
      </c>
      <c r="J24" s="80">
        <f>J25+J26</f>
        <v>167501543.16</v>
      </c>
      <c r="K24" s="107" t="s">
        <v>40</v>
      </c>
    </row>
    <row r="25" spans="1:12" s="1" customFormat="1" ht="26.1" customHeight="1">
      <c r="A25" s="95"/>
      <c r="B25" s="22" t="s">
        <v>25</v>
      </c>
      <c r="C25" s="27" t="s">
        <v>30</v>
      </c>
      <c r="D25" s="28">
        <v>14</v>
      </c>
      <c r="E25" s="28">
        <v>4</v>
      </c>
      <c r="F25" s="27" t="s">
        <v>37</v>
      </c>
      <c r="G25" s="28">
        <v>80600</v>
      </c>
      <c r="H25" s="78">
        <v>146944819.53</v>
      </c>
      <c r="I25" s="78">
        <v>142676964.71000001</v>
      </c>
      <c r="J25" s="78">
        <v>142808053.16</v>
      </c>
      <c r="K25" s="107"/>
    </row>
    <row r="26" spans="1:12" s="2" customFormat="1" ht="12" customHeight="1">
      <c r="A26" s="95"/>
      <c r="B26" s="29" t="s">
        <v>26</v>
      </c>
      <c r="C26" s="27" t="s">
        <v>23</v>
      </c>
      <c r="D26" s="28" t="s">
        <v>23</v>
      </c>
      <c r="E26" s="28" t="s">
        <v>23</v>
      </c>
      <c r="F26" s="27" t="s">
        <v>23</v>
      </c>
      <c r="G26" s="28" t="s">
        <v>23</v>
      </c>
      <c r="H26" s="78">
        <v>24634900</v>
      </c>
      <c r="I26" s="78">
        <v>24693490</v>
      </c>
      <c r="J26" s="78">
        <v>24693490</v>
      </c>
      <c r="K26" s="107"/>
    </row>
    <row r="27" spans="1:12" s="1" customFormat="1" ht="12.6" customHeight="1">
      <c r="A27" s="95"/>
      <c r="B27" s="23" t="s">
        <v>27</v>
      </c>
      <c r="C27" s="27" t="s">
        <v>23</v>
      </c>
      <c r="D27" s="28" t="s">
        <v>23</v>
      </c>
      <c r="E27" s="28" t="s">
        <v>23</v>
      </c>
      <c r="F27" s="27" t="s">
        <v>23</v>
      </c>
      <c r="G27" s="28" t="s">
        <v>23</v>
      </c>
      <c r="H27" s="78">
        <f>H25+H26</f>
        <v>171579719.53</v>
      </c>
      <c r="I27" s="78">
        <f t="shared" ref="I27:J27" si="9">I25+I26</f>
        <v>167370454.71000001</v>
      </c>
      <c r="J27" s="78">
        <f t="shared" si="9"/>
        <v>167501543.16</v>
      </c>
      <c r="K27" s="107"/>
    </row>
    <row r="28" spans="1:12" s="1" customFormat="1" ht="26.45" customHeight="1">
      <c r="A28" s="18" t="s">
        <v>41</v>
      </c>
      <c r="B28" s="30" t="s">
        <v>42</v>
      </c>
      <c r="C28" s="27" t="s">
        <v>43</v>
      </c>
      <c r="D28" s="28">
        <v>14</v>
      </c>
      <c r="E28" s="28">
        <v>4</v>
      </c>
      <c r="F28" s="27" t="s">
        <v>37</v>
      </c>
      <c r="G28" s="28">
        <v>82300</v>
      </c>
      <c r="H28" s="78">
        <f>H29+H30</f>
        <v>2022500</v>
      </c>
      <c r="I28" s="78">
        <f t="shared" ref="I28:J28" si="10">I29+I30</f>
        <v>1000000</v>
      </c>
      <c r="J28" s="78">
        <f t="shared" si="10"/>
        <v>500000</v>
      </c>
      <c r="K28" s="37" t="s">
        <v>44</v>
      </c>
    </row>
    <row r="29" spans="1:12" s="1" customFormat="1" ht="30" customHeight="1">
      <c r="A29" s="18" t="s">
        <v>45</v>
      </c>
      <c r="B29" s="22" t="s">
        <v>25</v>
      </c>
      <c r="C29" s="20" t="s">
        <v>46</v>
      </c>
      <c r="D29" s="21">
        <v>14</v>
      </c>
      <c r="E29" s="21">
        <v>4</v>
      </c>
      <c r="F29" s="20" t="s">
        <v>37</v>
      </c>
      <c r="G29" s="21">
        <v>82300</v>
      </c>
      <c r="H29" s="78">
        <v>400000</v>
      </c>
      <c r="I29" s="78">
        <v>0</v>
      </c>
      <c r="J29" s="78">
        <v>0</v>
      </c>
      <c r="K29" s="38">
        <v>10</v>
      </c>
    </row>
    <row r="30" spans="1:12" s="1" customFormat="1" ht="27" customHeight="1">
      <c r="A30" s="18" t="s">
        <v>47</v>
      </c>
      <c r="B30" s="22" t="s">
        <v>25</v>
      </c>
      <c r="C30" s="20" t="s">
        <v>30</v>
      </c>
      <c r="D30" s="21">
        <v>14</v>
      </c>
      <c r="E30" s="21">
        <v>4</v>
      </c>
      <c r="F30" s="20" t="s">
        <v>37</v>
      </c>
      <c r="G30" s="21">
        <v>82300</v>
      </c>
      <c r="H30" s="78">
        <v>1622500</v>
      </c>
      <c r="I30" s="78">
        <v>1000000</v>
      </c>
      <c r="J30" s="78">
        <v>500000</v>
      </c>
      <c r="K30" s="23" t="s">
        <v>48</v>
      </c>
    </row>
    <row r="31" spans="1:12" s="1" customFormat="1" ht="13.9" customHeight="1">
      <c r="A31" s="18"/>
      <c r="B31" s="23" t="s">
        <v>27</v>
      </c>
      <c r="C31" s="20" t="s">
        <v>23</v>
      </c>
      <c r="D31" s="21" t="s">
        <v>23</v>
      </c>
      <c r="E31" s="21" t="s">
        <v>23</v>
      </c>
      <c r="F31" s="20" t="s">
        <v>23</v>
      </c>
      <c r="G31" s="21" t="s">
        <v>23</v>
      </c>
      <c r="H31" s="78">
        <f>H29+H30</f>
        <v>2022500</v>
      </c>
      <c r="I31" s="78">
        <f t="shared" ref="I31:J31" si="11">I29+I30</f>
        <v>1000000</v>
      </c>
      <c r="J31" s="78">
        <f t="shared" si="11"/>
        <v>500000</v>
      </c>
      <c r="K31" s="39"/>
    </row>
    <row r="32" spans="1:12" s="1" customFormat="1" ht="53.45" customHeight="1">
      <c r="A32" s="95" t="s">
        <v>49</v>
      </c>
      <c r="B32" s="19" t="s">
        <v>50</v>
      </c>
      <c r="C32" s="20" t="s">
        <v>30</v>
      </c>
      <c r="D32" s="21">
        <v>14</v>
      </c>
      <c r="E32" s="21">
        <v>4</v>
      </c>
      <c r="F32" s="20" t="s">
        <v>37</v>
      </c>
      <c r="G32" s="21">
        <v>82320</v>
      </c>
      <c r="H32" s="78">
        <f>H33</f>
        <v>1988882</v>
      </c>
      <c r="I32" s="78">
        <f t="shared" ref="I32:J32" si="12">I33</f>
        <v>1524710</v>
      </c>
      <c r="J32" s="78">
        <f t="shared" si="12"/>
        <v>1531220</v>
      </c>
      <c r="K32" s="107">
        <v>11</v>
      </c>
    </row>
    <row r="33" spans="1:12" s="1" customFormat="1" ht="29.1" customHeight="1">
      <c r="A33" s="95"/>
      <c r="B33" s="22" t="s">
        <v>25</v>
      </c>
      <c r="C33" s="20" t="s">
        <v>30</v>
      </c>
      <c r="D33" s="21">
        <v>14</v>
      </c>
      <c r="E33" s="21">
        <v>4</v>
      </c>
      <c r="F33" s="20" t="s">
        <v>37</v>
      </c>
      <c r="G33" s="21">
        <v>82320</v>
      </c>
      <c r="H33" s="78">
        <v>1988882</v>
      </c>
      <c r="I33" s="78">
        <v>1524710</v>
      </c>
      <c r="J33" s="78">
        <v>1531220</v>
      </c>
      <c r="K33" s="107"/>
    </row>
    <row r="34" spans="1:12" s="1" customFormat="1" ht="13.9" customHeight="1">
      <c r="A34" s="95"/>
      <c r="B34" s="23" t="s">
        <v>27</v>
      </c>
      <c r="C34" s="20" t="s">
        <v>23</v>
      </c>
      <c r="D34" s="21" t="s">
        <v>23</v>
      </c>
      <c r="E34" s="21" t="s">
        <v>23</v>
      </c>
      <c r="F34" s="20" t="s">
        <v>23</v>
      </c>
      <c r="G34" s="21" t="s">
        <v>23</v>
      </c>
      <c r="H34" s="78">
        <f>H33</f>
        <v>1988882</v>
      </c>
      <c r="I34" s="78">
        <f t="shared" ref="I34:J34" si="13">I33</f>
        <v>1524710</v>
      </c>
      <c r="J34" s="78">
        <f t="shared" si="13"/>
        <v>1531220</v>
      </c>
      <c r="K34" s="107"/>
    </row>
    <row r="35" spans="1:12" s="1" customFormat="1" ht="43.5" customHeight="1">
      <c r="A35" s="96" t="s">
        <v>51</v>
      </c>
      <c r="B35" s="14" t="s">
        <v>52</v>
      </c>
      <c r="C35" s="10" t="s">
        <v>23</v>
      </c>
      <c r="D35" s="11" t="s">
        <v>23</v>
      </c>
      <c r="E35" s="11" t="s">
        <v>23</v>
      </c>
      <c r="F35" s="10" t="s">
        <v>23</v>
      </c>
      <c r="G35" s="11" t="s">
        <v>23</v>
      </c>
      <c r="H35" s="77">
        <f>H36+H37</f>
        <v>301966324.62</v>
      </c>
      <c r="I35" s="77">
        <f t="shared" ref="I35:J35" si="14">I36+I37</f>
        <v>297655231.50999999</v>
      </c>
      <c r="J35" s="77">
        <f t="shared" si="14"/>
        <v>298017633.06</v>
      </c>
      <c r="K35" s="108" t="s">
        <v>53</v>
      </c>
      <c r="L35" s="34"/>
    </row>
    <row r="36" spans="1:12" s="1" customFormat="1" ht="27" customHeight="1">
      <c r="A36" s="97"/>
      <c r="B36" s="17" t="s">
        <v>25</v>
      </c>
      <c r="C36" s="10" t="s">
        <v>30</v>
      </c>
      <c r="D36" s="11">
        <v>14</v>
      </c>
      <c r="E36" s="11">
        <v>4</v>
      </c>
      <c r="F36" s="10" t="s">
        <v>54</v>
      </c>
      <c r="G36" s="11" t="s">
        <v>23</v>
      </c>
      <c r="H36" s="77">
        <f>H40+H44</f>
        <v>295755524.62</v>
      </c>
      <c r="I36" s="77">
        <f>I40+I44</f>
        <v>291444431.50999999</v>
      </c>
      <c r="J36" s="77">
        <f>J40+J44</f>
        <v>291806833.06</v>
      </c>
      <c r="K36" s="109"/>
      <c r="L36" s="34"/>
    </row>
    <row r="37" spans="1:12" s="2" customFormat="1" ht="12" customHeight="1">
      <c r="A37" s="97"/>
      <c r="B37" s="26" t="s">
        <v>26</v>
      </c>
      <c r="C37" s="24" t="s">
        <v>23</v>
      </c>
      <c r="D37" s="25" t="s">
        <v>23</v>
      </c>
      <c r="E37" s="25" t="s">
        <v>23</v>
      </c>
      <c r="F37" s="24" t="s">
        <v>23</v>
      </c>
      <c r="G37" s="25" t="s">
        <v>23</v>
      </c>
      <c r="H37" s="77">
        <f>H41</f>
        <v>6210800</v>
      </c>
      <c r="I37" s="77">
        <f t="shared" ref="I37:J37" si="15">I41</f>
        <v>6210800</v>
      </c>
      <c r="J37" s="77">
        <f t="shared" si="15"/>
        <v>6210800</v>
      </c>
      <c r="K37" s="109"/>
    </row>
    <row r="38" spans="1:12" s="1" customFormat="1" ht="12" customHeight="1">
      <c r="A38" s="98"/>
      <c r="B38" s="9" t="s">
        <v>27</v>
      </c>
      <c r="C38" s="10" t="s">
        <v>23</v>
      </c>
      <c r="D38" s="11" t="s">
        <v>23</v>
      </c>
      <c r="E38" s="11" t="s">
        <v>23</v>
      </c>
      <c r="F38" s="10" t="s">
        <v>23</v>
      </c>
      <c r="G38" s="11" t="s">
        <v>23</v>
      </c>
      <c r="H38" s="77">
        <f>H36+H37</f>
        <v>301966324.62</v>
      </c>
      <c r="I38" s="77">
        <f t="shared" ref="I38:J38" si="16">I36+I37</f>
        <v>297655231.50999999</v>
      </c>
      <c r="J38" s="77">
        <f t="shared" si="16"/>
        <v>298017633.06</v>
      </c>
      <c r="K38" s="110"/>
    </row>
    <row r="39" spans="1:12" s="1" customFormat="1" ht="18" customHeight="1">
      <c r="A39" s="95" t="s">
        <v>55</v>
      </c>
      <c r="B39" s="30" t="s">
        <v>56</v>
      </c>
      <c r="C39" s="20" t="s">
        <v>23</v>
      </c>
      <c r="D39" s="21" t="s">
        <v>23</v>
      </c>
      <c r="E39" s="21" t="s">
        <v>23</v>
      </c>
      <c r="F39" s="20" t="s">
        <v>23</v>
      </c>
      <c r="G39" s="21" t="s">
        <v>23</v>
      </c>
      <c r="H39" s="78">
        <f>H40+H41</f>
        <v>301276324.62</v>
      </c>
      <c r="I39" s="78">
        <f t="shared" ref="I39:J39" si="17">I40+I41</f>
        <v>296965231.50999999</v>
      </c>
      <c r="J39" s="78">
        <f t="shared" si="17"/>
        <v>297327633.06</v>
      </c>
      <c r="K39" s="107">
        <v>21</v>
      </c>
    </row>
    <row r="40" spans="1:12" s="1" customFormat="1" ht="26.1" customHeight="1">
      <c r="A40" s="95"/>
      <c r="B40" s="22" t="s">
        <v>25</v>
      </c>
      <c r="C40" s="20" t="s">
        <v>30</v>
      </c>
      <c r="D40" s="21">
        <v>14</v>
      </c>
      <c r="E40" s="21">
        <v>4</v>
      </c>
      <c r="F40" s="20" t="s">
        <v>54</v>
      </c>
      <c r="G40" s="21">
        <v>80320</v>
      </c>
      <c r="H40" s="78">
        <v>295065524.62</v>
      </c>
      <c r="I40" s="78">
        <v>290754431.50999999</v>
      </c>
      <c r="J40" s="78">
        <v>291116833.06</v>
      </c>
      <c r="K40" s="107"/>
    </row>
    <row r="41" spans="1:12" s="2" customFormat="1" ht="16.149999999999999" customHeight="1">
      <c r="A41" s="95"/>
      <c r="B41" s="29" t="s">
        <v>57</v>
      </c>
      <c r="C41" s="27" t="s">
        <v>23</v>
      </c>
      <c r="D41" s="28" t="s">
        <v>23</v>
      </c>
      <c r="E41" s="28" t="s">
        <v>23</v>
      </c>
      <c r="F41" s="27" t="s">
        <v>23</v>
      </c>
      <c r="G41" s="28" t="s">
        <v>23</v>
      </c>
      <c r="H41" s="78">
        <v>6210800</v>
      </c>
      <c r="I41" s="78">
        <v>6210800</v>
      </c>
      <c r="J41" s="78">
        <v>6210800</v>
      </c>
      <c r="K41" s="107"/>
    </row>
    <row r="42" spans="1:12" s="1" customFormat="1" ht="13.9" customHeight="1">
      <c r="A42" s="95"/>
      <c r="B42" s="23" t="s">
        <v>27</v>
      </c>
      <c r="C42" s="20" t="s">
        <v>23</v>
      </c>
      <c r="D42" s="21" t="s">
        <v>23</v>
      </c>
      <c r="E42" s="21" t="s">
        <v>23</v>
      </c>
      <c r="F42" s="20" t="s">
        <v>23</v>
      </c>
      <c r="G42" s="21" t="s">
        <v>23</v>
      </c>
      <c r="H42" s="78">
        <f t="shared" ref="H42:J42" si="18">H40+H41</f>
        <v>301276324.62</v>
      </c>
      <c r="I42" s="78">
        <f t="shared" si="18"/>
        <v>296965231.50999999</v>
      </c>
      <c r="J42" s="78">
        <f t="shared" si="18"/>
        <v>297327633.06</v>
      </c>
      <c r="K42" s="107"/>
    </row>
    <row r="43" spans="1:12" s="1" customFormat="1" ht="24.95" customHeight="1">
      <c r="A43" s="95" t="s">
        <v>58</v>
      </c>
      <c r="B43" s="23" t="s">
        <v>59</v>
      </c>
      <c r="C43" s="20" t="s">
        <v>30</v>
      </c>
      <c r="D43" s="21">
        <v>14</v>
      </c>
      <c r="E43" s="21">
        <v>4</v>
      </c>
      <c r="F43" s="20" t="s">
        <v>54</v>
      </c>
      <c r="G43" s="21">
        <v>82510</v>
      </c>
      <c r="H43" s="78">
        <f>H44</f>
        <v>690000</v>
      </c>
      <c r="I43" s="78">
        <f t="shared" ref="I43:J43" si="19">I44</f>
        <v>690000</v>
      </c>
      <c r="J43" s="78">
        <f t="shared" si="19"/>
        <v>690000</v>
      </c>
      <c r="K43" s="107">
        <v>23</v>
      </c>
    </row>
    <row r="44" spans="1:12" s="1" customFormat="1" ht="26.1" customHeight="1">
      <c r="A44" s="95"/>
      <c r="B44" s="22" t="s">
        <v>25</v>
      </c>
      <c r="C44" s="20" t="s">
        <v>30</v>
      </c>
      <c r="D44" s="21">
        <v>14</v>
      </c>
      <c r="E44" s="21">
        <v>4</v>
      </c>
      <c r="F44" s="20" t="s">
        <v>54</v>
      </c>
      <c r="G44" s="21">
        <v>82510</v>
      </c>
      <c r="H44" s="78">
        <v>690000</v>
      </c>
      <c r="I44" s="78">
        <v>690000</v>
      </c>
      <c r="J44" s="78">
        <v>690000</v>
      </c>
      <c r="K44" s="107"/>
    </row>
    <row r="45" spans="1:12" s="1" customFormat="1" ht="12" customHeight="1">
      <c r="A45" s="95"/>
      <c r="B45" s="23" t="s">
        <v>27</v>
      </c>
      <c r="C45" s="20" t="s">
        <v>23</v>
      </c>
      <c r="D45" s="21" t="s">
        <v>23</v>
      </c>
      <c r="E45" s="21" t="s">
        <v>23</v>
      </c>
      <c r="F45" s="20" t="s">
        <v>23</v>
      </c>
      <c r="G45" s="21" t="s">
        <v>23</v>
      </c>
      <c r="H45" s="78">
        <f>H44</f>
        <v>690000</v>
      </c>
      <c r="I45" s="78">
        <f t="shared" ref="I45:J45" si="20">I44</f>
        <v>690000</v>
      </c>
      <c r="J45" s="78">
        <f t="shared" si="20"/>
        <v>690000</v>
      </c>
      <c r="K45" s="107"/>
    </row>
    <row r="46" spans="1:12" s="3" customFormat="1" ht="30" customHeight="1">
      <c r="A46" s="103" t="s">
        <v>60</v>
      </c>
      <c r="B46" s="14" t="s">
        <v>61</v>
      </c>
      <c r="C46" s="10" t="s">
        <v>23</v>
      </c>
      <c r="D46" s="11" t="s">
        <v>23</v>
      </c>
      <c r="E46" s="11" t="s">
        <v>23</v>
      </c>
      <c r="F46" s="10" t="s">
        <v>23</v>
      </c>
      <c r="G46" s="11" t="s">
        <v>23</v>
      </c>
      <c r="H46" s="76">
        <f>H47+H48</f>
        <v>612000</v>
      </c>
      <c r="I46" s="76">
        <f t="shared" ref="I46:J46" si="21">I47+I48</f>
        <v>612000</v>
      </c>
      <c r="J46" s="81">
        <f t="shared" si="21"/>
        <v>612000</v>
      </c>
      <c r="K46" s="112">
        <v>27</v>
      </c>
    </row>
    <row r="47" spans="1:12" s="3" customFormat="1" ht="25.5" customHeight="1">
      <c r="A47" s="103"/>
      <c r="B47" s="17" t="s">
        <v>25</v>
      </c>
      <c r="C47" s="10" t="s">
        <v>30</v>
      </c>
      <c r="D47" s="11">
        <v>14</v>
      </c>
      <c r="E47" s="11">
        <v>4</v>
      </c>
      <c r="F47" s="10" t="s">
        <v>62</v>
      </c>
      <c r="G47" s="11" t="s">
        <v>63</v>
      </c>
      <c r="H47" s="77">
        <v>612000</v>
      </c>
      <c r="I47" s="77">
        <v>612000</v>
      </c>
      <c r="J47" s="82">
        <v>612000</v>
      </c>
      <c r="K47" s="112"/>
    </row>
    <row r="48" spans="1:12" s="3" customFormat="1" ht="12" customHeight="1">
      <c r="A48" s="103"/>
      <c r="B48" s="14" t="s">
        <v>26</v>
      </c>
      <c r="C48" s="10" t="s">
        <v>23</v>
      </c>
      <c r="D48" s="11" t="s">
        <v>23</v>
      </c>
      <c r="E48" s="11" t="s">
        <v>23</v>
      </c>
      <c r="F48" s="10" t="s">
        <v>23</v>
      </c>
      <c r="G48" s="11" t="s">
        <v>23</v>
      </c>
      <c r="H48" s="77">
        <f>H52</f>
        <v>0</v>
      </c>
      <c r="I48" s="77">
        <v>0</v>
      </c>
      <c r="J48" s="82">
        <v>0</v>
      </c>
      <c r="K48" s="112"/>
    </row>
    <row r="49" spans="1:12" s="3" customFormat="1" ht="11.25" customHeight="1">
      <c r="A49" s="103"/>
      <c r="B49" s="9" t="s">
        <v>27</v>
      </c>
      <c r="C49" s="10" t="s">
        <v>23</v>
      </c>
      <c r="D49" s="11" t="s">
        <v>23</v>
      </c>
      <c r="E49" s="11" t="s">
        <v>23</v>
      </c>
      <c r="F49" s="10" t="s">
        <v>23</v>
      </c>
      <c r="G49" s="11" t="s">
        <v>23</v>
      </c>
      <c r="H49" s="77">
        <f>H47+H48</f>
        <v>612000</v>
      </c>
      <c r="I49" s="77">
        <f t="shared" ref="I49:J49" si="22">I47+I48</f>
        <v>612000</v>
      </c>
      <c r="J49" s="82">
        <f t="shared" si="22"/>
        <v>612000</v>
      </c>
      <c r="K49" s="112"/>
    </row>
    <row r="50" spans="1:12" s="1" customFormat="1" ht="25.9" customHeight="1">
      <c r="A50" s="95" t="s">
        <v>64</v>
      </c>
      <c r="B50" s="30" t="s">
        <v>65</v>
      </c>
      <c r="C50" s="20" t="s">
        <v>23</v>
      </c>
      <c r="D50" s="21" t="s">
        <v>23</v>
      </c>
      <c r="E50" s="21" t="s">
        <v>23</v>
      </c>
      <c r="F50" s="20" t="s">
        <v>23</v>
      </c>
      <c r="G50" s="21" t="s">
        <v>23</v>
      </c>
      <c r="H50" s="79">
        <f>H51+H52</f>
        <v>612000</v>
      </c>
      <c r="I50" s="79">
        <f t="shared" ref="I50:J50" si="23">I51+I52</f>
        <v>612000</v>
      </c>
      <c r="J50" s="83">
        <f t="shared" si="23"/>
        <v>612000</v>
      </c>
      <c r="K50" s="107">
        <v>27</v>
      </c>
    </row>
    <row r="51" spans="1:12" s="1" customFormat="1" ht="27" customHeight="1">
      <c r="A51" s="95"/>
      <c r="B51" s="22" t="s">
        <v>25</v>
      </c>
      <c r="C51" s="20" t="s">
        <v>30</v>
      </c>
      <c r="D51" s="21">
        <v>14</v>
      </c>
      <c r="E51" s="21">
        <v>4</v>
      </c>
      <c r="F51" s="20" t="s">
        <v>62</v>
      </c>
      <c r="G51" s="21" t="s">
        <v>63</v>
      </c>
      <c r="H51" s="78">
        <v>612000</v>
      </c>
      <c r="I51" s="78">
        <v>612000</v>
      </c>
      <c r="J51" s="84">
        <v>612000</v>
      </c>
      <c r="K51" s="107"/>
    </row>
    <row r="52" spans="1:12" s="1" customFormat="1" ht="12" customHeight="1">
      <c r="A52" s="95"/>
      <c r="B52" s="30" t="s">
        <v>26</v>
      </c>
      <c r="C52" s="20" t="s">
        <v>23</v>
      </c>
      <c r="D52" s="21" t="s">
        <v>23</v>
      </c>
      <c r="E52" s="21" t="s">
        <v>23</v>
      </c>
      <c r="F52" s="20" t="s">
        <v>23</v>
      </c>
      <c r="G52" s="21" t="s">
        <v>23</v>
      </c>
      <c r="H52" s="78"/>
      <c r="I52" s="78">
        <v>0</v>
      </c>
      <c r="J52" s="84">
        <v>0</v>
      </c>
      <c r="K52" s="107"/>
    </row>
    <row r="53" spans="1:12" s="1" customFormat="1" ht="12" customHeight="1">
      <c r="A53" s="95"/>
      <c r="B53" s="23" t="s">
        <v>27</v>
      </c>
      <c r="C53" s="20" t="s">
        <v>23</v>
      </c>
      <c r="D53" s="21" t="s">
        <v>23</v>
      </c>
      <c r="E53" s="21" t="s">
        <v>23</v>
      </c>
      <c r="F53" s="20" t="s">
        <v>23</v>
      </c>
      <c r="G53" s="21" t="s">
        <v>23</v>
      </c>
      <c r="H53" s="79">
        <f>H51+H52</f>
        <v>612000</v>
      </c>
      <c r="I53" s="78">
        <f t="shared" ref="I53:J53" si="24">I51+I52</f>
        <v>612000</v>
      </c>
      <c r="J53" s="84">
        <f t="shared" si="24"/>
        <v>612000</v>
      </c>
      <c r="K53" s="107"/>
    </row>
    <row r="54" spans="1:12" s="1" customFormat="1" ht="30.95" customHeight="1">
      <c r="A54" s="103" t="s">
        <v>66</v>
      </c>
      <c r="B54" s="14" t="s">
        <v>67</v>
      </c>
      <c r="C54" s="10" t="s">
        <v>23</v>
      </c>
      <c r="D54" s="11" t="s">
        <v>23</v>
      </c>
      <c r="E54" s="11" t="s">
        <v>23</v>
      </c>
      <c r="F54" s="10" t="s">
        <v>23</v>
      </c>
      <c r="G54" s="11" t="s">
        <v>23</v>
      </c>
      <c r="H54" s="76">
        <f>H55</f>
        <v>121733550.20999999</v>
      </c>
      <c r="I54" s="76">
        <f t="shared" ref="I54:J54" si="25">I55</f>
        <v>12121212.119999999</v>
      </c>
      <c r="J54" s="81">
        <f t="shared" si="25"/>
        <v>0</v>
      </c>
      <c r="K54" s="112" t="s">
        <v>103</v>
      </c>
      <c r="L54" s="34">
        <f>H54+I54+J54</f>
        <v>133854762.33</v>
      </c>
    </row>
    <row r="55" spans="1:12" s="1" customFormat="1" ht="26.45" customHeight="1">
      <c r="A55" s="103"/>
      <c r="B55" s="17" t="s">
        <v>25</v>
      </c>
      <c r="C55" s="31" t="s">
        <v>68</v>
      </c>
      <c r="D55" s="32">
        <v>14</v>
      </c>
      <c r="E55" s="32">
        <v>2</v>
      </c>
      <c r="F55" s="31" t="s">
        <v>69</v>
      </c>
      <c r="G55" s="11" t="s">
        <v>23</v>
      </c>
      <c r="H55" s="77">
        <f>H58+H61+H67+H73</f>
        <v>121733550.20999999</v>
      </c>
      <c r="I55" s="77">
        <f t="shared" ref="I55:J55" si="26">I58</f>
        <v>12121212.119999999</v>
      </c>
      <c r="J55" s="77">
        <f t="shared" si="26"/>
        <v>0</v>
      </c>
      <c r="K55" s="107"/>
      <c r="L55" s="34">
        <f t="shared" ref="L55" si="27">H55+I55+J55</f>
        <v>133854762.33</v>
      </c>
    </row>
    <row r="56" spans="1:12" s="1" customFormat="1" ht="14.25" customHeight="1">
      <c r="A56" s="103"/>
      <c r="B56" s="9" t="s">
        <v>27</v>
      </c>
      <c r="C56" s="10" t="s">
        <v>23</v>
      </c>
      <c r="D56" s="11" t="s">
        <v>23</v>
      </c>
      <c r="E56" s="11" t="s">
        <v>23</v>
      </c>
      <c r="F56" s="10" t="s">
        <v>23</v>
      </c>
      <c r="G56" s="11" t="s">
        <v>23</v>
      </c>
      <c r="H56" s="77">
        <f>H55</f>
        <v>121733550.20999999</v>
      </c>
      <c r="I56" s="77">
        <f t="shared" ref="I56:J56" si="28">I55</f>
        <v>12121212.119999999</v>
      </c>
      <c r="J56" s="77">
        <f t="shared" si="28"/>
        <v>0</v>
      </c>
      <c r="K56" s="107"/>
    </row>
    <row r="57" spans="1:12" s="1" customFormat="1" ht="38.1" customHeight="1">
      <c r="A57" s="91" t="s">
        <v>70</v>
      </c>
      <c r="B57" s="23" t="s">
        <v>71</v>
      </c>
      <c r="C57" s="20" t="s">
        <v>30</v>
      </c>
      <c r="D57" s="21">
        <v>14</v>
      </c>
      <c r="E57" s="21">
        <v>2</v>
      </c>
      <c r="F57" s="20" t="s">
        <v>69</v>
      </c>
      <c r="G57" s="21" t="s">
        <v>72</v>
      </c>
      <c r="H57" s="78">
        <f>H58</f>
        <v>0</v>
      </c>
      <c r="I57" s="78" t="s">
        <v>102</v>
      </c>
      <c r="J57" s="78">
        <v>0</v>
      </c>
      <c r="K57" s="107">
        <v>38</v>
      </c>
    </row>
    <row r="58" spans="1:12" s="1" customFormat="1" ht="29.1" customHeight="1">
      <c r="A58" s="92"/>
      <c r="B58" s="22" t="s">
        <v>25</v>
      </c>
      <c r="C58" s="20" t="s">
        <v>30</v>
      </c>
      <c r="D58" s="21">
        <v>14</v>
      </c>
      <c r="E58" s="21">
        <v>2</v>
      </c>
      <c r="F58" s="20" t="s">
        <v>69</v>
      </c>
      <c r="G58" s="21" t="s">
        <v>72</v>
      </c>
      <c r="H58" s="78">
        <v>0</v>
      </c>
      <c r="I58" s="78">
        <v>12121212.119999999</v>
      </c>
      <c r="J58" s="78"/>
      <c r="K58" s="107"/>
    </row>
    <row r="59" spans="1:12" s="1" customFormat="1" ht="14.25" customHeight="1">
      <c r="A59" s="93"/>
      <c r="B59" s="23" t="s">
        <v>27</v>
      </c>
      <c r="C59" s="20" t="s">
        <v>23</v>
      </c>
      <c r="D59" s="21" t="s">
        <v>23</v>
      </c>
      <c r="E59" s="21" t="s">
        <v>23</v>
      </c>
      <c r="F59" s="20" t="s">
        <v>23</v>
      </c>
      <c r="G59" s="21" t="s">
        <v>23</v>
      </c>
      <c r="H59" s="78">
        <f t="shared" ref="H59:J59" si="29">H58</f>
        <v>0</v>
      </c>
      <c r="I59" s="78">
        <f>I58</f>
        <v>12121212.119999999</v>
      </c>
      <c r="J59" s="78">
        <f t="shared" si="29"/>
        <v>0</v>
      </c>
      <c r="K59" s="107"/>
    </row>
    <row r="60" spans="1:12" s="1" customFormat="1" ht="27.95" customHeight="1">
      <c r="A60" s="91" t="s">
        <v>73</v>
      </c>
      <c r="B60" s="19" t="s">
        <v>74</v>
      </c>
      <c r="C60" s="33" t="s">
        <v>75</v>
      </c>
      <c r="D60" s="21">
        <v>14</v>
      </c>
      <c r="E60" s="21">
        <v>2</v>
      </c>
      <c r="F60" s="20" t="s">
        <v>69</v>
      </c>
      <c r="G60" s="21" t="s">
        <v>76</v>
      </c>
      <c r="H60" s="78">
        <f t="shared" ref="H60:J60" si="30">H61</f>
        <v>121212121.20999999</v>
      </c>
      <c r="I60" s="78">
        <f t="shared" si="30"/>
        <v>0</v>
      </c>
      <c r="J60" s="78">
        <f t="shared" si="30"/>
        <v>0</v>
      </c>
      <c r="K60" s="113">
        <v>36.369999999999997</v>
      </c>
    </row>
    <row r="61" spans="1:12" s="1" customFormat="1" ht="27.95" customHeight="1">
      <c r="A61" s="92"/>
      <c r="B61" s="22" t="s">
        <v>25</v>
      </c>
      <c r="C61" s="33" t="s">
        <v>75</v>
      </c>
      <c r="D61" s="21">
        <v>14</v>
      </c>
      <c r="E61" s="21">
        <v>2</v>
      </c>
      <c r="F61" s="20" t="s">
        <v>69</v>
      </c>
      <c r="G61" s="21" t="s">
        <v>76</v>
      </c>
      <c r="H61" s="78">
        <v>121212121.20999999</v>
      </c>
      <c r="I61" s="78">
        <v>0</v>
      </c>
      <c r="J61" s="78">
        <v>0</v>
      </c>
      <c r="K61" s="114"/>
    </row>
    <row r="62" spans="1:12" s="1" customFormat="1" ht="15" customHeight="1">
      <c r="A62" s="93"/>
      <c r="B62" s="23" t="s">
        <v>27</v>
      </c>
      <c r="C62" s="33" t="s">
        <v>23</v>
      </c>
      <c r="D62" s="21" t="s">
        <v>23</v>
      </c>
      <c r="E62" s="21" t="s">
        <v>23</v>
      </c>
      <c r="F62" s="20" t="s">
        <v>23</v>
      </c>
      <c r="G62" s="21" t="s">
        <v>23</v>
      </c>
      <c r="H62" s="78">
        <f t="shared" ref="H62:J62" si="31">H61</f>
        <v>121212121.20999999</v>
      </c>
      <c r="I62" s="78">
        <f t="shared" si="31"/>
        <v>0</v>
      </c>
      <c r="J62" s="78">
        <f t="shared" si="31"/>
        <v>0</v>
      </c>
      <c r="K62" s="115"/>
    </row>
    <row r="63" spans="1:12" s="1" customFormat="1" ht="57" customHeight="1">
      <c r="A63" s="94" t="s">
        <v>77</v>
      </c>
      <c r="B63" s="19" t="s">
        <v>78</v>
      </c>
      <c r="C63" s="33" t="s">
        <v>75</v>
      </c>
      <c r="D63" s="21">
        <v>14</v>
      </c>
      <c r="E63" s="21">
        <v>2</v>
      </c>
      <c r="F63" s="20" t="s">
        <v>69</v>
      </c>
      <c r="G63" s="21" t="s">
        <v>76</v>
      </c>
      <c r="H63" s="78">
        <f t="shared" ref="H63:J63" si="32">H64</f>
        <v>121212121.20999999</v>
      </c>
      <c r="I63" s="78">
        <f t="shared" si="32"/>
        <v>0</v>
      </c>
      <c r="J63" s="78">
        <f t="shared" si="32"/>
        <v>0</v>
      </c>
      <c r="K63" s="113">
        <v>36.369999999999997</v>
      </c>
    </row>
    <row r="64" spans="1:12" s="1" customFormat="1" ht="26.45" customHeight="1">
      <c r="A64" s="94"/>
      <c r="B64" s="22" t="s">
        <v>25</v>
      </c>
      <c r="C64" s="33" t="s">
        <v>75</v>
      </c>
      <c r="D64" s="21">
        <v>14</v>
      </c>
      <c r="E64" s="21">
        <v>2</v>
      </c>
      <c r="F64" s="20" t="s">
        <v>69</v>
      </c>
      <c r="G64" s="21" t="s">
        <v>76</v>
      </c>
      <c r="H64" s="78">
        <v>121212121.20999999</v>
      </c>
      <c r="I64" s="78">
        <v>0</v>
      </c>
      <c r="J64" s="78">
        <v>0</v>
      </c>
      <c r="K64" s="114"/>
    </row>
    <row r="65" spans="1:12" s="1" customFormat="1" ht="12" customHeight="1">
      <c r="A65" s="94"/>
      <c r="B65" s="23" t="s">
        <v>27</v>
      </c>
      <c r="C65" s="20" t="s">
        <v>23</v>
      </c>
      <c r="D65" s="21" t="s">
        <v>23</v>
      </c>
      <c r="E65" s="21" t="s">
        <v>23</v>
      </c>
      <c r="F65" s="20" t="s">
        <v>23</v>
      </c>
      <c r="G65" s="21" t="s">
        <v>23</v>
      </c>
      <c r="H65" s="78">
        <f t="shared" ref="H65:J65" si="33">H64</f>
        <v>121212121.20999999</v>
      </c>
      <c r="I65" s="78">
        <f t="shared" si="33"/>
        <v>0</v>
      </c>
      <c r="J65" s="78">
        <f t="shared" si="33"/>
        <v>0</v>
      </c>
      <c r="K65" s="114"/>
    </row>
    <row r="66" spans="1:12" s="1" customFormat="1" ht="78.95" customHeight="1">
      <c r="A66" s="95" t="s">
        <v>79</v>
      </c>
      <c r="B66" s="19" t="s">
        <v>80</v>
      </c>
      <c r="C66" s="33" t="s">
        <v>30</v>
      </c>
      <c r="D66" s="40">
        <v>14</v>
      </c>
      <c r="E66" s="40">
        <v>2</v>
      </c>
      <c r="F66" s="33" t="s">
        <v>69</v>
      </c>
      <c r="G66" s="40" t="s">
        <v>81</v>
      </c>
      <c r="H66" s="78">
        <v>465582</v>
      </c>
      <c r="I66" s="78">
        <f t="shared" ref="I66:J66" si="34">I67</f>
        <v>0</v>
      </c>
      <c r="J66" s="85">
        <f t="shared" si="34"/>
        <v>0</v>
      </c>
      <c r="K66" s="116">
        <v>35</v>
      </c>
      <c r="L66" s="34">
        <f>H66+I66+J66</f>
        <v>465582</v>
      </c>
    </row>
    <row r="67" spans="1:12" s="1" customFormat="1" ht="27.95" customHeight="1">
      <c r="A67" s="95"/>
      <c r="B67" s="22" t="s">
        <v>25</v>
      </c>
      <c r="C67" s="33" t="s">
        <v>30</v>
      </c>
      <c r="D67" s="40">
        <v>14</v>
      </c>
      <c r="E67" s="40">
        <v>2</v>
      </c>
      <c r="F67" s="33" t="s">
        <v>69</v>
      </c>
      <c r="G67" s="40" t="s">
        <v>81</v>
      </c>
      <c r="H67" s="78">
        <v>465582</v>
      </c>
      <c r="I67" s="78">
        <v>0</v>
      </c>
      <c r="J67" s="85">
        <v>0</v>
      </c>
      <c r="K67" s="117"/>
      <c r="L67" s="34">
        <f t="shared" ref="L67" si="35">H67+I67+J67</f>
        <v>465582</v>
      </c>
    </row>
    <row r="68" spans="1:12" s="1" customFormat="1" ht="16.5" customHeight="1">
      <c r="A68" s="95"/>
      <c r="B68" s="23" t="s">
        <v>27</v>
      </c>
      <c r="C68" s="33" t="s">
        <v>23</v>
      </c>
      <c r="D68" s="40" t="s">
        <v>23</v>
      </c>
      <c r="E68" s="40" t="s">
        <v>23</v>
      </c>
      <c r="F68" s="33" t="s">
        <v>23</v>
      </c>
      <c r="G68" s="40" t="s">
        <v>23</v>
      </c>
      <c r="H68" s="78">
        <f t="shared" ref="H68:J68" si="36">H67</f>
        <v>465582</v>
      </c>
      <c r="I68" s="78">
        <f t="shared" si="36"/>
        <v>0</v>
      </c>
      <c r="J68" s="85">
        <f t="shared" si="36"/>
        <v>0</v>
      </c>
      <c r="K68" s="118"/>
    </row>
    <row r="69" spans="1:12" s="1" customFormat="1" ht="62.25" customHeight="1">
      <c r="A69" s="94" t="s">
        <v>82</v>
      </c>
      <c r="B69" s="30" t="s">
        <v>83</v>
      </c>
      <c r="C69" s="33" t="s">
        <v>30</v>
      </c>
      <c r="D69" s="40">
        <v>14</v>
      </c>
      <c r="E69" s="40">
        <v>2</v>
      </c>
      <c r="F69" s="33" t="s">
        <v>69</v>
      </c>
      <c r="G69" s="40" t="s">
        <v>81</v>
      </c>
      <c r="H69" s="78">
        <f>H70</f>
        <v>465582</v>
      </c>
      <c r="I69" s="78">
        <f t="shared" ref="I69:J69" si="37">I70</f>
        <v>0</v>
      </c>
      <c r="J69" s="85">
        <f t="shared" si="37"/>
        <v>0</v>
      </c>
      <c r="K69" s="67">
        <v>35</v>
      </c>
      <c r="L69" s="68"/>
    </row>
    <row r="70" spans="1:12" s="1" customFormat="1" ht="27" customHeight="1">
      <c r="A70" s="94"/>
      <c r="B70" s="22" t="s">
        <v>25</v>
      </c>
      <c r="C70" s="33" t="s">
        <v>30</v>
      </c>
      <c r="D70" s="40">
        <v>14</v>
      </c>
      <c r="E70" s="40">
        <v>2</v>
      </c>
      <c r="F70" s="33" t="s">
        <v>69</v>
      </c>
      <c r="G70" s="40" t="s">
        <v>81</v>
      </c>
      <c r="H70" s="78">
        <v>465582</v>
      </c>
      <c r="I70" s="78"/>
      <c r="J70" s="85"/>
      <c r="K70" s="69"/>
      <c r="L70" s="68"/>
    </row>
    <row r="71" spans="1:12" s="1" customFormat="1" ht="18" customHeight="1">
      <c r="A71" s="94"/>
      <c r="B71" s="23" t="s">
        <v>27</v>
      </c>
      <c r="C71" s="20" t="s">
        <v>23</v>
      </c>
      <c r="D71" s="21" t="s">
        <v>23</v>
      </c>
      <c r="E71" s="21" t="s">
        <v>23</v>
      </c>
      <c r="F71" s="20" t="s">
        <v>23</v>
      </c>
      <c r="G71" s="21" t="s">
        <v>23</v>
      </c>
      <c r="H71" s="78">
        <f>H70</f>
        <v>465582</v>
      </c>
      <c r="I71" s="78">
        <f t="shared" ref="I71:J71" si="38">I70</f>
        <v>0</v>
      </c>
      <c r="J71" s="78">
        <f t="shared" si="38"/>
        <v>0</v>
      </c>
      <c r="K71" s="70"/>
      <c r="L71" s="68"/>
    </row>
    <row r="72" spans="1:12" s="1" customFormat="1" ht="80.099999999999994" customHeight="1">
      <c r="A72" s="91" t="s">
        <v>84</v>
      </c>
      <c r="B72" s="19" t="s">
        <v>85</v>
      </c>
      <c r="C72" s="20" t="s">
        <v>30</v>
      </c>
      <c r="D72" s="21">
        <v>14</v>
      </c>
      <c r="E72" s="21">
        <v>2</v>
      </c>
      <c r="F72" s="20" t="s">
        <v>69</v>
      </c>
      <c r="G72" s="21" t="s">
        <v>86</v>
      </c>
      <c r="H72" s="78">
        <f t="shared" ref="H72:J72" si="39">H73</f>
        <v>55847</v>
      </c>
      <c r="I72" s="78">
        <f t="shared" si="39"/>
        <v>0</v>
      </c>
      <c r="J72" s="78">
        <f t="shared" si="39"/>
        <v>0</v>
      </c>
      <c r="K72" s="71">
        <v>37</v>
      </c>
      <c r="L72" s="68"/>
    </row>
    <row r="73" spans="1:12" s="1" customFormat="1" ht="29.1" customHeight="1">
      <c r="A73" s="92"/>
      <c r="B73" s="22" t="s">
        <v>25</v>
      </c>
      <c r="C73" s="20" t="s">
        <v>30</v>
      </c>
      <c r="D73" s="21">
        <v>14</v>
      </c>
      <c r="E73" s="21">
        <v>2</v>
      </c>
      <c r="F73" s="20" t="s">
        <v>69</v>
      </c>
      <c r="G73" s="21" t="s">
        <v>86</v>
      </c>
      <c r="H73" s="78">
        <v>55847</v>
      </c>
      <c r="I73" s="78">
        <v>0</v>
      </c>
      <c r="J73" s="78">
        <v>0</v>
      </c>
      <c r="K73" s="70"/>
      <c r="L73" s="68"/>
    </row>
    <row r="74" spans="1:12" s="1" customFormat="1" ht="18" customHeight="1">
      <c r="A74" s="93"/>
      <c r="B74" s="23" t="s">
        <v>87</v>
      </c>
      <c r="C74" s="20" t="s">
        <v>23</v>
      </c>
      <c r="D74" s="21" t="s">
        <v>23</v>
      </c>
      <c r="E74" s="21" t="s">
        <v>23</v>
      </c>
      <c r="F74" s="20" t="s">
        <v>23</v>
      </c>
      <c r="G74" s="21" t="s">
        <v>23</v>
      </c>
      <c r="H74" s="78">
        <f t="shared" ref="H74:J74" si="40">H73</f>
        <v>55847</v>
      </c>
      <c r="I74" s="78">
        <f t="shared" si="40"/>
        <v>0</v>
      </c>
      <c r="J74" s="78">
        <f t="shared" si="40"/>
        <v>0</v>
      </c>
      <c r="K74" s="72"/>
      <c r="L74" s="68"/>
    </row>
    <row r="75" spans="1:12" s="1" customFormat="1" ht="67.5" customHeight="1">
      <c r="A75" s="94" t="s">
        <v>88</v>
      </c>
      <c r="B75" s="41" t="s">
        <v>89</v>
      </c>
      <c r="C75" s="33" t="s">
        <v>30</v>
      </c>
      <c r="D75" s="40">
        <v>14</v>
      </c>
      <c r="E75" s="40">
        <v>2</v>
      </c>
      <c r="F75" s="33" t="s">
        <v>69</v>
      </c>
      <c r="G75" s="40" t="s">
        <v>86</v>
      </c>
      <c r="H75" s="84">
        <f>H76</f>
        <v>55847</v>
      </c>
      <c r="I75" s="78">
        <f>I76</f>
        <v>0</v>
      </c>
      <c r="J75" s="78">
        <f>J76</f>
        <v>0</v>
      </c>
      <c r="K75" s="107">
        <v>37</v>
      </c>
      <c r="L75" s="68"/>
    </row>
    <row r="76" spans="1:12" s="1" customFormat="1" ht="29.1" customHeight="1">
      <c r="A76" s="94"/>
      <c r="B76" s="42" t="s">
        <v>25</v>
      </c>
      <c r="C76" s="33" t="s">
        <v>30</v>
      </c>
      <c r="D76" s="40">
        <v>14</v>
      </c>
      <c r="E76" s="40">
        <v>2</v>
      </c>
      <c r="F76" s="33" t="s">
        <v>69</v>
      </c>
      <c r="G76" s="40" t="s">
        <v>86</v>
      </c>
      <c r="H76" s="84">
        <v>55847</v>
      </c>
      <c r="I76" s="78"/>
      <c r="J76" s="78"/>
      <c r="K76" s="107"/>
      <c r="L76" s="68"/>
    </row>
    <row r="77" spans="1:12" s="1" customFormat="1" ht="18" customHeight="1">
      <c r="A77" s="94"/>
      <c r="B77" s="38" t="s">
        <v>27</v>
      </c>
      <c r="C77" s="33" t="s">
        <v>23</v>
      </c>
      <c r="D77" s="40" t="s">
        <v>23</v>
      </c>
      <c r="E77" s="40" t="s">
        <v>23</v>
      </c>
      <c r="F77" s="33" t="s">
        <v>23</v>
      </c>
      <c r="G77" s="40" t="s">
        <v>23</v>
      </c>
      <c r="H77" s="84">
        <f>H76</f>
        <v>55847</v>
      </c>
      <c r="I77" s="78">
        <f>I76</f>
        <v>0</v>
      </c>
      <c r="J77" s="78">
        <f>J76</f>
        <v>0</v>
      </c>
      <c r="K77" s="107"/>
      <c r="L77" s="68"/>
    </row>
    <row r="78" spans="1:12" s="1" customFormat="1" ht="46.5" customHeight="1">
      <c r="A78" s="96" t="s">
        <v>90</v>
      </c>
      <c r="B78" s="43" t="s">
        <v>91</v>
      </c>
      <c r="C78" s="31" t="s">
        <v>23</v>
      </c>
      <c r="D78" s="32" t="s">
        <v>23</v>
      </c>
      <c r="E78" s="32" t="s">
        <v>23</v>
      </c>
      <c r="F78" s="31" t="s">
        <v>23</v>
      </c>
      <c r="G78" s="32" t="s">
        <v>23</v>
      </c>
      <c r="H78" s="82">
        <f t="shared" ref="H78:J78" si="41">H79</f>
        <v>5377829.0899999999</v>
      </c>
      <c r="I78" s="77">
        <f t="shared" si="41"/>
        <v>0</v>
      </c>
      <c r="J78" s="77">
        <f t="shared" si="41"/>
        <v>0</v>
      </c>
      <c r="K78" s="113">
        <v>39</v>
      </c>
      <c r="L78" s="68"/>
    </row>
    <row r="79" spans="1:12" s="1" customFormat="1" ht="29.1" customHeight="1">
      <c r="A79" s="97"/>
      <c r="B79" s="44" t="s">
        <v>25</v>
      </c>
      <c r="C79" s="31" t="s">
        <v>30</v>
      </c>
      <c r="D79" s="32">
        <v>14</v>
      </c>
      <c r="E79" s="32">
        <v>2</v>
      </c>
      <c r="F79" s="31" t="s">
        <v>92</v>
      </c>
      <c r="G79" s="32" t="s">
        <v>93</v>
      </c>
      <c r="H79" s="82">
        <v>5377829.0899999999</v>
      </c>
      <c r="I79" s="77">
        <v>0</v>
      </c>
      <c r="J79" s="77">
        <v>0</v>
      </c>
      <c r="K79" s="114"/>
      <c r="L79" s="68"/>
    </row>
    <row r="80" spans="1:12" s="1" customFormat="1" ht="18" customHeight="1">
      <c r="A80" s="98"/>
      <c r="B80" s="45" t="s">
        <v>27</v>
      </c>
      <c r="C80" s="31" t="s">
        <v>23</v>
      </c>
      <c r="D80" s="32" t="s">
        <v>23</v>
      </c>
      <c r="E80" s="32" t="s">
        <v>23</v>
      </c>
      <c r="F80" s="31" t="s">
        <v>23</v>
      </c>
      <c r="G80" s="32" t="s">
        <v>23</v>
      </c>
      <c r="H80" s="82">
        <f t="shared" ref="H80:J80" si="42">H79</f>
        <v>5377829.0899999999</v>
      </c>
      <c r="I80" s="77">
        <f t="shared" si="42"/>
        <v>0</v>
      </c>
      <c r="J80" s="77">
        <f t="shared" si="42"/>
        <v>0</v>
      </c>
      <c r="K80" s="115"/>
      <c r="L80" s="68"/>
    </row>
    <row r="81" spans="1:12" s="1" customFormat="1" ht="51" customHeight="1">
      <c r="A81" s="95" t="s">
        <v>94</v>
      </c>
      <c r="B81" s="37" t="s">
        <v>95</v>
      </c>
      <c r="C81" s="33" t="s">
        <v>30</v>
      </c>
      <c r="D81" s="40">
        <v>14</v>
      </c>
      <c r="E81" s="40">
        <v>2</v>
      </c>
      <c r="F81" s="33" t="s">
        <v>92</v>
      </c>
      <c r="G81" s="40" t="s">
        <v>93</v>
      </c>
      <c r="H81" s="83">
        <f t="shared" ref="H81:J81" si="43">H82</f>
        <v>5377829.0899999999</v>
      </c>
      <c r="I81" s="79">
        <f t="shared" si="43"/>
        <v>0</v>
      </c>
      <c r="J81" s="79">
        <f t="shared" si="43"/>
        <v>0</v>
      </c>
      <c r="K81" s="107">
        <v>39</v>
      </c>
      <c r="L81" s="68"/>
    </row>
    <row r="82" spans="1:12" s="1" customFormat="1" ht="27.75" customHeight="1">
      <c r="A82" s="95"/>
      <c r="B82" s="46" t="s">
        <v>25</v>
      </c>
      <c r="C82" s="33" t="s">
        <v>30</v>
      </c>
      <c r="D82" s="40">
        <v>14</v>
      </c>
      <c r="E82" s="40">
        <v>2</v>
      </c>
      <c r="F82" s="33" t="s">
        <v>92</v>
      </c>
      <c r="G82" s="40" t="s">
        <v>93</v>
      </c>
      <c r="H82" s="84">
        <v>5377829.0899999999</v>
      </c>
      <c r="I82" s="78">
        <v>0</v>
      </c>
      <c r="J82" s="78">
        <v>0</v>
      </c>
      <c r="K82" s="107"/>
      <c r="L82" s="68"/>
    </row>
    <row r="83" spans="1:12" s="1" customFormat="1" ht="18" customHeight="1">
      <c r="A83" s="95"/>
      <c r="B83" s="23" t="s">
        <v>27</v>
      </c>
      <c r="C83" s="20" t="s">
        <v>23</v>
      </c>
      <c r="D83" s="21" t="s">
        <v>23</v>
      </c>
      <c r="E83" s="21" t="s">
        <v>23</v>
      </c>
      <c r="F83" s="20" t="s">
        <v>23</v>
      </c>
      <c r="G83" s="21" t="s">
        <v>23</v>
      </c>
      <c r="H83" s="78">
        <f t="shared" ref="H83:J83" si="44">H82</f>
        <v>5377829.0899999999</v>
      </c>
      <c r="I83" s="78">
        <f t="shared" si="44"/>
        <v>0</v>
      </c>
      <c r="J83" s="78">
        <f t="shared" si="44"/>
        <v>0</v>
      </c>
      <c r="K83" s="107"/>
      <c r="L83" s="68"/>
    </row>
    <row r="84" spans="1:12" s="1" customFormat="1" ht="18" customHeight="1">
      <c r="A84" s="47"/>
      <c r="B84" s="48"/>
      <c r="C84" s="49"/>
      <c r="D84" s="50"/>
      <c r="E84" s="50"/>
      <c r="F84" s="49"/>
      <c r="G84" s="50"/>
      <c r="H84" s="86"/>
      <c r="I84" s="86"/>
      <c r="J84" s="86"/>
      <c r="K84" s="48"/>
      <c r="L84" s="68"/>
    </row>
    <row r="85" spans="1:12" s="1" customFormat="1" ht="73.5" hidden="1" customHeight="1">
      <c r="A85" s="51"/>
      <c r="B85" s="48"/>
      <c r="C85" s="49"/>
      <c r="D85" s="50"/>
      <c r="E85" s="50"/>
      <c r="F85" s="49"/>
      <c r="G85" s="50"/>
      <c r="H85" s="52"/>
      <c r="I85" s="52"/>
      <c r="J85" s="52"/>
      <c r="K85" s="48"/>
      <c r="L85" s="68"/>
    </row>
    <row r="86" spans="1:12" s="1" customFormat="1" ht="37.5" customHeight="1">
      <c r="A86" s="90" t="s">
        <v>96</v>
      </c>
      <c r="B86" s="90"/>
      <c r="C86" s="90"/>
      <c r="D86" s="54"/>
      <c r="E86" s="54"/>
      <c r="F86" s="55"/>
      <c r="G86" s="54"/>
      <c r="H86" s="56"/>
      <c r="I86" s="56"/>
      <c r="J86" s="56"/>
      <c r="K86" s="54" t="s">
        <v>97</v>
      </c>
      <c r="L86" s="68"/>
    </row>
    <row r="87" spans="1:12" s="1" customFormat="1" ht="18" customHeight="1">
      <c r="A87" s="51"/>
      <c r="B87" s="48"/>
      <c r="C87" s="49"/>
      <c r="D87" s="50"/>
      <c r="E87" s="50"/>
      <c r="F87" s="49"/>
      <c r="G87" s="50"/>
      <c r="H87" s="52"/>
      <c r="I87" s="52"/>
      <c r="J87" s="52"/>
      <c r="K87" s="48"/>
      <c r="L87" s="68"/>
    </row>
    <row r="88" spans="1:12" s="1" customFormat="1" ht="40.15" customHeight="1">
      <c r="A88" s="90" t="s">
        <v>98</v>
      </c>
      <c r="B88" s="90"/>
      <c r="C88" s="90"/>
      <c r="D88" s="57"/>
      <c r="E88" s="57"/>
      <c r="F88" s="58"/>
      <c r="G88" s="57"/>
      <c r="H88" s="57"/>
      <c r="I88" s="57"/>
      <c r="J88" s="57"/>
      <c r="K88" s="73" t="s">
        <v>99</v>
      </c>
    </row>
    <row r="89" spans="1:12" s="1" customFormat="1" ht="9.75" customHeight="1">
      <c r="A89" s="53"/>
      <c r="B89" s="57"/>
      <c r="C89" s="58"/>
      <c r="D89" s="57"/>
      <c r="E89" s="57"/>
      <c r="F89" s="58"/>
      <c r="G89" s="57"/>
      <c r="H89" s="57"/>
      <c r="I89" s="57"/>
      <c r="J89" s="57"/>
      <c r="K89" s="73"/>
    </row>
    <row r="90" spans="1:12" s="1" customFormat="1" ht="45.95" customHeight="1">
      <c r="A90" s="90" t="s">
        <v>100</v>
      </c>
      <c r="B90" s="90"/>
      <c r="C90" s="90"/>
      <c r="D90" s="59"/>
      <c r="E90" s="59"/>
      <c r="F90" s="60"/>
      <c r="G90" s="59"/>
      <c r="H90" s="59"/>
      <c r="I90" s="59"/>
      <c r="J90" s="59"/>
      <c r="K90" s="74" t="s">
        <v>101</v>
      </c>
    </row>
    <row r="91" spans="1:12" s="1" customFormat="1" ht="22.9" customHeight="1">
      <c r="A91" s="61"/>
      <c r="C91" s="6"/>
      <c r="F91" s="6"/>
      <c r="K91" s="75"/>
    </row>
    <row r="92" spans="1:12" s="1" customFormat="1" ht="37.15" customHeight="1">
      <c r="A92" s="61"/>
      <c r="C92" s="6"/>
      <c r="F92" s="6"/>
      <c r="K92" s="75"/>
    </row>
    <row r="93" spans="1:12" s="1" customFormat="1" ht="25.9" customHeight="1">
      <c r="A93" s="61"/>
      <c r="C93" s="6"/>
      <c r="F93" s="6"/>
    </row>
    <row r="94" spans="1:12" s="1" customFormat="1" ht="35.450000000000003" customHeight="1">
      <c r="A94" s="62"/>
      <c r="C94" s="6"/>
      <c r="F94" s="6"/>
    </row>
    <row r="95" spans="1:12" s="4" customFormat="1" ht="17.45" customHeight="1">
      <c r="A95" s="101"/>
      <c r="B95" s="101"/>
      <c r="C95" s="101"/>
      <c r="D95" s="101"/>
      <c r="E95" s="101"/>
      <c r="F95" s="101"/>
      <c r="G95" s="101"/>
      <c r="H95" s="101"/>
      <c r="I95" s="101"/>
      <c r="J95" s="101"/>
      <c r="K95" s="101"/>
    </row>
    <row r="96" spans="1:12" ht="18.75">
      <c r="A96" s="102"/>
      <c r="B96" s="102"/>
      <c r="C96" s="102"/>
      <c r="D96" s="102"/>
      <c r="E96" s="102"/>
      <c r="F96" s="102"/>
      <c r="G96" s="102"/>
      <c r="H96" s="102"/>
      <c r="I96" s="102"/>
      <c r="J96" s="102"/>
      <c r="K96" s="102"/>
    </row>
    <row r="97" spans="1:11" ht="18.75">
      <c r="A97" s="64"/>
      <c r="B97" s="1"/>
      <c r="C97" s="6"/>
      <c r="D97" s="1"/>
      <c r="E97" s="1"/>
      <c r="F97" s="6"/>
      <c r="G97" s="1"/>
      <c r="H97" s="1"/>
      <c r="I97" s="1"/>
      <c r="J97" s="1"/>
      <c r="K97" s="1"/>
    </row>
    <row r="98" spans="1:11" ht="18.75">
      <c r="A98" s="63"/>
      <c r="B98" s="1"/>
      <c r="C98" s="6"/>
      <c r="D98" s="1"/>
      <c r="E98" s="1"/>
      <c r="F98" s="6"/>
      <c r="G98" s="1"/>
      <c r="H98" s="1"/>
      <c r="I98" s="1"/>
      <c r="J98" s="1"/>
      <c r="K98" s="1"/>
    </row>
    <row r="99" spans="1:11" ht="18.75">
      <c r="A99" s="64"/>
      <c r="B99" s="1"/>
      <c r="C99" s="6"/>
      <c r="D99" s="1"/>
      <c r="E99" s="1"/>
      <c r="F99" s="6"/>
      <c r="G99" s="1"/>
      <c r="H99" s="1"/>
      <c r="I99" s="1"/>
      <c r="J99" s="1"/>
      <c r="K99" s="1"/>
    </row>
    <row r="100" spans="1:11">
      <c r="A100" s="65"/>
      <c r="B100" s="4"/>
      <c r="C100" s="66"/>
      <c r="D100" s="4"/>
      <c r="E100" s="4"/>
      <c r="F100" s="66"/>
      <c r="G100" s="4"/>
      <c r="H100" s="4"/>
      <c r="I100" s="4"/>
      <c r="J100" s="4"/>
      <c r="K100" s="4"/>
    </row>
    <row r="101" spans="1:11">
      <c r="A101" s="65"/>
    </row>
  </sheetData>
  <mergeCells count="61">
    <mergeCell ref="K78:K80"/>
    <mergeCell ref="K81:K83"/>
    <mergeCell ref="C5:G6"/>
    <mergeCell ref="H5:J6"/>
    <mergeCell ref="K57:K59"/>
    <mergeCell ref="K60:K62"/>
    <mergeCell ref="K63:K65"/>
    <mergeCell ref="K66:K68"/>
    <mergeCell ref="K75:K77"/>
    <mergeCell ref="K39:K42"/>
    <mergeCell ref="K43:K45"/>
    <mergeCell ref="K46:K49"/>
    <mergeCell ref="K50:K53"/>
    <mergeCell ref="K54:K56"/>
    <mergeCell ref="K17:K19"/>
    <mergeCell ref="K20:K23"/>
    <mergeCell ref="K24:K27"/>
    <mergeCell ref="K32:K34"/>
    <mergeCell ref="K35:K38"/>
    <mergeCell ref="I7:I8"/>
    <mergeCell ref="J7:J8"/>
    <mergeCell ref="K5:K8"/>
    <mergeCell ref="K10:K13"/>
    <mergeCell ref="K14:K16"/>
    <mergeCell ref="D7:D8"/>
    <mergeCell ref="E7:E8"/>
    <mergeCell ref="F7:F8"/>
    <mergeCell ref="G7:G8"/>
    <mergeCell ref="H7:H8"/>
    <mergeCell ref="A90:C90"/>
    <mergeCell ref="A95:K95"/>
    <mergeCell ref="A96:K96"/>
    <mergeCell ref="A5:A8"/>
    <mergeCell ref="A10:A13"/>
    <mergeCell ref="A14:A16"/>
    <mergeCell ref="A17:A19"/>
    <mergeCell ref="A20:A23"/>
    <mergeCell ref="A24:A27"/>
    <mergeCell ref="A32:A34"/>
    <mergeCell ref="A35:A38"/>
    <mergeCell ref="A39:A42"/>
    <mergeCell ref="A43:A45"/>
    <mergeCell ref="A46:A49"/>
    <mergeCell ref="A50:A53"/>
    <mergeCell ref="A54:A56"/>
    <mergeCell ref="J1:K1"/>
    <mergeCell ref="J2:K2"/>
    <mergeCell ref="A3:K3"/>
    <mergeCell ref="A86:C86"/>
    <mergeCell ref="A88:C88"/>
    <mergeCell ref="A57:A59"/>
    <mergeCell ref="A60:A62"/>
    <mergeCell ref="A63:A65"/>
    <mergeCell ref="A66:A68"/>
    <mergeCell ref="A69:A71"/>
    <mergeCell ref="A72:A74"/>
    <mergeCell ref="A75:A77"/>
    <mergeCell ref="A78:A80"/>
    <mergeCell ref="A81:A83"/>
    <mergeCell ref="B5:B8"/>
    <mergeCell ref="C7:C8"/>
  </mergeCells>
  <printOptions horizontalCentered="1"/>
  <pageMargins left="0" right="0" top="1.1811023622047201" bottom="0.39370078740157499" header="0.31496062992126" footer="0.31496062992126"/>
  <pageSetup paperSize="9" scale="97" firstPageNumber="9" orientation="landscape" useFirstPageNumber="1" r:id="rId1"/>
  <rowBreaks count="1" manualBreakCount="1">
    <brk id="3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И. Гаева</dc:creator>
  <cp:lastModifiedBy>User</cp:lastModifiedBy>
  <cp:lastPrinted>2024-12-26T06:44:46Z</cp:lastPrinted>
  <dcterms:created xsi:type="dcterms:W3CDTF">2006-09-16T00:00:00Z</dcterms:created>
  <dcterms:modified xsi:type="dcterms:W3CDTF">2024-12-26T06:45:29Z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6A50BA2F0A204AA2A13D81A38C2B65F4_13</vt:lpwstr>
  </property>
  <property fmtid="{D5CDD505-2E9C-101B-9397-08002B2CF9AE}" pid="3" name="KSOProductBuildVer">
    <vt:lpwstr>1049-12.2.0.19307</vt:lpwstr>
  </property>
</Properties>
</file>