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2015"/>
  </bookViews>
  <sheets>
    <sheet name="Приложение № 4 (2)" sheetId="4" r:id="rId1"/>
  </sheets>
  <definedNames>
    <definedName name="_xlnm.Print_Titles" localSheetId="0">'Приложение № 4 (2)'!$8:$9</definedName>
    <definedName name="_xlnm.Print_Area" localSheetId="0">'Приложение № 4 (2)'!$A$1:$F$46</definedName>
  </definedNames>
  <calcPr calcId="144525"/>
</workbook>
</file>

<file path=xl/calcChain.xml><?xml version="1.0" encoding="utf-8"?>
<calcChain xmlns="http://schemas.openxmlformats.org/spreadsheetml/2006/main">
  <c r="E11" i="4" l="1"/>
  <c r="E13" i="4" l="1"/>
  <c r="F24" i="4" l="1"/>
  <c r="E36" i="4"/>
  <c r="E35" i="4" s="1"/>
  <c r="E34" i="4" s="1"/>
  <c r="E32" i="4"/>
  <c r="E31" i="4" s="1"/>
  <c r="E28" i="4"/>
  <c r="E27" i="4" s="1"/>
  <c r="E26" i="4" s="1"/>
  <c r="E10" i="4"/>
  <c r="D22" i="4" l="1"/>
  <c r="D21" i="4" s="1"/>
  <c r="D18" i="4"/>
  <c r="D17" i="4" s="1"/>
  <c r="D10" i="4"/>
  <c r="C10" i="4"/>
  <c r="C22" i="4"/>
  <c r="F22" i="4" s="1"/>
  <c r="E30" i="4" l="1"/>
  <c r="C30" i="4"/>
  <c r="D32" i="4"/>
  <c r="D31" i="4" s="1"/>
  <c r="D30" i="4" s="1"/>
  <c r="C26" i="4"/>
  <c r="C25" i="4" l="1"/>
  <c r="D26" i="4"/>
  <c r="D25" i="4" s="1"/>
  <c r="D40" i="4" s="1"/>
  <c r="E25" i="4"/>
  <c r="C21" i="4"/>
  <c r="F21" i="4" s="1"/>
  <c r="F20" i="4"/>
  <c r="E18" i="4"/>
  <c r="C18" i="4"/>
  <c r="C17" i="4" s="1"/>
  <c r="C16" i="4" s="1"/>
  <c r="C15" i="4" s="1"/>
  <c r="C40" i="4" s="1"/>
  <c r="F14" i="4"/>
  <c r="F13" i="4"/>
  <c r="F12" i="4"/>
  <c r="F11" i="4"/>
  <c r="F18" i="4" l="1"/>
  <c r="E17" i="4"/>
  <c r="E16" i="4" l="1"/>
  <c r="E15" i="4" s="1"/>
  <c r="E40" i="4" s="1"/>
  <c r="F40" i="4" s="1"/>
  <c r="F17" i="4"/>
</calcChain>
</file>

<file path=xl/sharedStrings.xml><?xml version="1.0" encoding="utf-8"?>
<sst xmlns="http://schemas.openxmlformats.org/spreadsheetml/2006/main" count="89" uniqueCount="80">
  <si>
    <t>КБК</t>
  </si>
  <si>
    <t>Наименование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</si>
  <si>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</si>
  <si>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</si>
  <si>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</si>
  <si>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</si>
  <si>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Приложение №4</t>
  </si>
  <si>
    <t>Е.В. Качур</t>
  </si>
  <si>
    <t>004 01 02 00 00 00 0000 000</t>
  </si>
  <si>
    <t>Кредиты кредитных организаций в валюте Российской Федерации</t>
  </si>
  <si>
    <t>004 01 02 00 00 00 0000 700</t>
  </si>
  <si>
    <t>Привлечение кредитов от кредитных организаций в валюте Российской Федерации</t>
  </si>
  <si>
    <t>004 01 02 00 00 04 0000 710</t>
  </si>
  <si>
    <t>Привлечение городскими округами кредитов от кредитных организаций в валюте Российской Федерации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</si>
  <si>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</si>
  <si>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</si>
  <si>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</si>
  <si>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Погашение городскими округами кредитов от кредитных организаций в валюте Российской Федерации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</si>
  <si>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</si>
  <si>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</si>
  <si>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</si>
  <si>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Бюджетные кредиты из других бюджетов бюджетной системы Российской Федерации в валюте Российской Федерации</t>
  </si>
  <si>
    <t>004 01 03 01 00 00 0000 700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</si>
  <si>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</si>
  <si>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004 01 03 01 00 04 000 710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</si>
  <si>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</si>
  <si>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004 01 03 01 00 04 8002 710</t>
  </si>
  <si>
    <t>Привлечение бюджетом городского округа бюджетных кредитов на пополнение остатка средств на едином счете бюджета</t>
  </si>
  <si>
    <t>004 01 03 01 00 00 0000 800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</si>
  <si>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</si>
  <si>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004 01 03 01 00 04 0000 810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</si>
  <si>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</si>
  <si>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004 01 03 01 00 04 8002 810</t>
  </si>
  <si>
    <t>Погашение бюджетом городского округа бюджетных кредитов на пополнение остатка средств на едином счете бюджета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</si>
  <si>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</si>
  <si>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</si>
  <si>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</si>
  <si>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</si>
  <si>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</si>
  <si>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004 01 05 02 01 00 0000 610</t>
  </si>
  <si>
    <t>004 01 05 02 01 04 0000 610</t>
  </si>
  <si>
    <t>Итого источников внутреннего финансирования дефицита бюджета</t>
  </si>
  <si>
    <t xml:space="preserve">  
Увеличение остатков средств бюджетов
</t>
  </si>
  <si>
    <t xml:space="preserve">  
Увеличение прочих остатков средств бюджетов
</t>
  </si>
  <si>
    <t xml:space="preserve">  
Увеличение прочих остатков денежных средств бюджетов
</t>
  </si>
  <si>
    <t xml:space="preserve">  
Увеличение прочих остатков денежных средств бюджетов городских округов
</t>
  </si>
  <si>
    <t xml:space="preserve">  
Уменьшение прочих остатков средств бюджетов
</t>
  </si>
  <si>
    <t xml:space="preserve">  
Уменьшение прочих остатков денежных средств бюджетов
</t>
  </si>
  <si>
    <t xml:space="preserve">  
Уменьшение прочих остатков денежных средств бюджетов городских округов
</t>
  </si>
  <si>
    <t xml:space="preserve"> 004 01 05 00 00 00 0000 500</t>
  </si>
  <si>
    <t xml:space="preserve"> 004 01 05 02 00 00 0000 500</t>
  </si>
  <si>
    <t xml:space="preserve"> 004 01 05 02 01 00 0000 510</t>
  </si>
  <si>
    <t xml:space="preserve"> 004 01 05 02 01 04 0000 510</t>
  </si>
  <si>
    <t>004 01 03 01 00 04 2900 710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</si>
  <si>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</si>
  <si>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004 01 03 01 00 04 2900 810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</si>
  <si>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</si>
  <si>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004 01 06 00 00 00 0000 000</t>
  </si>
  <si>
    <t>004 01 06 10 00 00 0000 000</t>
  </si>
  <si>
    <t>Операции по управлению остатками средств на единых счетах бюджетов</t>
  </si>
  <si>
    <t>004 01 06 10 02 00 0000 500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</si>
  <si>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</si>
  <si>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004 01 06 10 02 04 0000 550</t>
  </si>
  <si>
    <t xml:space="preserve"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 </t>
  </si>
  <si>
    <t>004 01 06 10 02 04 0001 550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</si>
  <si>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</si>
  <si>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>004 01 06 10 02 04 0002 550</t>
  </si>
  <si>
    <t xml:space="preserve"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 </t>
  </si>
  <si>
    <t>Начальник отдела бюджетной и долговой политики финансового управления городской администрации</t>
  </si>
  <si>
    <t>С.Н. Воронцова</t>
  </si>
  <si>
    <t>-</t>
  </si>
  <si>
    <t>Иные источники внутреннего финансирования дефицита бюджета</t>
  </si>
  <si>
    <t>Заместитель начальника отдела бюджетной и долговой политики финансового управления городской администрации</t>
  </si>
  <si>
    <t>Е.А. Кузюкова</t>
  </si>
  <si>
    <t xml:space="preserve">Заместитель Главы городской администрации - начальник финансового управления </t>
  </si>
  <si>
    <t>Утверждено на 2024 год 
(в соответствии с  Решением БГСНД от 20.12.2023 № 916 
"О бюджете городского округа город Брянск на 2024 год и на плановый период 
2025 и 2026 годов")</t>
  </si>
  <si>
    <t>Уточненные назначения на 2024 год 
(на 01.10.2024)</t>
  </si>
  <si>
    <t>Кассовое исполнение 
за 9 месяцев
2024 года</t>
  </si>
  <si>
    <t>Источники внутреннего финансирования дефицита бюджета города Брянска 
за  девять месяцев 2024 года</t>
  </si>
  <si>
    <t>от 30.10.2024 №4348-п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</si>
</sst>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wrapText="1"/>
    </xf>
    <xf numFmtId="0" fontId="2" fillId="0" borderId="0"/>
  </cellStyleXfs>
  <cellXfs count="63">
    <xf numFmtId="0" fontId="0" fillId="0" borderId="0" xfId="0"/>
    <xf numFmtId="0" fontId="3" fillId="0" borderId="0" xfId="1" applyNumberFormat="1" applyFont="1" applyAlignment="1" applyProtection="1">
      <alignment horizontal="left"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0" xfId="2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2" applyNumberFormat="1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2" applyNumberFormat="1" applyFont="1" applyFill="1" applyAlignment="1" applyProtection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/>
    <xf numFmtId="49" fontId="10" fillId="0" borderId="1" xfId="0" applyNumberFormat="1" applyFont="1" applyFill="1" applyBorder="1" applyAlignment="1">
      <alignment vertical="top" wrapText="1"/>
    </xf>
    <xf numFmtId="0" fontId="1" fillId="3" borderId="0" xfId="0" applyFont="1" applyFill="1"/>
    <xf numFmtId="0" fontId="9" fillId="3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0" fontId="6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5" fillId="0" borderId="0" xfId="0" applyFont="1" applyAlignment="1">
      <alignment horizontal="right"/>
    </xf>
    <xf numFmtId="0" fontId="1" fillId="2" borderId="0" xfId="0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left"/>
      <protection locked="0"/>
    </xf>
    <xf numFmtId="0" fontId="0" fillId="0" borderId="0" xfId="0" applyAlignment="1">
      <alignment horizontal="left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E4" sqref="E4"/>
    </sheetView>
  </sheetViews>
  <sheetFormatPr defaultRowHeight="18.75" x14ac:dyDescent="0.3"/>
  <cols>
    <col min="1" max="1" width="37" style="10" customWidth="1"/>
    <col min="2" max="2" width="91.28515625" style="10" customWidth="1"/>
    <col min="3" max="3" width="31" style="10" customWidth="1"/>
    <col min="4" max="5" width="23.85546875" style="10" customWidth="1"/>
    <col min="6" max="6" width="21.85546875" style="10" customWidth="1"/>
    <col min="7" max="16384" width="9.140625" style="10"/>
  </cols>
  <sheetData>
    <row r="1" spans="1:13" s="7" customFormat="1" ht="24" customHeight="1" x14ac:dyDescent="0.3">
      <c r="A1" s="1"/>
      <c r="B1" s="2"/>
      <c r="C1" s="2"/>
      <c r="D1" s="2"/>
      <c r="E1" s="19" t="s">
        <v>6</v>
      </c>
      <c r="F1" s="3"/>
      <c r="G1" s="2"/>
      <c r="H1" s="4"/>
      <c r="I1" s="5"/>
      <c r="J1" s="6"/>
    </row>
    <row r="2" spans="1:13" s="7" customFormat="1" ht="15.75" customHeight="1" x14ac:dyDescent="0.3">
      <c r="A2" s="1"/>
      <c r="B2" s="2"/>
      <c r="C2" s="2"/>
      <c r="D2" s="2"/>
      <c r="E2" s="19" t="s">
        <v>4</v>
      </c>
      <c r="F2" s="3"/>
      <c r="G2" s="2"/>
      <c r="H2" s="4"/>
      <c r="I2" s="5"/>
      <c r="J2" s="6"/>
    </row>
    <row r="3" spans="1:13" s="7" customFormat="1" ht="15.75" customHeight="1" x14ac:dyDescent="0.3">
      <c r="A3" s="1"/>
      <c r="B3" s="2"/>
      <c r="C3" s="2"/>
      <c r="D3" s="2"/>
      <c r="E3" s="19" t="s">
        <v>5</v>
      </c>
      <c r="F3" s="3"/>
      <c r="G3" s="2"/>
      <c r="H3" s="4"/>
      <c r="I3" s="5"/>
      <c r="J3" s="6"/>
    </row>
    <row r="4" spans="1:13" s="7" customFormat="1" ht="19.5" customHeight="1" x14ac:dyDescent="0.3">
      <c r="A4" s="1"/>
      <c r="B4" s="2"/>
      <c r="C4" s="2"/>
      <c r="D4" s="2"/>
      <c r="E4" s="19" t="s">
        <v>79</v>
      </c>
      <c r="F4" s="19"/>
      <c r="G4" s="2"/>
      <c r="H4" s="4"/>
      <c r="I4" s="5"/>
      <c r="J4" s="6"/>
    </row>
    <row r="6" spans="1:13" ht="42.75" customHeight="1" x14ac:dyDescent="0.3">
      <c r="A6" s="56" t="s">
        <v>78</v>
      </c>
      <c r="B6" s="56"/>
      <c r="C6" s="56"/>
      <c r="D6" s="56"/>
      <c r="E6" s="56"/>
      <c r="F6" s="56"/>
    </row>
    <row r="7" spans="1:13" ht="18.75" customHeight="1" x14ac:dyDescent="0.3">
      <c r="F7" s="52" t="s">
        <v>2</v>
      </c>
      <c r="G7" s="8"/>
      <c r="H7" s="8"/>
      <c r="I7" s="8"/>
      <c r="J7" s="8"/>
      <c r="K7" s="8"/>
      <c r="L7" s="8"/>
      <c r="M7" s="8"/>
    </row>
    <row r="8" spans="1:13" ht="126" customHeight="1" x14ac:dyDescent="0.3">
      <c r="A8" s="9" t="s">
        <v>0</v>
      </c>
      <c r="B8" s="9" t="s">
        <v>1</v>
      </c>
      <c r="C8" s="25" t="s">
        <v>75</v>
      </c>
      <c r="D8" s="26" t="s">
        <v>76</v>
      </c>
      <c r="E8" s="26" t="s">
        <v>77</v>
      </c>
      <c r="F8" s="9" t="s">
        <v>3</v>
      </c>
    </row>
    <row r="9" spans="1:13" ht="26.25" customHeight="1" x14ac:dyDescent="0.3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</row>
    <row r="10" spans="1:13" ht="36" customHeight="1" x14ac:dyDescent="0.3">
      <c r="A10" s="27" t="s">
        <v>8</v>
      </c>
      <c r="B10" s="11" t="s">
        <v>9</v>
      </c>
      <c r="C10" s="35">
        <f>SUM(C11-C13)</f>
        <v>196020340</v>
      </c>
      <c r="D10" s="35">
        <f>SUM(D11-D13)</f>
        <v>196020340</v>
      </c>
      <c r="E10" s="35">
        <f>SUM(E11-E13)</f>
        <v>-350000000</v>
      </c>
      <c r="F10" s="36" t="s">
        <v>70</v>
      </c>
    </row>
    <row r="11" spans="1:13" ht="47.25" customHeight="1" x14ac:dyDescent="0.3">
      <c r="A11" s="28" t="s">
        <v>10</v>
      </c>
      <c r="B11" s="12" t="s">
        <v>11</v>
      </c>
      <c r="C11" s="37">
        <v>1418139915</v>
      </c>
      <c r="D11" s="37">
        <v>1418139915</v>
      </c>
      <c r="E11" s="37">
        <f>SUM(E12)</f>
        <v>200000000</v>
      </c>
      <c r="F11" s="38">
        <f t="shared" ref="F11:F13" si="0">E11/C11</f>
        <v>0.14102980804965215</v>
      </c>
    </row>
    <row r="12" spans="1:13" ht="52.5" customHeight="1" x14ac:dyDescent="0.3">
      <c r="A12" s="28" t="s">
        <v>12</v>
      </c>
      <c r="B12" s="12" t="s">
        <v>13</v>
      </c>
      <c r="C12" s="37">
        <v>1418139915</v>
      </c>
      <c r="D12" s="37">
        <v>1418139915</v>
      </c>
      <c r="E12" s="37">
        <v>200000000</v>
      </c>
      <c r="F12" s="38">
        <f t="shared" si="0"/>
        <v>0.14102980804965215</v>
      </c>
    </row>
    <row r="13" spans="1:13" ht="47.25" customHeight="1" x14ac:dyDescent="0.3">
      <c r="A13" s="28" t="s">
        <v>14</v>
      </c>
      <c r="B13" s="12" t="s">
        <v>15</v>
      </c>
      <c r="C13" s="37">
        <v>1222119575</v>
      </c>
      <c r="D13" s="37">
        <v>1222119575</v>
      </c>
      <c r="E13" s="37">
        <f>SUM(E14)</f>
        <v>550000000</v>
      </c>
      <c r="F13" s="38">
        <f t="shared" si="0"/>
        <v>0.45003779601517307</v>
      </c>
    </row>
    <row r="14" spans="1:13" ht="51.75" customHeight="1" x14ac:dyDescent="0.3">
      <c r="A14" s="28" t="s">
        <v>16</v>
      </c>
      <c r="B14" s="12" t="s">
        <v>17</v>
      </c>
      <c r="C14" s="37">
        <v>1222119575</v>
      </c>
      <c r="D14" s="37">
        <v>1222119575</v>
      </c>
      <c r="E14" s="37">
        <v>550000000</v>
      </c>
      <c r="F14" s="38">
        <f>E14/C14</f>
        <v>0.45003779601517307</v>
      </c>
    </row>
    <row r="15" spans="1:13" ht="48.75" customHeight="1" x14ac:dyDescent="0.3">
      <c r="A15" s="27" t="s">
        <v>18</v>
      </c>
      <c r="B15" s="11" t="s">
        <v>19</v>
      </c>
      <c r="C15" s="39">
        <f>C16</f>
        <v>0</v>
      </c>
      <c r="D15" s="39">
        <v>0</v>
      </c>
      <c r="E15" s="39">
        <f>E16</f>
        <v>476717491</v>
      </c>
      <c r="F15" s="40">
        <v>0</v>
      </c>
    </row>
    <row r="16" spans="1:13" ht="49.5" customHeight="1" x14ac:dyDescent="0.3">
      <c r="A16" s="28" t="s">
        <v>20</v>
      </c>
      <c r="B16" s="12" t="s">
        <v>21</v>
      </c>
      <c r="C16" s="37">
        <f>C17-C22</f>
        <v>0</v>
      </c>
      <c r="D16" s="37">
        <v>0</v>
      </c>
      <c r="E16" s="37">
        <f>E17-E22</f>
        <v>476717491</v>
      </c>
      <c r="F16" s="38">
        <v>0</v>
      </c>
    </row>
    <row r="17" spans="1:6" s="21" customFormat="1" ht="51.75" customHeight="1" x14ac:dyDescent="0.3">
      <c r="A17" s="29" t="s">
        <v>22</v>
      </c>
      <c r="B17" s="20" t="s">
        <v>23</v>
      </c>
      <c r="C17" s="41">
        <f>C18</f>
        <v>476717491</v>
      </c>
      <c r="D17" s="41">
        <f>SUM(D18)</f>
        <v>476717491</v>
      </c>
      <c r="E17" s="41">
        <f>E18</f>
        <v>476717491</v>
      </c>
      <c r="F17" s="42">
        <f t="shared" ref="F17:F40" si="1">E17/C17</f>
        <v>1</v>
      </c>
    </row>
    <row r="18" spans="1:6" ht="59.25" customHeight="1" x14ac:dyDescent="0.3">
      <c r="A18" s="28" t="s">
        <v>24</v>
      </c>
      <c r="B18" s="12" t="s">
        <v>25</v>
      </c>
      <c r="C18" s="37">
        <f>C20</f>
        <v>476717491</v>
      </c>
      <c r="D18" s="37">
        <f>SUM(D19:D20)</f>
        <v>476717491</v>
      </c>
      <c r="E18" s="37">
        <f>E20</f>
        <v>476717491</v>
      </c>
      <c r="F18" s="38">
        <f t="shared" si="1"/>
        <v>1</v>
      </c>
    </row>
    <row r="19" spans="1:6" ht="201.75" customHeight="1" x14ac:dyDescent="0.3">
      <c r="A19" s="28" t="s">
        <v>53</v>
      </c>
      <c r="B19" s="22" t="s">
        <v>56</v>
      </c>
      <c r="C19" s="37">
        <v>0</v>
      </c>
      <c r="D19" s="37">
        <v>0</v>
      </c>
      <c r="E19" s="37">
        <v>0</v>
      </c>
      <c r="F19" s="38">
        <v>0</v>
      </c>
    </row>
    <row r="20" spans="1:6" ht="37.5" x14ac:dyDescent="0.3">
      <c r="A20" s="28" t="s">
        <v>26</v>
      </c>
      <c r="B20" s="12" t="s">
        <v>27</v>
      </c>
      <c r="C20" s="37">
        <v>476717491</v>
      </c>
      <c r="D20" s="37">
        <v>476717491</v>
      </c>
      <c r="E20" s="37">
        <v>476717491</v>
      </c>
      <c r="F20" s="38">
        <f t="shared" si="1"/>
        <v>1</v>
      </c>
    </row>
    <row r="21" spans="1:6" s="21" customFormat="1" ht="65.25" customHeight="1" x14ac:dyDescent="0.3">
      <c r="A21" s="29" t="s">
        <v>28</v>
      </c>
      <c r="B21" s="20" t="s">
        <v>29</v>
      </c>
      <c r="C21" s="41">
        <f>C22</f>
        <v>476717491</v>
      </c>
      <c r="D21" s="41">
        <f>SUM(D22)</f>
        <v>476717491</v>
      </c>
      <c r="E21" s="41">
        <v>0</v>
      </c>
      <c r="F21" s="38">
        <f t="shared" si="1"/>
        <v>0</v>
      </c>
    </row>
    <row r="22" spans="1:6" ht="53.25" customHeight="1" x14ac:dyDescent="0.3">
      <c r="A22" s="28" t="s">
        <v>30</v>
      </c>
      <c r="B22" s="12" t="s">
        <v>31</v>
      </c>
      <c r="C22" s="37">
        <f>SUM(C23:C24)</f>
        <v>476717491</v>
      </c>
      <c r="D22" s="37">
        <f>SUM(D23:D24)</f>
        <v>476717491</v>
      </c>
      <c r="E22" s="37">
        <v>0</v>
      </c>
      <c r="F22" s="38">
        <f t="shared" si="1"/>
        <v>0</v>
      </c>
    </row>
    <row r="23" spans="1:6" ht="196.5" customHeight="1" x14ac:dyDescent="0.3">
      <c r="A23" s="28" t="s">
        <v>55</v>
      </c>
      <c r="B23" s="22" t="s">
        <v>54</v>
      </c>
      <c r="C23" s="37">
        <v>0</v>
      </c>
      <c r="D23" s="37">
        <v>0</v>
      </c>
      <c r="E23" s="37">
        <v>0</v>
      </c>
      <c r="F23" s="38">
        <v>0</v>
      </c>
    </row>
    <row r="24" spans="1:6" ht="51" customHeight="1" x14ac:dyDescent="0.3">
      <c r="A24" s="28" t="s">
        <v>32</v>
      </c>
      <c r="B24" s="12" t="s">
        <v>33</v>
      </c>
      <c r="C24" s="37">
        <v>476717491</v>
      </c>
      <c r="D24" s="37">
        <v>476717491</v>
      </c>
      <c r="E24" s="37">
        <v>0</v>
      </c>
      <c r="F24" s="38">
        <f t="shared" si="1"/>
        <v>0</v>
      </c>
    </row>
    <row r="25" spans="1:6" s="13" customFormat="1" x14ac:dyDescent="0.3">
      <c r="A25" s="30" t="s">
        <v>34</v>
      </c>
      <c r="B25" s="18" t="s">
        <v>35</v>
      </c>
      <c r="C25" s="43">
        <f>C26+C30</f>
        <v>321084040.56</v>
      </c>
      <c r="D25" s="43">
        <f>D26+D30</f>
        <v>321084040.56</v>
      </c>
      <c r="E25" s="43">
        <f>E26+E30</f>
        <v>-286397457.20000076</v>
      </c>
      <c r="F25" s="40" t="s">
        <v>70</v>
      </c>
    </row>
    <row r="26" spans="1:6" s="17" customFormat="1" ht="27" customHeight="1" x14ac:dyDescent="0.25">
      <c r="A26" s="15" t="s">
        <v>49</v>
      </c>
      <c r="B26" s="15" t="s">
        <v>42</v>
      </c>
      <c r="C26" s="44">
        <f>C27</f>
        <v>0</v>
      </c>
      <c r="D26" s="44">
        <f>D27</f>
        <v>0</v>
      </c>
      <c r="E26" s="44">
        <f>SUM(E27)</f>
        <v>-17404778445.400002</v>
      </c>
      <c r="F26" s="38" t="s">
        <v>70</v>
      </c>
    </row>
    <row r="27" spans="1:6" s="16" customFormat="1" ht="24" customHeight="1" x14ac:dyDescent="0.25">
      <c r="A27" s="14" t="s">
        <v>50</v>
      </c>
      <c r="B27" s="14" t="s">
        <v>43</v>
      </c>
      <c r="C27" s="45">
        <v>0</v>
      </c>
      <c r="D27" s="45">
        <v>0</v>
      </c>
      <c r="E27" s="45">
        <f>SUM(E28)</f>
        <v>-17404778445.400002</v>
      </c>
      <c r="F27" s="38" t="s">
        <v>70</v>
      </c>
    </row>
    <row r="28" spans="1:6" s="16" customFormat="1" ht="30.75" customHeight="1" x14ac:dyDescent="0.25">
      <c r="A28" s="14" t="s">
        <v>51</v>
      </c>
      <c r="B28" s="14" t="s">
        <v>44</v>
      </c>
      <c r="C28" s="45">
        <v>0</v>
      </c>
      <c r="D28" s="45">
        <v>0</v>
      </c>
      <c r="E28" s="45">
        <f>SUM(E29)</f>
        <v>-17404778445.400002</v>
      </c>
      <c r="F28" s="38" t="s">
        <v>70</v>
      </c>
    </row>
    <row r="29" spans="1:6" s="16" customFormat="1" ht="48" customHeight="1" x14ac:dyDescent="0.25">
      <c r="A29" s="14" t="s">
        <v>52</v>
      </c>
      <c r="B29" s="14" t="s">
        <v>45</v>
      </c>
      <c r="C29" s="45">
        <v>0</v>
      </c>
      <c r="D29" s="45">
        <v>0</v>
      </c>
      <c r="E29" s="45">
        <v>-17404778445.400002</v>
      </c>
      <c r="F29" s="38" t="s">
        <v>70</v>
      </c>
    </row>
    <row r="30" spans="1:6" s="13" customFormat="1" ht="19.5" x14ac:dyDescent="0.3">
      <c r="A30" s="31" t="s">
        <v>36</v>
      </c>
      <c r="B30" s="15" t="s">
        <v>37</v>
      </c>
      <c r="C30" s="44">
        <f>C31</f>
        <v>321084040.56</v>
      </c>
      <c r="D30" s="44">
        <f>D31</f>
        <v>321084040.56</v>
      </c>
      <c r="E30" s="44">
        <f>E31</f>
        <v>17118380988.200001</v>
      </c>
      <c r="F30" s="38" t="s">
        <v>70</v>
      </c>
    </row>
    <row r="31" spans="1:6" s="13" customFormat="1" ht="28.5" customHeight="1" x14ac:dyDescent="0.3">
      <c r="A31" s="32" t="s">
        <v>38</v>
      </c>
      <c r="B31" s="14" t="s">
        <v>46</v>
      </c>
      <c r="C31" s="45">
        <v>321084040.56</v>
      </c>
      <c r="D31" s="45">
        <f>D32</f>
        <v>321084040.56</v>
      </c>
      <c r="E31" s="45">
        <f>SUM(E32)</f>
        <v>17118380988.200001</v>
      </c>
      <c r="F31" s="38" t="s">
        <v>70</v>
      </c>
    </row>
    <row r="32" spans="1:6" s="13" customFormat="1" ht="33" customHeight="1" x14ac:dyDescent="0.3">
      <c r="A32" s="32" t="s">
        <v>39</v>
      </c>
      <c r="B32" s="14" t="s">
        <v>47</v>
      </c>
      <c r="C32" s="45">
        <v>321084040.56</v>
      </c>
      <c r="D32" s="45">
        <f>D33</f>
        <v>321084040.56</v>
      </c>
      <c r="E32" s="45">
        <f>SUM(E33)</f>
        <v>17118380988.200001</v>
      </c>
      <c r="F32" s="38" t="s">
        <v>70</v>
      </c>
    </row>
    <row r="33" spans="1:11" s="13" customFormat="1" ht="33.75" customHeight="1" x14ac:dyDescent="0.3">
      <c r="A33" s="32" t="s">
        <v>40</v>
      </c>
      <c r="B33" s="14" t="s">
        <v>48</v>
      </c>
      <c r="C33" s="45">
        <v>321084040.56</v>
      </c>
      <c r="D33" s="45">
        <v>321084040.56</v>
      </c>
      <c r="E33" s="45">
        <v>17118380988.200001</v>
      </c>
      <c r="F33" s="38" t="s">
        <v>70</v>
      </c>
    </row>
    <row r="34" spans="1:11" s="23" customFormat="1" ht="33" customHeight="1" x14ac:dyDescent="0.3">
      <c r="A34" s="30" t="s">
        <v>57</v>
      </c>
      <c r="B34" s="18" t="s">
        <v>71</v>
      </c>
      <c r="C34" s="43">
        <v>0</v>
      </c>
      <c r="D34" s="43">
        <v>0</v>
      </c>
      <c r="E34" s="43">
        <f>SUM(E35)</f>
        <v>252428648.09999999</v>
      </c>
      <c r="F34" s="40">
        <v>0</v>
      </c>
    </row>
    <row r="35" spans="1:11" s="24" customFormat="1" ht="33.75" customHeight="1" x14ac:dyDescent="0.3">
      <c r="A35" s="33" t="s">
        <v>58</v>
      </c>
      <c r="B35" s="34" t="s">
        <v>59</v>
      </c>
      <c r="C35" s="46">
        <v>0</v>
      </c>
      <c r="D35" s="46">
        <v>0</v>
      </c>
      <c r="E35" s="46">
        <f>SUM(E36)</f>
        <v>252428648.09999999</v>
      </c>
      <c r="F35" s="38">
        <v>0</v>
      </c>
    </row>
    <row r="36" spans="1:11" s="13" customFormat="1" ht="87.75" customHeight="1" x14ac:dyDescent="0.3">
      <c r="A36" s="32" t="s">
        <v>60</v>
      </c>
      <c r="B36" s="14" t="s">
        <v>61</v>
      </c>
      <c r="C36" s="45">
        <v>0</v>
      </c>
      <c r="D36" s="45">
        <v>0</v>
      </c>
      <c r="E36" s="45">
        <f>SUM(E37)</f>
        <v>252428648.09999999</v>
      </c>
      <c r="F36" s="38">
        <v>0</v>
      </c>
    </row>
    <row r="37" spans="1:11" s="13" customFormat="1" ht="183" customHeight="1" x14ac:dyDescent="0.3">
      <c r="A37" s="32" t="s">
        <v>62</v>
      </c>
      <c r="B37" s="14" t="s">
        <v>63</v>
      </c>
      <c r="C37" s="45">
        <v>0</v>
      </c>
      <c r="D37" s="45">
        <v>0</v>
      </c>
      <c r="E37" s="45">
        <v>252428648.09999999</v>
      </c>
      <c r="F37" s="38">
        <v>0</v>
      </c>
    </row>
    <row r="38" spans="1:11" s="13" customFormat="1" ht="250.5" customHeight="1" x14ac:dyDescent="0.3">
      <c r="A38" s="32" t="s">
        <v>64</v>
      </c>
      <c r="B38" s="14" t="s">
        <v>65</v>
      </c>
      <c r="C38" s="45">
        <v>0</v>
      </c>
      <c r="D38" s="45">
        <v>0</v>
      </c>
      <c r="E38" s="45">
        <v>36597224.979999997</v>
      </c>
      <c r="F38" s="38">
        <v>0</v>
      </c>
    </row>
    <row r="39" spans="1:11" s="13" customFormat="1" ht="256.5" customHeight="1" x14ac:dyDescent="0.3">
      <c r="A39" s="32" t="s">
        <v>66</v>
      </c>
      <c r="B39" s="14" t="s">
        <v>67</v>
      </c>
      <c r="C39" s="45">
        <v>0</v>
      </c>
      <c r="D39" s="45">
        <v>0</v>
      </c>
      <c r="E39" s="45">
        <v>216986783.15000001</v>
      </c>
      <c r="F39" s="38">
        <v>0</v>
      </c>
    </row>
    <row r="40" spans="1:11" ht="28.5" customHeight="1" x14ac:dyDescent="0.3">
      <c r="A40" s="57" t="s">
        <v>41</v>
      </c>
      <c r="B40" s="57"/>
      <c r="C40" s="43">
        <f>SUM(C10+C15+C25)</f>
        <v>517104380.56</v>
      </c>
      <c r="D40" s="43">
        <f>SUM(D10+D25)</f>
        <v>517104380.56</v>
      </c>
      <c r="E40" s="43">
        <f>SUM(E10+E15+E25+E34)</f>
        <v>92748681.899999231</v>
      </c>
      <c r="F40" s="40">
        <f t="shared" si="1"/>
        <v>0.17936162482235543</v>
      </c>
    </row>
    <row r="41" spans="1:11" ht="28.5" customHeight="1" x14ac:dyDescent="0.3">
      <c r="A41" s="53"/>
      <c r="B41" s="53"/>
      <c r="C41" s="54"/>
      <c r="D41" s="54"/>
      <c r="E41" s="54"/>
      <c r="F41" s="55"/>
    </row>
    <row r="43" spans="1:11" s="47" customFormat="1" ht="36" customHeight="1" x14ac:dyDescent="0.3">
      <c r="A43" s="58" t="s">
        <v>72</v>
      </c>
      <c r="B43" s="59"/>
      <c r="C43" s="59"/>
      <c r="D43" s="59"/>
      <c r="E43" s="49"/>
      <c r="F43" s="49" t="s">
        <v>73</v>
      </c>
      <c r="G43" s="49"/>
      <c r="H43" s="49"/>
    </row>
    <row r="44" spans="1:11" s="47" customFormat="1" ht="45" customHeight="1" x14ac:dyDescent="0.3">
      <c r="A44" s="60" t="s">
        <v>68</v>
      </c>
      <c r="B44" s="59"/>
      <c r="C44" s="59"/>
      <c r="D44" s="59"/>
      <c r="E44" s="51"/>
      <c r="F44" s="50" t="s">
        <v>69</v>
      </c>
      <c r="G44" s="51"/>
      <c r="H44" s="51"/>
    </row>
    <row r="45" spans="1:11" s="47" customFormat="1" ht="44.25" customHeight="1" x14ac:dyDescent="0.3">
      <c r="A45" s="61" t="s">
        <v>74</v>
      </c>
      <c r="B45" s="62"/>
      <c r="C45" s="62"/>
      <c r="D45" s="62"/>
      <c r="F45" s="47" t="s">
        <v>7</v>
      </c>
      <c r="K45" s="48"/>
    </row>
  </sheetData>
  <mergeCells count="5">
    <mergeCell ref="A6:F6"/>
    <mergeCell ref="A40:B40"/>
    <mergeCell ref="A43:D43"/>
    <mergeCell ref="A44:D44"/>
    <mergeCell ref="A45:D45"/>
  </mergeCells>
  <pageMargins left="0.39370078740157483" right="0.39370078740157483" top="0.59055118110236227" bottom="0.39370078740157483" header="0.31496062992125984" footer="0.70866141732283472"/>
  <pageSetup paperSize="9" scale="60" firstPageNumber="149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 (2)</vt:lpstr>
      <vt:lpstr>'Приложение № 4 (2)'!Заголовки_для_печати</vt:lpstr>
      <vt:lpstr>'Приложение № 4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Комитет по информационной политике (Марианна)</cp:lastModifiedBy>
  <cp:lastPrinted>2024-10-24T10:26:03Z</cp:lastPrinted>
  <dcterms:created xsi:type="dcterms:W3CDTF">2020-05-19T07:56:58Z</dcterms:created>
  <dcterms:modified xsi:type="dcterms:W3CDTF">2024-11-06T13:48:40Z</dcterms:modified>
</cp:coreProperties>
</file>