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риложение № 5" sheetId="1" r:id="rId1"/>
  </sheets>
  <definedNames>
    <definedName name="_xlnm.Print_Titles" localSheetId="0">'Приложение № 5'!$5:$17</definedName>
    <definedName name="_xlnm.Print_Area" localSheetId="0">'Приложение № 5'!$A$1:$R$42</definedName>
  </definedNames>
  <calcPr calcId="145621"/>
</workbook>
</file>

<file path=xl/calcChain.xml><?xml version="1.0" encoding="utf-8"?>
<calcChain xmlns="http://schemas.openxmlformats.org/spreadsheetml/2006/main">
  <c r="Q30" i="1" l="1"/>
  <c r="N30" i="1"/>
  <c r="K30" i="1"/>
  <c r="Q26" i="1"/>
  <c r="N26" i="1"/>
  <c r="K21" i="1" l="1"/>
  <c r="N21" i="1" l="1"/>
  <c r="K13" i="1"/>
  <c r="K15" i="1"/>
  <c r="N13" i="1"/>
  <c r="N15" i="1"/>
  <c r="K12" i="1" l="1"/>
  <c r="N12" i="1"/>
  <c r="J13" i="1"/>
  <c r="L13" i="1"/>
  <c r="M13" i="1"/>
  <c r="O13" i="1"/>
  <c r="P13" i="1"/>
  <c r="Q13" i="1"/>
  <c r="R13" i="1"/>
  <c r="Q40" i="1" l="1"/>
  <c r="Q39" i="1" s="1"/>
  <c r="Q38" i="1" s="1"/>
  <c r="P40" i="1"/>
  <c r="P39" i="1" s="1"/>
  <c r="P38" i="1" s="1"/>
  <c r="Q36" i="1"/>
  <c r="Q35" i="1" s="1"/>
  <c r="Q34" i="1" s="1"/>
  <c r="P36" i="1"/>
  <c r="P35" i="1" s="1"/>
  <c r="P34" i="1" s="1"/>
  <c r="Q29" i="1"/>
  <c r="P29" i="1"/>
  <c r="Q25" i="1"/>
  <c r="P25" i="1"/>
  <c r="Q21" i="1"/>
  <c r="P21" i="1"/>
  <c r="Q19" i="1"/>
  <c r="P19" i="1"/>
  <c r="R15" i="1"/>
  <c r="R12" i="1" s="1"/>
  <c r="Q15" i="1"/>
  <c r="Q12" i="1" s="1"/>
  <c r="P15" i="1"/>
  <c r="P12" i="1" s="1"/>
  <c r="N29" i="1"/>
  <c r="N25" i="1"/>
  <c r="N19" i="1"/>
  <c r="N18" i="1" s="1"/>
  <c r="K40" i="1"/>
  <c r="K39" i="1" s="1"/>
  <c r="K38" i="1" s="1"/>
  <c r="K33" i="1" s="1"/>
  <c r="K37" i="1"/>
  <c r="K36" i="1" s="1"/>
  <c r="K35" i="1" s="1"/>
  <c r="K34" i="1" s="1"/>
  <c r="K29" i="1"/>
  <c r="K25" i="1"/>
  <c r="K19" i="1"/>
  <c r="O15" i="1"/>
  <c r="O12" i="1" s="1"/>
  <c r="M40" i="1"/>
  <c r="M39" i="1" s="1"/>
  <c r="M38" i="1" s="1"/>
  <c r="M36" i="1"/>
  <c r="M35" i="1" s="1"/>
  <c r="M34" i="1" s="1"/>
  <c r="M29" i="1"/>
  <c r="M25" i="1"/>
  <c r="M21" i="1"/>
  <c r="M19" i="1"/>
  <c r="M15" i="1"/>
  <c r="M12" i="1" s="1"/>
  <c r="L15" i="1"/>
  <c r="L12" i="1" s="1"/>
  <c r="J40" i="1"/>
  <c r="J39" i="1" s="1"/>
  <c r="J38" i="1" s="1"/>
  <c r="J36" i="1"/>
  <c r="J35" i="1" s="1"/>
  <c r="J34" i="1" s="1"/>
  <c r="J30" i="1"/>
  <c r="J29" i="1" s="1"/>
  <c r="J26" i="1"/>
  <c r="J25" i="1" s="1"/>
  <c r="J21" i="1"/>
  <c r="J19" i="1"/>
  <c r="J15" i="1"/>
  <c r="J12" i="1" s="1"/>
  <c r="P33" i="1" l="1"/>
  <c r="J18" i="1"/>
  <c r="Q24" i="1"/>
  <c r="Q23" i="1" s="1"/>
  <c r="M18" i="1"/>
  <c r="P18" i="1"/>
  <c r="P24" i="1"/>
  <c r="P23" i="1" s="1"/>
  <c r="Q18" i="1"/>
  <c r="Q33" i="1"/>
  <c r="M33" i="1"/>
  <c r="K18" i="1"/>
  <c r="K42" i="1" s="1"/>
  <c r="N24" i="1"/>
  <c r="N23" i="1" s="1"/>
  <c r="N42" i="1" s="1"/>
  <c r="M24" i="1"/>
  <c r="M23" i="1" s="1"/>
  <c r="K24" i="1"/>
  <c r="K23" i="1" s="1"/>
  <c r="J33" i="1"/>
  <c r="J24" i="1"/>
  <c r="J23" i="1" s="1"/>
  <c r="Q42" i="1" l="1"/>
  <c r="P42" i="1"/>
  <c r="M42" i="1"/>
  <c r="J42" i="1"/>
</calcChain>
</file>

<file path=xl/sharedStrings.xml><?xml version="1.0" encoding="utf-8"?>
<sst xmlns="http://schemas.openxmlformats.org/spreadsheetml/2006/main" count="324" uniqueCount="67">
  <si>
    <t>КБК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</si>
  <si>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</si>
  <si>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</si>
  <si>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</si>
  <si>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</si>
  <si>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</si>
  <si>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</si>
  <si>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</si>
  <si>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</si>
  <si>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</si>
  <si>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</si>
  <si>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</si>
  <si>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</si>
  <si>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</si>
  <si>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</si>
  <si>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</si>
  <si>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</si>
  <si>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</si>
  <si>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</si>
  <si>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</si>
  <si>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</si>
  <si>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</si>
  <si>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8002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</si>
  <si>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</si>
  <si>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</si>
  <si>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</si>
  <si>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</si>
  <si>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</si>
  <si>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</si>
  <si>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</si>
  <si>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</si>
  <si>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</si>
  <si>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</si>
  <si>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</si>
  <si>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</si>
  <si>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</si>
  <si>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</si>
  <si>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</si>
  <si>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</si>
  <si>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</si>
  <si>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(рублей)</t>
  </si>
  <si>
    <t xml:space="preserve">Сумма                                 </t>
  </si>
  <si>
    <t>Сумма</t>
  </si>
  <si>
    <t>1</t>
  </si>
  <si>
    <t>2</t>
  </si>
  <si>
    <t>Наименование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</si>
  <si>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</si>
  <si>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</si>
  <si>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</si>
  <si>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</si>
  <si>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</si>
  <si>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2024 год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</si>
  <si>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</si>
  <si>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</si>
  <si>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</si>
  <si>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</si>
  <si>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</si>
  <si>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</si>
  <si>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</si>
  <si>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2025 год</t>
  </si>
  <si>
    <t>2900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</si>
  <si>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</si>
  <si>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</si>
  <si>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Источники внутреннего финансирования дефицита бюджета города Брянска на 2024 год</t>
  </si>
  <si>
    <t>и на плановый период 2025 и 2026 годов</t>
  </si>
  <si>
    <t>2026 год</t>
  </si>
  <si>
    <t xml:space="preserve">ПРИЛОЖЕНИЕ № 4
к Решению Брянского городского Совета народных депутатов  «О внесении изменений в Решение Брянского городского Совета народных депутатов  «О бюджете городского округа город Брянск на 2024 год и на плановый период 2025 и 2026 годов»
от ________________ № _________
«ПРИЛОЖЕНИЕ  № 5
к Решению Брянского городского Совета народных депутатов  от 20.12.2023 № 916 «О бюджете городского округа город Брянск на 2024 год и на плановый период  2025 и 2026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</si>
</sst>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1"/>
      <name val="Times New Roman"/>
      <family val="2"/>
    </font>
    <font>
      <sz val="11"/>
      <color rgb="FF000000"/>
      <name val="Times New Roman"/>
      <family val="2"/>
    </font>
    <font>
      <b/>
      <i/>
      <sz val="11"/>
      <name val="Times New Roman CYR"/>
      <charset val="204"/>
    </font>
    <font>
      <i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1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14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4" fontId="3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2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3" fontId="2" fillId="0" borderId="1" xfId="0" applyNumberFormat="1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view="pageBreakPreview" topLeftCell="A2" zoomScale="150" zoomScaleNormal="120" zoomScaleSheetLayoutView="150" workbookViewId="0">
      <selection activeCell="I19" sqref="I19"/>
    </sheetView>
  </sheetViews>
  <sheetFormatPr defaultRowHeight="15" x14ac:dyDescent="0.25"/>
  <cols>
    <col min="1" max="1" width="5.83203125" style="10" customWidth="1"/>
    <col min="2" max="2" width="5" style="10" customWidth="1"/>
    <col min="3" max="4" width="4.83203125" style="10" customWidth="1"/>
    <col min="5" max="5" width="4.6640625" style="10" customWidth="1"/>
    <col min="6" max="6" width="5.5" style="10" customWidth="1"/>
    <col min="7" max="7" width="7.83203125" style="10" customWidth="1"/>
    <col min="8" max="8" width="5.83203125" style="10" customWidth="1"/>
    <col min="9" max="9" width="48.5" style="11" customWidth="1"/>
    <col min="10" max="10" width="17.83203125" style="11" hidden="1" customWidth="1"/>
    <col min="11" max="11" width="17.6640625" style="11" customWidth="1"/>
    <col min="12" max="12" width="1.83203125" style="11" customWidth="1"/>
    <col min="13" max="13" width="17.83203125" style="11" hidden="1" customWidth="1"/>
    <col min="14" max="14" width="15.1640625" style="11" customWidth="1"/>
    <col min="15" max="15" width="3.83203125" style="11" customWidth="1"/>
    <col min="16" max="16" width="17.83203125" style="11" hidden="1" customWidth="1"/>
    <col min="17" max="17" width="15" style="11" customWidth="1"/>
    <col min="18" max="18" width="4.5" style="11" customWidth="1"/>
    <col min="19" max="19" width="9.33203125" style="11"/>
    <col min="20" max="20" width="13.33203125" style="11" customWidth="1"/>
    <col min="21" max="16384" width="9.33203125" style="11"/>
  </cols>
  <sheetData>
    <row r="1" spans="1:19" ht="194.25" customHeight="1" x14ac:dyDescent="0.25">
      <c r="K1" s="12" t="s">
        <v>66</v>
      </c>
      <c r="L1" s="9"/>
      <c r="M1" s="9"/>
      <c r="N1" s="13"/>
      <c r="O1" s="13"/>
      <c r="P1" s="13"/>
      <c r="Q1" s="13"/>
      <c r="R1" s="13"/>
    </row>
    <row r="2" spans="1:19" ht="20.25" customHeight="1" x14ac:dyDescent="0.25">
      <c r="A2" s="14" t="s">
        <v>63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.75" customHeight="1" x14ac:dyDescent="0.25">
      <c r="A3" s="14" t="s">
        <v>64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9" ht="1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6" t="s">
        <v>40</v>
      </c>
      <c r="R4" s="16"/>
      <c r="S4" s="16"/>
    </row>
    <row r="5" spans="1:19" ht="16.5" customHeight="1" x14ac:dyDescent="0.25">
      <c r="A5" s="17" t="s">
        <v>0</v>
      </c>
      <c r="B5" s="17"/>
      <c r="C5" s="17"/>
      <c r="D5" s="17"/>
      <c r="E5" s="17"/>
      <c r="F5" s="17"/>
      <c r="G5" s="17"/>
      <c r="H5" s="17"/>
      <c r="I5" s="18" t="s">
        <v>45</v>
      </c>
      <c r="J5" s="19"/>
      <c r="K5" s="20" t="s">
        <v>51</v>
      </c>
      <c r="L5" s="20"/>
      <c r="M5" s="21"/>
      <c r="N5" s="20" t="s">
        <v>59</v>
      </c>
      <c r="O5" s="20"/>
      <c r="P5" s="21"/>
      <c r="Q5" s="20" t="s">
        <v>65</v>
      </c>
      <c r="R5" s="20"/>
    </row>
    <row r="6" spans="1:19" s="22" customFormat="1" ht="16.5" customHeight="1" x14ac:dyDescent="0.2">
      <c r="A6" s="17"/>
      <c r="B6" s="17"/>
      <c r="C6" s="17"/>
      <c r="D6" s="17"/>
      <c r="E6" s="17"/>
      <c r="F6" s="17"/>
      <c r="G6" s="17"/>
      <c r="H6" s="17"/>
      <c r="I6" s="18"/>
      <c r="J6" s="4" t="s">
        <v>37</v>
      </c>
      <c r="K6" s="7" t="s">
        <v>41</v>
      </c>
      <c r="L6" s="7"/>
      <c r="M6" s="4" t="s">
        <v>38</v>
      </c>
      <c r="N6" s="7" t="s">
        <v>42</v>
      </c>
      <c r="O6" s="7"/>
      <c r="P6" s="4" t="s">
        <v>39</v>
      </c>
      <c r="Q6" s="7" t="s">
        <v>42</v>
      </c>
      <c r="R6" s="7"/>
    </row>
    <row r="7" spans="1:19" s="26" customFormat="1" ht="63.75" hidden="1" customHeight="1" x14ac:dyDescent="0.2">
      <c r="A7" s="23" t="s">
        <v>1</v>
      </c>
      <c r="B7" s="23" t="s">
        <v>2</v>
      </c>
      <c r="C7" s="23" t="s">
        <v>2</v>
      </c>
      <c r="D7" s="23" t="s">
        <v>3</v>
      </c>
      <c r="E7" s="23" t="s">
        <v>3</v>
      </c>
      <c r="F7" s="23" t="s">
        <v>3</v>
      </c>
      <c r="G7" s="23" t="s">
        <v>4</v>
      </c>
      <c r="H7" s="23" t="s">
        <v>5</v>
      </c>
      <c r="I7" s="24" t="s">
        <v>6</v>
      </c>
      <c r="J7" s="25"/>
      <c r="K7" s="25"/>
      <c r="L7" s="25"/>
      <c r="M7" s="25"/>
      <c r="N7" s="25"/>
      <c r="O7" s="25"/>
      <c r="P7" s="25"/>
      <c r="Q7" s="25"/>
      <c r="R7" s="25"/>
    </row>
    <row r="8" spans="1:19" s="26" customFormat="1" ht="72" hidden="1" customHeight="1" x14ac:dyDescent="0.2">
      <c r="A8" s="27" t="s">
        <v>1</v>
      </c>
      <c r="B8" s="27" t="s">
        <v>2</v>
      </c>
      <c r="C8" s="27" t="s">
        <v>2</v>
      </c>
      <c r="D8" s="27" t="s">
        <v>3</v>
      </c>
      <c r="E8" s="27" t="s">
        <v>3</v>
      </c>
      <c r="F8" s="27" t="s">
        <v>3</v>
      </c>
      <c r="G8" s="27" t="s">
        <v>4</v>
      </c>
      <c r="H8" s="27" t="s">
        <v>7</v>
      </c>
      <c r="I8" s="28" t="s">
        <v>8</v>
      </c>
      <c r="J8" s="29"/>
      <c r="K8" s="29"/>
      <c r="L8" s="29"/>
      <c r="M8" s="29"/>
      <c r="N8" s="29"/>
      <c r="O8" s="29"/>
      <c r="P8" s="29"/>
      <c r="Q8" s="29"/>
      <c r="R8" s="29"/>
    </row>
    <row r="9" spans="1:19" s="26" customFormat="1" ht="26.25" hidden="1" customHeight="1" x14ac:dyDescent="0.2">
      <c r="A9" s="5" t="s">
        <v>1</v>
      </c>
      <c r="B9" s="5" t="s">
        <v>2</v>
      </c>
      <c r="C9" s="5" t="s">
        <v>2</v>
      </c>
      <c r="D9" s="5" t="s">
        <v>3</v>
      </c>
      <c r="E9" s="5" t="s">
        <v>3</v>
      </c>
      <c r="F9" s="5" t="s">
        <v>9</v>
      </c>
      <c r="G9" s="5" t="s">
        <v>4</v>
      </c>
      <c r="H9" s="5" t="s">
        <v>10</v>
      </c>
      <c r="I9" s="1" t="s">
        <v>11</v>
      </c>
      <c r="J9" s="30"/>
      <c r="K9" s="30"/>
      <c r="L9" s="30"/>
      <c r="M9" s="30"/>
      <c r="N9" s="30"/>
      <c r="O9" s="30"/>
      <c r="P9" s="30"/>
      <c r="Q9" s="30"/>
      <c r="R9" s="30"/>
    </row>
    <row r="10" spans="1:19" s="26" customFormat="1" ht="54.75" hidden="1" customHeight="1" x14ac:dyDescent="0.2">
      <c r="A10" s="27" t="s">
        <v>1</v>
      </c>
      <c r="B10" s="27" t="s">
        <v>2</v>
      </c>
      <c r="C10" s="27" t="s">
        <v>2</v>
      </c>
      <c r="D10" s="27" t="s">
        <v>3</v>
      </c>
      <c r="E10" s="27" t="s">
        <v>3</v>
      </c>
      <c r="F10" s="27" t="s">
        <v>3</v>
      </c>
      <c r="G10" s="27" t="s">
        <v>4</v>
      </c>
      <c r="H10" s="27" t="s">
        <v>12</v>
      </c>
      <c r="I10" s="28" t="s">
        <v>13</v>
      </c>
      <c r="J10" s="29"/>
      <c r="K10" s="29"/>
      <c r="L10" s="29"/>
      <c r="M10" s="29"/>
      <c r="N10" s="29"/>
      <c r="O10" s="29"/>
      <c r="P10" s="29"/>
      <c r="Q10" s="29"/>
      <c r="R10" s="29"/>
    </row>
    <row r="11" spans="1:19" s="26" customFormat="1" ht="26.25" hidden="1" customHeight="1" x14ac:dyDescent="0.2">
      <c r="A11" s="5" t="s">
        <v>1</v>
      </c>
      <c r="B11" s="5" t="s">
        <v>2</v>
      </c>
      <c r="C11" s="5" t="s">
        <v>2</v>
      </c>
      <c r="D11" s="5" t="s">
        <v>3</v>
      </c>
      <c r="E11" s="5" t="s">
        <v>3</v>
      </c>
      <c r="F11" s="5" t="s">
        <v>9</v>
      </c>
      <c r="G11" s="5" t="s">
        <v>4</v>
      </c>
      <c r="H11" s="5" t="s">
        <v>14</v>
      </c>
      <c r="I11" s="1" t="s">
        <v>11</v>
      </c>
      <c r="J11" s="30"/>
      <c r="K11" s="30"/>
      <c r="L11" s="30"/>
      <c r="M11" s="30"/>
      <c r="N11" s="30"/>
      <c r="O11" s="30"/>
      <c r="P11" s="30"/>
      <c r="Q11" s="30"/>
      <c r="R11" s="30"/>
    </row>
    <row r="12" spans="1:19" s="26" customFormat="1" ht="51.75" hidden="1" customHeight="1" x14ac:dyDescent="0.2">
      <c r="A12" s="23" t="s">
        <v>1</v>
      </c>
      <c r="B12" s="23" t="s">
        <v>2</v>
      </c>
      <c r="C12" s="23" t="s">
        <v>2</v>
      </c>
      <c r="D12" s="23" t="s">
        <v>3</v>
      </c>
      <c r="E12" s="23" t="s">
        <v>3</v>
      </c>
      <c r="F12" s="23" t="s">
        <v>3</v>
      </c>
      <c r="G12" s="23" t="s">
        <v>4</v>
      </c>
      <c r="H12" s="23" t="s">
        <v>5</v>
      </c>
      <c r="I12" s="24" t="s">
        <v>15</v>
      </c>
      <c r="J12" s="31">
        <f t="shared" ref="J12:R12" si="0">J13-J15</f>
        <v>0</v>
      </c>
      <c r="K12" s="31">
        <f t="shared" si="0"/>
        <v>0</v>
      </c>
      <c r="L12" s="31">
        <f t="shared" si="0"/>
        <v>0</v>
      </c>
      <c r="M12" s="31">
        <f t="shared" si="0"/>
        <v>0</v>
      </c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1:19" s="26" customFormat="1" ht="54.75" hidden="1" customHeight="1" x14ac:dyDescent="0.2">
      <c r="A13" s="32" t="s">
        <v>1</v>
      </c>
      <c r="B13" s="32" t="s">
        <v>2</v>
      </c>
      <c r="C13" s="32" t="s">
        <v>2</v>
      </c>
      <c r="D13" s="32" t="s">
        <v>3</v>
      </c>
      <c r="E13" s="32" t="s">
        <v>3</v>
      </c>
      <c r="F13" s="32" t="s">
        <v>3</v>
      </c>
      <c r="G13" s="32" t="s">
        <v>4</v>
      </c>
      <c r="H13" s="32" t="s">
        <v>7</v>
      </c>
      <c r="I13" s="28" t="s">
        <v>16</v>
      </c>
      <c r="J13" s="31">
        <f t="shared" ref="J13:R13" si="1">J14</f>
        <v>0</v>
      </c>
      <c r="K13" s="31">
        <f t="shared" si="1"/>
        <v>0</v>
      </c>
      <c r="L13" s="31">
        <f t="shared" si="1"/>
        <v>0</v>
      </c>
      <c r="M13" s="31">
        <f t="shared" si="1"/>
        <v>0</v>
      </c>
      <c r="N13" s="31">
        <f t="shared" si="1"/>
        <v>0</v>
      </c>
      <c r="O13" s="31">
        <f t="shared" si="1"/>
        <v>0</v>
      </c>
      <c r="P13" s="31">
        <f t="shared" si="1"/>
        <v>0</v>
      </c>
      <c r="Q13" s="31">
        <f t="shared" si="1"/>
        <v>0</v>
      </c>
      <c r="R13" s="31">
        <f t="shared" si="1"/>
        <v>0</v>
      </c>
    </row>
    <row r="14" spans="1:19" s="26" customFormat="1" hidden="1" x14ac:dyDescent="0.2">
      <c r="A14" s="5" t="s">
        <v>1</v>
      </c>
      <c r="B14" s="5" t="s">
        <v>2</v>
      </c>
      <c r="C14" s="5" t="s">
        <v>2</v>
      </c>
      <c r="D14" s="5" t="s">
        <v>3</v>
      </c>
      <c r="E14" s="5" t="s">
        <v>3</v>
      </c>
      <c r="F14" s="5" t="s">
        <v>17</v>
      </c>
      <c r="G14" s="5" t="s">
        <v>4</v>
      </c>
      <c r="H14" s="5" t="s">
        <v>10</v>
      </c>
      <c r="I14" s="1" t="s">
        <v>11</v>
      </c>
      <c r="J14" s="31"/>
      <c r="K14" s="31"/>
      <c r="L14" s="31"/>
      <c r="M14" s="31"/>
      <c r="N14" s="31"/>
      <c r="O14" s="31"/>
      <c r="P14" s="31"/>
      <c r="Q14" s="31"/>
      <c r="R14" s="31"/>
    </row>
    <row r="15" spans="1:19" s="26" customFormat="1" ht="60" hidden="1" x14ac:dyDescent="0.2">
      <c r="A15" s="32" t="s">
        <v>1</v>
      </c>
      <c r="B15" s="32" t="s">
        <v>2</v>
      </c>
      <c r="C15" s="32" t="s">
        <v>2</v>
      </c>
      <c r="D15" s="32" t="s">
        <v>3</v>
      </c>
      <c r="E15" s="32" t="s">
        <v>3</v>
      </c>
      <c r="F15" s="32" t="s">
        <v>3</v>
      </c>
      <c r="G15" s="32" t="s">
        <v>4</v>
      </c>
      <c r="H15" s="32" t="s">
        <v>12</v>
      </c>
      <c r="I15" s="28" t="s">
        <v>18</v>
      </c>
      <c r="J15" s="31">
        <f t="shared" ref="J15:R15" si="2">J16</f>
        <v>0</v>
      </c>
      <c r="K15" s="31">
        <f t="shared" si="2"/>
        <v>0</v>
      </c>
      <c r="L15" s="31">
        <f t="shared" si="2"/>
        <v>0</v>
      </c>
      <c r="M15" s="31">
        <f t="shared" si="2"/>
        <v>0</v>
      </c>
      <c r="N15" s="31">
        <f t="shared" si="2"/>
        <v>0</v>
      </c>
      <c r="O15" s="31">
        <f t="shared" si="2"/>
        <v>0</v>
      </c>
      <c r="P15" s="31">
        <f t="shared" si="2"/>
        <v>0</v>
      </c>
      <c r="Q15" s="31">
        <f t="shared" si="2"/>
        <v>0</v>
      </c>
      <c r="R15" s="31">
        <f t="shared" si="2"/>
        <v>0</v>
      </c>
    </row>
    <row r="16" spans="1:19" s="26" customFormat="1" hidden="1" x14ac:dyDescent="0.2">
      <c r="A16" s="5" t="s">
        <v>1</v>
      </c>
      <c r="B16" s="5" t="s">
        <v>2</v>
      </c>
      <c r="C16" s="5" t="s">
        <v>2</v>
      </c>
      <c r="D16" s="5" t="s">
        <v>3</v>
      </c>
      <c r="E16" s="5" t="s">
        <v>3</v>
      </c>
      <c r="F16" s="5" t="s">
        <v>17</v>
      </c>
      <c r="G16" s="5" t="s">
        <v>4</v>
      </c>
      <c r="H16" s="5" t="s">
        <v>14</v>
      </c>
      <c r="I16" s="1" t="s">
        <v>11</v>
      </c>
      <c r="J16" s="31"/>
      <c r="K16" s="31"/>
      <c r="L16" s="31"/>
      <c r="M16" s="31"/>
      <c r="N16" s="31"/>
      <c r="O16" s="31"/>
      <c r="P16" s="31"/>
      <c r="Q16" s="31"/>
      <c r="R16" s="31"/>
    </row>
    <row r="17" spans="1:18" s="26" customFormat="1" x14ac:dyDescent="0.2">
      <c r="A17" s="6" t="s">
        <v>43</v>
      </c>
      <c r="B17" s="6"/>
      <c r="C17" s="6"/>
      <c r="D17" s="6"/>
      <c r="E17" s="6"/>
      <c r="F17" s="6"/>
      <c r="G17" s="6"/>
      <c r="H17" s="6"/>
      <c r="I17" s="2" t="s">
        <v>44</v>
      </c>
      <c r="J17" s="3"/>
      <c r="K17" s="8">
        <v>3</v>
      </c>
      <c r="L17" s="8"/>
      <c r="M17" s="3"/>
      <c r="N17" s="8">
        <v>4</v>
      </c>
      <c r="O17" s="8"/>
      <c r="P17" s="3"/>
      <c r="Q17" s="8">
        <v>5</v>
      </c>
      <c r="R17" s="8"/>
    </row>
    <row r="18" spans="1:18" s="26" customFormat="1" ht="30.75" customHeight="1" x14ac:dyDescent="0.2">
      <c r="A18" s="23" t="s">
        <v>1</v>
      </c>
      <c r="B18" s="23" t="s">
        <v>2</v>
      </c>
      <c r="C18" s="23" t="s">
        <v>19</v>
      </c>
      <c r="D18" s="23" t="s">
        <v>3</v>
      </c>
      <c r="E18" s="23" t="s">
        <v>3</v>
      </c>
      <c r="F18" s="23" t="s">
        <v>3</v>
      </c>
      <c r="G18" s="23" t="s">
        <v>4</v>
      </c>
      <c r="H18" s="23" t="s">
        <v>5</v>
      </c>
      <c r="I18" s="24" t="s">
        <v>20</v>
      </c>
      <c r="J18" s="33">
        <f t="shared" ref="J18:P18" si="3">J19-J21</f>
        <v>-691000</v>
      </c>
      <c r="K18" s="34">
        <f>K19-K21</f>
        <v>196020340</v>
      </c>
      <c r="L18" s="34"/>
      <c r="M18" s="33">
        <f t="shared" si="3"/>
        <v>0</v>
      </c>
      <c r="N18" s="34">
        <f>SUM(N19-N21)</f>
        <v>431000000</v>
      </c>
      <c r="O18" s="34"/>
      <c r="P18" s="33">
        <f t="shared" si="3"/>
        <v>-1225157834</v>
      </c>
      <c r="Q18" s="34">
        <f>Q19-Q21</f>
        <v>431000000</v>
      </c>
      <c r="R18" s="34"/>
    </row>
    <row r="19" spans="1:18" s="26" customFormat="1" ht="44.25" customHeight="1" x14ac:dyDescent="0.2">
      <c r="A19" s="27" t="s">
        <v>1</v>
      </c>
      <c r="B19" s="27" t="s">
        <v>2</v>
      </c>
      <c r="C19" s="27" t="s">
        <v>19</v>
      </c>
      <c r="D19" s="27" t="s">
        <v>3</v>
      </c>
      <c r="E19" s="27" t="s">
        <v>3</v>
      </c>
      <c r="F19" s="27" t="s">
        <v>3</v>
      </c>
      <c r="G19" s="27" t="s">
        <v>4</v>
      </c>
      <c r="H19" s="27" t="s">
        <v>7</v>
      </c>
      <c r="I19" s="28" t="s">
        <v>57</v>
      </c>
      <c r="J19" s="35">
        <f t="shared" ref="J19:P19" si="4">SUM(J20)</f>
        <v>1570167834</v>
      </c>
      <c r="K19" s="36">
        <f>SUM(K20)</f>
        <v>1418139915</v>
      </c>
      <c r="L19" s="36"/>
      <c r="M19" s="35">
        <f t="shared" si="4"/>
        <v>0</v>
      </c>
      <c r="N19" s="36">
        <f>SUM(N20)</f>
        <v>1387484226</v>
      </c>
      <c r="O19" s="36"/>
      <c r="P19" s="35">
        <f t="shared" si="4"/>
        <v>0</v>
      </c>
      <c r="Q19" s="36">
        <f>SUM(Q20)</f>
        <v>1515624141</v>
      </c>
      <c r="R19" s="36"/>
    </row>
    <row r="20" spans="1:18" s="26" customFormat="1" ht="48.75" customHeight="1" x14ac:dyDescent="0.2">
      <c r="A20" s="5" t="s">
        <v>1</v>
      </c>
      <c r="B20" s="5" t="s">
        <v>2</v>
      </c>
      <c r="C20" s="5" t="s">
        <v>19</v>
      </c>
      <c r="D20" s="5" t="s">
        <v>3</v>
      </c>
      <c r="E20" s="5" t="s">
        <v>3</v>
      </c>
      <c r="F20" s="5" t="s">
        <v>17</v>
      </c>
      <c r="G20" s="5" t="s">
        <v>4</v>
      </c>
      <c r="H20" s="5" t="s">
        <v>10</v>
      </c>
      <c r="I20" s="1" t="s">
        <v>58</v>
      </c>
      <c r="J20" s="37">
        <v>1570167834</v>
      </c>
      <c r="K20" s="38">
        <v>1418139915</v>
      </c>
      <c r="L20" s="38"/>
      <c r="M20" s="37"/>
      <c r="N20" s="38">
        <v>1387484226</v>
      </c>
      <c r="O20" s="38"/>
      <c r="P20" s="37"/>
      <c r="Q20" s="38">
        <v>1515624141</v>
      </c>
      <c r="R20" s="38"/>
    </row>
    <row r="21" spans="1:18" s="26" customFormat="1" ht="47.25" customHeight="1" x14ac:dyDescent="0.2">
      <c r="A21" s="27" t="s">
        <v>1</v>
      </c>
      <c r="B21" s="27" t="s">
        <v>2</v>
      </c>
      <c r="C21" s="27" t="s">
        <v>19</v>
      </c>
      <c r="D21" s="27" t="s">
        <v>3</v>
      </c>
      <c r="E21" s="27" t="s">
        <v>3</v>
      </c>
      <c r="F21" s="27" t="s">
        <v>3</v>
      </c>
      <c r="G21" s="27" t="s">
        <v>4</v>
      </c>
      <c r="H21" s="27" t="s">
        <v>12</v>
      </c>
      <c r="I21" s="28" t="s">
        <v>21</v>
      </c>
      <c r="J21" s="35">
        <f t="shared" ref="J21:P21" si="5">J22</f>
        <v>1570858834</v>
      </c>
      <c r="K21" s="36">
        <f>SUM(K22)</f>
        <v>1222119575</v>
      </c>
      <c r="L21" s="36"/>
      <c r="M21" s="35">
        <f t="shared" si="5"/>
        <v>0</v>
      </c>
      <c r="N21" s="36">
        <f>SUM(N22)</f>
        <v>956484226</v>
      </c>
      <c r="O21" s="36"/>
      <c r="P21" s="35">
        <f t="shared" si="5"/>
        <v>1225157834</v>
      </c>
      <c r="Q21" s="36">
        <f>Q22</f>
        <v>1084624141</v>
      </c>
      <c r="R21" s="36"/>
    </row>
    <row r="22" spans="1:18" s="26" customFormat="1" ht="47.25" customHeight="1" x14ac:dyDescent="0.2">
      <c r="A22" s="5" t="s">
        <v>1</v>
      </c>
      <c r="B22" s="5" t="s">
        <v>2</v>
      </c>
      <c r="C22" s="5" t="s">
        <v>19</v>
      </c>
      <c r="D22" s="5" t="s">
        <v>3</v>
      </c>
      <c r="E22" s="5" t="s">
        <v>3</v>
      </c>
      <c r="F22" s="5" t="s">
        <v>17</v>
      </c>
      <c r="G22" s="5" t="s">
        <v>4</v>
      </c>
      <c r="H22" s="5" t="s">
        <v>14</v>
      </c>
      <c r="I22" s="1" t="s">
        <v>52</v>
      </c>
      <c r="J22" s="37">
        <v>1570858834</v>
      </c>
      <c r="K22" s="38">
        <v>1222119575</v>
      </c>
      <c r="L22" s="38"/>
      <c r="M22" s="37"/>
      <c r="N22" s="38">
        <v>956484226</v>
      </c>
      <c r="O22" s="38"/>
      <c r="P22" s="37">
        <v>1225157834</v>
      </c>
      <c r="Q22" s="38">
        <v>1084624141</v>
      </c>
      <c r="R22" s="38"/>
    </row>
    <row r="23" spans="1:18" s="26" customFormat="1" ht="45.75" customHeight="1" x14ac:dyDescent="0.2">
      <c r="A23" s="23" t="s">
        <v>1</v>
      </c>
      <c r="B23" s="23" t="s">
        <v>2</v>
      </c>
      <c r="C23" s="23" t="s">
        <v>9</v>
      </c>
      <c r="D23" s="23" t="s">
        <v>3</v>
      </c>
      <c r="E23" s="23" t="s">
        <v>3</v>
      </c>
      <c r="F23" s="23" t="s">
        <v>3</v>
      </c>
      <c r="G23" s="23" t="s">
        <v>4</v>
      </c>
      <c r="H23" s="23" t="s">
        <v>5</v>
      </c>
      <c r="I23" s="24" t="s">
        <v>36</v>
      </c>
      <c r="J23" s="33">
        <f t="shared" ref="J23:P23" si="6">J24</f>
        <v>0</v>
      </c>
      <c r="K23" s="34">
        <f>K24</f>
        <v>0</v>
      </c>
      <c r="L23" s="34"/>
      <c r="M23" s="33">
        <f t="shared" si="6"/>
        <v>0</v>
      </c>
      <c r="N23" s="34">
        <f>N24</f>
        <v>-431000000</v>
      </c>
      <c r="O23" s="34"/>
      <c r="P23" s="33">
        <f t="shared" si="6"/>
        <v>0</v>
      </c>
      <c r="Q23" s="34">
        <f>Q24</f>
        <v>-431000000</v>
      </c>
      <c r="R23" s="34"/>
    </row>
    <row r="24" spans="1:18" s="26" customFormat="1" ht="59.25" customHeight="1" x14ac:dyDescent="0.2">
      <c r="A24" s="23" t="s">
        <v>1</v>
      </c>
      <c r="B24" s="23" t="s">
        <v>2</v>
      </c>
      <c r="C24" s="23" t="s">
        <v>9</v>
      </c>
      <c r="D24" s="23" t="s">
        <v>2</v>
      </c>
      <c r="E24" s="23" t="s">
        <v>3</v>
      </c>
      <c r="F24" s="23" t="s">
        <v>3</v>
      </c>
      <c r="G24" s="23" t="s">
        <v>4</v>
      </c>
      <c r="H24" s="23" t="s">
        <v>5</v>
      </c>
      <c r="I24" s="24" t="s">
        <v>46</v>
      </c>
      <c r="J24" s="33">
        <f t="shared" ref="J24:P24" si="7">J25-J29</f>
        <v>0</v>
      </c>
      <c r="K24" s="34">
        <f>K25-K29</f>
        <v>0</v>
      </c>
      <c r="L24" s="34"/>
      <c r="M24" s="33">
        <f t="shared" si="7"/>
        <v>0</v>
      </c>
      <c r="N24" s="34">
        <f>N25-N29</f>
        <v>-431000000</v>
      </c>
      <c r="O24" s="34"/>
      <c r="P24" s="33">
        <f t="shared" si="7"/>
        <v>0</v>
      </c>
      <c r="Q24" s="34">
        <f>Q25-Q29</f>
        <v>-431000000</v>
      </c>
      <c r="R24" s="34"/>
    </row>
    <row r="25" spans="1:18" s="26" customFormat="1" ht="60" customHeight="1" x14ac:dyDescent="0.2">
      <c r="A25" s="27" t="s">
        <v>1</v>
      </c>
      <c r="B25" s="27" t="s">
        <v>2</v>
      </c>
      <c r="C25" s="27" t="s">
        <v>9</v>
      </c>
      <c r="D25" s="27" t="s">
        <v>2</v>
      </c>
      <c r="E25" s="27" t="s">
        <v>3</v>
      </c>
      <c r="F25" s="27" t="s">
        <v>3</v>
      </c>
      <c r="G25" s="27" t="s">
        <v>4</v>
      </c>
      <c r="H25" s="27" t="s">
        <v>7</v>
      </c>
      <c r="I25" s="28" t="s">
        <v>53</v>
      </c>
      <c r="J25" s="35">
        <f t="shared" ref="J25:P25" si="8">J26</f>
        <v>1024854600</v>
      </c>
      <c r="K25" s="36">
        <f>K26</f>
        <v>476717491</v>
      </c>
      <c r="L25" s="36"/>
      <c r="M25" s="35">
        <f t="shared" si="8"/>
        <v>0</v>
      </c>
      <c r="N25" s="36">
        <f>N26</f>
        <v>459624683</v>
      </c>
      <c r="O25" s="36"/>
      <c r="P25" s="35">
        <f t="shared" si="8"/>
        <v>0</v>
      </c>
      <c r="Q25" s="36">
        <f>Q26</f>
        <v>486291750</v>
      </c>
      <c r="R25" s="36"/>
    </row>
    <row r="26" spans="1:18" s="26" customFormat="1" ht="64.5" customHeight="1" x14ac:dyDescent="0.2">
      <c r="A26" s="32" t="s">
        <v>1</v>
      </c>
      <c r="B26" s="32" t="s">
        <v>2</v>
      </c>
      <c r="C26" s="32" t="s">
        <v>9</v>
      </c>
      <c r="D26" s="32" t="s">
        <v>2</v>
      </c>
      <c r="E26" s="32" t="s">
        <v>3</v>
      </c>
      <c r="F26" s="32" t="s">
        <v>17</v>
      </c>
      <c r="G26" s="32" t="s">
        <v>4</v>
      </c>
      <c r="H26" s="32" t="s">
        <v>10</v>
      </c>
      <c r="I26" s="39" t="s">
        <v>54</v>
      </c>
      <c r="J26" s="40">
        <f t="shared" ref="J26" si="9">SUM(J27:J28)</f>
        <v>1024854600</v>
      </c>
      <c r="K26" s="41">
        <v>476717491</v>
      </c>
      <c r="L26" s="41"/>
      <c r="M26" s="40"/>
      <c r="N26" s="41">
        <f>SUM(N27:O28)</f>
        <v>459624683</v>
      </c>
      <c r="O26" s="41"/>
      <c r="P26" s="40"/>
      <c r="Q26" s="41">
        <f>SUM(Q27:R28)</f>
        <v>486291750</v>
      </c>
      <c r="R26" s="41"/>
    </row>
    <row r="27" spans="1:18" s="26" customFormat="1" ht="272.25" customHeight="1" x14ac:dyDescent="0.2">
      <c r="A27" s="5" t="s">
        <v>1</v>
      </c>
      <c r="B27" s="5" t="s">
        <v>2</v>
      </c>
      <c r="C27" s="5" t="s">
        <v>9</v>
      </c>
      <c r="D27" s="5" t="s">
        <v>2</v>
      </c>
      <c r="E27" s="5" t="s">
        <v>3</v>
      </c>
      <c r="F27" s="5" t="s">
        <v>17</v>
      </c>
      <c r="G27" s="5" t="s">
        <v>60</v>
      </c>
      <c r="H27" s="5" t="s">
        <v>10</v>
      </c>
      <c r="I27" s="39" t="s">
        <v>61</v>
      </c>
      <c r="J27" s="37"/>
      <c r="K27" s="38">
        <v>0</v>
      </c>
      <c r="L27" s="38"/>
      <c r="M27" s="37"/>
      <c r="N27" s="38">
        <v>0</v>
      </c>
      <c r="O27" s="38"/>
      <c r="P27" s="37"/>
      <c r="Q27" s="38">
        <v>0</v>
      </c>
      <c r="R27" s="38"/>
    </row>
    <row r="28" spans="1:18" s="26" customFormat="1" ht="60.75" customHeight="1" x14ac:dyDescent="0.2">
      <c r="A28" s="5" t="s">
        <v>1</v>
      </c>
      <c r="B28" s="5" t="s">
        <v>2</v>
      </c>
      <c r="C28" s="5" t="s">
        <v>9</v>
      </c>
      <c r="D28" s="5" t="s">
        <v>2</v>
      </c>
      <c r="E28" s="5" t="s">
        <v>3</v>
      </c>
      <c r="F28" s="5" t="s">
        <v>17</v>
      </c>
      <c r="G28" s="5" t="s">
        <v>22</v>
      </c>
      <c r="H28" s="5" t="s">
        <v>10</v>
      </c>
      <c r="I28" s="1" t="s">
        <v>55</v>
      </c>
      <c r="J28" s="37">
        <v>1024854600</v>
      </c>
      <c r="K28" s="38">
        <v>476717491</v>
      </c>
      <c r="L28" s="38"/>
      <c r="M28" s="37"/>
      <c r="N28" s="38">
        <v>459624683</v>
      </c>
      <c r="O28" s="38"/>
      <c r="P28" s="37"/>
      <c r="Q28" s="38">
        <v>486291750</v>
      </c>
      <c r="R28" s="38"/>
    </row>
    <row r="29" spans="1:18" s="26" customFormat="1" ht="75.75" customHeight="1" x14ac:dyDescent="0.2">
      <c r="A29" s="27" t="s">
        <v>1</v>
      </c>
      <c r="B29" s="27" t="s">
        <v>2</v>
      </c>
      <c r="C29" s="27" t="s">
        <v>9</v>
      </c>
      <c r="D29" s="27" t="s">
        <v>2</v>
      </c>
      <c r="E29" s="27" t="s">
        <v>3</v>
      </c>
      <c r="F29" s="27" t="s">
        <v>3</v>
      </c>
      <c r="G29" s="27" t="s">
        <v>4</v>
      </c>
      <c r="H29" s="27" t="s">
        <v>12</v>
      </c>
      <c r="I29" s="28" t="s">
        <v>47</v>
      </c>
      <c r="J29" s="35">
        <f t="shared" ref="J29:P29" si="10">J30</f>
        <v>1024854600</v>
      </c>
      <c r="K29" s="36">
        <f>K30</f>
        <v>476717491</v>
      </c>
      <c r="L29" s="36"/>
      <c r="M29" s="35">
        <f t="shared" si="10"/>
        <v>0</v>
      </c>
      <c r="N29" s="36">
        <f>N30</f>
        <v>890624683</v>
      </c>
      <c r="O29" s="36"/>
      <c r="P29" s="35">
        <f t="shared" si="10"/>
        <v>0</v>
      </c>
      <c r="Q29" s="36">
        <f>Q30</f>
        <v>917291750</v>
      </c>
      <c r="R29" s="36"/>
    </row>
    <row r="30" spans="1:18" s="26" customFormat="1" ht="61.5" customHeight="1" x14ac:dyDescent="0.2">
      <c r="A30" s="32" t="s">
        <v>1</v>
      </c>
      <c r="B30" s="32" t="s">
        <v>2</v>
      </c>
      <c r="C30" s="32" t="s">
        <v>9</v>
      </c>
      <c r="D30" s="32" t="s">
        <v>2</v>
      </c>
      <c r="E30" s="32" t="s">
        <v>3</v>
      </c>
      <c r="F30" s="32" t="s">
        <v>17</v>
      </c>
      <c r="G30" s="32" t="s">
        <v>4</v>
      </c>
      <c r="H30" s="32" t="s">
        <v>14</v>
      </c>
      <c r="I30" s="39" t="s">
        <v>48</v>
      </c>
      <c r="J30" s="40">
        <f t="shared" ref="J30" si="11">SUM(J31:J32)</f>
        <v>1024854600</v>
      </c>
      <c r="K30" s="41">
        <f>SUM(K31:L32)</f>
        <v>476717491</v>
      </c>
      <c r="L30" s="41"/>
      <c r="M30" s="40"/>
      <c r="N30" s="41">
        <f>SUM(N31:O32)</f>
        <v>890624683</v>
      </c>
      <c r="O30" s="41"/>
      <c r="P30" s="40"/>
      <c r="Q30" s="41">
        <f>SUM(Q31:R32)</f>
        <v>917291750</v>
      </c>
      <c r="R30" s="41"/>
    </row>
    <row r="31" spans="1:18" s="26" customFormat="1" ht="275.25" customHeight="1" x14ac:dyDescent="0.2">
      <c r="A31" s="5" t="s">
        <v>1</v>
      </c>
      <c r="B31" s="5" t="s">
        <v>2</v>
      </c>
      <c r="C31" s="5" t="s">
        <v>9</v>
      </c>
      <c r="D31" s="5" t="s">
        <v>2</v>
      </c>
      <c r="E31" s="5" t="s">
        <v>3</v>
      </c>
      <c r="F31" s="5" t="s">
        <v>17</v>
      </c>
      <c r="G31" s="5" t="s">
        <v>60</v>
      </c>
      <c r="H31" s="5" t="s">
        <v>14</v>
      </c>
      <c r="I31" s="39" t="s">
        <v>62</v>
      </c>
      <c r="J31" s="37">
        <v>0</v>
      </c>
      <c r="K31" s="38">
        <v>0</v>
      </c>
      <c r="L31" s="38"/>
      <c r="M31" s="37">
        <v>0</v>
      </c>
      <c r="N31" s="38">
        <v>431000000</v>
      </c>
      <c r="O31" s="38"/>
      <c r="P31" s="37">
        <v>0</v>
      </c>
      <c r="Q31" s="38">
        <v>431000000</v>
      </c>
      <c r="R31" s="38"/>
    </row>
    <row r="32" spans="1:18" s="26" customFormat="1" ht="49.5" customHeight="1" x14ac:dyDescent="0.2">
      <c r="A32" s="5" t="s">
        <v>1</v>
      </c>
      <c r="B32" s="5" t="s">
        <v>2</v>
      </c>
      <c r="C32" s="5" t="s">
        <v>9</v>
      </c>
      <c r="D32" s="5" t="s">
        <v>2</v>
      </c>
      <c r="E32" s="5" t="s">
        <v>3</v>
      </c>
      <c r="F32" s="5" t="s">
        <v>17</v>
      </c>
      <c r="G32" s="5" t="s">
        <v>22</v>
      </c>
      <c r="H32" s="5" t="s">
        <v>14</v>
      </c>
      <c r="I32" s="1" t="s">
        <v>56</v>
      </c>
      <c r="J32" s="37">
        <v>1024854600</v>
      </c>
      <c r="K32" s="38">
        <v>476717491</v>
      </c>
      <c r="L32" s="38"/>
      <c r="M32" s="37"/>
      <c r="N32" s="38">
        <v>459624683</v>
      </c>
      <c r="O32" s="38"/>
      <c r="P32" s="37"/>
      <c r="Q32" s="38">
        <v>486291750</v>
      </c>
      <c r="R32" s="38"/>
    </row>
    <row r="33" spans="1:20" s="26" customFormat="1" ht="32.25" customHeight="1" x14ac:dyDescent="0.2">
      <c r="A33" s="23" t="s">
        <v>1</v>
      </c>
      <c r="B33" s="23" t="s">
        <v>2</v>
      </c>
      <c r="C33" s="23" t="s">
        <v>23</v>
      </c>
      <c r="D33" s="23" t="s">
        <v>3</v>
      </c>
      <c r="E33" s="23" t="s">
        <v>3</v>
      </c>
      <c r="F33" s="23" t="s">
        <v>3</v>
      </c>
      <c r="G33" s="23" t="s">
        <v>4</v>
      </c>
      <c r="H33" s="23" t="s">
        <v>5</v>
      </c>
      <c r="I33" s="24" t="s">
        <v>49</v>
      </c>
      <c r="J33" s="33">
        <f t="shared" ref="J33:P33" si="12">J38-J34</f>
        <v>182036441.25</v>
      </c>
      <c r="K33" s="34">
        <f>SUM(K38)</f>
        <v>321084040.56</v>
      </c>
      <c r="L33" s="34"/>
      <c r="M33" s="33">
        <f t="shared" si="12"/>
        <v>0</v>
      </c>
      <c r="N33" s="34">
        <v>0</v>
      </c>
      <c r="O33" s="34"/>
      <c r="P33" s="33">
        <f t="shared" si="12"/>
        <v>0</v>
      </c>
      <c r="Q33" s="34">
        <f>Q38-Q34</f>
        <v>0</v>
      </c>
      <c r="R33" s="34"/>
      <c r="T33" s="42"/>
    </row>
    <row r="34" spans="1:20" s="26" customFormat="1" ht="30" hidden="1" x14ac:dyDescent="0.2">
      <c r="A34" s="27" t="s">
        <v>1</v>
      </c>
      <c r="B34" s="27" t="s">
        <v>2</v>
      </c>
      <c r="C34" s="27" t="s">
        <v>23</v>
      </c>
      <c r="D34" s="27" t="s">
        <v>3</v>
      </c>
      <c r="E34" s="27" t="s">
        <v>3</v>
      </c>
      <c r="F34" s="27" t="s">
        <v>3</v>
      </c>
      <c r="G34" s="27" t="s">
        <v>4</v>
      </c>
      <c r="H34" s="27" t="s">
        <v>24</v>
      </c>
      <c r="I34" s="28" t="s">
        <v>25</v>
      </c>
      <c r="J34" s="33">
        <f t="shared" ref="J34:P36" si="13">J35</f>
        <v>0</v>
      </c>
      <c r="K34" s="34" t="e">
        <f>K35</f>
        <v>#REF!</v>
      </c>
      <c r="L34" s="34"/>
      <c r="M34" s="33">
        <f t="shared" si="13"/>
        <v>0</v>
      </c>
      <c r="N34" s="34">
        <v>0</v>
      </c>
      <c r="O34" s="34"/>
      <c r="P34" s="33">
        <f t="shared" si="13"/>
        <v>0</v>
      </c>
      <c r="Q34" s="34">
        <f>Q35</f>
        <v>0</v>
      </c>
      <c r="R34" s="34"/>
    </row>
    <row r="35" spans="1:20" s="26" customFormat="1" ht="30" hidden="1" x14ac:dyDescent="0.2">
      <c r="A35" s="32" t="s">
        <v>1</v>
      </c>
      <c r="B35" s="32" t="s">
        <v>2</v>
      </c>
      <c r="C35" s="32" t="s">
        <v>23</v>
      </c>
      <c r="D35" s="32" t="s">
        <v>19</v>
      </c>
      <c r="E35" s="32" t="s">
        <v>3</v>
      </c>
      <c r="F35" s="32" t="s">
        <v>3</v>
      </c>
      <c r="G35" s="32" t="s">
        <v>4</v>
      </c>
      <c r="H35" s="32" t="s">
        <v>24</v>
      </c>
      <c r="I35" s="39" t="s">
        <v>26</v>
      </c>
      <c r="J35" s="40">
        <f t="shared" si="13"/>
        <v>0</v>
      </c>
      <c r="K35" s="41" t="e">
        <f>K36</f>
        <v>#REF!</v>
      </c>
      <c r="L35" s="41"/>
      <c r="M35" s="40">
        <f t="shared" si="13"/>
        <v>0</v>
      </c>
      <c r="N35" s="41">
        <v>0</v>
      </c>
      <c r="O35" s="41"/>
      <c r="P35" s="40">
        <f t="shared" si="13"/>
        <v>0</v>
      </c>
      <c r="Q35" s="41">
        <f>Q36</f>
        <v>0</v>
      </c>
      <c r="R35" s="41"/>
    </row>
    <row r="36" spans="1:20" s="26" customFormat="1" ht="30" hidden="1" x14ac:dyDescent="0.2">
      <c r="A36" s="5" t="s">
        <v>1</v>
      </c>
      <c r="B36" s="5" t="s">
        <v>2</v>
      </c>
      <c r="C36" s="5" t="s">
        <v>23</v>
      </c>
      <c r="D36" s="5" t="s">
        <v>19</v>
      </c>
      <c r="E36" s="5" t="s">
        <v>2</v>
      </c>
      <c r="F36" s="5" t="s">
        <v>3</v>
      </c>
      <c r="G36" s="5" t="s">
        <v>4</v>
      </c>
      <c r="H36" s="5" t="s">
        <v>27</v>
      </c>
      <c r="I36" s="1" t="s">
        <v>28</v>
      </c>
      <c r="J36" s="37">
        <f t="shared" si="13"/>
        <v>0</v>
      </c>
      <c r="K36" s="38" t="e">
        <f>K37</f>
        <v>#REF!</v>
      </c>
      <c r="L36" s="38"/>
      <c r="M36" s="37">
        <f t="shared" si="13"/>
        <v>0</v>
      </c>
      <c r="N36" s="38">
        <v>0</v>
      </c>
      <c r="O36" s="38"/>
      <c r="P36" s="37">
        <f t="shared" si="13"/>
        <v>0</v>
      </c>
      <c r="Q36" s="38">
        <f>R37</f>
        <v>0</v>
      </c>
      <c r="R36" s="38"/>
    </row>
    <row r="37" spans="1:20" s="26" customFormat="1" ht="30" hidden="1" x14ac:dyDescent="0.2">
      <c r="A37" s="5" t="s">
        <v>1</v>
      </c>
      <c r="B37" s="5" t="s">
        <v>2</v>
      </c>
      <c r="C37" s="5" t="s">
        <v>23</v>
      </c>
      <c r="D37" s="5" t="s">
        <v>19</v>
      </c>
      <c r="E37" s="5" t="s">
        <v>2</v>
      </c>
      <c r="F37" s="5" t="s">
        <v>17</v>
      </c>
      <c r="G37" s="5" t="s">
        <v>4</v>
      </c>
      <c r="H37" s="5" t="s">
        <v>27</v>
      </c>
      <c r="I37" s="1" t="s">
        <v>29</v>
      </c>
      <c r="J37" s="37"/>
      <c r="K37" s="38" t="e">
        <f>J37+#REF!</f>
        <v>#REF!</v>
      </c>
      <c r="L37" s="38"/>
      <c r="M37" s="37"/>
      <c r="N37" s="38"/>
      <c r="O37" s="38"/>
      <c r="P37" s="37"/>
      <c r="Q37" s="38"/>
      <c r="R37" s="38"/>
    </row>
    <row r="38" spans="1:20" s="26" customFormat="1" ht="33" customHeight="1" x14ac:dyDescent="0.2">
      <c r="A38" s="27" t="s">
        <v>1</v>
      </c>
      <c r="B38" s="27" t="s">
        <v>2</v>
      </c>
      <c r="C38" s="27" t="s">
        <v>23</v>
      </c>
      <c r="D38" s="27" t="s">
        <v>3</v>
      </c>
      <c r="E38" s="27" t="s">
        <v>3</v>
      </c>
      <c r="F38" s="27" t="s">
        <v>3</v>
      </c>
      <c r="G38" s="27" t="s">
        <v>4</v>
      </c>
      <c r="H38" s="27" t="s">
        <v>30</v>
      </c>
      <c r="I38" s="28" t="s">
        <v>31</v>
      </c>
      <c r="J38" s="35">
        <f t="shared" ref="J38:P40" si="14">J39</f>
        <v>182036441.25</v>
      </c>
      <c r="K38" s="36">
        <f>K39</f>
        <v>321084040.56</v>
      </c>
      <c r="L38" s="36"/>
      <c r="M38" s="35">
        <f t="shared" si="14"/>
        <v>0</v>
      </c>
      <c r="N38" s="36">
        <v>0</v>
      </c>
      <c r="O38" s="36"/>
      <c r="P38" s="35">
        <f t="shared" si="14"/>
        <v>0</v>
      </c>
      <c r="Q38" s="36">
        <f>Q39</f>
        <v>0</v>
      </c>
      <c r="R38" s="36"/>
    </row>
    <row r="39" spans="1:20" s="26" customFormat="1" ht="32.25" customHeight="1" x14ac:dyDescent="0.2">
      <c r="A39" s="32" t="s">
        <v>1</v>
      </c>
      <c r="B39" s="32" t="s">
        <v>2</v>
      </c>
      <c r="C39" s="32" t="s">
        <v>23</v>
      </c>
      <c r="D39" s="32" t="s">
        <v>19</v>
      </c>
      <c r="E39" s="32" t="s">
        <v>3</v>
      </c>
      <c r="F39" s="32" t="s">
        <v>3</v>
      </c>
      <c r="G39" s="32" t="s">
        <v>4</v>
      </c>
      <c r="H39" s="32" t="s">
        <v>30</v>
      </c>
      <c r="I39" s="39" t="s">
        <v>32</v>
      </c>
      <c r="J39" s="40">
        <f t="shared" si="14"/>
        <v>182036441.25</v>
      </c>
      <c r="K39" s="41">
        <f>K40</f>
        <v>321084040.56</v>
      </c>
      <c r="L39" s="41"/>
      <c r="M39" s="40">
        <f t="shared" si="14"/>
        <v>0</v>
      </c>
      <c r="N39" s="41">
        <v>0</v>
      </c>
      <c r="O39" s="41"/>
      <c r="P39" s="40">
        <f t="shared" si="14"/>
        <v>0</v>
      </c>
      <c r="Q39" s="41">
        <f>Q40</f>
        <v>0</v>
      </c>
      <c r="R39" s="41"/>
    </row>
    <row r="40" spans="1:20" s="26" customFormat="1" ht="33" customHeight="1" x14ac:dyDescent="0.2">
      <c r="A40" s="5" t="s">
        <v>1</v>
      </c>
      <c r="B40" s="5" t="s">
        <v>2</v>
      </c>
      <c r="C40" s="5" t="s">
        <v>23</v>
      </c>
      <c r="D40" s="5" t="s">
        <v>19</v>
      </c>
      <c r="E40" s="5" t="s">
        <v>2</v>
      </c>
      <c r="F40" s="5" t="s">
        <v>3</v>
      </c>
      <c r="G40" s="5" t="s">
        <v>4</v>
      </c>
      <c r="H40" s="5" t="s">
        <v>33</v>
      </c>
      <c r="I40" s="1" t="s">
        <v>34</v>
      </c>
      <c r="J40" s="37">
        <f t="shared" si="14"/>
        <v>182036441.25</v>
      </c>
      <c r="K40" s="38">
        <f>K41</f>
        <v>321084040.56</v>
      </c>
      <c r="L40" s="38"/>
      <c r="M40" s="37">
        <f t="shared" si="14"/>
        <v>0</v>
      </c>
      <c r="N40" s="38">
        <v>0</v>
      </c>
      <c r="O40" s="38"/>
      <c r="P40" s="37">
        <f t="shared" si="14"/>
        <v>0</v>
      </c>
      <c r="Q40" s="38">
        <f>Q41</f>
        <v>0</v>
      </c>
      <c r="R40" s="38"/>
    </row>
    <row r="41" spans="1:20" s="26" customFormat="1" ht="38.25" customHeight="1" x14ac:dyDescent="0.2">
      <c r="A41" s="5" t="s">
        <v>1</v>
      </c>
      <c r="B41" s="5" t="s">
        <v>2</v>
      </c>
      <c r="C41" s="5" t="s">
        <v>23</v>
      </c>
      <c r="D41" s="5" t="s">
        <v>19</v>
      </c>
      <c r="E41" s="5" t="s">
        <v>2</v>
      </c>
      <c r="F41" s="5" t="s">
        <v>17</v>
      </c>
      <c r="G41" s="5" t="s">
        <v>4</v>
      </c>
      <c r="H41" s="5" t="s">
        <v>33</v>
      </c>
      <c r="I41" s="1" t="s">
        <v>35</v>
      </c>
      <c r="J41" s="37">
        <v>182036441.25</v>
      </c>
      <c r="K41" s="38">
        <v>321084040.56</v>
      </c>
      <c r="L41" s="38"/>
      <c r="M41" s="37"/>
      <c r="N41" s="38">
        <v>0</v>
      </c>
      <c r="O41" s="38"/>
      <c r="P41" s="37"/>
      <c r="Q41" s="38">
        <v>0</v>
      </c>
      <c r="R41" s="38"/>
    </row>
    <row r="42" spans="1:20" s="26" customFormat="1" ht="42.75" customHeight="1" x14ac:dyDescent="0.2">
      <c r="A42" s="23"/>
      <c r="B42" s="23"/>
      <c r="C42" s="23"/>
      <c r="D42" s="23"/>
      <c r="E42" s="23"/>
      <c r="F42" s="23"/>
      <c r="G42" s="23"/>
      <c r="H42" s="23"/>
      <c r="I42" s="24" t="s">
        <v>50</v>
      </c>
      <c r="J42" s="33" t="e">
        <f>J18+J23+J33+#REF!</f>
        <v>#REF!</v>
      </c>
      <c r="K42" s="34">
        <f>SUM(K18+K23+K33)</f>
        <v>517104380.56</v>
      </c>
      <c r="L42" s="34"/>
      <c r="M42" s="33" t="e">
        <f>M18+M23+M33+#REF!</f>
        <v>#REF!</v>
      </c>
      <c r="N42" s="34">
        <f>N18+N23+N33</f>
        <v>0</v>
      </c>
      <c r="O42" s="34"/>
      <c r="P42" s="33" t="e">
        <f>P18+P23+P33+#REF!</f>
        <v>#REF!</v>
      </c>
      <c r="Q42" s="34">
        <f>Q18+Q23</f>
        <v>0</v>
      </c>
      <c r="R42" s="34"/>
    </row>
    <row r="43" spans="1:20" s="26" customFormat="1" x14ac:dyDescent="0.2">
      <c r="A43" s="43"/>
      <c r="B43" s="43"/>
      <c r="C43" s="43"/>
      <c r="D43" s="43"/>
      <c r="E43" s="43"/>
      <c r="F43" s="43"/>
      <c r="G43" s="43"/>
      <c r="H43" s="43"/>
      <c r="I43" s="44"/>
    </row>
  </sheetData>
  <mergeCells count="91">
    <mergeCell ref="K1:R1"/>
    <mergeCell ref="N37:O37"/>
    <mergeCell ref="Q34:R34"/>
    <mergeCell ref="Q35:R35"/>
    <mergeCell ref="Q36:R36"/>
    <mergeCell ref="Q37:R37"/>
    <mergeCell ref="N31:O31"/>
    <mergeCell ref="Q31:R31"/>
    <mergeCell ref="K34:L34"/>
    <mergeCell ref="K35:L35"/>
    <mergeCell ref="K36:L36"/>
    <mergeCell ref="N34:O34"/>
    <mergeCell ref="N35:O35"/>
    <mergeCell ref="N36:O36"/>
    <mergeCell ref="K32:L32"/>
    <mergeCell ref="K33:L33"/>
    <mergeCell ref="K18:L18"/>
    <mergeCell ref="K17:L17"/>
    <mergeCell ref="N17:O17"/>
    <mergeCell ref="Q17:R17"/>
    <mergeCell ref="N6:O6"/>
    <mergeCell ref="Q6:R6"/>
    <mergeCell ref="Q18:R18"/>
    <mergeCell ref="N18:O18"/>
    <mergeCell ref="A17:H17"/>
    <mergeCell ref="A5:H6"/>
    <mergeCell ref="I5:I6"/>
    <mergeCell ref="Q5:R5"/>
    <mergeCell ref="Q4:S4"/>
    <mergeCell ref="K6:L6"/>
    <mergeCell ref="A2:R2"/>
    <mergeCell ref="A3:R3"/>
    <mergeCell ref="N5:O5"/>
    <mergeCell ref="K5:L5"/>
    <mergeCell ref="K38:L38"/>
    <mergeCell ref="N20:O20"/>
    <mergeCell ref="N22:O22"/>
    <mergeCell ref="N19:O19"/>
    <mergeCell ref="N21:O21"/>
    <mergeCell ref="N27:O27"/>
    <mergeCell ref="K19:L19"/>
    <mergeCell ref="K20:L20"/>
    <mergeCell ref="K21:L21"/>
    <mergeCell ref="K22:L22"/>
    <mergeCell ref="K23:L23"/>
    <mergeCell ref="N23:O23"/>
    <mergeCell ref="K39:L39"/>
    <mergeCell ref="K24:L24"/>
    <mergeCell ref="K25:L25"/>
    <mergeCell ref="K26:L26"/>
    <mergeCell ref="K28:L28"/>
    <mergeCell ref="K29:L29"/>
    <mergeCell ref="K27:L27"/>
    <mergeCell ref="K31:L31"/>
    <mergeCell ref="K37:L37"/>
    <mergeCell ref="K30:L30"/>
    <mergeCell ref="N24:O24"/>
    <mergeCell ref="N25:O25"/>
    <mergeCell ref="N26:O26"/>
    <mergeCell ref="N28:O28"/>
    <mergeCell ref="Q20:R20"/>
    <mergeCell ref="Q19:R19"/>
    <mergeCell ref="Q23:R23"/>
    <mergeCell ref="Q24:R24"/>
    <mergeCell ref="Q25:R25"/>
    <mergeCell ref="Q22:R22"/>
    <mergeCell ref="Q21:R21"/>
    <mergeCell ref="Q41:R41"/>
    <mergeCell ref="Q40:R40"/>
    <mergeCell ref="Q39:R39"/>
    <mergeCell ref="Q26:R26"/>
    <mergeCell ref="Q28:R28"/>
    <mergeCell ref="Q32:R32"/>
    <mergeCell ref="Q30:R30"/>
    <mergeCell ref="Q29:R29"/>
    <mergeCell ref="K42:L42"/>
    <mergeCell ref="Q27:R27"/>
    <mergeCell ref="Q38:R38"/>
    <mergeCell ref="Q33:R33"/>
    <mergeCell ref="N42:O42"/>
    <mergeCell ref="N30:O30"/>
    <mergeCell ref="Q42:R42"/>
    <mergeCell ref="N29:O29"/>
    <mergeCell ref="N32:O32"/>
    <mergeCell ref="N41:O41"/>
    <mergeCell ref="N40:O40"/>
    <mergeCell ref="N39:O39"/>
    <mergeCell ref="N38:O38"/>
    <mergeCell ref="N33:O33"/>
    <mergeCell ref="K40:L40"/>
    <mergeCell ref="K41:L41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73" firstPageNumber="39" orientation="portrait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2024-02-16T05:44:53Z</cp:lastPrinted>
  <dcterms:created xsi:type="dcterms:W3CDTF">2020-02-25T07:48:41Z</dcterms:created>
  <dcterms:modified xsi:type="dcterms:W3CDTF">2024-08-05T11:25:49Z</dcterms:modified>
</cp:coreProperties>
</file>