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Пироженко Е.Ю\Краткосрочный план 2023-2025\редакция 8\"/>
    </mc:Choice>
  </mc:AlternateContent>
  <bookViews>
    <workbookView xWindow="-120" yWindow="-120" windowWidth="29040" windowHeight="15840" tabRatio="761" activeTab="2"/>
  </bookViews>
  <sheets>
    <sheet name="Приложение 1" sheetId="13" r:id="rId1"/>
    <sheet name="Приложение 2" sheetId="10" r:id="rId2"/>
    <sheet name="Приложение 3" sheetId="11" r:id="rId3"/>
  </sheets>
  <definedNames>
    <definedName name="_xlnm._FilterDatabase" localSheetId="0" hidden="1">'Приложение 1'!$A$13:$X$698</definedName>
    <definedName name="_xlnm._FilterDatabase" localSheetId="1" hidden="1">'Приложение 2'!$A$13:$CD$698</definedName>
    <definedName name="_xlnm.Print_Area" localSheetId="0">'Приложение 1'!$A$1:$S$705</definedName>
    <definedName name="_xlnm.Print_Area" localSheetId="1">'Приложение 2'!$A$1:$AL$740</definedName>
    <definedName name="_xlnm.Print_Area" localSheetId="2">'Приложение 3'!$A$1:$F$22</definedName>
    <definedName name="Перечень" localSheetId="1">#REF!</definedName>
    <definedName name="Перечень" localSheetId="2">#REF!</definedName>
    <definedName name="Перечень">#REF!</definedName>
    <definedName name="Перечень2" localSheetId="1">#REF!</definedName>
    <definedName name="Перечень2" localSheetId="2">#REF!</definedName>
    <definedName name="Перечень2">#REF!</definedName>
    <definedName name="Перечень3" localSheetId="1">#REF!</definedName>
    <definedName name="Перечень3" localSheetId="2">#REF!</definedName>
    <definedName name="Перечень3">#REF!</definedName>
    <definedName name="прил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14" i="10" l="1"/>
  <c r="AN111" i="10" l="1"/>
  <c r="AO111" i="10"/>
  <c r="AP111" i="10"/>
  <c r="AQ111" i="10"/>
  <c r="AN112" i="10"/>
  <c r="AO112" i="10"/>
  <c r="AP112" i="10"/>
  <c r="AQ112" i="10"/>
  <c r="AN113" i="10"/>
  <c r="AO113" i="10"/>
  <c r="AP113" i="10"/>
  <c r="AQ113" i="10"/>
  <c r="AN114" i="10"/>
  <c r="AO114" i="10"/>
  <c r="AP114" i="10"/>
  <c r="AQ114" i="10"/>
  <c r="AN115" i="10"/>
  <c r="AO115" i="10"/>
  <c r="AP115" i="10"/>
  <c r="AQ115" i="10"/>
  <c r="E12" i="11" l="1"/>
  <c r="CB698" i="10" l="1"/>
  <c r="BK698" i="10" l="1"/>
  <c r="BG698" i="10"/>
  <c r="AY698" i="10" l="1"/>
  <c r="AN698" i="10"/>
  <c r="C698" i="10"/>
  <c r="AO698" i="10" l="1"/>
  <c r="BZ698" i="10"/>
  <c r="CA698" i="10"/>
  <c r="AP698" i="10"/>
  <c r="AQ698" i="10"/>
  <c r="AR698" i="10"/>
  <c r="AS698" i="10"/>
  <c r="AT698" i="10"/>
  <c r="AU698" i="10"/>
  <c r="AV698" i="10"/>
  <c r="AW698" i="10"/>
  <c r="AX698" i="10"/>
  <c r="BY698" i="10"/>
  <c r="BW698" i="10" s="1"/>
  <c r="CB192" i="10"/>
  <c r="CA192" i="10"/>
  <c r="BZ192" i="10"/>
  <c r="BY192" i="10"/>
  <c r="BK192" i="10"/>
  <c r="BG192" i="10"/>
  <c r="AY192" i="10"/>
  <c r="AX192" i="10"/>
  <c r="AW192" i="10"/>
  <c r="AV192" i="10"/>
  <c r="AU192" i="10"/>
  <c r="AT192" i="10"/>
  <c r="AS192" i="10"/>
  <c r="AR192" i="10"/>
  <c r="AQ192" i="10"/>
  <c r="AP192" i="10"/>
  <c r="AO192" i="10"/>
  <c r="AN192" i="10"/>
  <c r="CB191" i="10"/>
  <c r="CA191" i="10"/>
  <c r="BZ191" i="10"/>
  <c r="BY191" i="10"/>
  <c r="BK191" i="10"/>
  <c r="BG191" i="10"/>
  <c r="AY191" i="10"/>
  <c r="AX191" i="10"/>
  <c r="AW191" i="10"/>
  <c r="AV191" i="10"/>
  <c r="AU191" i="10"/>
  <c r="AT191" i="10"/>
  <c r="AS191" i="10"/>
  <c r="AR191" i="10"/>
  <c r="AQ191" i="10"/>
  <c r="AP191" i="10"/>
  <c r="AO191" i="10"/>
  <c r="AN191" i="10"/>
  <c r="CB190" i="10"/>
  <c r="CA190" i="10"/>
  <c r="BZ190" i="10"/>
  <c r="BY190" i="10"/>
  <c r="BK190" i="10"/>
  <c r="BG190" i="10"/>
  <c r="AY190" i="10"/>
  <c r="AX190" i="10"/>
  <c r="AW190" i="10"/>
  <c r="AV190" i="10"/>
  <c r="AU190" i="10"/>
  <c r="AT190" i="10"/>
  <c r="AS190" i="10"/>
  <c r="AR190" i="10"/>
  <c r="AQ190" i="10"/>
  <c r="AP190" i="10"/>
  <c r="AO190" i="10"/>
  <c r="AN190" i="10"/>
  <c r="CB189" i="10"/>
  <c r="CA189" i="10"/>
  <c r="BZ189" i="10"/>
  <c r="BY189" i="10"/>
  <c r="BK189" i="10"/>
  <c r="BG189" i="10"/>
  <c r="AY189" i="10"/>
  <c r="AX189" i="10"/>
  <c r="AW189" i="10"/>
  <c r="AV189" i="10"/>
  <c r="AU189" i="10"/>
  <c r="AT189" i="10"/>
  <c r="AS189" i="10"/>
  <c r="AR189" i="10"/>
  <c r="AQ189" i="10"/>
  <c r="AP189" i="10"/>
  <c r="AO189" i="10"/>
  <c r="AN189" i="10"/>
  <c r="CB188" i="10"/>
  <c r="CA188" i="10"/>
  <c r="BZ188" i="10"/>
  <c r="BY188" i="10"/>
  <c r="BK188" i="10"/>
  <c r="BG188" i="10"/>
  <c r="AY188" i="10"/>
  <c r="AX188" i="10"/>
  <c r="AW188" i="10"/>
  <c r="AV188" i="10"/>
  <c r="AU188" i="10"/>
  <c r="AT188" i="10"/>
  <c r="AS188" i="10"/>
  <c r="AR188" i="10"/>
  <c r="AQ188" i="10"/>
  <c r="AP188" i="10"/>
  <c r="AO188" i="10"/>
  <c r="AN188" i="10"/>
  <c r="CB187" i="10"/>
  <c r="CA187" i="10"/>
  <c r="BZ187" i="10"/>
  <c r="BY187" i="10"/>
  <c r="BK187" i="10"/>
  <c r="BG187" i="10"/>
  <c r="AY187" i="10"/>
  <c r="AX187" i="10"/>
  <c r="AW187" i="10"/>
  <c r="AV187" i="10"/>
  <c r="AU187" i="10"/>
  <c r="AT187" i="10"/>
  <c r="AS187" i="10"/>
  <c r="AR187" i="10"/>
  <c r="AQ187" i="10"/>
  <c r="AP187" i="10"/>
  <c r="AO187" i="10"/>
  <c r="AN187" i="10"/>
  <c r="CB186" i="10"/>
  <c r="CA186" i="10"/>
  <c r="BZ186" i="10"/>
  <c r="BY186" i="10"/>
  <c r="BK186" i="10"/>
  <c r="BG186" i="10"/>
  <c r="AY186" i="10"/>
  <c r="AX186" i="10"/>
  <c r="AW186" i="10"/>
  <c r="AV186" i="10"/>
  <c r="AU186" i="10"/>
  <c r="AT186" i="10"/>
  <c r="AS186" i="10"/>
  <c r="AR186" i="10"/>
  <c r="AQ186" i="10"/>
  <c r="AP186" i="10"/>
  <c r="AO186" i="10"/>
  <c r="AN186" i="10"/>
  <c r="CB185" i="10"/>
  <c r="CA185" i="10"/>
  <c r="BZ185" i="10"/>
  <c r="BY185" i="10"/>
  <c r="BK185" i="10"/>
  <c r="BG185" i="10"/>
  <c r="AY185" i="10"/>
  <c r="AX185" i="10"/>
  <c r="AW185" i="10"/>
  <c r="AV185" i="10"/>
  <c r="AU185" i="10"/>
  <c r="AT185" i="10"/>
  <c r="AS185" i="10"/>
  <c r="AR185" i="10"/>
  <c r="AQ185" i="10"/>
  <c r="AP185" i="10"/>
  <c r="AO185" i="10"/>
  <c r="AN185" i="10"/>
  <c r="CB184" i="10"/>
  <c r="CA184" i="10"/>
  <c r="BZ184" i="10"/>
  <c r="BY184" i="10"/>
  <c r="BK184" i="10"/>
  <c r="BG184" i="10"/>
  <c r="AY184" i="10"/>
  <c r="AX184" i="10"/>
  <c r="AW184" i="10"/>
  <c r="AV184" i="10"/>
  <c r="AU184" i="10"/>
  <c r="AT184" i="10"/>
  <c r="AS184" i="10"/>
  <c r="AR184" i="10"/>
  <c r="AQ184" i="10"/>
  <c r="AP184" i="10"/>
  <c r="AO184" i="10"/>
  <c r="AN184" i="10"/>
  <c r="CB183" i="10"/>
  <c r="BS185" i="10" l="1"/>
  <c r="BR185" i="10" s="1"/>
  <c r="BQ185" i="10" s="1"/>
  <c r="BP185" i="10" s="1"/>
  <c r="BO185" i="10" s="1"/>
  <c r="BN185" i="10" s="1"/>
  <c r="BM185" i="10" s="1"/>
  <c r="BL185" i="10" s="1"/>
  <c r="CC185" i="10"/>
  <c r="BS187" i="10"/>
  <c r="BR187" i="10" s="1"/>
  <c r="BQ187" i="10" s="1"/>
  <c r="BP187" i="10" s="1"/>
  <c r="BO187" i="10" s="1"/>
  <c r="BN187" i="10" s="1"/>
  <c r="BM187" i="10" s="1"/>
  <c r="BL187" i="10" s="1"/>
  <c r="CC187" i="10"/>
  <c r="BS189" i="10"/>
  <c r="BR189" i="10" s="1"/>
  <c r="BQ189" i="10" s="1"/>
  <c r="BP189" i="10" s="1"/>
  <c r="BO189" i="10" s="1"/>
  <c r="BN189" i="10" s="1"/>
  <c r="BM189" i="10" s="1"/>
  <c r="BL189" i="10" s="1"/>
  <c r="CC189" i="10"/>
  <c r="BS191" i="10"/>
  <c r="BR191" i="10" s="1"/>
  <c r="BQ191" i="10" s="1"/>
  <c r="BP191" i="10" s="1"/>
  <c r="BO191" i="10" s="1"/>
  <c r="BN191" i="10" s="1"/>
  <c r="BM191" i="10" s="1"/>
  <c r="BL191" i="10" s="1"/>
  <c r="CC191" i="10"/>
  <c r="BS184" i="10"/>
  <c r="BR184" i="10" s="1"/>
  <c r="BQ184" i="10" s="1"/>
  <c r="BP184" i="10" s="1"/>
  <c r="BO184" i="10" s="1"/>
  <c r="BN184" i="10" s="1"/>
  <c r="BM184" i="10" s="1"/>
  <c r="BL184" i="10" s="1"/>
  <c r="CC184" i="10"/>
  <c r="BS186" i="10"/>
  <c r="BR186" i="10" s="1"/>
  <c r="BQ186" i="10" s="1"/>
  <c r="BP186" i="10" s="1"/>
  <c r="BO186" i="10" s="1"/>
  <c r="BN186" i="10" s="1"/>
  <c r="BM186" i="10" s="1"/>
  <c r="BL186" i="10" s="1"/>
  <c r="CC186" i="10"/>
  <c r="BS188" i="10"/>
  <c r="BR188" i="10" s="1"/>
  <c r="BQ188" i="10" s="1"/>
  <c r="BP188" i="10" s="1"/>
  <c r="BO188" i="10" s="1"/>
  <c r="BN188" i="10" s="1"/>
  <c r="BM188" i="10" s="1"/>
  <c r="BL188" i="10" s="1"/>
  <c r="CC188" i="10"/>
  <c r="BS190" i="10"/>
  <c r="BR190" i="10" s="1"/>
  <c r="BQ190" i="10" s="1"/>
  <c r="BP190" i="10" s="1"/>
  <c r="BO190" i="10" s="1"/>
  <c r="BN190" i="10" s="1"/>
  <c r="BM190" i="10" s="1"/>
  <c r="BL190" i="10" s="1"/>
  <c r="CC190" i="10"/>
  <c r="BS192" i="10"/>
  <c r="BR192" i="10" s="1"/>
  <c r="BQ192" i="10" s="1"/>
  <c r="BP192" i="10" s="1"/>
  <c r="BO192" i="10" s="1"/>
  <c r="BN192" i="10" s="1"/>
  <c r="BM192" i="10" s="1"/>
  <c r="BL192" i="10" s="1"/>
  <c r="CC192" i="10"/>
  <c r="BW184" i="10"/>
  <c r="BV184" i="10" s="1"/>
  <c r="BU184" i="10" s="1"/>
  <c r="BT184" i="10" s="1"/>
  <c r="BW185" i="10"/>
  <c r="BV185" i="10" s="1"/>
  <c r="BU185" i="10" s="1"/>
  <c r="BT185" i="10" s="1"/>
  <c r="BW186" i="10"/>
  <c r="BV186" i="10" s="1"/>
  <c r="BU186" i="10" s="1"/>
  <c r="BT186" i="10" s="1"/>
  <c r="BW187" i="10"/>
  <c r="BV187" i="10" s="1"/>
  <c r="BU187" i="10" s="1"/>
  <c r="BT187" i="10" s="1"/>
  <c r="BW188" i="10"/>
  <c r="BV188" i="10" s="1"/>
  <c r="BU188" i="10" s="1"/>
  <c r="BT188" i="10" s="1"/>
  <c r="BW189" i="10"/>
  <c r="BV189" i="10" s="1"/>
  <c r="BU189" i="10" s="1"/>
  <c r="BT189" i="10" s="1"/>
  <c r="BW190" i="10"/>
  <c r="BV190" i="10" s="1"/>
  <c r="BU190" i="10" s="1"/>
  <c r="BT190" i="10" s="1"/>
  <c r="BW191" i="10"/>
  <c r="BV191" i="10" s="1"/>
  <c r="BU191" i="10" s="1"/>
  <c r="BT191" i="10" s="1"/>
  <c r="BW192" i="10"/>
  <c r="BV192" i="10" s="1"/>
  <c r="BU192" i="10" s="1"/>
  <c r="BT192" i="10" s="1"/>
  <c r="BV698" i="10"/>
  <c r="BU698" i="10" s="1"/>
  <c r="BT698" i="10" s="1"/>
  <c r="BS698" i="10" s="1"/>
  <c r="BR698" i="10" s="1"/>
  <c r="BQ698" i="10" s="1"/>
  <c r="BP698" i="10" s="1"/>
  <c r="BO698" i="10" s="1"/>
  <c r="BN698" i="10" s="1"/>
  <c r="BM698" i="10" s="1"/>
  <c r="BL698" i="10" s="1"/>
  <c r="CA183" i="10"/>
  <c r="CC183" i="10" s="1"/>
  <c r="BZ183" i="10" l="1"/>
  <c r="BY183" i="10"/>
  <c r="BK183" i="10"/>
  <c r="BG183" i="10"/>
  <c r="AY183" i="10"/>
  <c r="AX183" i="10"/>
  <c r="AW183" i="10"/>
  <c r="AV183" i="10"/>
  <c r="AU183" i="10"/>
  <c r="AT183" i="10"/>
  <c r="AS183" i="10"/>
  <c r="AR183" i="10"/>
  <c r="AQ183" i="10"/>
  <c r="AP183" i="10"/>
  <c r="AO183" i="10"/>
  <c r="AN183" i="10"/>
  <c r="CB182" i="10"/>
  <c r="CA182" i="10"/>
  <c r="BZ182" i="10"/>
  <c r="BY182" i="10"/>
  <c r="BK182" i="10"/>
  <c r="BG182" i="10"/>
  <c r="AY182" i="10"/>
  <c r="AX182" i="10"/>
  <c r="AW182" i="10"/>
  <c r="AV182" i="10"/>
  <c r="AU182" i="10"/>
  <c r="AT182" i="10"/>
  <c r="AS182" i="10"/>
  <c r="AR182" i="10"/>
  <c r="AQ182" i="10"/>
  <c r="AP182" i="10"/>
  <c r="AO182" i="10"/>
  <c r="AN182" i="10"/>
  <c r="CB181" i="10"/>
  <c r="CA181" i="10"/>
  <c r="BZ181" i="10"/>
  <c r="BY181" i="10"/>
  <c r="BK181" i="10"/>
  <c r="BG181" i="10"/>
  <c r="AY181" i="10"/>
  <c r="AX181" i="10"/>
  <c r="AW181" i="10"/>
  <c r="AV181" i="10"/>
  <c r="AU181" i="10"/>
  <c r="AT181" i="10"/>
  <c r="AS181" i="10"/>
  <c r="AR181" i="10"/>
  <c r="AQ181" i="10"/>
  <c r="AP181" i="10"/>
  <c r="AO181" i="10"/>
  <c r="AN181" i="10"/>
  <c r="CB180" i="10"/>
  <c r="CA180" i="10"/>
  <c r="BZ180" i="10"/>
  <c r="BY180" i="10"/>
  <c r="BK180" i="10"/>
  <c r="BG180" i="10"/>
  <c r="AY180" i="10"/>
  <c r="AX180" i="10"/>
  <c r="AW180" i="10"/>
  <c r="AV180" i="10"/>
  <c r="AU180" i="10"/>
  <c r="AT180" i="10"/>
  <c r="AS180" i="10"/>
  <c r="AR180" i="10"/>
  <c r="AQ180" i="10"/>
  <c r="AP180" i="10"/>
  <c r="AO180" i="10"/>
  <c r="AN180" i="10"/>
  <c r="CB179" i="10"/>
  <c r="CA179" i="10"/>
  <c r="BZ179" i="10"/>
  <c r="BY179" i="10"/>
  <c r="BK179" i="10"/>
  <c r="BG179" i="10"/>
  <c r="AY179" i="10"/>
  <c r="AX179" i="10"/>
  <c r="AW179" i="10"/>
  <c r="AV179" i="10"/>
  <c r="AU179" i="10"/>
  <c r="AT179" i="10"/>
  <c r="AS179" i="10"/>
  <c r="AR179" i="10"/>
  <c r="AQ179" i="10"/>
  <c r="AP179" i="10"/>
  <c r="AO179" i="10"/>
  <c r="AN179" i="10"/>
  <c r="CB178" i="10"/>
  <c r="CA178" i="10"/>
  <c r="CC179" i="10" l="1"/>
  <c r="CC181" i="10"/>
  <c r="BS180" i="10"/>
  <c r="BS182" i="10"/>
  <c r="BW179" i="10"/>
  <c r="BV179" i="10" s="1"/>
  <c r="BU179" i="10" s="1"/>
  <c r="BR180" i="10"/>
  <c r="BQ180" i="10" s="1"/>
  <c r="BP180" i="10" s="1"/>
  <c r="BO180" i="10" s="1"/>
  <c r="BN180" i="10" s="1"/>
  <c r="BM180" i="10" s="1"/>
  <c r="BL180" i="10" s="1"/>
  <c r="BR182" i="10"/>
  <c r="BQ182" i="10" s="1"/>
  <c r="BP182" i="10" s="1"/>
  <c r="BO182" i="10" s="1"/>
  <c r="BN182" i="10" s="1"/>
  <c r="BM182" i="10" s="1"/>
  <c r="BL182" i="10" s="1"/>
  <c r="CD182" i="10"/>
  <c r="BS179" i="10"/>
  <c r="BR179" i="10" s="1"/>
  <c r="BQ179" i="10" s="1"/>
  <c r="BP179" i="10" s="1"/>
  <c r="BO179" i="10" s="1"/>
  <c r="BN179" i="10" s="1"/>
  <c r="BM179" i="10" s="1"/>
  <c r="BL179" i="10" s="1"/>
  <c r="BT179" i="10"/>
  <c r="BS181" i="10"/>
  <c r="BR181" i="10" s="1"/>
  <c r="BQ181" i="10" s="1"/>
  <c r="BP181" i="10" s="1"/>
  <c r="BO181" i="10" s="1"/>
  <c r="BN181" i="10" s="1"/>
  <c r="BM181" i="10" s="1"/>
  <c r="BL181" i="10" s="1"/>
  <c r="BS183" i="10"/>
  <c r="BR183" i="10" s="1"/>
  <c r="BQ183" i="10" s="1"/>
  <c r="BP183" i="10" s="1"/>
  <c r="BO183" i="10" s="1"/>
  <c r="BN183" i="10" s="1"/>
  <c r="BM183" i="10" s="1"/>
  <c r="BL183" i="10" s="1"/>
  <c r="BW183" i="10"/>
  <c r="BV183" i="10" s="1"/>
  <c r="BU183" i="10" s="1"/>
  <c r="BT183" i="10" s="1"/>
  <c r="BW181" i="10"/>
  <c r="BV181" i="10" s="1"/>
  <c r="BU181" i="10" s="1"/>
  <c r="BT181" i="10" s="1"/>
  <c r="BW182" i="10"/>
  <c r="BV182" i="10" s="1"/>
  <c r="BU182" i="10" s="1"/>
  <c r="BT182" i="10" s="1"/>
  <c r="CC182" i="10"/>
  <c r="CC178" i="10"/>
  <c r="BW180" i="10"/>
  <c r="BV180" i="10" s="1"/>
  <c r="BU180" i="10" s="1"/>
  <c r="BT180" i="10" s="1"/>
  <c r="CC180" i="10"/>
  <c r="BZ178" i="10"/>
  <c r="BY178" i="10"/>
  <c r="BK178" i="10"/>
  <c r="BG178" i="10"/>
  <c r="AY178" i="10"/>
  <c r="AX178" i="10"/>
  <c r="AW178" i="10"/>
  <c r="AV178" i="10"/>
  <c r="AU178" i="10"/>
  <c r="AT178" i="10"/>
  <c r="AS178" i="10"/>
  <c r="AR178" i="10"/>
  <c r="AQ178" i="10"/>
  <c r="AP178" i="10"/>
  <c r="AO178" i="10"/>
  <c r="AN178" i="10"/>
  <c r="CB177" i="10"/>
  <c r="CA177" i="10"/>
  <c r="BZ177" i="10"/>
  <c r="BY177" i="10"/>
  <c r="BK177" i="10"/>
  <c r="BG177" i="10"/>
  <c r="AY177" i="10"/>
  <c r="AX177" i="10"/>
  <c r="AW177" i="10"/>
  <c r="AV177" i="10"/>
  <c r="AU177" i="10"/>
  <c r="AT177" i="10"/>
  <c r="AS177" i="10"/>
  <c r="AR177" i="10"/>
  <c r="AQ177" i="10"/>
  <c r="AP177" i="10"/>
  <c r="AO177" i="10"/>
  <c r="AN177" i="10"/>
  <c r="CB176" i="10"/>
  <c r="BS178" i="10" l="1"/>
  <c r="CC177" i="10"/>
  <c r="BR178" i="10"/>
  <c r="BQ178" i="10" s="1"/>
  <c r="BP178" i="10" s="1"/>
  <c r="BO178" i="10" s="1"/>
  <c r="BN178" i="10" s="1"/>
  <c r="BM178" i="10" s="1"/>
  <c r="BL178" i="10" s="1"/>
  <c r="BS177" i="10"/>
  <c r="BR177" i="10" s="1"/>
  <c r="BQ177" i="10" s="1"/>
  <c r="BP177" i="10" s="1"/>
  <c r="BO177" i="10" s="1"/>
  <c r="BN177" i="10" s="1"/>
  <c r="BM177" i="10" s="1"/>
  <c r="BL177" i="10" s="1"/>
  <c r="BW177" i="10"/>
  <c r="BV177" i="10" s="1"/>
  <c r="BU177" i="10" s="1"/>
  <c r="BT177" i="10" s="1"/>
  <c r="BW178" i="10"/>
  <c r="BV178" i="10" s="1"/>
  <c r="BU178" i="10" s="1"/>
  <c r="BT178" i="10" s="1"/>
  <c r="BK176" i="10" l="1"/>
  <c r="BG176" i="10"/>
  <c r="AY176" i="10" l="1"/>
  <c r="BW176" i="10" s="1"/>
  <c r="AT176" i="10" l="1"/>
  <c r="BR176" i="10" s="1"/>
  <c r="AV176" i="10"/>
  <c r="BT176" i="10" s="1"/>
  <c r="AW176" i="10"/>
  <c r="BU176" i="10" s="1"/>
  <c r="AX176" i="10"/>
  <c r="BV176" i="10" s="1"/>
  <c r="AS176" i="10"/>
  <c r="BQ176" i="10" s="1"/>
  <c r="AR176" i="10" l="1"/>
  <c r="BP176" i="10" s="1"/>
  <c r="AQ176" i="10"/>
  <c r="BO176" i="10" s="1"/>
  <c r="AP176" i="10" l="1"/>
  <c r="BN176" i="10" s="1"/>
  <c r="AO176" i="10"/>
  <c r="BM176" i="10" s="1"/>
  <c r="AN176" i="10"/>
  <c r="C176" i="10"/>
  <c r="BL176" i="10" l="1"/>
  <c r="CB115" i="10" l="1"/>
  <c r="BK115" i="10"/>
  <c r="BG115" i="10"/>
  <c r="AY115" i="10"/>
  <c r="AX115" i="10"/>
  <c r="AW115" i="10"/>
  <c r="AV115" i="10"/>
  <c r="AT115" i="10"/>
  <c r="AS115" i="10"/>
  <c r="AR115" i="10"/>
  <c r="BM115" i="10"/>
  <c r="AU115" i="10"/>
  <c r="CB114" i="10"/>
  <c r="BL115" i="10" l="1"/>
  <c r="BW115" i="10"/>
  <c r="BV115" i="10" s="1"/>
  <c r="BU115" i="10" s="1"/>
  <c r="BT115" i="10" s="1"/>
  <c r="BS115" i="10"/>
  <c r="BR115" i="10" s="1"/>
  <c r="BQ115" i="10" s="1"/>
  <c r="BP115" i="10" s="1"/>
  <c r="BO115" i="10" s="1"/>
  <c r="BN115" i="10" s="1"/>
  <c r="BZ115" i="10" l="1"/>
  <c r="BK114" i="10"/>
  <c r="BG114" i="10"/>
  <c r="AY114" i="10"/>
  <c r="AX114" i="10"/>
  <c r="AW114" i="10"/>
  <c r="AV114" i="10"/>
  <c r="AT114" i="10"/>
  <c r="AS114" i="10"/>
  <c r="AR114" i="10"/>
  <c r="AU114" i="10"/>
  <c r="CB113" i="10"/>
  <c r="BW114" i="10" l="1"/>
  <c r="BS114" i="10"/>
  <c r="BR114" i="10"/>
  <c r="BQ114" i="10"/>
  <c r="BP114" i="10" s="1"/>
  <c r="BO114" i="10" s="1"/>
  <c r="BN114" i="10" s="1"/>
  <c r="BM114" i="10" s="1"/>
  <c r="BL114" i="10" s="1"/>
  <c r="BV114" i="10"/>
  <c r="BU114" i="10" s="1"/>
  <c r="BT114" i="10" s="1"/>
  <c r="CA115" i="10"/>
  <c r="BY115" i="10"/>
  <c r="BK113" i="10"/>
  <c r="BG113" i="10"/>
  <c r="AY113" i="10"/>
  <c r="AX113" i="10"/>
  <c r="BV113" i="10" s="1"/>
  <c r="AW113" i="10"/>
  <c r="BU113" i="10" s="1"/>
  <c r="AV113" i="10"/>
  <c r="BT113" i="10" s="1"/>
  <c r="BW113" i="10" l="1"/>
  <c r="CD115" i="10"/>
  <c r="CC115" i="10"/>
  <c r="AT113" i="10"/>
  <c r="AS113" i="10"/>
  <c r="BQ113" i="10" s="1"/>
  <c r="AR113" i="10"/>
  <c r="BP113" i="10" s="1"/>
  <c r="BO113" i="10"/>
  <c r="BN113" i="10"/>
  <c r="BM113" i="10"/>
  <c r="BL113" i="10"/>
  <c r="AU113" i="10"/>
  <c r="BS113" i="10" s="1"/>
  <c r="CB112" i="10"/>
  <c r="BK112" i="10"/>
  <c r="BG112" i="10"/>
  <c r="AY112" i="10"/>
  <c r="AX112" i="10"/>
  <c r="AW112" i="10"/>
  <c r="AV112" i="10"/>
  <c r="AT112" i="10"/>
  <c r="AS112" i="10"/>
  <c r="AR112" i="10"/>
  <c r="AU112" i="10"/>
  <c r="CB111" i="10"/>
  <c r="BR113" i="10" l="1"/>
  <c r="BW112" i="10"/>
  <c r="BV112" i="10"/>
  <c r="BU112" i="10" s="1"/>
  <c r="BT112" i="10" s="1"/>
  <c r="BS112" i="10" s="1"/>
  <c r="BR112" i="10" s="1"/>
  <c r="BQ112" i="10" s="1"/>
  <c r="BP112" i="10" s="1"/>
  <c r="BO112" i="10" s="1"/>
  <c r="BN112" i="10" s="1"/>
  <c r="BM112" i="10" s="1"/>
  <c r="BL112" i="10" s="1"/>
  <c r="BK111" i="10"/>
  <c r="BG111" i="10"/>
  <c r="AY111" i="10"/>
  <c r="AX111" i="10"/>
  <c r="AW111" i="10"/>
  <c r="AV111" i="10"/>
  <c r="AT111" i="10"/>
  <c r="CA114" i="10" l="1"/>
  <c r="CC114" i="10" s="1"/>
  <c r="BZ114" i="10"/>
  <c r="BY114" i="10"/>
  <c r="AS111" i="10"/>
  <c r="AR111" i="10"/>
  <c r="AU176" i="10" l="1"/>
  <c r="BS176" i="10" s="1"/>
  <c r="AU111" i="10"/>
  <c r="BY112" i="10"/>
  <c r="BY113" i="10"/>
  <c r="CB110" i="10"/>
  <c r="CA113" i="10" l="1"/>
  <c r="CC113" i="10" s="1"/>
  <c r="BZ113" i="10"/>
  <c r="CA112" i="10"/>
  <c r="CC112" i="10" s="1"/>
  <c r="BZ112" i="10"/>
  <c r="CA110" i="10"/>
  <c r="CC110" i="10" s="1"/>
  <c r="BZ110" i="10" l="1"/>
  <c r="BY110" i="10"/>
  <c r="BY176" i="10" l="1"/>
  <c r="CA111" i="10"/>
  <c r="CC111" i="10" s="1"/>
  <c r="BZ111" i="10"/>
  <c r="BY111" i="10"/>
  <c r="BW111" i="10" s="1"/>
  <c r="BV111" i="10" s="1"/>
  <c r="BU111" i="10" s="1"/>
  <c r="BT111" i="10" s="1"/>
  <c r="BS111" i="10" s="1"/>
  <c r="BR111" i="10" s="1"/>
  <c r="BQ111" i="10" s="1"/>
  <c r="BP111" i="10" s="1"/>
  <c r="BO111" i="10" s="1"/>
  <c r="BN111" i="10" s="1"/>
  <c r="BM111" i="10" s="1"/>
  <c r="BL111" i="10" s="1"/>
  <c r="CA176" i="10" l="1"/>
  <c r="CC176" i="10" s="1"/>
  <c r="BZ176" i="10"/>
  <c r="BK110" i="10"/>
  <c r="BG110" i="10"/>
  <c r="AY110" i="10"/>
  <c r="AX110" i="10"/>
  <c r="AW110" i="10"/>
  <c r="AV110" i="10"/>
  <c r="AU110" i="10"/>
  <c r="AT110" i="10"/>
  <c r="AS110" i="10"/>
  <c r="AR110" i="10"/>
  <c r="AQ110" i="10"/>
  <c r="AP110" i="10"/>
  <c r="AO110" i="10"/>
  <c r="AN110" i="10"/>
  <c r="BL110" i="10" s="1"/>
  <c r="CB109" i="10"/>
  <c r="BG109" i="10"/>
  <c r="BW110" i="10" l="1"/>
  <c r="BV110" i="10" s="1"/>
  <c r="BU110" i="10"/>
  <c r="BT110" i="10" s="1"/>
  <c r="BS110" i="10" s="1"/>
  <c r="BR110" i="10" s="1"/>
  <c r="BQ110" i="10" s="1"/>
  <c r="BP110" i="10" s="1"/>
  <c r="BO110" i="10" s="1"/>
  <c r="BN110" i="10" s="1"/>
  <c r="BM110" i="10" s="1"/>
  <c r="AV109" i="10" l="1"/>
  <c r="AX109" i="10"/>
  <c r="AR109" i="10"/>
  <c r="AW109" i="10"/>
  <c r="C109" i="10"/>
  <c r="AT109" i="10"/>
  <c r="AY109" i="10"/>
  <c r="AO109" i="10"/>
  <c r="AN109" i="10" l="1"/>
  <c r="AS109" i="10"/>
  <c r="AQ109" i="10"/>
  <c r="AP109" i="10"/>
  <c r="AU109" i="10" l="1"/>
  <c r="AJ14" i="10" l="1"/>
  <c r="AI14" i="10" s="1"/>
  <c r="AH14" i="10" s="1"/>
  <c r="AG14" i="10" s="1"/>
  <c r="AE14" i="10" s="1"/>
  <c r="AD14" i="10" s="1"/>
  <c r="AC14" i="10" s="1"/>
  <c r="AB14" i="10" s="1"/>
  <c r="AA14" i="10" s="1"/>
  <c r="Z14" i="10" s="1"/>
  <c r="Y14" i="10" s="1"/>
  <c r="X14" i="10"/>
  <c r="W14" i="10" s="1"/>
  <c r="U14" i="10" s="1"/>
  <c r="T14" i="10" s="1"/>
  <c r="S14" i="10" s="1"/>
  <c r="R14" i="10" s="1"/>
  <c r="Q14" i="10" s="1"/>
  <c r="P14" i="10" s="1"/>
  <c r="O14" i="10" s="1"/>
  <c r="N14" i="10" s="1"/>
  <c r="M14" i="10" s="1"/>
  <c r="L14" i="10" s="1"/>
  <c r="K14" i="10" s="1"/>
  <c r="J14" i="10" s="1"/>
  <c r="I14" i="10" s="1"/>
  <c r="H14" i="10" s="1"/>
  <c r="AL14" i="10"/>
  <c r="C14" i="10"/>
  <c r="BY109" i="10" l="1"/>
  <c r="BW109" i="10" s="1"/>
  <c r="BV109" i="10" s="1"/>
  <c r="BU109" i="10" s="1"/>
  <c r="BT109" i="10" s="1"/>
  <c r="BS109" i="10" s="1"/>
  <c r="BR109" i="10" s="1"/>
  <c r="BQ109" i="10" s="1"/>
  <c r="BP109" i="10" s="1"/>
  <c r="BO109" i="10" s="1"/>
  <c r="BN109" i="10" s="1"/>
  <c r="BM109" i="10" s="1"/>
  <c r="BL109" i="10" s="1"/>
  <c r="AK14" i="10"/>
  <c r="G14" i="10" l="1"/>
  <c r="CA109" i="10"/>
  <c r="CC109" i="10" s="1"/>
  <c r="D12" i="11"/>
  <c r="C12" i="11"/>
  <c r="CC698" i="10" s="1"/>
  <c r="BZ109" i="10"/>
  <c r="R14" i="13" l="1"/>
  <c r="Q14" i="13" s="1"/>
  <c r="O14" i="13" l="1"/>
  <c r="N14" i="13"/>
  <c r="M14" i="13"/>
  <c r="K14" i="13"/>
  <c r="J14" i="13"/>
  <c r="I14" i="13"/>
  <c r="L14" i="13" l="1"/>
  <c r="F12" i="11" l="1"/>
  <c r="P14" i="13"/>
</calcChain>
</file>

<file path=xl/sharedStrings.xml><?xml version="1.0" encoding="utf-8"?>
<sst xmlns="http://schemas.openxmlformats.org/spreadsheetml/2006/main" count="4860" uniqueCount="817">
  <si>
    <t>Утепление  фасадов</t>
  </si>
  <si>
    <t>Другие виды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</si>
  <si>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</si>
  <si>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</si>
  <si>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</si>
  <si>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</si>
  <si>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</si>
  <si>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</si>
  <si>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</si>
  <si>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</si>
  <si>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Стоимость капитального ремонта ВСЕГО</t>
  </si>
  <si>
    <t>Виды, установленные нормативным правовым актом субъекта РФ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</si>
  <si>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</si>
  <si>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</si>
  <si>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</si>
  <si>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</si>
  <si>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</si>
  <si>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</si>
  <si>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Количество МКД</t>
  </si>
  <si>
    <t>Муниципальное образование "город Брянск"</t>
  </si>
  <si>
    <t>Материал стен</t>
  </si>
  <si>
    <t>Количество этажей</t>
  </si>
  <si>
    <t>Количество подъездов</t>
  </si>
  <si>
    <t>Количество жителей, зарегистрированных в МКД на дату утверждения краткосрочного плана</t>
  </si>
  <si>
    <t>Плановая дата завершения работ</t>
  </si>
  <si>
    <t>Х</t>
  </si>
  <si>
    <t>всего</t>
  </si>
  <si>
    <t>Виды, установленные ч. 1 ст. 166 Жилищного кодекса Российской Федерации</t>
  </si>
  <si>
    <t>кв. м</t>
  </si>
  <si>
    <t>куб. м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</si>
  <si>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</si>
  <si>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</si>
  <si>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</si>
  <si>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</si>
  <si>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>ПК</t>
  </si>
  <si>
    <t>СК</t>
  </si>
  <si>
    <t xml:space="preserve"> </t>
  </si>
  <si>
    <t>№ п/п</t>
  </si>
  <si>
    <t>из фонда капитального ремонта, сформированная за счет превышения минимального размера взноса</t>
  </si>
  <si>
    <t>из фонда капитального ремонта, сформированного за счет минимального размера взноса</t>
  </si>
  <si>
    <t>за счет иных источников финансирования</t>
  </si>
  <si>
    <t>за счет средств Фонда содействия реформированию жилищно-коммунального хозяйства</t>
  </si>
  <si>
    <t>Площадь помещений МКД, всего</t>
  </si>
  <si>
    <t>Год ввода в эксплуатацию</t>
  </si>
  <si>
    <t>Способ формирования фонда капитального ремонта (РО - на счете, счетах регионального оператора; СС - на специальном счете)</t>
  </si>
  <si>
    <t>Статус МКД (является объектом культурного наследия - "+"; не является объектом культурного наследия - "-")</t>
  </si>
  <si>
    <t>Удельная стоимость услуг и (или) работ по капитальному ремонту общего имущества в МКД</t>
  </si>
  <si>
    <t>Ремонт внутридомовых инженерных систем, руб.</t>
  </si>
  <si>
    <t>Переустройство невентилируемой крыши на вентилируемую крышу, устройство выходов на кровлю</t>
  </si>
  <si>
    <t>Установка коллективных (общедо-мовых) ПУ и УУ</t>
  </si>
  <si>
    <t>Разработка проектной документации</t>
  </si>
  <si>
    <t>Осуществление строительного контроля</t>
  </si>
  <si>
    <t>Всего</t>
  </si>
  <si>
    <t>п.м</t>
  </si>
  <si>
    <t xml:space="preserve">руб./кв. м </t>
  </si>
  <si>
    <t>руб./п.м</t>
  </si>
  <si>
    <t>(руб./лифт)</t>
  </si>
  <si>
    <t>Наименование муниципального образования</t>
  </si>
  <si>
    <t>СС</t>
  </si>
  <si>
    <t>РО</t>
  </si>
  <si>
    <t>-</t>
  </si>
  <si>
    <t>+</t>
  </si>
  <si>
    <t>Уборочная площадь мест общего пользования МКД - указывается в случае проведения ремонта электроснабжения</t>
  </si>
  <si>
    <t>Предельная стоимость услуг и (или) работ по капитальному ремонту общего имущества в МКД (при ремонте электроснабжения)</t>
  </si>
  <si>
    <t>при ремонте электроснабжения</t>
  </si>
  <si>
    <t>при ремонте отопления и теплоснабжения</t>
  </si>
  <si>
    <t>при ремонте газоснабжения</t>
  </si>
  <si>
    <t>при ремонте холодного водоснабжения</t>
  </si>
  <si>
    <t>при ремонте горячего водоснабжения</t>
  </si>
  <si>
    <t>при ремонте канализации и водоотведения</t>
  </si>
  <si>
    <t>при ремонте или замене лифтового оборудования</t>
  </si>
  <si>
    <t>при ремонте крыши</t>
  </si>
  <si>
    <t>при ремонте подвальных помещений</t>
  </si>
  <si>
    <t>при ремонте фасада</t>
  </si>
  <si>
    <t>при переустройстве невентилируемой крыши на вентилируемую крышу, устройстве выходов на кровлю</t>
  </si>
  <si>
    <t>при установке коллективных (общедомовых) ПУ и УУ</t>
  </si>
  <si>
    <t>руб./лифт</t>
  </si>
  <si>
    <t>Сравнение предельной и удельной стоимостей</t>
  </si>
  <si>
    <t>Процент ПСД от общей стоимости</t>
  </si>
  <si>
    <t>Процент СК от общей стоимости</t>
  </si>
  <si>
    <t>Общая удельная</t>
  </si>
  <si>
    <t>Общая предельная</t>
  </si>
  <si>
    <t>Разница ("+" - превышение)</t>
  </si>
  <si>
    <t>ПРОВЕРКА ОБЩЕЙ СТОИМОСТИ</t>
  </si>
  <si>
    <t>ПРОВЕРКА СМР ("+" - превышение)</t>
  </si>
  <si>
    <t>ПСД и СК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</si>
  <si>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</si>
  <si>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</si>
  <si>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</si>
  <si>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</si>
  <si>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</si>
  <si>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</si>
  <si>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г. Брянск, ул. Профсоюзов, д. 1</t>
  </si>
  <si>
    <t>Тип кровли (ПК - ПК; СК - СК)</t>
  </si>
  <si>
    <t>потенциальный спецсчет - перейдет на с/с 19.11.2019</t>
  </si>
  <si>
    <t>потенциальный спецсчет - перейдет на с/с 18.12.2019</t>
  </si>
  <si>
    <t>3 квартиры</t>
  </si>
  <si>
    <t>4 квартиры</t>
  </si>
  <si>
    <t>г. Брянск, пер. Осоавиахима, д. 7А</t>
  </si>
  <si>
    <t>Кирпичные</t>
  </si>
  <si>
    <t>12.2023</t>
  </si>
  <si>
    <t>г. Брянск, пер. Пилотов, д. 12</t>
  </si>
  <si>
    <t>Железобетонные с металлическим каркасом</t>
  </si>
  <si>
    <t>г. Брянск, пр-кт. Ленина, д. 8</t>
  </si>
  <si>
    <t>г. Брянск, пр-кт. Московский, д. 95А</t>
  </si>
  <si>
    <t>г. Брянск, пр-кт. Станке Димитрова, д. 55В</t>
  </si>
  <si>
    <t>г. Брянск, ул. 1-я Аллея, д. 1</t>
  </si>
  <si>
    <t>г. Брянск, ул. 2-я Мичурина, д. 1</t>
  </si>
  <si>
    <t>г. Брянск, ул. 22 съезда КПСС, д. 53</t>
  </si>
  <si>
    <t>Панельные</t>
  </si>
  <si>
    <t>г. Брянск, ул. 22 съезда КПСС, д. 119</t>
  </si>
  <si>
    <t>г. Брянск, ул. Авиационная, д. 1</t>
  </si>
  <si>
    <t>г. Брянск, ул. Авиационная, д. 3</t>
  </si>
  <si>
    <t>г. Брянск, ул. Богдана Хмельницкого, д. 90</t>
  </si>
  <si>
    <t>г. Брянск, ул. Брянского Фронта, д. 6А</t>
  </si>
  <si>
    <t>г. Брянск, ул. Брянского Фронта, д. 10/1</t>
  </si>
  <si>
    <t>Комбинированные</t>
  </si>
  <si>
    <t>г. Брянск, ул. Брянского Фронта, д. 12</t>
  </si>
  <si>
    <t>г. Брянск, ул. Брянского Фронта, д. 22/1</t>
  </si>
  <si>
    <t>г. Брянск, ул. Вокзальная, д. 152</t>
  </si>
  <si>
    <t>г. Брянск, ул. Дарвина, д. 2</t>
  </si>
  <si>
    <t>г. Брянск, ул. Дзержинского, д. 38А</t>
  </si>
  <si>
    <t>г. Брянск, ул. Доменная, д. 3</t>
  </si>
  <si>
    <t>г. Брянск, ул. Дружбы, д. 5</t>
  </si>
  <si>
    <t>г. Брянск, ул. Дуки, д. 33</t>
  </si>
  <si>
    <t>г. Брянск, ул. Красноармейская, д. 170Б</t>
  </si>
  <si>
    <t>г. Брянск, ул. Менжинского, д. 8</t>
  </si>
  <si>
    <t>г. Брянск, ул. Ново-Советская, д. 146</t>
  </si>
  <si>
    <t>г. Брянск, ул. Октябрьская, д. 79</t>
  </si>
  <si>
    <t>г. Брянск, ул. Октябрьская, д. 131</t>
  </si>
  <si>
    <t>г. Брянск, ул. Октябрьская, д. 133</t>
  </si>
  <si>
    <t>г. Брянск, ул. Октябрьская, д. 139</t>
  </si>
  <si>
    <t>г. Брянск, ул. Олега Кошевого, д. 65</t>
  </si>
  <si>
    <t>г. Брянск, ул. Орловская, д. 7</t>
  </si>
  <si>
    <t>г. Брянск, ул. Орловская, д. 11</t>
  </si>
  <si>
    <t>г. Брянск, ул. Орловская, д. 20А</t>
  </si>
  <si>
    <t>г. Брянск, ул. Полесская, д. 18</t>
  </si>
  <si>
    <t>г. Брянск, ул. Почтовая, д. 8</t>
  </si>
  <si>
    <t>г. Брянск, ул. Почтовая, д. 102</t>
  </si>
  <si>
    <t>г. Брянск, ул. Почтовая, д. 104</t>
  </si>
  <si>
    <t>г. Брянск, ул. Почтовая, д. 114</t>
  </si>
  <si>
    <t>г. Брянск, ул. Почтовая, д. 116</t>
  </si>
  <si>
    <t>г. Брянск, ул. Почтовая, д. 120</t>
  </si>
  <si>
    <t>г. Брянск, ул. Репина, д. 13</t>
  </si>
  <si>
    <t>г. Брянск, ул. Репина, д. 13А</t>
  </si>
  <si>
    <t>г. Брянск, ул. Ростовская, д. 1</t>
  </si>
  <si>
    <t>г. Брянск, ул. Рылеева, д. 17</t>
  </si>
  <si>
    <t>г. Брянск, ул. Софьи Перовской, д. 85</t>
  </si>
  <si>
    <t>г. Брянск, ул. Тельмана, д. 66/2</t>
  </si>
  <si>
    <t>г. Брянск, ул. Тельмана, д. 66/4</t>
  </si>
  <si>
    <t>г. Брянск, ул. Ульянова, д. 31А</t>
  </si>
  <si>
    <t>г. Брянск, ул. Ульянова, д. 119</t>
  </si>
  <si>
    <t>г. Брянск, ул. Ульянова, д. 123</t>
  </si>
  <si>
    <t>г. Брянск, ул. Ульянова, д. 127</t>
  </si>
  <si>
    <t>г. Брянск, ул. Урицкого, д. 76</t>
  </si>
  <si>
    <t>г. Брянск, ул. Ухтомского, д. 3</t>
  </si>
  <si>
    <t>г. Брянск, ул. Ушакова, д. 11</t>
  </si>
  <si>
    <t>г. Брянск, ул. Федюнинского, д. 7</t>
  </si>
  <si>
    <t>г. Брянск, ул. Фокина, д. 141А</t>
  </si>
  <si>
    <t>г. Брянск, ул. Фосфоритная, д. 3</t>
  </si>
  <si>
    <t>г. Брянск, ул. Фосфоритная, д. 5</t>
  </si>
  <si>
    <t>г. Брянск, ул. Фосфоритная, д. 7</t>
  </si>
  <si>
    <t>г. Брянск, ул. Фосфоритная, д. 17</t>
  </si>
  <si>
    <t>г. Брянск, ул. Харьковская, д. 14</t>
  </si>
  <si>
    <t>г. Брянск, ул. Чернышевского, д. 23</t>
  </si>
  <si>
    <t>г. Брянск, ул. Чернышевского, д. 58</t>
  </si>
  <si>
    <t>г. Брянск, ул. Чернышевского, д. 72Б</t>
  </si>
  <si>
    <t>г. Брянск (рп Белые Берега), ул. Строителей, д. 7</t>
  </si>
  <si>
    <t>Крупноблочные силикат</t>
  </si>
  <si>
    <t>2023 год</t>
  </si>
  <si>
    <t>Итого по Муниципальному образованию "город Брянск" 2023 - 2025 гг.</t>
  </si>
  <si>
    <t>Итого по муниципальному образованию "город Брянск" 2023 год</t>
  </si>
  <si>
    <t>г. Брянск, мкр. Автозаводец, д. 6</t>
  </si>
  <si>
    <t>12.2024</t>
  </si>
  <si>
    <t>г. Брянск, мкр. Московский, д. 41/1</t>
  </si>
  <si>
    <t>г. Брянск, мкр. Московский, д. 44</t>
  </si>
  <si>
    <t>г. Брянск, пер. Банный, д. 6</t>
  </si>
  <si>
    <t>Крупнопанельные блоки</t>
  </si>
  <si>
    <t>г. Брянск, пер. Литвинова, д. 3</t>
  </si>
  <si>
    <t>г. Брянск, пр-кт. Московский, д. 146</t>
  </si>
  <si>
    <t>г. Брянск, пр-кт. Московский, д. 156</t>
  </si>
  <si>
    <t>г. Брянск, пр-кт. Станке Димитрова, д. 51А</t>
  </si>
  <si>
    <t>г. Брянск, пр-кт. Станке Димитрова, д. 53Б</t>
  </si>
  <si>
    <t>г. Брянск, ул. Абашева, д. 8</t>
  </si>
  <si>
    <t>г. Брянск, ул. Абашева, д. 8А</t>
  </si>
  <si>
    <t>г. Брянск, ул. Белобережская, д. 23</t>
  </si>
  <si>
    <t>г. Брянск, ул. Белобережская, д. 24</t>
  </si>
  <si>
    <t>г. Брянск, ул. Богдана Хмельницкого, д. 35</t>
  </si>
  <si>
    <t>г. Брянск, ул. Брянского Фронта, д. 4/1</t>
  </si>
  <si>
    <t>г. Брянск, ул. Воровского, д. 4</t>
  </si>
  <si>
    <t>г. Брянск, ул. Воровского, д. 5</t>
  </si>
  <si>
    <t>г. Брянск, ул. Воровского, д. 8</t>
  </si>
  <si>
    <t>г. Брянск, ул. Деснинская, д. 9</t>
  </si>
  <si>
    <t>г. Брянск, ул. Димитрова, д. 46Б</t>
  </si>
  <si>
    <t>г. Брянск, ул. Дуки, д. 5</t>
  </si>
  <si>
    <t>г. Брянск, ул. Емлютина, д. 44</t>
  </si>
  <si>
    <t>г. Брянск, ул. Есенина, д. 26</t>
  </si>
  <si>
    <t>г. Брянск, ул. Есенина, д. 30</t>
  </si>
  <si>
    <t>г. Брянск, ул. Камозина, д. 27</t>
  </si>
  <si>
    <t>г. Брянск, ул. Камозина, д. 39</t>
  </si>
  <si>
    <t>г. Брянск, ул. Костычева, д. 62</t>
  </si>
  <si>
    <t>г. Брянск, ул. Красноармейская, д. 174</t>
  </si>
  <si>
    <t>Монолитные</t>
  </si>
  <si>
    <t>г. Брянск, ул. Крахмалева, д. 29</t>
  </si>
  <si>
    <t>г. Брянск, ул Крахмалева, д. 31</t>
  </si>
  <si>
    <t>г. Брянск, ул. Литейная, д. 51</t>
  </si>
  <si>
    <t>г. Брянск, ул. Литейная, д. 53</t>
  </si>
  <si>
    <t>г. Брянск, ул. Литейная, д. 55</t>
  </si>
  <si>
    <t>г. Брянск, ул. Мало-Озерная, д. 1</t>
  </si>
  <si>
    <t>г. Брянск, ул Металлистов, д. 20</t>
  </si>
  <si>
    <t>г. Брянск, ул. Мичурина, д. 31</t>
  </si>
  <si>
    <t>г. Брянск, ул. Молодой Гвардии, д. 71А</t>
  </si>
  <si>
    <t>г. Брянск, ул. Ново-Советская, д. 123</t>
  </si>
  <si>
    <t>г. Брянск, проезд. Федюнинского, д. 4Б</t>
  </si>
  <si>
    <t>г. Брянск, проезд. Федюнинского, д. 10А</t>
  </si>
  <si>
    <t>г. Брянск, ул. Почтовая, д. 35А</t>
  </si>
  <si>
    <t>г. Брянск, ул. Розы Люксембург, д. 45</t>
  </si>
  <si>
    <t>г. Брянск, ул. Романа Брянского, д. 3</t>
  </si>
  <si>
    <t>г. Брянск, ул. Ромашина, д. 15</t>
  </si>
  <si>
    <t>г. Брянск, ул. Ульянова, д. 7</t>
  </si>
  <si>
    <t>г. Брянск, ул. Унечская, д. 99</t>
  </si>
  <si>
    <t>г. Брянск, ул. Урицкого, д. 134</t>
  </si>
  <si>
    <t>г. Брянск, ул. Фосфоритная, д. 11/1</t>
  </si>
  <si>
    <t>г. Брянск, ул. Фосфоритная, д. 11/2</t>
  </si>
  <si>
    <t>г. Брянск, ул. Фосфоритная, д. 19</t>
  </si>
  <si>
    <t>г. Брянск, ул. Фосфоритная, д. 27</t>
  </si>
  <si>
    <t>г. Брянск, ул. Фосфоритная, д. 29</t>
  </si>
  <si>
    <t>г. Брянск, ул. Фосфоритная, д. 31</t>
  </si>
  <si>
    <t>г. Брянск, ул. Фосфоритная, д. 33</t>
  </si>
  <si>
    <t>г. Брянск, ул. Фосфоритная, д. 41</t>
  </si>
  <si>
    <t>г. Брянск, б-р. 50 лет Октября, д. 1</t>
  </si>
  <si>
    <t xml:space="preserve">РО </t>
  </si>
  <si>
    <t>12.2025</t>
  </si>
  <si>
    <t>г. Брянск, б-р. 50 лет Октября, д. 8</t>
  </si>
  <si>
    <t>г. Брянск, мкр. Автозаводец, д. 9</t>
  </si>
  <si>
    <t>г. Брянск, мкр. Автозаводец, д. 11</t>
  </si>
  <si>
    <t>г. Брянск, мкр. Автозаводец, д. 15</t>
  </si>
  <si>
    <t>г. Брянск, пер. 2-й Красноармейский, д. 27</t>
  </si>
  <si>
    <t>г. Брянск, пер. 2-й Советский, д. 9</t>
  </si>
  <si>
    <t>г. Брянск, пер. 2-й Советский, д. 11</t>
  </si>
  <si>
    <t>г. Брянск, пер. 2-й Советский, д. 17</t>
  </si>
  <si>
    <t>г. Брянск, пер. 5 Декабря, д. 2</t>
  </si>
  <si>
    <t>г. Брянск, пер. Загородный, д. 20</t>
  </si>
  <si>
    <t>г. Брянск, пер. Загородный, д. 22</t>
  </si>
  <si>
    <t>г. Брянск, пер. Менжинского, д. 9А</t>
  </si>
  <si>
    <t>г. Брянск, пер. Металлистов, д. 7</t>
  </si>
  <si>
    <t>г. Брянск, пер. Металлистов, д. 10</t>
  </si>
  <si>
    <t>г. Брянск, пер. Металлистов, д. 11</t>
  </si>
  <si>
    <t>г. Брянск, пер. Металлистов, д. 20</t>
  </si>
  <si>
    <t>г. Брянск, пер. Осоавиахима, д. 3В</t>
  </si>
  <si>
    <t>г. Брянск, пер. Пилотов, д. 1</t>
  </si>
  <si>
    <t>г. Брянск, пер. Пилотов, д. 10</t>
  </si>
  <si>
    <t>г. Брянск, пер. Почтовый, д. 79</t>
  </si>
  <si>
    <t>г. Брянск, пер. Почтовый, д. 158</t>
  </si>
  <si>
    <t>г. Брянск, пер. Рыночный, д. 2</t>
  </si>
  <si>
    <t>г. Брянск, пер. Тельмана, д. 1А</t>
  </si>
  <si>
    <t>г. Брянск, пер. Трудовой, д. 3</t>
  </si>
  <si>
    <t>г. Брянск, пл. Партизан, д. 2</t>
  </si>
  <si>
    <t>г. Брянск, пр-кт. Ленина, д. 6А</t>
  </si>
  <si>
    <t>г. Брянск, пр-кт. Ленина, д. 6Б</t>
  </si>
  <si>
    <t>г. Брянск, пр-кт. Ленина, д. 9</t>
  </si>
  <si>
    <t>г. Брянск, пр-кт. Ленина, д. 11</t>
  </si>
  <si>
    <t>г. Брянск, пр-кт. Ленина, д. 13</t>
  </si>
  <si>
    <t>г. Брянск, пр-кт. Ленина, д. 61</t>
  </si>
  <si>
    <t>г. Брянск, пр-кт. Ленина, д. 63А</t>
  </si>
  <si>
    <t>г. Брянск, пр-кт. Ленина, д. 78А</t>
  </si>
  <si>
    <t>г. Брянск, пр-кт. Ленина, д. 101А</t>
  </si>
  <si>
    <t>г. Брянск, пр-кт. Ленина, д. 103</t>
  </si>
  <si>
    <t>г. Брянск, пр-кт. Московский, д. 1А</t>
  </si>
  <si>
    <t>г. Брянск, пр-кт. Московский, д. 10/14</t>
  </si>
  <si>
    <t>г. Брянск, пр-кт. Московский, д. 10/22А</t>
  </si>
  <si>
    <t>г. Брянск, пр-кт. Московский, д. 10/24</t>
  </si>
  <si>
    <t>г. Брянск, пр-кт. Московский, д. 10/5</t>
  </si>
  <si>
    <t>г. Брянск, пр-кт. Московский, д. 10/6</t>
  </si>
  <si>
    <t>г. Брянск, пр-кт. Московский, д. 11</t>
  </si>
  <si>
    <t>г. Брянск, пр-кт. Московский, д. 36</t>
  </si>
  <si>
    <t>г. Брянск, пр-кт. Московский, д. 48А</t>
  </si>
  <si>
    <t>г. Брянск, пр-кт. Московский, д. 49</t>
  </si>
  <si>
    <t>Бревно (брус)</t>
  </si>
  <si>
    <t>г. Брянск, пр-кт. Московский, д. 51</t>
  </si>
  <si>
    <t>г. Брянск, пр-кт. Московский, д. 53</t>
  </si>
  <si>
    <t>г. Брянск, пр-кт. Московский, д. 55</t>
  </si>
  <si>
    <t>г. Брянск, пр-кт. Московский, д. 55А</t>
  </si>
  <si>
    <t>г. Брянск, пр-кт. Московский, д. 58</t>
  </si>
  <si>
    <t>г. Брянск, пр-кт. Московский, д. 83А</t>
  </si>
  <si>
    <t>г. Брянск, пр-кт. Московский, д. 94</t>
  </si>
  <si>
    <t>г. Брянск, пр-кт. Московский, д. 94А</t>
  </si>
  <si>
    <t>г. Брянск, пр-кт. Московский, д. 95</t>
  </si>
  <si>
    <t>г. Брянск, пр-кт. Московский, д. 100</t>
  </si>
  <si>
    <t>г. Брянск, пр-кт. Московский, д. 100А</t>
  </si>
  <si>
    <t>г. Брянск, пр-кт. Московский, д. 102</t>
  </si>
  <si>
    <t>г. Брянск, пр-кт. Московский, д. 118</t>
  </si>
  <si>
    <t>г. Брянск, пр-кт. Московский, д. 120</t>
  </si>
  <si>
    <t>г. Брянск, пр-кт. Московский, д. 122</t>
  </si>
  <si>
    <t>г. Брянск, пр-кт. Московский, д. 124</t>
  </si>
  <si>
    <t>г. Брянск, пр-кт. Московский, д. 126</t>
  </si>
  <si>
    <t>г. Брянск, пр-кт. Московский, д. 128</t>
  </si>
  <si>
    <t>г. Брянск, пр-кт. Московский, д. 132А</t>
  </si>
  <si>
    <t>г. Брянск, пр-кт. Станке Димитрова, д. 4</t>
  </si>
  <si>
    <t>г. Брянск, пр-кт. Станке Димитрова, д. 21</t>
  </si>
  <si>
    <t>г. Брянск, пр-кт. Станке Димитрова, д. 23</t>
  </si>
  <si>
    <t>г. Брянск, пр-кт. Станке Димитрова, д. 24</t>
  </si>
  <si>
    <t>г. Брянск, пр-кт. Станке Димитрова, д. 27</t>
  </si>
  <si>
    <t>г. Брянск, пр-кт. Станке Димитрова, д. 31</t>
  </si>
  <si>
    <t>г. Брянск, пр-кт. Станке Димитрова, д. 35</t>
  </si>
  <si>
    <t>г. Брянск, пр-кт. Станке Димитрова, д. 55Г</t>
  </si>
  <si>
    <t>г. Брянск, пр-кт. Станке Димитрова, д. 72</t>
  </si>
  <si>
    <t>г. Брянск, пр-кт. Станке Димитрова, д. 76</t>
  </si>
  <si>
    <t>г. Брянск, пр-кт. Станке Димитрова, д. 79</t>
  </si>
  <si>
    <t>г. Брянск, пр-кт. Станке Димитрова, д. 79/1</t>
  </si>
  <si>
    <t>г. Брянск, проезд. 2-й Карьерный, д. 18А</t>
  </si>
  <si>
    <t>г. Брянск, проезд. Федюнинского, д. 4</t>
  </si>
  <si>
    <t>г. Брянск, ул. 2-я Аллея, д. 19А</t>
  </si>
  <si>
    <t>г. Брянск, ул. 2-я Аллея, д. 24</t>
  </si>
  <si>
    <t>г. Брянск, ул. 2-я Аллея, д. 25</t>
  </si>
  <si>
    <t>г. Брянск, ул. 2-я Почепская, д. 36</t>
  </si>
  <si>
    <t>г. Брянск, ул. 22 съезда КПСС, д. 8А</t>
  </si>
  <si>
    <t>г. Брянск, ул. 3 Интернационала, д. 5</t>
  </si>
  <si>
    <t>г. Брянск, ул. 3 Интернационала, д. 9</t>
  </si>
  <si>
    <t>г. Брянск, ул. 3 Интернационала, д. 19</t>
  </si>
  <si>
    <t>г. Брянск, ул. 3 Интернационала, д. 25А</t>
  </si>
  <si>
    <t>г. Брянск, ул. 7-я Линия, д. 5</t>
  </si>
  <si>
    <t>г. Брянск, ул. 8 Марта, д. 2</t>
  </si>
  <si>
    <t>г. Брянск, ул. Абашева, д. 6</t>
  </si>
  <si>
    <t>г. Брянск, ул. Абашева, д. 7</t>
  </si>
  <si>
    <t>г. Брянск, ул. Авиационная, д. 6</t>
  </si>
  <si>
    <t>г. Брянск, ул. Авиационная, д. 26А</t>
  </si>
  <si>
    <t>г. Брянск, ул. Азарова, д. 57</t>
  </si>
  <si>
    <t>г. Брянск, ул. академика Королева, д. 11</t>
  </si>
  <si>
    <t>г. Брянск, ул. Белорусская, д. 42А</t>
  </si>
  <si>
    <t>г. Брянск, ул. Белорусская, д. 50</t>
  </si>
  <si>
    <t>г. Брянск, ул. Белорусская, д. 54</t>
  </si>
  <si>
    <t>г. Брянск, ул. Богдана Хмельницкого, д. 4</t>
  </si>
  <si>
    <t>г. Брянск, ул. Богдана Хмельницкого, д. 88А</t>
  </si>
  <si>
    <t>г. Брянск, ул. Болховская, д. 57</t>
  </si>
  <si>
    <t>г. Брянск, ул. Болховская, д. 65</t>
  </si>
  <si>
    <t>г. Брянск, ул. Брянского Фронта, д. 10</t>
  </si>
  <si>
    <t>г. Брянск, ул. Брянского Фронта, д. 14</t>
  </si>
  <si>
    <t>г. Брянск, ул. Брянского Фронта, д. 18</t>
  </si>
  <si>
    <t>г. Брянск, ул. Брянского Фронта, д. 22</t>
  </si>
  <si>
    <t>г. Брянск, ул. Вокзальная, д. 39</t>
  </si>
  <si>
    <t>г. Брянск, ул. Вокзальная, д. 164</t>
  </si>
  <si>
    <t>г. Брянск, ул. Володарского, д. 66А</t>
  </si>
  <si>
    <t>г. Брянск, ул. Володарского, д. 66Б</t>
  </si>
  <si>
    <t>г. Брянск, ул. Воровского, д. 7</t>
  </si>
  <si>
    <t>г. Брянск, ул. Воровского, д. 10</t>
  </si>
  <si>
    <t>г. Брянск, ул. Вяземского, д. 17</t>
  </si>
  <si>
    <t>г. Брянск, ул. Гвардейская, д. 4</t>
  </si>
  <si>
    <t>г. Брянск, ул. Гомельская, д. 1</t>
  </si>
  <si>
    <t>г. Брянск, ул. Гомельская, д. 57</t>
  </si>
  <si>
    <t>г. Брянск, ул. Гомельская, д. 59</t>
  </si>
  <si>
    <t>г. Брянск, ул. Гончарова, д. 61</t>
  </si>
  <si>
    <t>г. Брянск, ул. Горбатова, д. 19</t>
  </si>
  <si>
    <t>г. Брянск, ул. Горбатова, д. 21</t>
  </si>
  <si>
    <t>г. Брянск, ул. Горького, д. 15</t>
  </si>
  <si>
    <t>г. Брянск, ул. Гражданская, д. 3</t>
  </si>
  <si>
    <t>г. Брянск, ул. Грибоедова, д. 7А</t>
  </si>
  <si>
    <t>г. Брянск, ул. Грибоедова, д. 9</t>
  </si>
  <si>
    <t>г. Брянск, ул. Грибоедова, д. 11</t>
  </si>
  <si>
    <t>г. Брянск, ул. Грибоедова, д. 17</t>
  </si>
  <si>
    <t>г. Брянск, ул. Дзержинского, д. 36</t>
  </si>
  <si>
    <t>г. Брянск, ул. Дзержинского, д. 40А</t>
  </si>
  <si>
    <t>г. Брянск, ул. Дзержинского, д. 42А</t>
  </si>
  <si>
    <t>г. Брянск, ул. Дзержинского, д. 44</t>
  </si>
  <si>
    <t>г. Брянск, ул. Димитрова, д. 7 корп. 1</t>
  </si>
  <si>
    <t>г. Брянск, ул. Димитрова, д. 33А</t>
  </si>
  <si>
    <t>г. Брянск, ул. Димитрова, д. 47</t>
  </si>
  <si>
    <t>г. Брянск, ул. Димитрова, д. 81</t>
  </si>
  <si>
    <t>г. Брянск, ул. Димитрова, д. 122</t>
  </si>
  <si>
    <t>г. Брянск, ул. Донбасская, д. 26</t>
  </si>
  <si>
    <t>г. Брянск, ул. Донбасская, д. 57А</t>
  </si>
  <si>
    <t>г. Брянск, ул. Дружбы, д. 22</t>
  </si>
  <si>
    <t>г. Брянск, ул. Дуки, д. 31</t>
  </si>
  <si>
    <t>г. Брянск, ул. Дуки, д. 70</t>
  </si>
  <si>
    <t>г. Брянск, ул. Есенина, д. 4А</t>
  </si>
  <si>
    <t>г. Брянск, ул. Институтская, д. 122</t>
  </si>
  <si>
    <t>г. Брянск, ул. Камозина, д. 2</t>
  </si>
  <si>
    <t>г. Брянск, ул. Камозина, д. 25</t>
  </si>
  <si>
    <t>г. Брянск, ул. Камозина, д. 35</t>
  </si>
  <si>
    <t>г. Брянск, ул. Карачижская, д. 59</t>
  </si>
  <si>
    <t>г. Брянск, ул. Карачижская, д. 69</t>
  </si>
  <si>
    <t>г. Брянск, ул. Карачижская, д. 71</t>
  </si>
  <si>
    <t>г. Брянск, ул. Карачижская, д. 104</t>
  </si>
  <si>
    <t>г. Брянск, ул. Карачижская, д. 106</t>
  </si>
  <si>
    <t>г. Брянск, ул. Карачижская, д. 108</t>
  </si>
  <si>
    <t>г. Брянск, ул. Карьерная, д. 2Б</t>
  </si>
  <si>
    <t>г. Брянск, ул. Киевская, д. 1</t>
  </si>
  <si>
    <t>г. Брянск, ул. Клары Цеткин, д. 15</t>
  </si>
  <si>
    <t>г. Брянск, ул. Клинцовская, д. 57</t>
  </si>
  <si>
    <t>г. Брянск, ул. Клинцовская, д. 65/73</t>
  </si>
  <si>
    <t>г. Брянск, ул. Коммунальная, д. 77</t>
  </si>
  <si>
    <t>г. Брянск, ул. Комсомольская, д. 1</t>
  </si>
  <si>
    <t>г. Брянск, ул. Костычева, д. 39А</t>
  </si>
  <si>
    <t>г. Брянск, ул. Костычева, д. 60</t>
  </si>
  <si>
    <t>г. Брянск, ул. Котовского, д. 3</t>
  </si>
  <si>
    <t>г. Брянск, ул. Котовского, д. 18</t>
  </si>
  <si>
    <t>г. Брянск, ул. Красноармейская, д. 97</t>
  </si>
  <si>
    <t>г. Брянск, ул. Красноармейская, д. 160</t>
  </si>
  <si>
    <t>г. Брянск, ул. Красный Маяк, д. 100</t>
  </si>
  <si>
    <t>г. Брянск, ул. Красных Партизан, д. 25</t>
  </si>
  <si>
    <t>г. Брянск, ул. Красных Партизан, д. 36А</t>
  </si>
  <si>
    <t>г. Брянск, ул. Куйбышева, д. 12</t>
  </si>
  <si>
    <t>г. Брянск, ул. Литейная, д. 66/87</t>
  </si>
  <si>
    <t>г. Брянск, ул. Луначарского, д. 3</t>
  </si>
  <si>
    <t>г. Брянск, ул. Мало-Орловская, д. 9</t>
  </si>
  <si>
    <t>г. Брянск, ул. Менжинского, д. 13</t>
  </si>
  <si>
    <t>г. Брянск, ул. Менжинского, д. 15</t>
  </si>
  <si>
    <t>г. Брянск, ул. Металлургов, д. 31</t>
  </si>
  <si>
    <t>г. Брянск, ул. Мичурина, д. 6</t>
  </si>
  <si>
    <t>г. Брянск, ул. Молодой Гвардии, д. 25</t>
  </si>
  <si>
    <t>г. Брянск, ул. Молодой Гвардии, д. 27</t>
  </si>
  <si>
    <t>г. Брянск, ул. Молодой Гвардии, д. 58/1</t>
  </si>
  <si>
    <t>г. Брянск, ул. Молодой Гвардии, д. 58/3</t>
  </si>
  <si>
    <t>г. Брянск, ул. Народная, д. 14</t>
  </si>
  <si>
    <t>г. Брянск, ул. Народная, д. 18</t>
  </si>
  <si>
    <t>г. Брянск, ул. Народная, д. 20</t>
  </si>
  <si>
    <t>г. Брянск, ул. Никитина, д. 3</t>
  </si>
  <si>
    <t>г. Брянск, ул. Никитина, д. 14Б</t>
  </si>
  <si>
    <t>г. Брянск, ул. Ново-Советская, д. 81</t>
  </si>
  <si>
    <t>г. Брянск, ул. Ново-Советская, д. 91</t>
  </si>
  <si>
    <t>г. Брянск, ул. Ново-Советская, д. 91А</t>
  </si>
  <si>
    <t>г. Брянск, ул. Ново-Советская, д. 115</t>
  </si>
  <si>
    <t>г. Брянск, ул. Ново-Советская, д. 116/51</t>
  </si>
  <si>
    <t>г. Брянск, ул. Ново-Советская, д. 117</t>
  </si>
  <si>
    <t>г. Брянск, ул. Ново-Советская, д. 121</t>
  </si>
  <si>
    <t>г. Брянск, ул. Ново-Советская, д. 122</t>
  </si>
  <si>
    <t>г. Брянск, ул. Ново-Советская, д. 124</t>
  </si>
  <si>
    <t>г. Брянск, ул. Ново-Советская, д. 132А</t>
  </si>
  <si>
    <t>г. Брянск, ул. Ново-Советская, д. 156</t>
  </si>
  <si>
    <t>г. Брянск, ул. Новозыбковская, д. 3Б</t>
  </si>
  <si>
    <t>г. Брянск, ул. Новозыбковская, д. 3В</t>
  </si>
  <si>
    <t>г. Брянск, ул. Новозыбковская, д. 7</t>
  </si>
  <si>
    <t>г. Брянск, ул. Новозыбковская, д. 9</t>
  </si>
  <si>
    <t>г. Брянск, ул. Новозыбковская, д. 9/1</t>
  </si>
  <si>
    <t>г. Брянск, ул. Новозыбковская, д. 9Г</t>
  </si>
  <si>
    <t>г. Брянск, ул. Новозыбковская, д. 11А</t>
  </si>
  <si>
    <t>г. Брянск, ул. Новозыбковская, д. 13А</t>
  </si>
  <si>
    <t>г. Брянск, ул. Новозыбковская, д. 14А</t>
  </si>
  <si>
    <t>г. Брянск, ул. Новозыбковская, д. 14Б</t>
  </si>
  <si>
    <t>г. Брянск, ул. Новозыбковская, д. 16А</t>
  </si>
  <si>
    <t>г. Брянск, ул. Новозыбковская, д. 18А</t>
  </si>
  <si>
    <t>г. Брянск, ул. Новозыбковская, д. 26</t>
  </si>
  <si>
    <t>г. Брянск, ул. Окружная, д. 13</t>
  </si>
  <si>
    <t>г. Брянск, ул. Октябрьская, д. 5</t>
  </si>
  <si>
    <t>г. Брянск, ул. Октябрьская, д. 9</t>
  </si>
  <si>
    <t>г. Брянск, ул. Октябрьская, д. 23</t>
  </si>
  <si>
    <t>г. Брянск, ул. Октябрьская, д. 23А</t>
  </si>
  <si>
    <t>г. Брянск, ул. Октябрьская, д. 40</t>
  </si>
  <si>
    <t>г. Брянск, ул. Октябрьская, д. 62</t>
  </si>
  <si>
    <t>г. Брянск, ул. Октябрьская, д. 70</t>
  </si>
  <si>
    <t>г. Брянск, ул. Октябрьская, д. 85</t>
  </si>
  <si>
    <t>г. Брянск, ул. Октябрьская, д. 86</t>
  </si>
  <si>
    <t>г. Брянск, ул. Октябрьская, д. 87</t>
  </si>
  <si>
    <t>г. Брянск, ул. Октябрьская, д. 99</t>
  </si>
  <si>
    <t>г. Брянск, ул. Октябрьская, д. 101</t>
  </si>
  <si>
    <t>г. Брянск, ул. Октябрьская, д. 114</t>
  </si>
  <si>
    <t>г. Брянск, ул. Октябрьская, д. 118</t>
  </si>
  <si>
    <t>г. Брянск, ул. Олега Кошевого, д. 23</t>
  </si>
  <si>
    <t>г. Брянск, ул. Олега Кошевого, д. 74</t>
  </si>
  <si>
    <t>г. Брянск, ул. Олега Кошевого, д. 75</t>
  </si>
  <si>
    <t>г. Брянск, ул. Олега Кошевого, д. 80</t>
  </si>
  <si>
    <t>г. Брянск, ул. Орловская, д. 10</t>
  </si>
  <si>
    <t>г. Брянск, ул. Орловская, д. 16</t>
  </si>
  <si>
    <t>г. Брянск, ул. Орловская, д. 18</t>
  </si>
  <si>
    <t>г. Брянск, ул. Островского, д. 91</t>
  </si>
  <si>
    <t>г. Брянск, ул. Первомайская, д. 36</t>
  </si>
  <si>
    <t>г. Брянск, ул. Пересвета, д. 18</t>
  </si>
  <si>
    <t>г. Брянск, ул. Полесская, д. 8А</t>
  </si>
  <si>
    <t>г. Брянск, ул. Полесская, д. 10</t>
  </si>
  <si>
    <t>г. Брянск, ул. Полесская, д. 16</t>
  </si>
  <si>
    <t>г. Брянск, ул. Почтовая, д. 5А</t>
  </si>
  <si>
    <t>г. Брянск, ул. Почтовая, д. 6</t>
  </si>
  <si>
    <t>г. Брянск, ул. Почтовая, д. 57</t>
  </si>
  <si>
    <t>г. Брянск, ул. Почтовая, д. 59</t>
  </si>
  <si>
    <t>г. Брянск, ул. Почтовая, д. 73</t>
  </si>
  <si>
    <t>г. Брянск, ул. Почтовая, д. 106</t>
  </si>
  <si>
    <t>г. Брянск, ул. Почтовая, д. 106А</t>
  </si>
  <si>
    <t>г. Брянск, ул. Почтовая, д. 108</t>
  </si>
  <si>
    <t>г. Брянск, ул. Почтовая, д. 108А</t>
  </si>
  <si>
    <t>г. Брянск, ул. Почтовая, д. 110</t>
  </si>
  <si>
    <t>г. Брянск, ул. Почтовая, д. 126</t>
  </si>
  <si>
    <t>г. Брянск, ул. Почтовая, д. 130</t>
  </si>
  <si>
    <t>г. Брянск, ул. Почтовая, д. 132</t>
  </si>
  <si>
    <t>г. Брянск, ул. Почтовая, д. 134</t>
  </si>
  <si>
    <t>г. Брянск, ул. Пролетарская, д. 50</t>
  </si>
  <si>
    <t>г. Брянск, ул. Пролетарская, д. 72А</t>
  </si>
  <si>
    <t>г. Брянск, ул. Промышленная, д. 2</t>
  </si>
  <si>
    <t>г. Брянск, ул. Профсоюзов, д. 2</t>
  </si>
  <si>
    <t>г. Брянск, ул. Профсоюзов, д. 22В</t>
  </si>
  <si>
    <t>г. Брянск, ул. Пушкина, д. 9</t>
  </si>
  <si>
    <t>г. Брянск, ул. Пушкина, д. 22</t>
  </si>
  <si>
    <t>г. Брянск, ул. Пушкина, д. 29А</t>
  </si>
  <si>
    <t>г. Брянск, ул. Пушкина, д. 34</t>
  </si>
  <si>
    <t>г. Брянск, ул. Пушкина, д. 42</t>
  </si>
  <si>
    <t>г. Брянск, ул. Пушкина, д. 46</t>
  </si>
  <si>
    <t>г. Брянск, ул. Пушкина, д. 48</t>
  </si>
  <si>
    <t>г. Брянск, ул. Пушкина, д. 55Б</t>
  </si>
  <si>
    <t>г. Брянск, ул. Пушкина, д. 57</t>
  </si>
  <si>
    <t>г. Брянск, ул. Пушкина, д. 72</t>
  </si>
  <si>
    <t>г. Брянск, ул. Пушкина, д. 72А</t>
  </si>
  <si>
    <t>г. Брянск, ул. Пушкина, д. 74</t>
  </si>
  <si>
    <t>г. Брянск, ул. Пушкина, д. 77</t>
  </si>
  <si>
    <t>г. Брянск, ул. Пушкина, д. 83</t>
  </si>
  <si>
    <t>г. Брянск, ул. Пушкина, д. 85</t>
  </si>
  <si>
    <t>г. Брянск, ул. Радищева, д. 1/1</t>
  </si>
  <si>
    <t>г. Брянск, ул. Радищева, д. 3</t>
  </si>
  <si>
    <t>г. Брянск, ул. Репина, д. 16/61</t>
  </si>
  <si>
    <t>г. Брянск, ул. Репина, д. 16Б</t>
  </si>
  <si>
    <t>г. Брянск, ул. Репина, д. 19</t>
  </si>
  <si>
    <t>г. Брянск, ул. Ромашина, д. 1А</t>
  </si>
  <si>
    <t>г. Брянск, ул. Ромашина, д. 33/1</t>
  </si>
  <si>
    <t>г. Брянск, ул. Ромашина, д. 35</t>
  </si>
  <si>
    <t>г. Брянск, ул. Ромашина, д. 35/2</t>
  </si>
  <si>
    <t>г. Брянск, ул. Ростовская, д. 2</t>
  </si>
  <si>
    <t>г. Брянск, ул. Ростовская, д. 6</t>
  </si>
  <si>
    <t>г. Брянск, ул. Ростовская, д. 12</t>
  </si>
  <si>
    <t>г. Брянск, ул. Рылеева, д. 3</t>
  </si>
  <si>
    <t>г. Брянск, ул. Рылеева, д. 9</t>
  </si>
  <si>
    <t>г. Брянск, ул. Рылеева, д. 11</t>
  </si>
  <si>
    <t>г. Брянск, ул. Рылеева, д. 15</t>
  </si>
  <si>
    <t>г. Брянск, ул. Рылеева, д. 46</t>
  </si>
  <si>
    <t>г. Брянск, ул. Рылеева, д. 51</t>
  </si>
  <si>
    <t>г. Брянск, ул. Свободы, д. 1</t>
  </si>
  <si>
    <t>г. Брянск, ул. Свободы, д. 3</t>
  </si>
  <si>
    <t>г. Брянск, ул. Свободы, д. 4</t>
  </si>
  <si>
    <t>г. Брянск, ул. Свободы, д. 4А</t>
  </si>
  <si>
    <t>г. Брянск, ул. Свободы, д. 5</t>
  </si>
  <si>
    <t>г. Брянск, ул. Свободы, д. 8</t>
  </si>
  <si>
    <t>г. Брянск, ул. Севская, д. 10</t>
  </si>
  <si>
    <t>г. Брянск, ул. Севская, д. 19</t>
  </si>
  <si>
    <t>г. Брянск, ул. Севская, д. 21</t>
  </si>
  <si>
    <t>г. Брянск, ул. Семашко, д. 31</t>
  </si>
  <si>
    <t>г. Брянск, ул. Семашко, д. 36</t>
  </si>
  <si>
    <t>г. Брянск, ул. Советская, д. 1</t>
  </si>
  <si>
    <t>г. Брянск, ул. Советская, д. 9</t>
  </si>
  <si>
    <t>г. Брянск, ул. Советская, д. 13</t>
  </si>
  <si>
    <t>г. Брянск, ул. Советская, д. 15</t>
  </si>
  <si>
    <t>г. Брянск, ул. Советская, д. 45</t>
  </si>
  <si>
    <t>г. Брянск, ул. Советская, д. 51</t>
  </si>
  <si>
    <t>г. Брянск, ул. Советская, д. 53</t>
  </si>
  <si>
    <t>г. Брянск, ул. Советская, д. 55</t>
  </si>
  <si>
    <t>г. Брянск, ул. Советская, д. 57</t>
  </si>
  <si>
    <t>г. Брянск, ул. Советская, д. 61</t>
  </si>
  <si>
    <t>г. Брянск, ул. Советская, д. 63</t>
  </si>
  <si>
    <t>г. Брянск, ул. Советская, д. 69</t>
  </si>
  <si>
    <t>г. Брянск, ул. Советская, д. 93</t>
  </si>
  <si>
    <t>г. Брянск, ул. Советская, д. 94</t>
  </si>
  <si>
    <t>г. Брянск, ул. Советская, д. 94А</t>
  </si>
  <si>
    <t>г. Брянск, ул. Софьи Перовской, д. 16</t>
  </si>
  <si>
    <t>г. Брянск, ул. Софьи Перовской, д. 62</t>
  </si>
  <si>
    <t>г. Брянск, ул. Спартаковская, д. 116</t>
  </si>
  <si>
    <t>г. Брянск, ул. Спартаковская, д. 118</t>
  </si>
  <si>
    <t>г. Брянск, ул. Спартаковская, д. 120</t>
  </si>
  <si>
    <t>г. Брянск, ул. Спартаковская, д. 122</t>
  </si>
  <si>
    <t>г. Брянск, ул. Спартаковская, д. 124</t>
  </si>
  <si>
    <t>г. Брянск, ул. Спартаковская, д. 124Б</t>
  </si>
  <si>
    <t>г. Брянск, ул. Спартаковская, д. 126Б</t>
  </si>
  <si>
    <t>г. Брянск, ул. Сталелитейная, д. 5</t>
  </si>
  <si>
    <t>г. Брянск, ул. Сталелитейная, д. 5А</t>
  </si>
  <si>
    <t>г. Брянск, ул. Сталелитейная, д. 6А</t>
  </si>
  <si>
    <t>г. Брянск, ул. Сталелитейная, д. 10А</t>
  </si>
  <si>
    <t>г. Брянск, ул. Тельмана, д. 86</t>
  </si>
  <si>
    <t>г. Брянск, ул. Тельмана, д. 88</t>
  </si>
  <si>
    <t>г. Брянск, ул. Тельмана, д. 90</t>
  </si>
  <si>
    <t>г. Брянск, ул. Тельмана, д. 92</t>
  </si>
  <si>
    <t>г. Брянск, ул. Тельмана, д. 109Б</t>
  </si>
  <si>
    <t>г. Брянск, ул. Транспортная, д. 3</t>
  </si>
  <si>
    <t>г. Брянск, ул. Транспортная, д. 6</t>
  </si>
  <si>
    <t>г. Брянск, ул. Транспортная, д. 8</t>
  </si>
  <si>
    <t>г. Брянск, ул. Транспортная, д. 11</t>
  </si>
  <si>
    <t>г. Брянск, ул. Транспортная, д. 12</t>
  </si>
  <si>
    <t>г. Брянск, ул. Транспортная, д. 14</t>
  </si>
  <si>
    <t>г. Брянск, ул. Тютчева, д. 2</t>
  </si>
  <si>
    <t>г. Брянск, ул. Ульянова, д. 2</t>
  </si>
  <si>
    <t>г. Брянск, ул. Ульянова, д. 5</t>
  </si>
  <si>
    <t>г. Брянск, ул. Ульянова, д. 111</t>
  </si>
  <si>
    <t>г. Брянск, ул. Ульянова, д. 113</t>
  </si>
  <si>
    <t>г. Брянск, ул. Ульянова, д. 121</t>
  </si>
  <si>
    <t>г. Брянск, ул. Ульянова, д. 126</t>
  </si>
  <si>
    <t>г. Брянск, ул. Ульянова, д. 129</t>
  </si>
  <si>
    <t>г. Брянск, ул. Ульянова, д. 132</t>
  </si>
  <si>
    <t>г. Брянск, ул. Ульянова, д. 134</t>
  </si>
  <si>
    <t>г. Брянск, ул. Унечская, д. 4</t>
  </si>
  <si>
    <t>г. Брянск, ул. Уральская, д. 100</t>
  </si>
  <si>
    <t>г. Брянск, ул. Уральская, д. 100А</t>
  </si>
  <si>
    <t>г. Брянск, ул. Урицкого, д. 122</t>
  </si>
  <si>
    <t>г. Брянск, ул. Урицкого, д. 134А</t>
  </si>
  <si>
    <t>г. Брянск, ул. Ушакова, д. 26</t>
  </si>
  <si>
    <t>г. Брянск, ул. Федюнинского, д. 5</t>
  </si>
  <si>
    <t>г. Брянск, ул. Федюнинского, д. 11</t>
  </si>
  <si>
    <t>г. Брянск, ул. Федюнинского, д. 11А</t>
  </si>
  <si>
    <t>г. Брянск, ул. Фокина, д. 1</t>
  </si>
  <si>
    <t>г. Брянск, ул. Фокина, д. 36</t>
  </si>
  <si>
    <t>г. Брянск, ул. Фокина, д. 47</t>
  </si>
  <si>
    <t>г. Брянск, ул. Фокина, д. 50А</t>
  </si>
  <si>
    <t>г. Брянск, ул. Фокина, д. 50Б</t>
  </si>
  <si>
    <t>г. Брянск, ул. Фокина, д. 66</t>
  </si>
  <si>
    <t>г. Брянск, ул. Фокина, д. 68</t>
  </si>
  <si>
    <t>г. Брянск, ул. Фокина, д. 72</t>
  </si>
  <si>
    <t>г. Брянск, ул. Фокина, д. 83</t>
  </si>
  <si>
    <t>г. Брянск, ул. Фокина, д. 85</t>
  </si>
  <si>
    <t>г. Брянск, ул. Фокина, д. 88</t>
  </si>
  <si>
    <t>г. Брянск, ул. Фокина, д. 89</t>
  </si>
  <si>
    <t>г. Брянск, ул. Фокина, д. 93</t>
  </si>
  <si>
    <t>г. Брянск, ул. Фокина, д. 98</t>
  </si>
  <si>
    <t>г. Брянск, ул. Фокина, д. 104А</t>
  </si>
  <si>
    <t>г. Брянск, ул. Фокина, д. 104Б</t>
  </si>
  <si>
    <t>г. Брянск, ул. Фокина, д. 139</t>
  </si>
  <si>
    <t>г. Брянск, ул. Фокина, д. 141Б</t>
  </si>
  <si>
    <t>г. Брянск, ул. Фосфоритная, д. 15</t>
  </si>
  <si>
    <t>г. Брянск, ул. Фосфоритная, д. 21</t>
  </si>
  <si>
    <t>г. Брянск, ул. Харьковская, д. 9</t>
  </si>
  <si>
    <t>г. Брянск, ул. Чапаева, д. 2</t>
  </si>
  <si>
    <t>г. Брянск, ул. Челюскинцев, д. 2</t>
  </si>
  <si>
    <t>г. Брянск, ул. Челюскинцев, д. 14</t>
  </si>
  <si>
    <t>г. Брянск, ул. Чернышевского, д. 56</t>
  </si>
  <si>
    <t>г. Брянск, ул. Чернышевского, д. 60</t>
  </si>
  <si>
    <t>г. Брянск, ул. Чернышевского, д. 62</t>
  </si>
  <si>
    <t>г. Брянск, ул. Чернышевского, д. 64</t>
  </si>
  <si>
    <t>г. Брянск, ул. Чичерина, д. 85</t>
  </si>
  <si>
    <t>г. Брянск, ул. Чичерина, д. 87</t>
  </si>
  <si>
    <t>г. Брянск, ул. Шолохова, д. 37</t>
  </si>
  <si>
    <t>г. Брянск, ул. Шолохова, д. 37А</t>
  </si>
  <si>
    <t>г. Брянск, ул. Шолохова, д. 37В</t>
  </si>
  <si>
    <t>г. Брянск, ул. Шолохова, д. 39</t>
  </si>
  <si>
    <t>г. Брянск, ул. Шолохова, д. 41</t>
  </si>
  <si>
    <t>г. Брянск, ул. Шолохова, д. 45</t>
  </si>
  <si>
    <t>г. Брянск, ул. Шолохова, д. 62</t>
  </si>
  <si>
    <t>г. Брянск, ул. Шоссейная, д. 7</t>
  </si>
  <si>
    <t>г. Брянск, ул. Шоссейная, д. 57</t>
  </si>
  <si>
    <t>г. Брянск, ул. Щербакова, д. 58Б</t>
  </si>
  <si>
    <t>г. Брянск, ул. Щербакова, д. 60Б</t>
  </si>
  <si>
    <t>г. Брянск, ул. Энгельса, д. 1Б</t>
  </si>
  <si>
    <t>г. Брянск, ул. Энгельса, д. 9</t>
  </si>
  <si>
    <t>г. Брянск, ул. Энергетическая, д. 15</t>
  </si>
  <si>
    <t>г. Брянск, ш. Карачевское 4 км, д. 1</t>
  </si>
  <si>
    <t>г. Брянск, ш. Карачевское 4 км, д. 1А</t>
  </si>
  <si>
    <t>г. Брянск, ш. Карачевское 4 км, д. 3</t>
  </si>
  <si>
    <t>г. Брянск (рп Белые Берега), ул. Вали Сафроновой, д. 1</t>
  </si>
  <si>
    <t>г. Брянск (рп Белые Берега), ул. Вали Сафроновой, д. 2</t>
  </si>
  <si>
    <t>г. Брянск (рп Белые Берега), ул. Вали Сафроновой, д. 3</t>
  </si>
  <si>
    <t>г. Брянск (рп Белые Берега), ул. Вокзальная, д. 9</t>
  </si>
  <si>
    <t>г. Брянск (рп Белые Берега), ул. Вокзальная, д. 13</t>
  </si>
  <si>
    <t>г. Брянск (рп Белые Берега), ул. Коминтерна, д. 10</t>
  </si>
  <si>
    <t>г. Брянск (рп Белые Берега), ул. Ленина, д. 7</t>
  </si>
  <si>
    <t>г. Брянск (рп Белые Берега), ул. Ленина, д. 7А</t>
  </si>
  <si>
    <t>г. Брянск (рп Белые Берега), ул. Ленина, д. 9</t>
  </si>
  <si>
    <t>г. Брянск (рп Белые Берега), ул. Ленина, д. 11</t>
  </si>
  <si>
    <t>г. Брянск (рп Белые Берега), ул. Ленина, д. 11А</t>
  </si>
  <si>
    <t>г. Брянск (рп Белые Берега), ул. Ленина, д. 12</t>
  </si>
  <si>
    <t>г. Брянск (рп Белые Берега), ул. Ленина, д. 14</t>
  </si>
  <si>
    <t>г. Брянск (рп Белые Берега), ул. Набережная, д. 13</t>
  </si>
  <si>
    <t>г. Брянск (рп Белые Берега), ул. Набережная, д. 14</t>
  </si>
  <si>
    <t>г. Брянск (рп Белые Берега), ул. Новая, д. 2</t>
  </si>
  <si>
    <t>г. Брянск (рп Белые Берега), ул. Новая, д. 3</t>
  </si>
  <si>
    <t>г. Брянск (рп Белые Берега), ул. Новая, д. 4</t>
  </si>
  <si>
    <t>г. Брянск (рп Белые Берега), ул. Привокзальная, д. 2</t>
  </si>
  <si>
    <t>г. Брянск (рп Белые Берега), ул. Привокзальная, д. 3</t>
  </si>
  <si>
    <t>г. Брянск (рп Белые Берега), ул. Привокзальная, д. 4</t>
  </si>
  <si>
    <t>г. Брянск (рп Белые Берега), ул. Пролетарская, д. 12</t>
  </si>
  <si>
    <t>г. Брянск (рп Белые Берега), ул. Пролетарская, д. 14</t>
  </si>
  <si>
    <t>г. Брянск (рп Белые Берега), ул. Пролетарская, д. 15</t>
  </si>
  <si>
    <t>г. Брянск (рп Белые Берега), ул. Пролетарская, д. 17</t>
  </si>
  <si>
    <t>г. Брянск (рп Белые Берега), ул. Ромашина, д. 5</t>
  </si>
  <si>
    <t>г. Брянск (рп Белые Берега), ул. Ромашина, д. 6</t>
  </si>
  <si>
    <t>г. Брянск (рп Белые Берега), ул. Ромашина, д. 9</t>
  </si>
  <si>
    <t>г. Брянск (рп Белые Берега), ул. Ромашина, д. 10</t>
  </si>
  <si>
    <t>г. Брянск (рп Белые Берега), ул. Строителей, д. 7А</t>
  </si>
  <si>
    <t>г. Брянск (рп Белые Берега), ул. Строителей, д. 9</t>
  </si>
  <si>
    <t>г. Брянск (рп Белые Берега), ул. Строителей, д. 10</t>
  </si>
  <si>
    <t>г. Брянск (рп Белые Берега), ул. Строителей, д. 11</t>
  </si>
  <si>
    <t>г. Брянск (рп Белые Берега), ул. Строителей, д. 12</t>
  </si>
  <si>
    <t>г. Брянск (рп Белые Берега), ул. Строителей, д. 13</t>
  </si>
  <si>
    <t>г. Брянск (рп Белые Берега), ул. Строителей, д. 14</t>
  </si>
  <si>
    <t>г. Брянск (рп Белые Берега), ул. Строителей, д. 16</t>
  </si>
  <si>
    <t>г. Брянск (рп Белые Берега), ул. Строителей, д. 17</t>
  </si>
  <si>
    <t>г. Брянск (рп Белые Берега), ул. Строителей, д. 18</t>
  </si>
  <si>
    <t>г. Брянск (рп Белые Берега), ул. Строителей, д. 19</t>
  </si>
  <si>
    <t>г. Брянск (рп Белые Берега), ул. Строителей, д. 20</t>
  </si>
  <si>
    <t>г. Брянск (рп Белые Берега), ул. Строителей, д. 21</t>
  </si>
  <si>
    <t>г. Брянск (рп Большое Полпино), ул. Шмидта, д. 61</t>
  </si>
  <si>
    <t>г. Брянск (рп Радица-Крыловка), ул. Пушкина, д. 8</t>
  </si>
  <si>
    <t>г. Брянск, мкр. Автозаводец, д. 14</t>
  </si>
  <si>
    <t>г. Брянск, мкр. Московский, д. 35</t>
  </si>
  <si>
    <t>г. Брянск, мкр. Московский, д. 49</t>
  </si>
  <si>
    <t>г. Брянск, мкр. Московский, д. 58</t>
  </si>
  <si>
    <t>г. Брянск, пер. Пилотов, д. 16/1</t>
  </si>
  <si>
    <t>г. Брянск, пер. Почтовый, д. 162</t>
  </si>
  <si>
    <t>г. Брянск, пл. Партизан, д. 1</t>
  </si>
  <si>
    <t>г. Брянск, пр-кт. Станке Димитрова, д. 13А</t>
  </si>
  <si>
    <t>г. Брянск, ул. 2-я Мичурина, д. 31</t>
  </si>
  <si>
    <t>г. Брянск, ул. 22 съезда КПСС, д. 31</t>
  </si>
  <si>
    <t>г. Брянск, ул. 3 Июля, д. 30</t>
  </si>
  <si>
    <t>г. Брянск, ул. 50-й Армии, д. 18</t>
  </si>
  <si>
    <t>г. Брянск, ул. Бежицкая, д. 1/1</t>
  </si>
  <si>
    <t>г. Брянск, ул. Бежицкая, д. 1/2</t>
  </si>
  <si>
    <t>г. Брянск, ул. Бежицкая, д. 1/5</t>
  </si>
  <si>
    <t>г. Брянск, ул. Брянского Фронта, д. 4</t>
  </si>
  <si>
    <t>г. Брянск, ул. Вали Сафроновой, д. 75</t>
  </si>
  <si>
    <t>г. Брянск, ул. Гончарова, д. 63</t>
  </si>
  <si>
    <t>г. Брянск, ул. Деснинская, д. 11</t>
  </si>
  <si>
    <t>г. Брянск, ул. Докучаева, д. 9</t>
  </si>
  <si>
    <t>г. Брянск, ул. Дуки, д. 47</t>
  </si>
  <si>
    <t>г. Брянск, ул. Дуки, д. 62</t>
  </si>
  <si>
    <t>г. Брянск, ул. Камозина, д. 4А</t>
  </si>
  <si>
    <t>г. Брянск, ул. Камозина, д. 41</t>
  </si>
  <si>
    <t>г. Брянск, ул. Камозина, д. 43</t>
  </si>
  <si>
    <t>Железобетонные с монолитным каркасом</t>
  </si>
  <si>
    <t>г. Брянск, ул. Комсомольская, д. 16</t>
  </si>
  <si>
    <t>г. Брянск, ул. Костычева, д. 64</t>
  </si>
  <si>
    <t>г. Брянск, ул. Красноармейская, д. 62/2</t>
  </si>
  <si>
    <t>г. Брянск, ул. Крахмалева, д. 33</t>
  </si>
  <si>
    <t>г. Брянск, ул. Куйбышева, д. 99</t>
  </si>
  <si>
    <t>г. Брянск, ул. Куйбышева, д. 103</t>
  </si>
  <si>
    <t>г. Брянск, ул. Луначарского, д. 10</t>
  </si>
  <si>
    <t>г. Брянск, ул. Любезного, д. 1</t>
  </si>
  <si>
    <t>г. Брянск, ул. Матвеева, д. 8</t>
  </si>
  <si>
    <t>г. Брянск, ул. Медведева, д. 7</t>
  </si>
  <si>
    <t>г. Брянск, ул. Медведева, д. 9А/2</t>
  </si>
  <si>
    <t>г. Брянск, ул. Медведева, д. 11</t>
  </si>
  <si>
    <t>г. Брянск, ул. Медведева, д. 13</t>
  </si>
  <si>
    <t>г. Брянск, ул. Медведева, д. 15</t>
  </si>
  <si>
    <t>г. Брянск, ул. Мира, д. 80</t>
  </si>
  <si>
    <t>г. Брянск, ул. Молодой Гвардии, д. 35</t>
  </si>
  <si>
    <t>г. Брянск, ул. Молодой Гвардии, д. 58/2</t>
  </si>
  <si>
    <t>г. Брянск, ул. Молодой Гвардии, д. 60А</t>
  </si>
  <si>
    <t>г. Брянск, ул. Новозыбковская, д. 13</t>
  </si>
  <si>
    <t>г. Брянск, проезд. Федюнинского, д. 20</t>
  </si>
  <si>
    <t>г. Брянск, ул. Октябрьская, д. 49</t>
  </si>
  <si>
    <t>г. Брянск, ул. Орловская, д. 5</t>
  </si>
  <si>
    <t>г. Брянск, ул. Орловская, д. 8</t>
  </si>
  <si>
    <t>г. Брянск, ул. Орловская, д. 21</t>
  </si>
  <si>
    <t>г. Брянск, ул. Орловская, д. 30</t>
  </si>
  <si>
    <t>г. Брянск, ул. Полесская, д. 14</t>
  </si>
  <si>
    <t>г. Брянск, ул. Почтовая, д. 146</t>
  </si>
  <si>
    <t>г. Брянск, ул. Пушкина, д. 14</t>
  </si>
  <si>
    <t>г. Брянск, ул. Пушкина, д. 49А</t>
  </si>
  <si>
    <t>г. Брянск, ул. Романа Брянского, д. 1, кв.1-160</t>
  </si>
  <si>
    <t>г. Брянск, ул. Ромашина, д. 19</t>
  </si>
  <si>
    <t>г. Брянск, ул. Ромашина, д. 27</t>
  </si>
  <si>
    <t>г. Брянск, ул. Ромашина, д. 29</t>
  </si>
  <si>
    <t>г. Брянск, ул. Советская, д. 34</t>
  </si>
  <si>
    <t>г. Брянск, ул Советская, д. 52</t>
  </si>
  <si>
    <t>г. Брянск, ул. Софьи Перовской, д. 65</t>
  </si>
  <si>
    <t>г. Брянск, ул. Софьи Перовской, д. 67</t>
  </si>
  <si>
    <t>г. Брянск, ул. Спартаковская, д. 71А</t>
  </si>
  <si>
    <t>г. Брянск, ул. Тельмана, д. 66/5</t>
  </si>
  <si>
    <t>г. Брянск, ул. Тельмана, д. 66/6</t>
  </si>
  <si>
    <t>г. Брянск, ул. Ульянова, д. 37Б</t>
  </si>
  <si>
    <t>г. Брянск, ул. Ульянова, д. 125</t>
  </si>
  <si>
    <t>г. Брянск, ул. Унечская, д. 97</t>
  </si>
  <si>
    <t>г. Брянск, ул. Фокина, д. 90</t>
  </si>
  <si>
    <t>г. Брянск, ул. Фрунзе, д. 70</t>
  </si>
  <si>
    <t>г. Брянск, ул. Фрунзе, д. 74</t>
  </si>
  <si>
    <t>г. Брянск, ул. Фрунзе, д. 78</t>
  </si>
  <si>
    <t>г. Брянск, ул. Фрунзе, д. 82</t>
  </si>
  <si>
    <t>г. Брянск, ул. Фрунзе, д. 84</t>
  </si>
  <si>
    <t>г. Брянск, ул. Фрунзе, д. 86</t>
  </si>
  <si>
    <t>г. Брянск, ул. Харьковская, д. 14А</t>
  </si>
  <si>
    <t>г. Брянск, ул. Щербакова, д. 62Б</t>
  </si>
  <si>
    <t>г. Брянск, ул. Щербакова, д. 64Б</t>
  </si>
  <si>
    <t>Итого по муниципальному образованию "город Брянск" 2025 год</t>
  </si>
  <si>
    <t>2025 год</t>
  </si>
  <si>
    <t>Итого по муниципальному образованию "город Брянск" 2024 год</t>
  </si>
  <si>
    <t>2024 год</t>
  </si>
  <si>
    <t>Перечень многоквартирных домов на территории муниципального образования "город Брянск", включенных в Краткосрочный (2023-2025 годы) план</t>
  </si>
  <si>
    <t>Планируемые показатели выполнения работ по капитальному ремонту многоквартирных домов на территории муниципального образования "город Брянск", включенных в Краткосрочный (2023-2025 годы) план</t>
  </si>
  <si>
    <t>Итого по муниципальному образованию "город Брянск" (2023-2025 гг.)</t>
  </si>
  <si>
    <t xml:space="preserve">Муниципальное образование  "город Брянск",  2023 г. </t>
  </si>
  <si>
    <t>Муниципальное образование  "город Брянск",  2024 г.</t>
  </si>
  <si>
    <t>Муниципальное образование "город Брянск",  2025  г.</t>
  </si>
  <si>
    <t xml:space="preserve">Перечень многоквартирных домов на территории муниципального образования "город Брянск", включенных в Краткосрочный (2023-2025 годы) план, с указанием видов и стоимости услуг и (или) работ по капитальному ремонту </t>
  </si>
  <si>
    <t xml:space="preserve">Итого по муниципальному образованию                                                                   "город Брянск" 2023 - 2025 гг </t>
  </si>
  <si>
    <t>Итого по муниципальному образованию  "город Брянск" 2025 год.</t>
  </si>
  <si>
    <t xml:space="preserve">Итого по муниципальному образованию "город Брянск" 2024 год. </t>
  </si>
  <si>
    <t>Итого по муниципальному образованию                                            "город Брянск" 2023 год.</t>
  </si>
  <si>
    <t>Главный специалист отдела жилищного хозяйства комитета по жилищно-коммунальному хозяйству городской администрации</t>
  </si>
  <si>
    <t>Е.Ю. Пироженко</t>
  </si>
  <si>
    <t>г. Брянск, ул. Щербакова, д. 66Б</t>
  </si>
  <si>
    <t>г. Брянск, ул. Бежицкая, д. 329</t>
  </si>
  <si>
    <t>панельные</t>
  </si>
  <si>
    <t>г. Брянск, ул. Романа Брянского, д. 7</t>
  </si>
  <si>
    <t>г. Брянск, ул. Фокина, д. 38</t>
  </si>
  <si>
    <t>Приложение №1 к постановлению Брянской городской администрации от _____________№________</t>
  </si>
  <si>
    <t xml:space="preserve">"Приложение № 1 к Краткосрочному (2023-2025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(2014-2043 годы) на территории муниципального образования "город Брянск", утвержденному постановлением Брянской городской администрации от 18.04.2022 № 1736-п                                                                                       </t>
  </si>
  <si>
    <t>"</t>
  </si>
  <si>
    <t>Приложение №2 к постановлению Брянской городской администрации от _____________№________</t>
  </si>
  <si>
    <t xml:space="preserve">"Приложение № 2  к Краткосрочному (2023-2025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(2014-2043 годы) на территории муниципального образования "город Брянск", утвержденному постановлением Брянской городской администрации от 18.04.2022 № 1376-п                                                                                           </t>
  </si>
  <si>
    <t>"Приложение № 3 к Краткосрочному (2020-2022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(2014-2043 годы) на территории муниципального образования "город Брянск" от 18.04.2022 № 1376-п</t>
  </si>
  <si>
    <t>кирпичные</t>
  </si>
  <si>
    <t>г. Брянск, ул. Харьковская, д. 3</t>
  </si>
  <si>
    <t>г. Брянск, ул. Гоголя, д. 15</t>
  </si>
  <si>
    <t>г. Брянск, ул. Дуки, д. 11</t>
  </si>
  <si>
    <t>г. Брянск, ул. Дружбы, д. 3</t>
  </si>
  <si>
    <t>г. Брянск, ул. Красноармейская, д. 44</t>
  </si>
  <si>
    <t>г. Брянск, ул. Ульянова, д. 128</t>
  </si>
  <si>
    <t>г. Брянск, ул. Донбасская, д. 24</t>
  </si>
  <si>
    <t>г. Брянск, ул. Нахимова, д. 114</t>
  </si>
  <si>
    <t>г. Брянск, ул. Маяковского, д. 1А</t>
  </si>
  <si>
    <t>г. Брянск, ул. Дружбы, д. 4</t>
  </si>
  <si>
    <t>Приложение № 3 к постановлению Брянской городской администрации от ___________№_______________</t>
  </si>
  <si>
    <t>г. Брянск, ул. Медведева, д. 5</t>
  </si>
  <si>
    <t>Председатель комитета по жилищно-коммунальному хозяйству городской администрации</t>
  </si>
  <si>
    <t>В.В. Тюканько</t>
  </si>
  <si>
    <t>СК/ПК</t>
  </si>
  <si>
    <t>г. Брянск, мкр. Московский, д. 39</t>
  </si>
  <si>
    <t>г. Брянск, ул. Вокзальная, д. 172</t>
  </si>
  <si>
    <t>г. Брянск, ул.Медведева, д. 56</t>
  </si>
  <si>
    <t>г. Брянск, ул. Спартаковская, д. 126А</t>
  </si>
  <si>
    <t>г. Брянск, ул. Камозина, д. 34</t>
  </si>
  <si>
    <t>г. Брянск, ул.Медведева, д. 56/1</t>
  </si>
  <si>
    <t>г. Брянск, ул. Мичурина, д. 29</t>
  </si>
  <si>
    <t>г. Брянск, ул. Урицкого, д. 19</t>
  </si>
  <si>
    <t>Заместитель Главы городской администрации</t>
  </si>
  <si>
    <t>г. Брянск, ул. 11 лет Октября, д. 2</t>
  </si>
  <si>
    <t>г. Брянск, ул. Красноармейская, д. 170</t>
  </si>
  <si>
    <t>И.В. Квасов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</si>
</sst>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63" x14ac:knownFonts="1">
    <font>
      <sz val="10"/>
      <name val="Times New Roman"/>
    </font>
    <font>
      <sz val="10"/>
      <name val="Arial Cyr"/>
      <charset val="204"/>
    </font>
    <font>
      <sz val="7"/>
      <name val="Arial Narrow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7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7"/>
      <color theme="1"/>
      <name val="Arial Narrow"/>
      <family val="2"/>
      <charset val="204"/>
    </font>
    <font>
      <sz val="6"/>
      <color theme="1"/>
      <name val="Arial Narrow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0" tint="-4.9989318521683403E-2"/>
      <name val="Arial Narrow"/>
      <family val="2"/>
      <charset val="204"/>
    </font>
    <font>
      <b/>
      <sz val="10"/>
      <color rgb="FF000000"/>
      <name val="Arial Narrow"/>
      <family val="2"/>
      <charset val="204"/>
    </font>
    <font>
      <sz val="8"/>
      <color theme="1"/>
      <name val="Arial Narrow"/>
      <family val="2"/>
      <charset val="204"/>
    </font>
    <font>
      <sz val="8"/>
      <name val="Arial Narrow"/>
      <family val="2"/>
      <charset val="204"/>
    </font>
    <font>
      <b/>
      <sz val="8"/>
      <color theme="1"/>
      <name val="Arial Narrow"/>
      <family val="2"/>
      <charset val="204"/>
    </font>
    <font>
      <sz val="8"/>
      <color indexed="8"/>
      <name val="Arial Narrow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8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436">
    <xf numFmtId="0" fontId="0" fillId="0" borderId="0" applyNumberFormat="0" applyBorder="0" applyProtection="0">
      <alignment horizontal="left" vertical="center" wrapText="1"/>
    </xf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Protection="0">
      <alignment horizontal="left" vertical="center" wrapText="1"/>
    </xf>
    <xf numFmtId="0" fontId="3" fillId="9" borderId="0" applyNumberFormat="0" applyBorder="0" applyProtection="0">
      <alignment horizontal="left" vertical="center" wrapText="1"/>
    </xf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3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Protection="0">
      <alignment horizontal="left" vertical="center" wrapText="1"/>
    </xf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2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5" borderId="0" applyNumberFormat="0" applyBorder="0" applyAlignment="0" applyProtection="0"/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5" borderId="0" applyNumberFormat="0" applyBorder="0" applyAlignment="0" applyProtection="0"/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5" borderId="0" applyNumberFormat="0" applyBorder="0" applyAlignment="0" applyProtection="0"/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3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4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Protection="0">
      <alignment horizontal="left" vertical="center" wrapText="1"/>
    </xf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5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Protection="0">
      <alignment horizontal="left" vertical="center" wrapText="1"/>
    </xf>
    <xf numFmtId="0" fontId="3" fillId="22" borderId="0" applyNumberFormat="0" applyBorder="0" applyProtection="0">
      <alignment horizontal="left" vertical="center" wrapText="1"/>
    </xf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6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Protection="0">
      <alignment horizontal="left" vertical="center" wrapText="1"/>
    </xf>
    <xf numFmtId="0" fontId="3" fillId="17" borderId="0" applyNumberFormat="0" applyBorder="0" applyProtection="0">
      <alignment horizontal="left" vertical="center" wrapText="1"/>
    </xf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2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7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6" borderId="0" applyNumberFormat="0" applyBorder="0" applyAlignment="0" applyProtection="0"/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Protection="0">
      <alignment horizontal="left" vertical="center" wrapText="1"/>
    </xf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8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Protection="0">
      <alignment horizontal="left" vertical="center" wrapText="1"/>
    </xf>
    <xf numFmtId="0" fontId="3" fillId="6" borderId="0" applyNumberFormat="0" applyBorder="0" applyProtection="0">
      <alignment horizontal="left" vertical="center" wrapText="1"/>
    </xf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" fillId="6" borderId="0" applyNumberFormat="0" applyBorder="0" applyAlignment="0" applyProtection="0"/>
    <xf numFmtId="0" fontId="3" fillId="25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2" fillId="59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6" borderId="0" applyNumberFormat="0" applyBorder="0" applyAlignment="0" applyProtection="0"/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6" borderId="0" applyNumberFormat="0" applyBorder="0" applyAlignment="0" applyProtection="0"/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6" borderId="0" applyNumberFormat="0" applyBorder="0" applyAlignment="0" applyProtection="0"/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8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0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4" fillId="20" borderId="0" applyNumberFormat="0" applyBorder="0" applyProtection="0">
      <alignment horizontal="left" vertical="center" wrapText="1"/>
    </xf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1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4" fillId="23" borderId="0" applyNumberFormat="0" applyBorder="0" applyProtection="0">
      <alignment horizontal="left" vertical="center" wrapText="1"/>
    </xf>
    <xf numFmtId="0" fontId="4" fillId="22" borderId="0" applyNumberFormat="0" applyBorder="0" applyProtection="0">
      <alignment horizontal="left" vertical="center" wrapText="1"/>
    </xf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2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4" fillId="17" borderId="0" applyNumberFormat="0" applyBorder="0" applyAlignment="0" applyProtection="0"/>
    <xf numFmtId="0" fontId="4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4" fillId="17" borderId="0" applyNumberFormat="0" applyBorder="0" applyAlignment="0" applyProtection="0"/>
    <xf numFmtId="0" fontId="4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4" fillId="17" borderId="0" applyNumberFormat="0" applyBorder="0" applyAlignment="0" applyProtection="0"/>
    <xf numFmtId="0" fontId="4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4" fillId="30" borderId="0" applyNumberFormat="0" applyBorder="0" applyProtection="0">
      <alignment horizontal="left" vertical="center" wrapText="1"/>
    </xf>
    <xf numFmtId="0" fontId="4" fillId="17" borderId="0" applyNumberFormat="0" applyBorder="0" applyProtection="0">
      <alignment horizontal="left" vertical="center" wrapText="1"/>
    </xf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3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4" fillId="27" borderId="0" applyNumberFormat="0" applyBorder="0" applyProtection="0">
      <alignment horizontal="left" vertical="center" wrapText="1"/>
    </xf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4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4" fillId="6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4" fillId="6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4" fillId="6" borderId="0" applyNumberFormat="0" applyBorder="0" applyAlignment="0" applyProtection="0"/>
    <xf numFmtId="0" fontId="4" fillId="33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4" fillId="33" borderId="0" applyNumberFormat="0" applyBorder="0" applyProtection="0">
      <alignment horizontal="left" vertical="center" wrapText="1"/>
    </xf>
    <xf numFmtId="0" fontId="4" fillId="6" borderId="0" applyNumberFormat="0" applyBorder="0" applyProtection="0">
      <alignment horizontal="left" vertical="center" wrapText="1"/>
    </xf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3" fillId="65" borderId="0" applyNumberFormat="0" applyBorder="0" applyAlignment="0" applyProtection="0"/>
    <xf numFmtId="0" fontId="3" fillId="0" borderId="0"/>
    <xf numFmtId="0" fontId="30" fillId="0" borderId="0"/>
    <xf numFmtId="0" fontId="4" fillId="34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4" fillId="27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33" fillId="66" borderId="0" applyNumberFormat="0" applyBorder="0" applyAlignment="0" applyProtection="0"/>
    <xf numFmtId="0" fontId="4" fillId="35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4" fillId="36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33" fillId="67" borderId="0" applyNumberFormat="0" applyBorder="0" applyAlignment="0" applyProtection="0"/>
    <xf numFmtId="0" fontId="4" fillId="37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4" fillId="3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33" fillId="68" borderId="0" applyNumberFormat="0" applyBorder="0" applyAlignment="0" applyProtection="0"/>
    <xf numFmtId="0" fontId="4" fillId="2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4" fillId="3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33" fillId="69" borderId="0" applyNumberFormat="0" applyBorder="0" applyAlignment="0" applyProtection="0"/>
    <xf numFmtId="0" fontId="4" fillId="31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4" fillId="27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33" fillId="70" borderId="0" applyNumberFormat="0" applyBorder="0" applyAlignment="0" applyProtection="0"/>
    <xf numFmtId="0" fontId="4" fillId="40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4" fillId="4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33" fillId="71" borderId="0" applyNumberFormat="0" applyBorder="0" applyAlignment="0" applyProtection="0"/>
    <xf numFmtId="0" fontId="5" fillId="15" borderId="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5" fillId="6" borderId="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34" fillId="72" borderId="21" applyNumberFormat="0" applyAlignment="0" applyProtection="0"/>
    <xf numFmtId="0" fontId="6" fillId="42" borderId="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6" fillId="43" borderId="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6" fillId="42" borderId="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35" fillId="73" borderId="22" applyNumberFormat="0" applyAlignment="0" applyProtection="0"/>
    <xf numFmtId="0" fontId="7" fillId="42" borderId="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7" fillId="43" borderId="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7" fillId="42" borderId="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36" fillId="73" borderId="21" applyNumberFormat="0" applyAlignment="0" applyProtection="0"/>
    <xf numFmtId="0" fontId="8" fillId="0" borderId="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8" fillId="0" borderId="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9" fillId="0" borderId="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9" fillId="0" borderId="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38" fillId="0" borderId="24" applyNumberFormat="0" applyFill="0" applyAlignment="0" applyProtection="0"/>
    <xf numFmtId="0" fontId="10" fillId="0" borderId="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10" fillId="0" borderId="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39" fillId="0" borderId="25" applyNumberFormat="0" applyFill="0" applyAlignment="0" applyProtection="0"/>
    <xf numFmtId="0" fontId="1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11" fillId="0" borderId="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40" fillId="0" borderId="26" applyNumberFormat="0" applyFill="0" applyAlignment="0" applyProtection="0"/>
    <xf numFmtId="0" fontId="12" fillId="44" borderId="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12" fillId="45" borderId="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41" fillId="74" borderId="27" applyNumberFormat="0" applyAlignment="0" applyProtection="0"/>
    <xf numFmtId="0" fontId="1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4" fillId="46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14" fillId="22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43" fillId="75" borderId="0" applyNumberFormat="0" applyBorder="0" applyAlignment="0" applyProtection="0"/>
    <xf numFmtId="0" fontId="3" fillId="0" borderId="0"/>
    <xf numFmtId="0" fontId="3" fillId="0" borderId="0"/>
    <xf numFmtId="0" fontId="15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21" fillId="0" borderId="0" applyNumberFormat="0" applyBorder="0" applyProtection="0">
      <alignment horizontal="left" vertical="center" wrapText="1"/>
    </xf>
    <xf numFmtId="0" fontId="2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15" fillId="0" borderId="0"/>
    <xf numFmtId="0" fontId="1" fillId="0" borderId="0"/>
    <xf numFmtId="0" fontId="3" fillId="0" borderId="0"/>
    <xf numFmtId="0" fontId="1" fillId="0" borderId="0"/>
    <xf numFmtId="0" fontId="24" fillId="0" borderId="0"/>
    <xf numFmtId="0" fontId="1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5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1" fillId="0" borderId="0"/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1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0" borderId="0" applyNumberFormat="0" applyBorder="0" applyProtection="0">
      <alignment horizontal="left" vertical="center" wrapText="1"/>
    </xf>
    <xf numFmtId="0" fontId="3" fillId="0" borderId="0"/>
    <xf numFmtId="0" fontId="3" fillId="0" borderId="0"/>
    <xf numFmtId="0" fontId="27" fillId="0" borderId="0">
      <alignment horizontal="left"/>
    </xf>
    <xf numFmtId="0" fontId="16" fillId="5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16" fillId="7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17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" fillId="47" borderId="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" fillId="47" borderId="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" fillId="47" borderId="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0" fontId="32" fillId="77" borderId="28" applyNumberFormat="0" applyFont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ill="0" applyBorder="0" applyProtection="0">
      <alignment horizontal="left" vertical="center" wrapText="1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1" fillId="0" borderId="0" applyFill="0" applyBorder="0" applyProtection="0">
      <alignment horizontal="left" vertical="center" wrapText="1"/>
    </xf>
    <xf numFmtId="0" fontId="18" fillId="0" borderId="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18" fillId="0" borderId="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46" fillId="0" borderId="29" applyNumberFormat="0" applyFill="0" applyAlignment="0" applyProtection="0"/>
    <xf numFmtId="0" fontId="26" fillId="0" borderId="0"/>
    <xf numFmtId="0" fontId="19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20" fillId="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20" fillId="10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164" fontId="53" fillId="0" borderId="0" applyFont="0" applyFill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4" fillId="26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9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0" borderId="0">
      <alignment horizontal="right" vertical="top" wrapText="1"/>
    </xf>
    <xf numFmtId="0" fontId="1" fillId="0" borderId="0"/>
  </cellStyleXfs>
  <cellXfs count="265">
    <xf numFmtId="0" fontId="0" fillId="0" borderId="0" xfId="0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Fill="1">
      <alignment horizontal="left" vertical="center" wrapText="1"/>
    </xf>
    <xf numFmtId="165" fontId="2" fillId="0" borderId="10" xfId="0" applyNumberFormat="1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>
      <alignment horizontal="left" vertical="center" wrapText="1"/>
    </xf>
    <xf numFmtId="49" fontId="21" fillId="0" borderId="0" xfId="0" applyNumberFormat="1" applyFont="1" applyFill="1" applyAlignment="1">
      <alignment horizontal="center" wrapText="1" shrinkToFi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1" fillId="0" borderId="0" xfId="0" applyNumberFormat="1" applyFont="1" applyFill="1" applyAlignment="1">
      <alignment horizontal="center" wrapText="1" shrinkToFit="1"/>
    </xf>
    <xf numFmtId="0" fontId="0" fillId="0" borderId="0" xfId="0" applyNumberFormat="1" applyFill="1" applyAlignment="1">
      <alignment horizontal="center" vertical="center" wrapText="1"/>
    </xf>
    <xf numFmtId="3" fontId="2" fillId="0" borderId="14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0" fontId="21" fillId="0" borderId="0" xfId="0" applyFont="1" applyFill="1" applyAlignment="1">
      <alignment horizontal="center" wrapText="1" shrinkToFit="1"/>
    </xf>
    <xf numFmtId="0" fontId="2" fillId="0" borderId="20" xfId="0" applyFont="1" applyFill="1" applyBorder="1">
      <alignment horizontal="left" vertical="center" wrapText="1"/>
    </xf>
    <xf numFmtId="4" fontId="49" fillId="0" borderId="0" xfId="2135" applyNumberFormat="1" applyFont="1" applyFill="1" applyBorder="1" applyAlignment="1">
      <alignment horizontal="center" vertical="center"/>
    </xf>
    <xf numFmtId="0" fontId="0" fillId="0" borderId="0" xfId="0" applyNumberFormat="1" applyFill="1">
      <alignment horizontal="left" vertical="center" wrapText="1"/>
    </xf>
    <xf numFmtId="0" fontId="21" fillId="0" borderId="0" xfId="0" applyFont="1" applyFill="1" applyAlignment="1">
      <alignment horizontal="center" vertical="center" wrapText="1" shrinkToFit="1"/>
    </xf>
    <xf numFmtId="0" fontId="2" fillId="0" borderId="0" xfId="0" applyFont="1" applyFill="1" applyAlignment="1">
      <alignment horizontal="center" vertical="center" wrapText="1"/>
    </xf>
    <xf numFmtId="4" fontId="28" fillId="0" borderId="0" xfId="0" applyNumberFormat="1" applyFont="1" applyFill="1" applyBorder="1" applyAlignment="1">
      <alignment vertical="center" wrapText="1"/>
    </xf>
    <xf numFmtId="0" fontId="0" fillId="0" borderId="10" xfId="0" applyFill="1" applyBorder="1">
      <alignment horizontal="left" vertical="center" wrapText="1"/>
    </xf>
    <xf numFmtId="4" fontId="21" fillId="0" borderId="0" xfId="0" applyNumberFormat="1" applyFont="1" applyFill="1" applyBorder="1" applyAlignment="1">
      <alignment horizontal="right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2" fillId="79" borderId="0" xfId="0" applyFont="1" applyFill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 applyAlignment="1">
      <alignment horizontal="center" wrapText="1" shrinkToFit="1"/>
    </xf>
    <xf numFmtId="4" fontId="2" fillId="79" borderId="0" xfId="0" applyNumberFormat="1" applyFont="1" applyFill="1">
      <alignment horizontal="left" vertical="center" wrapText="1"/>
    </xf>
    <xf numFmtId="0" fontId="21" fillId="80" borderId="0" xfId="0" applyNumberFormat="1" applyFont="1" applyFill="1">
      <alignment horizontal="left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>
      <alignment horizontal="left" vertical="center"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wrapText="1" shrinkToFit="1"/>
    </xf>
    <xf numFmtId="4" fontId="0" fillId="0" borderId="0" xfId="0" applyNumberFormat="1" applyFont="1" applyFill="1" applyBorder="1">
      <alignment horizontal="left" vertical="center" wrapText="1"/>
    </xf>
    <xf numFmtId="0" fontId="0" fillId="82" borderId="0" xfId="0" applyFont="1" applyFill="1" applyBorder="1">
      <alignment horizontal="left" vertical="center" wrapText="1"/>
    </xf>
    <xf numFmtId="0" fontId="0" fillId="83" borderId="0" xfId="0" applyFont="1" applyFill="1" applyBorder="1">
      <alignment horizontal="left" vertical="center" wrapText="1"/>
    </xf>
    <xf numFmtId="0" fontId="0" fillId="85" borderId="0" xfId="0" applyFont="1" applyFill="1" applyBorder="1">
      <alignment horizontal="left" vertical="center" wrapText="1"/>
    </xf>
    <xf numFmtId="4" fontId="58" fillId="79" borderId="0" xfId="0" applyNumberFormat="1" applyFont="1" applyFill="1">
      <alignment horizontal="left" vertical="center" wrapText="1"/>
    </xf>
    <xf numFmtId="4" fontId="58" fillId="79" borderId="10" xfId="2403" applyNumberFormat="1" applyFont="1" applyFill="1" applyBorder="1" applyAlignment="1">
      <alignment horizontal="center" vertical="center" wrapText="1"/>
    </xf>
    <xf numFmtId="4" fontId="58" fillId="79" borderId="10" xfId="2403" applyNumberFormat="1" applyFont="1" applyFill="1" applyBorder="1" applyAlignment="1">
      <alignment horizontal="left" vertical="center" wrapText="1"/>
    </xf>
    <xf numFmtId="0" fontId="58" fillId="79" borderId="0" xfId="0" applyFont="1" applyFill="1">
      <alignment horizontal="left" vertical="center" wrapText="1"/>
    </xf>
    <xf numFmtId="4" fontId="58" fillId="79" borderId="10" xfId="0" applyNumberFormat="1" applyFont="1" applyFill="1" applyBorder="1">
      <alignment horizontal="left" vertical="center" wrapText="1"/>
    </xf>
    <xf numFmtId="2" fontId="58" fillId="79" borderId="10" xfId="0" applyNumberFormat="1" applyFont="1" applyFill="1" applyBorder="1">
      <alignment horizontal="left" vertical="center" wrapText="1"/>
    </xf>
    <xf numFmtId="164" fontId="58" fillId="79" borderId="10" xfId="2403" applyFont="1" applyFill="1" applyBorder="1" applyAlignment="1">
      <alignment horizontal="left" vertical="center" wrapText="1"/>
    </xf>
    <xf numFmtId="2" fontId="58" fillId="79" borderId="10" xfId="0" applyNumberFormat="1" applyFont="1" applyFill="1" applyBorder="1" applyAlignment="1">
      <alignment horizontal="center" vertical="center" wrapText="1"/>
    </xf>
    <xf numFmtId="43" fontId="58" fillId="79" borderId="0" xfId="0" applyNumberFormat="1" applyFont="1" applyFill="1">
      <alignment horizontal="left" vertical="center" wrapText="1"/>
    </xf>
    <xf numFmtId="0" fontId="58" fillId="81" borderId="0" xfId="0" applyFont="1" applyFill="1">
      <alignment horizontal="left" vertical="center" wrapText="1"/>
    </xf>
    <xf numFmtId="4" fontId="58" fillId="81" borderId="10" xfId="2403" applyNumberFormat="1" applyFont="1" applyFill="1" applyBorder="1" applyAlignment="1">
      <alignment horizontal="center" vertical="center" wrapText="1"/>
    </xf>
    <xf numFmtId="4" fontId="58" fillId="81" borderId="10" xfId="2403" applyNumberFormat="1" applyFont="1" applyFill="1" applyBorder="1" applyAlignment="1">
      <alignment horizontal="left" vertical="center" wrapText="1"/>
    </xf>
    <xf numFmtId="4" fontId="58" fillId="81" borderId="10" xfId="0" applyNumberFormat="1" applyFont="1" applyFill="1" applyBorder="1">
      <alignment horizontal="left" vertical="center" wrapText="1"/>
    </xf>
    <xf numFmtId="2" fontId="58" fillId="81" borderId="10" xfId="0" applyNumberFormat="1" applyFont="1" applyFill="1" applyBorder="1">
      <alignment horizontal="left" vertical="center" wrapText="1"/>
    </xf>
    <xf numFmtId="164" fontId="58" fillId="81" borderId="10" xfId="2403" applyFont="1" applyFill="1" applyBorder="1" applyAlignment="1">
      <alignment horizontal="left" vertical="center" wrapText="1"/>
    </xf>
    <xf numFmtId="2" fontId="58" fillId="81" borderId="10" xfId="0" applyNumberFormat="1" applyFont="1" applyFill="1" applyBorder="1" applyAlignment="1">
      <alignment horizontal="center" vertical="center" wrapText="1"/>
    </xf>
    <xf numFmtId="4" fontId="58" fillId="81" borderId="0" xfId="0" applyNumberFormat="1" applyFont="1" applyFill="1">
      <alignment horizontal="left" vertical="center" wrapText="1"/>
    </xf>
    <xf numFmtId="43" fontId="58" fillId="81" borderId="0" xfId="0" applyNumberFormat="1" applyFont="1" applyFill="1">
      <alignment horizontal="left" vertical="center" wrapText="1"/>
    </xf>
    <xf numFmtId="0" fontId="58" fillId="84" borderId="0" xfId="0" applyFont="1" applyFill="1">
      <alignment horizontal="left" vertical="center" wrapText="1"/>
    </xf>
    <xf numFmtId="4" fontId="58" fillId="84" borderId="10" xfId="2403" applyNumberFormat="1" applyFont="1" applyFill="1" applyBorder="1" applyAlignment="1">
      <alignment horizontal="center" vertical="center" wrapText="1"/>
    </xf>
    <xf numFmtId="4" fontId="58" fillId="84" borderId="10" xfId="2403" applyNumberFormat="1" applyFont="1" applyFill="1" applyBorder="1" applyAlignment="1">
      <alignment horizontal="left" vertical="center" wrapText="1"/>
    </xf>
    <xf numFmtId="4" fontId="58" fillId="84" borderId="10" xfId="0" applyNumberFormat="1" applyFont="1" applyFill="1" applyBorder="1">
      <alignment horizontal="left" vertical="center" wrapText="1"/>
    </xf>
    <xf numFmtId="2" fontId="58" fillId="84" borderId="10" xfId="0" applyNumberFormat="1" applyFont="1" applyFill="1" applyBorder="1">
      <alignment horizontal="left" vertical="center" wrapText="1"/>
    </xf>
    <xf numFmtId="164" fontId="58" fillId="84" borderId="10" xfId="2403" applyFont="1" applyFill="1" applyBorder="1" applyAlignment="1">
      <alignment horizontal="left" vertical="center" wrapText="1"/>
    </xf>
    <xf numFmtId="2" fontId="58" fillId="84" borderId="10" xfId="0" applyNumberFormat="1" applyFont="1" applyFill="1" applyBorder="1" applyAlignment="1">
      <alignment horizontal="center" vertical="center" wrapText="1"/>
    </xf>
    <xf numFmtId="4" fontId="58" fillId="84" borderId="0" xfId="0" applyNumberFormat="1" applyFont="1" applyFill="1">
      <alignment horizontal="left" vertical="center" wrapText="1"/>
    </xf>
    <xf numFmtId="43" fontId="58" fillId="84" borderId="0" xfId="0" applyNumberFormat="1" applyFont="1" applyFill="1">
      <alignment horizontal="left" vertical="center" wrapText="1"/>
    </xf>
    <xf numFmtId="4" fontId="58" fillId="0" borderId="10" xfId="0" applyNumberFormat="1" applyFont="1" applyFill="1" applyBorder="1" applyAlignment="1">
      <alignment horizontal="center" vertical="center" wrapText="1"/>
    </xf>
    <xf numFmtId="0" fontId="58" fillId="0" borderId="10" xfId="0" applyNumberFormat="1" applyFont="1" applyFill="1" applyBorder="1" applyAlignment="1">
      <alignment horizontal="center" vertical="center" wrapText="1"/>
    </xf>
    <xf numFmtId="0" fontId="57" fillId="0" borderId="10" xfId="0" applyFont="1" applyFill="1" applyBorder="1" applyAlignment="1">
      <alignment horizontal="center" vertical="center"/>
    </xf>
    <xf numFmtId="0" fontId="58" fillId="0" borderId="0" xfId="0" applyFont="1" applyFill="1">
      <alignment horizontal="left" vertical="center" wrapText="1"/>
    </xf>
    <xf numFmtId="0" fontId="58" fillId="0" borderId="10" xfId="0" applyFont="1" applyFill="1" applyBorder="1">
      <alignment horizontal="left" vertical="center" wrapText="1"/>
    </xf>
    <xf numFmtId="0" fontId="58" fillId="0" borderId="10" xfId="0" applyFont="1" applyFill="1" applyBorder="1" applyAlignment="1">
      <alignment horizontal="center" vertical="center" wrapText="1"/>
    </xf>
    <xf numFmtId="0" fontId="61" fillId="0" borderId="0" xfId="0" applyFont="1" applyFill="1">
      <alignment horizontal="left" vertical="center" wrapText="1"/>
    </xf>
    <xf numFmtId="0" fontId="61" fillId="0" borderId="13" xfId="0" applyFont="1" applyFill="1" applyBorder="1">
      <alignment horizontal="left" vertical="center" wrapText="1"/>
    </xf>
    <xf numFmtId="165" fontId="58" fillId="0" borderId="13" xfId="0" applyNumberFormat="1" applyFont="1" applyFill="1" applyBorder="1" applyAlignment="1">
      <alignment horizontal="center" vertical="center" textRotation="90" wrapText="1"/>
    </xf>
    <xf numFmtId="0" fontId="58" fillId="0" borderId="10" xfId="0" applyFont="1" applyFill="1" applyBorder="1" applyAlignment="1">
      <alignment horizontal="center" vertical="center" wrapText="1"/>
    </xf>
    <xf numFmtId="165" fontId="58" fillId="0" borderId="17" xfId="0" applyNumberFormat="1" applyFont="1" applyFill="1" applyBorder="1" applyAlignment="1">
      <alignment horizontal="center" vertical="center" textRotation="90" wrapText="1"/>
    </xf>
    <xf numFmtId="4" fontId="58" fillId="0" borderId="13" xfId="0" applyNumberFormat="1" applyFont="1" applyFill="1" applyBorder="1" applyAlignment="1">
      <alignment horizontal="center" vertical="center" textRotation="90" wrapText="1"/>
    </xf>
    <xf numFmtId="165" fontId="58" fillId="0" borderId="12" xfId="0" applyNumberFormat="1" applyFont="1" applyFill="1" applyBorder="1" applyAlignment="1">
      <alignment horizontal="center" vertical="center" textRotation="90" wrapText="1"/>
    </xf>
    <xf numFmtId="4" fontId="2" fillId="0" borderId="10" xfId="0" applyNumberFormat="1" applyFont="1" applyFill="1" applyBorder="1" applyAlignment="1">
      <alignment horizontal="center" vertical="center" wrapText="1"/>
    </xf>
    <xf numFmtId="4" fontId="58" fillId="0" borderId="10" xfId="0" applyNumberFormat="1" applyFont="1" applyFill="1" applyBorder="1" applyAlignment="1">
      <alignment horizontal="center" vertical="center" wrapText="1"/>
    </xf>
    <xf numFmtId="4" fontId="28" fillId="0" borderId="0" xfId="0" applyNumberFormat="1" applyFont="1" applyFill="1" applyBorder="1" applyAlignment="1">
      <alignment vertical="center" wrapText="1"/>
    </xf>
    <xf numFmtId="0" fontId="2" fillId="86" borderId="0" xfId="0" applyFont="1" applyFill="1" applyBorder="1">
      <alignment horizontal="left" vertical="center" wrapText="1"/>
    </xf>
    <xf numFmtId="0" fontId="2" fillId="86" borderId="0" xfId="0" applyFont="1" applyFill="1">
      <alignment horizontal="left" vertical="center" wrapText="1"/>
    </xf>
    <xf numFmtId="49" fontId="49" fillId="86" borderId="10" xfId="0" applyNumberFormat="1" applyFont="1" applyFill="1" applyBorder="1" applyAlignment="1">
      <alignment horizontal="center" vertical="center" wrapText="1"/>
    </xf>
    <xf numFmtId="0" fontId="49" fillId="86" borderId="10" xfId="0" applyFont="1" applyFill="1" applyBorder="1" applyAlignment="1">
      <alignment horizontal="left" vertical="center" wrapText="1"/>
    </xf>
    <xf numFmtId="4" fontId="49" fillId="86" borderId="10" xfId="0" applyNumberFormat="1" applyFont="1" applyFill="1" applyBorder="1" applyAlignment="1">
      <alignment horizontal="center" vertical="center" wrapText="1"/>
    </xf>
    <xf numFmtId="4" fontId="49" fillId="86" borderId="0" xfId="0" applyNumberFormat="1" applyFont="1" applyFill="1" applyBorder="1" applyAlignment="1">
      <alignment horizontal="center" vertical="center" wrapText="1"/>
    </xf>
    <xf numFmtId="49" fontId="49" fillId="86" borderId="0" xfId="0" applyNumberFormat="1" applyFont="1" applyFill="1" applyBorder="1" applyAlignment="1">
      <alignment horizontal="center" vertical="center" wrapText="1"/>
    </xf>
    <xf numFmtId="0" fontId="51" fillId="86" borderId="0" xfId="0" applyFont="1" applyFill="1" applyBorder="1" applyAlignment="1">
      <alignment vertical="center" wrapText="1"/>
    </xf>
    <xf numFmtId="0" fontId="49" fillId="86" borderId="10" xfId="0" applyFont="1" applyFill="1" applyBorder="1" applyAlignment="1">
      <alignment horizontal="center" vertical="center" wrapText="1"/>
    </xf>
    <xf numFmtId="0" fontId="49" fillId="86" borderId="10" xfId="2036" applyFont="1" applyFill="1" applyBorder="1" applyAlignment="1">
      <alignment vertical="center" wrapText="1"/>
    </xf>
    <xf numFmtId="49" fontId="52" fillId="86" borderId="10" xfId="2042" applyNumberFormat="1" applyFont="1" applyFill="1" applyBorder="1" applyAlignment="1">
      <alignment horizontal="center" vertical="center" wrapText="1"/>
    </xf>
    <xf numFmtId="0" fontId="49" fillId="86" borderId="10" xfId="2040" applyFont="1" applyFill="1" applyBorder="1" applyAlignment="1">
      <alignment horizontal="center" vertical="center" wrapText="1"/>
    </xf>
    <xf numFmtId="0" fontId="49" fillId="86" borderId="10" xfId="2037" applyNumberFormat="1" applyFont="1" applyFill="1" applyBorder="1" applyAlignment="1">
      <alignment horizontal="center" vertical="center" wrapText="1"/>
    </xf>
    <xf numFmtId="0" fontId="49" fillId="86" borderId="10" xfId="2041" applyFont="1" applyFill="1" applyBorder="1" applyAlignment="1">
      <alignment horizontal="center" vertical="center" wrapText="1"/>
    </xf>
    <xf numFmtId="0" fontId="49" fillId="86" borderId="10" xfId="2041" applyNumberFormat="1" applyFont="1" applyFill="1" applyBorder="1" applyAlignment="1">
      <alignment horizontal="center" vertical="center" wrapText="1"/>
    </xf>
    <xf numFmtId="4" fontId="49" fillId="86" borderId="10" xfId="2041" applyNumberFormat="1" applyFont="1" applyFill="1" applyBorder="1" applyAlignment="1">
      <alignment horizontal="center" vertical="center" wrapText="1"/>
    </xf>
    <xf numFmtId="0" fontId="49" fillId="86" borderId="10" xfId="2050" applyFont="1" applyFill="1" applyBorder="1" applyAlignment="1">
      <alignment vertical="center" wrapText="1"/>
    </xf>
    <xf numFmtId="49" fontId="49" fillId="86" borderId="10" xfId="2051" applyNumberFormat="1" applyFont="1" applyFill="1" applyBorder="1" applyAlignment="1">
      <alignment horizontal="center" vertical="center" wrapText="1"/>
    </xf>
    <xf numFmtId="0" fontId="49" fillId="86" borderId="10" xfId="2051" applyFont="1" applyFill="1" applyBorder="1" applyAlignment="1">
      <alignment horizontal="center" vertical="center" wrapText="1"/>
    </xf>
    <xf numFmtId="0" fontId="49" fillId="86" borderId="10" xfId="2052" applyNumberFormat="1" applyFont="1" applyFill="1" applyBorder="1" applyAlignment="1">
      <alignment horizontal="center" vertical="center" wrapText="1"/>
    </xf>
    <xf numFmtId="0" fontId="49" fillId="86" borderId="10" xfId="2053" applyFont="1" applyFill="1" applyBorder="1" applyAlignment="1">
      <alignment horizontal="center" vertical="center" wrapText="1"/>
    </xf>
    <xf numFmtId="0" fontId="49" fillId="86" borderId="10" xfId="2053" applyNumberFormat="1" applyFont="1" applyFill="1" applyBorder="1" applyAlignment="1">
      <alignment horizontal="center" vertical="center" wrapText="1"/>
    </xf>
    <xf numFmtId="4" fontId="49" fillId="86" borderId="10" xfId="2053" applyNumberFormat="1" applyFont="1" applyFill="1" applyBorder="1" applyAlignment="1">
      <alignment horizontal="center" vertical="center" wrapText="1"/>
    </xf>
    <xf numFmtId="3" fontId="49" fillId="86" borderId="10" xfId="2053" applyNumberFormat="1" applyFont="1" applyFill="1" applyBorder="1" applyAlignment="1">
      <alignment horizontal="center" vertical="center" wrapText="1"/>
    </xf>
    <xf numFmtId="3" fontId="49" fillId="86" borderId="10" xfId="0" applyNumberFormat="1" applyFont="1" applyFill="1" applyBorder="1" applyAlignment="1">
      <alignment horizontal="center" vertical="center" wrapText="1"/>
    </xf>
    <xf numFmtId="0" fontId="2" fillId="86" borderId="0" xfId="0" applyFont="1" applyFill="1" applyBorder="1" applyAlignment="1">
      <alignment horizontal="left" vertical="center"/>
    </xf>
    <xf numFmtId="4" fontId="49" fillId="86" borderId="19" xfId="0" applyNumberFormat="1" applyFont="1" applyFill="1" applyBorder="1" applyAlignment="1">
      <alignment vertical="center"/>
    </xf>
    <xf numFmtId="4" fontId="49" fillId="86" borderId="0" xfId="0" applyNumberFormat="1" applyFont="1" applyFill="1" applyBorder="1" applyAlignment="1">
      <alignment vertical="center"/>
    </xf>
    <xf numFmtId="4" fontId="49" fillId="86" borderId="0" xfId="0" applyNumberFormat="1" applyFont="1" applyFill="1" applyBorder="1" applyAlignment="1">
      <alignment horizontal="left" vertical="center"/>
    </xf>
    <xf numFmtId="0" fontId="21" fillId="86" borderId="0" xfId="0" applyNumberFormat="1" applyFont="1" applyFill="1">
      <alignment horizontal="left" vertical="center" wrapText="1"/>
    </xf>
    <xf numFmtId="0" fontId="57" fillId="86" borderId="10" xfId="0" applyFont="1" applyFill="1" applyBorder="1" applyAlignment="1">
      <alignment horizontal="center" vertical="center" wrapText="1"/>
    </xf>
    <xf numFmtId="0" fontId="57" fillId="86" borderId="10" xfId="2036" applyFont="1" applyFill="1" applyBorder="1" applyAlignment="1">
      <alignment vertical="center" wrapText="1"/>
    </xf>
    <xf numFmtId="4" fontId="57" fillId="86" borderId="10" xfId="2041" applyNumberFormat="1" applyFont="1" applyFill="1" applyBorder="1" applyAlignment="1">
      <alignment horizontal="center" vertical="center" wrapText="1"/>
    </xf>
    <xf numFmtId="0" fontId="57" fillId="86" borderId="10" xfId="2040" applyFont="1" applyFill="1" applyBorder="1" applyAlignment="1">
      <alignment horizontal="center" vertical="center" wrapText="1"/>
    </xf>
    <xf numFmtId="4" fontId="57" fillId="86" borderId="10" xfId="2040" applyNumberFormat="1" applyFont="1" applyFill="1" applyBorder="1" applyAlignment="1">
      <alignment horizontal="center" vertical="center" wrapText="1"/>
    </xf>
    <xf numFmtId="4" fontId="57" fillId="86" borderId="10" xfId="0" applyNumberFormat="1" applyFont="1" applyFill="1" applyBorder="1" applyAlignment="1">
      <alignment horizontal="center" vertical="center" wrapText="1"/>
    </xf>
    <xf numFmtId="4" fontId="57" fillId="86" borderId="10" xfId="2076" applyNumberFormat="1" applyFont="1" applyFill="1" applyBorder="1" applyAlignment="1">
      <alignment horizontal="center" vertical="center" wrapText="1"/>
    </xf>
    <xf numFmtId="0" fontId="57" fillId="86" borderId="10" xfId="0" applyNumberFormat="1" applyFont="1" applyFill="1" applyBorder="1" applyAlignment="1">
      <alignment horizontal="center" vertical="center" wrapText="1"/>
    </xf>
    <xf numFmtId="0" fontId="57" fillId="86" borderId="10" xfId="2040" applyFont="1" applyFill="1" applyBorder="1" applyAlignment="1">
      <alignment horizontal="center" vertical="center"/>
    </xf>
    <xf numFmtId="4" fontId="58" fillId="86" borderId="10" xfId="0" applyNumberFormat="1" applyFont="1" applyFill="1" applyBorder="1" applyAlignment="1">
      <alignment horizontal="center" vertical="center" wrapText="1"/>
    </xf>
    <xf numFmtId="0" fontId="57" fillId="86" borderId="10" xfId="2050" applyFont="1" applyFill="1" applyBorder="1" applyAlignment="1">
      <alignment vertical="center" wrapText="1"/>
    </xf>
    <xf numFmtId="0" fontId="57" fillId="86" borderId="10" xfId="0" applyFont="1" applyFill="1" applyBorder="1" applyAlignment="1">
      <alignment horizontal="center" vertical="center"/>
    </xf>
    <xf numFmtId="4" fontId="57" fillId="86" borderId="10" xfId="0" applyNumberFormat="1" applyFont="1" applyFill="1" applyBorder="1" applyAlignment="1">
      <alignment horizontal="center" vertical="center"/>
    </xf>
    <xf numFmtId="4" fontId="57" fillId="86" borderId="10" xfId="2051" applyNumberFormat="1" applyFont="1" applyFill="1" applyBorder="1" applyAlignment="1">
      <alignment horizontal="center" vertical="center" wrapText="1"/>
    </xf>
    <xf numFmtId="4" fontId="57" fillId="86" borderId="10" xfId="2052" applyNumberFormat="1" applyFont="1" applyFill="1" applyBorder="1" applyAlignment="1">
      <alignment horizontal="center" vertical="center" wrapText="1"/>
    </xf>
    <xf numFmtId="4" fontId="57" fillId="86" borderId="10" xfId="2052" applyNumberFormat="1" applyFont="1" applyFill="1" applyBorder="1" applyAlignment="1">
      <alignment horizontal="center" vertical="center"/>
    </xf>
    <xf numFmtId="3" fontId="57" fillId="86" borderId="10" xfId="0" applyNumberFormat="1" applyFont="1" applyFill="1" applyBorder="1" applyAlignment="1">
      <alignment horizontal="center" vertical="center" wrapText="1"/>
    </xf>
    <xf numFmtId="4" fontId="57" fillId="86" borderId="12" xfId="0" applyNumberFormat="1" applyFont="1" applyFill="1" applyBorder="1" applyAlignment="1">
      <alignment horizontal="center" vertical="center"/>
    </xf>
    <xf numFmtId="4" fontId="57" fillId="86" borderId="10" xfId="0" applyNumberFormat="1" applyFont="1" applyFill="1" applyBorder="1" applyAlignment="1">
      <alignment horizontal="left" vertical="center" wrapText="1"/>
    </xf>
    <xf numFmtId="0" fontId="54" fillId="86" borderId="0" xfId="2050" applyFont="1" applyFill="1" applyBorder="1" applyAlignment="1">
      <alignment vertical="center" wrapText="1"/>
    </xf>
    <xf numFmtId="0" fontId="21" fillId="0" borderId="0" xfId="0" applyFont="1">
      <alignment horizontal="left" vertical="center" wrapText="1"/>
    </xf>
    <xf numFmtId="0" fontId="21" fillId="0" borderId="0" xfId="0" applyFont="1" applyFill="1">
      <alignment horizontal="left" vertical="center" wrapText="1"/>
    </xf>
    <xf numFmtId="4" fontId="2" fillId="87" borderId="10" xfId="0" applyNumberFormat="1" applyFont="1" applyFill="1" applyBorder="1" applyAlignment="1">
      <alignment horizontal="center" vertical="center" wrapText="1"/>
    </xf>
    <xf numFmtId="3" fontId="2" fillId="87" borderId="10" xfId="0" applyNumberFormat="1" applyFont="1" applyFill="1" applyBorder="1" applyAlignment="1">
      <alignment horizontal="center" vertical="center" wrapText="1"/>
    </xf>
    <xf numFmtId="0" fontId="2" fillId="87" borderId="10" xfId="0" applyFont="1" applyFill="1" applyBorder="1" applyAlignment="1">
      <alignment horizontal="center" vertical="center"/>
    </xf>
    <xf numFmtId="0" fontId="2" fillId="87" borderId="10" xfId="0" applyFont="1" applyFill="1" applyBorder="1" applyAlignment="1">
      <alignment horizontal="left" vertical="center"/>
    </xf>
    <xf numFmtId="0" fontId="2" fillId="87" borderId="10" xfId="0" applyNumberFormat="1" applyFont="1" applyFill="1" applyBorder="1" applyAlignment="1">
      <alignment horizontal="center" vertical="center" wrapText="1"/>
    </xf>
    <xf numFmtId="0" fontId="58" fillId="0" borderId="0" xfId="0" applyFont="1" applyFill="1" applyBorder="1">
      <alignment horizontal="left" vertical="center" wrapText="1"/>
    </xf>
    <xf numFmtId="4" fontId="21" fillId="0" borderId="0" xfId="0" applyNumberFormat="1" applyFont="1" applyFill="1" applyBorder="1" applyAlignment="1">
      <alignment horizontal="right" vertical="center" wrapText="1"/>
    </xf>
    <xf numFmtId="0" fontId="28" fillId="0" borderId="0" xfId="0" applyFont="1" applyAlignment="1">
      <alignment horizontal="right" vertical="center" wrapText="1"/>
    </xf>
    <xf numFmtId="4" fontId="28" fillId="0" borderId="0" xfId="0" applyNumberFormat="1" applyFont="1" applyFill="1" applyBorder="1" applyAlignment="1">
      <alignment horizontal="right" vertical="center" wrapText="1"/>
    </xf>
    <xf numFmtId="0" fontId="62" fillId="0" borderId="0" xfId="0" applyFont="1" applyAlignment="1">
      <alignment horizontal="right" vertical="center" wrapText="1"/>
    </xf>
    <xf numFmtId="4" fontId="21" fillId="0" borderId="0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horizontal="right" vertical="center" wrapText="1"/>
    </xf>
    <xf numFmtId="4" fontId="62" fillId="0" borderId="0" xfId="0" applyNumberFormat="1" applyFont="1" applyFill="1" applyBorder="1" applyAlignment="1">
      <alignment vertical="center" wrapText="1"/>
    </xf>
    <xf numFmtId="0" fontId="62" fillId="0" borderId="0" xfId="0" applyFont="1" applyAlignment="1">
      <alignment horizontal="center" vertical="center" wrapText="1"/>
    </xf>
    <xf numFmtId="49" fontId="49" fillId="86" borderId="17" xfId="0" applyNumberFormat="1" applyFont="1" applyFill="1" applyBorder="1" applyAlignment="1">
      <alignment horizontal="right" vertical="center" wrapText="1"/>
    </xf>
    <xf numFmtId="49" fontId="62" fillId="0" borderId="0" xfId="0" applyNumberFormat="1" applyFont="1" applyAlignment="1">
      <alignment vertical="center" wrapText="1"/>
    </xf>
    <xf numFmtId="0" fontId="21" fillId="0" borderId="0" xfId="0" applyFont="1" applyFill="1" applyAlignment="1">
      <alignment horizontal="right" vertical="center" wrapText="1"/>
    </xf>
    <xf numFmtId="0" fontId="62" fillId="0" borderId="0" xfId="0" applyFont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center" vertical="center" wrapText="1"/>
    </xf>
    <xf numFmtId="0" fontId="62" fillId="0" borderId="0" xfId="0" applyFont="1" applyAlignment="1">
      <alignment horizontal="left" vertical="center" wrapText="1"/>
    </xf>
    <xf numFmtId="0" fontId="51" fillId="86" borderId="10" xfId="0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textRotation="90" wrapText="1"/>
    </xf>
    <xf numFmtId="0" fontId="2" fillId="0" borderId="10" xfId="0" applyNumberFormat="1" applyFont="1" applyFill="1" applyBorder="1" applyAlignment="1">
      <alignment horizontal="center" vertical="center" textRotation="90" wrapText="1"/>
    </xf>
    <xf numFmtId="4" fontId="2" fillId="0" borderId="10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textRotation="90" wrapText="1"/>
    </xf>
    <xf numFmtId="0" fontId="50" fillId="0" borderId="0" xfId="0" applyFont="1" applyFill="1" applyAlignment="1">
      <alignment horizontal="center" vertical="center" wrapText="1"/>
    </xf>
    <xf numFmtId="0" fontId="55" fillId="0" borderId="0" xfId="0" applyFont="1" applyFill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left" vertical="center" wrapText="1"/>
    </xf>
    <xf numFmtId="0" fontId="51" fillId="86" borderId="11" xfId="0" applyFont="1" applyFill="1" applyBorder="1" applyAlignment="1">
      <alignment horizontal="center" vertical="center" wrapText="1"/>
    </xf>
    <xf numFmtId="0" fontId="51" fillId="86" borderId="15" xfId="0" applyFont="1" applyFill="1" applyBorder="1" applyAlignment="1">
      <alignment horizontal="center" vertical="center" wrapText="1"/>
    </xf>
    <xf numFmtId="0" fontId="51" fillId="86" borderId="14" xfId="0" applyFont="1" applyFill="1" applyBorder="1" applyAlignment="1">
      <alignment horizontal="center" vertical="center" wrapText="1"/>
    </xf>
    <xf numFmtId="4" fontId="62" fillId="0" borderId="0" xfId="0" applyNumberFormat="1" applyFont="1" applyFill="1" applyBorder="1" applyAlignment="1">
      <alignment horizontal="left" vertical="center" wrapText="1"/>
    </xf>
    <xf numFmtId="0" fontId="51" fillId="86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50" fillId="0" borderId="0" xfId="0" applyFont="1" applyFill="1" applyAlignment="1">
      <alignment horizontal="center" wrapText="1" shrinkToFit="1"/>
    </xf>
    <xf numFmtId="0" fontId="50" fillId="0" borderId="0" xfId="0" applyFont="1" applyFill="1" applyAlignment="1">
      <alignment wrapText="1" shrinkToFit="1"/>
    </xf>
    <xf numFmtId="0" fontId="58" fillId="0" borderId="13" xfId="0" applyFont="1" applyFill="1" applyBorder="1" applyAlignment="1">
      <alignment horizontal="center" vertical="center" wrapText="1"/>
    </xf>
    <xf numFmtId="0" fontId="58" fillId="0" borderId="17" xfId="0" applyFont="1" applyFill="1" applyBorder="1" applyAlignment="1">
      <alignment horizontal="center" vertical="center" wrapText="1"/>
    </xf>
    <xf numFmtId="0" fontId="58" fillId="0" borderId="12" xfId="0" applyFont="1" applyFill="1" applyBorder="1" applyAlignment="1">
      <alignment horizontal="center" vertical="center" wrapText="1"/>
    </xf>
    <xf numFmtId="165" fontId="58" fillId="0" borderId="13" xfId="0" applyNumberFormat="1" applyFont="1" applyFill="1" applyBorder="1" applyAlignment="1">
      <alignment horizontal="center" vertical="center" textRotation="90" wrapText="1"/>
    </xf>
    <xf numFmtId="165" fontId="58" fillId="0" borderId="17" xfId="0" applyNumberFormat="1" applyFont="1" applyFill="1" applyBorder="1" applyAlignment="1">
      <alignment horizontal="center" vertical="center" textRotation="90" wrapText="1"/>
    </xf>
    <xf numFmtId="165" fontId="58" fillId="0" borderId="12" xfId="0" applyNumberFormat="1" applyFont="1" applyFill="1" applyBorder="1" applyAlignment="1">
      <alignment horizontal="center" vertical="center" textRotation="90" wrapText="1"/>
    </xf>
    <xf numFmtId="165" fontId="58" fillId="0" borderId="13" xfId="0" applyNumberFormat="1" applyFont="1" applyFill="1" applyBorder="1" applyAlignment="1">
      <alignment horizontal="center" vertical="center" wrapText="1"/>
    </xf>
    <xf numFmtId="165" fontId="58" fillId="0" borderId="17" xfId="0" applyNumberFormat="1" applyFont="1" applyFill="1" applyBorder="1" applyAlignment="1">
      <alignment horizontal="center" vertical="center" wrapText="1"/>
    </xf>
    <xf numFmtId="165" fontId="58" fillId="0" borderId="12" xfId="0" applyNumberFormat="1" applyFont="1" applyFill="1" applyBorder="1" applyAlignment="1">
      <alignment horizontal="center" vertical="center" wrapText="1"/>
    </xf>
    <xf numFmtId="4" fontId="58" fillId="0" borderId="13" xfId="0" applyNumberFormat="1" applyFont="1" applyFill="1" applyBorder="1" applyAlignment="1">
      <alignment horizontal="center" vertical="center" wrapText="1"/>
    </xf>
    <xf numFmtId="4" fontId="58" fillId="0" borderId="17" xfId="0" applyNumberFormat="1" applyFont="1" applyFill="1" applyBorder="1" applyAlignment="1">
      <alignment horizontal="center" vertical="center" wrapText="1"/>
    </xf>
    <xf numFmtId="4" fontId="58" fillId="0" borderId="12" xfId="0" applyNumberFormat="1" applyFont="1" applyFill="1" applyBorder="1" applyAlignment="1">
      <alignment horizontal="center" vertical="center" wrapText="1"/>
    </xf>
    <xf numFmtId="0" fontId="58" fillId="0" borderId="10" xfId="0" applyFont="1" applyFill="1" applyBorder="1" applyAlignment="1">
      <alignment horizontal="center" vertical="center" wrapText="1"/>
    </xf>
    <xf numFmtId="0" fontId="58" fillId="0" borderId="11" xfId="0" applyFont="1" applyFill="1" applyBorder="1" applyAlignment="1">
      <alignment horizontal="center" vertical="center" wrapText="1"/>
    </xf>
    <xf numFmtId="0" fontId="58" fillId="0" borderId="15" xfId="0" applyFont="1" applyFill="1" applyBorder="1" applyAlignment="1">
      <alignment horizontal="center" vertical="center" wrapText="1"/>
    </xf>
    <xf numFmtId="0" fontId="58" fillId="0" borderId="14" xfId="0" applyFont="1" applyFill="1" applyBorder="1" applyAlignment="1">
      <alignment horizontal="center" vertical="center" wrapText="1"/>
    </xf>
    <xf numFmtId="0" fontId="58" fillId="0" borderId="32" xfId="0" applyFont="1" applyFill="1" applyBorder="1" applyAlignment="1">
      <alignment horizontal="center" vertical="center" wrapText="1"/>
    </xf>
    <xf numFmtId="0" fontId="61" fillId="0" borderId="16" xfId="0" applyFont="1" applyFill="1" applyBorder="1">
      <alignment horizontal="left" vertical="center" wrapText="1"/>
    </xf>
    <xf numFmtId="0" fontId="61" fillId="0" borderId="30" xfId="0" applyFont="1" applyFill="1" applyBorder="1">
      <alignment horizontal="left" vertical="center" wrapText="1"/>
    </xf>
    <xf numFmtId="0" fontId="61" fillId="0" borderId="31" xfId="0" applyFont="1" applyFill="1" applyBorder="1">
      <alignment horizontal="left" vertical="center" wrapText="1"/>
    </xf>
    <xf numFmtId="0" fontId="58" fillId="0" borderId="13" xfId="0" applyFont="1" applyFill="1" applyBorder="1" applyAlignment="1">
      <alignment horizontal="center" vertical="center" textRotation="90" wrapText="1"/>
    </xf>
    <xf numFmtId="0" fontId="61" fillId="0" borderId="12" xfId="0" applyFont="1" applyFill="1" applyBorder="1">
      <alignment horizontal="left" vertical="center" wrapText="1"/>
    </xf>
    <xf numFmtId="0" fontId="58" fillId="0" borderId="12" xfId="0" applyFont="1" applyFill="1" applyBorder="1" applyAlignment="1">
      <alignment horizontal="center" vertical="center" textRotation="90" wrapText="1"/>
    </xf>
    <xf numFmtId="4" fontId="58" fillId="0" borderId="32" xfId="0" applyNumberFormat="1" applyFont="1" applyFill="1" applyBorder="1" applyAlignment="1">
      <alignment horizontal="center" vertical="center" textRotation="90" wrapText="1"/>
    </xf>
    <xf numFmtId="4" fontId="58" fillId="0" borderId="16" xfId="0" applyNumberFormat="1" applyFont="1" applyFill="1" applyBorder="1" applyAlignment="1">
      <alignment horizontal="center" vertical="center" textRotation="90" wrapText="1"/>
    </xf>
    <xf numFmtId="4" fontId="58" fillId="0" borderId="13" xfId="0" applyNumberFormat="1" applyFont="1" applyFill="1" applyBorder="1" applyAlignment="1">
      <alignment horizontal="center" vertical="center" textRotation="90" wrapText="1"/>
    </xf>
    <xf numFmtId="4" fontId="58" fillId="0" borderId="12" xfId="0" applyNumberFormat="1" applyFont="1" applyFill="1" applyBorder="1" applyAlignment="1">
      <alignment horizontal="center" vertical="center" textRotation="90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60" fillId="0" borderId="32" xfId="2134" applyFont="1" applyFill="1" applyBorder="1" applyAlignment="1">
      <alignment horizontal="center" vertical="center" textRotation="90" wrapText="1"/>
    </xf>
    <xf numFmtId="0" fontId="58" fillId="0" borderId="17" xfId="0" applyFont="1" applyFill="1" applyBorder="1" applyAlignment="1">
      <alignment horizontal="center" vertical="center" textRotation="90" wrapText="1"/>
    </xf>
    <xf numFmtId="0" fontId="58" fillId="0" borderId="18" xfId="0" applyFont="1" applyFill="1" applyBorder="1" applyAlignment="1">
      <alignment horizontal="center" vertical="center" wrapText="1"/>
    </xf>
    <xf numFmtId="0" fontId="58" fillId="0" borderId="16" xfId="0" applyFont="1" applyFill="1" applyBorder="1" applyAlignment="1">
      <alignment horizontal="center" vertical="center" wrapText="1"/>
    </xf>
    <xf numFmtId="0" fontId="58" fillId="0" borderId="30" xfId="0" applyFont="1" applyFill="1" applyBorder="1" applyAlignment="1">
      <alignment horizontal="center" vertical="center" wrapText="1"/>
    </xf>
    <xf numFmtId="0" fontId="58" fillId="0" borderId="20" xfId="0" applyFont="1" applyFill="1" applyBorder="1" applyAlignment="1">
      <alignment horizontal="center" vertical="center" wrapText="1"/>
    </xf>
    <xf numFmtId="0" fontId="58" fillId="0" borderId="31" xfId="0" applyFont="1" applyFill="1" applyBorder="1" applyAlignment="1">
      <alignment horizontal="center" vertical="center" wrapText="1"/>
    </xf>
    <xf numFmtId="4" fontId="58" fillId="0" borderId="10" xfId="0" applyNumberFormat="1" applyFont="1" applyFill="1" applyBorder="1" applyAlignment="1">
      <alignment horizontal="center" vertical="center" wrapText="1"/>
    </xf>
    <xf numFmtId="0" fontId="59" fillId="0" borderId="10" xfId="0" applyFont="1" applyFill="1" applyBorder="1" applyAlignment="1">
      <alignment horizontal="center" vertical="center" wrapText="1"/>
    </xf>
    <xf numFmtId="0" fontId="57" fillId="0" borderId="10" xfId="0" applyFont="1" applyFill="1" applyBorder="1" applyAlignment="1">
      <alignment horizontal="left" vertical="center" wrapText="1"/>
    </xf>
    <xf numFmtId="4" fontId="58" fillId="0" borderId="10" xfId="0" applyNumberFormat="1" applyFont="1" applyFill="1" applyBorder="1" applyAlignment="1">
      <alignment horizontal="center" vertical="center" textRotation="90" wrapText="1"/>
    </xf>
    <xf numFmtId="4" fontId="21" fillId="0" borderId="0" xfId="0" applyNumberFormat="1" applyFont="1" applyFill="1" applyBorder="1" applyAlignment="1">
      <alignment horizontal="right" vertical="center" wrapText="1"/>
    </xf>
    <xf numFmtId="4" fontId="58" fillId="0" borderId="32" xfId="0" applyNumberFormat="1" applyFont="1" applyFill="1" applyBorder="1" applyAlignment="1">
      <alignment horizontal="center" vertical="center" wrapText="1"/>
    </xf>
    <xf numFmtId="4" fontId="58" fillId="0" borderId="18" xfId="0" applyNumberFormat="1" applyFont="1" applyFill="1" applyBorder="1" applyAlignment="1">
      <alignment horizontal="center" vertical="center" wrapText="1"/>
    </xf>
    <xf numFmtId="4" fontId="58" fillId="0" borderId="16" xfId="0" applyNumberFormat="1" applyFont="1" applyFill="1" applyBorder="1" applyAlignment="1">
      <alignment horizontal="center" vertical="center" wrapText="1"/>
    </xf>
    <xf numFmtId="0" fontId="21" fillId="0" borderId="32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33" xfId="0" applyFont="1" applyFill="1" applyBorder="1" applyAlignment="1">
      <alignment horizontal="center" vertical="center" wrapText="1"/>
    </xf>
    <xf numFmtId="0" fontId="21" fillId="0" borderId="30" xfId="0" applyFont="1" applyFill="1" applyBorder="1" applyAlignment="1">
      <alignment horizontal="center" vertical="center" wrapText="1"/>
    </xf>
    <xf numFmtId="0" fontId="21" fillId="0" borderId="20" xfId="0" applyFont="1" applyFill="1" applyBorder="1" applyAlignment="1">
      <alignment horizontal="center" vertical="center" wrapText="1"/>
    </xf>
    <xf numFmtId="0" fontId="21" fillId="0" borderId="31" xfId="0" applyFont="1" applyFill="1" applyBorder="1" applyAlignment="1">
      <alignment horizontal="center" vertical="center" wrapText="1"/>
    </xf>
    <xf numFmtId="0" fontId="59" fillId="86" borderId="10" xfId="0" applyFont="1" applyFill="1" applyBorder="1" applyAlignment="1">
      <alignment horizontal="center" vertical="center" wrapText="1"/>
    </xf>
    <xf numFmtId="0" fontId="59" fillId="86" borderId="10" xfId="0" applyFont="1" applyFill="1" applyBorder="1" applyAlignment="1">
      <alignment horizontal="left" vertical="center" wrapText="1"/>
    </xf>
    <xf numFmtId="0" fontId="59" fillId="86" borderId="11" xfId="0" applyFont="1" applyFill="1" applyBorder="1" applyAlignment="1">
      <alignment horizontal="center" vertical="center" wrapText="1"/>
    </xf>
    <xf numFmtId="0" fontId="59" fillId="86" borderId="15" xfId="0" applyFont="1" applyFill="1" applyBorder="1" applyAlignment="1">
      <alignment horizontal="center" vertical="center" wrapText="1"/>
    </xf>
    <xf numFmtId="0" fontId="59" fillId="86" borderId="14" xfId="0" applyFont="1" applyFill="1" applyBorder="1" applyAlignment="1">
      <alignment horizontal="center" vertical="center" wrapText="1"/>
    </xf>
    <xf numFmtId="0" fontId="58" fillId="0" borderId="13" xfId="0" applyNumberFormat="1" applyFont="1" applyFill="1" applyBorder="1" applyAlignment="1">
      <alignment horizontal="center" vertical="center" wrapText="1"/>
    </xf>
    <xf numFmtId="0" fontId="58" fillId="0" borderId="17" xfId="0" applyNumberFormat="1" applyFont="1" applyFill="1" applyBorder="1" applyAlignment="1">
      <alignment horizontal="center" vertical="center" wrapText="1"/>
    </xf>
    <xf numFmtId="0" fontId="58" fillId="0" borderId="12" xfId="0" applyNumberFormat="1" applyFont="1" applyFill="1" applyBorder="1" applyAlignment="1">
      <alignment horizontal="center" vertical="center" wrapText="1"/>
    </xf>
    <xf numFmtId="49" fontId="62" fillId="0" borderId="0" xfId="0" applyNumberFormat="1" applyFont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" fontId="28" fillId="0" borderId="0" xfId="0" applyNumberFormat="1" applyFont="1" applyFill="1" applyBorder="1" applyAlignment="1">
      <alignment horizontal="right" vertical="center" wrapText="1"/>
    </xf>
    <xf numFmtId="0" fontId="56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3" fillId="0" borderId="20" xfId="0" applyFont="1" applyFill="1" applyBorder="1" applyAlignment="1">
      <alignment horizontal="center" vertical="center" wrapText="1"/>
    </xf>
    <xf numFmtId="0" fontId="2" fillId="0" borderId="17" xfId="0" applyFont="1" applyFill="1" applyBorder="1">
      <alignment horizontal="left" vertical="center" wrapText="1"/>
    </xf>
    <xf numFmtId="0" fontId="2" fillId="0" borderId="12" xfId="0" applyFont="1" applyFill="1" applyBorder="1">
      <alignment horizontal="left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  <xf numFmtId="165" fontId="2" fillId="0" borderId="12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</cellXfs>
  <cellStyles count="2436">
    <cellStyle name="20% — акцент1" xfId="2404"/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— акцент1 2" xfId="12"/>
    <cellStyle name="20% - Акцент1 2_Приложение 1" xfId="13"/>
    <cellStyle name="20% — акцент1 2_Приложение 1" xfId="14"/>
    <cellStyle name="20% - Акцент1 2_Приложение 1_1" xfId="15"/>
    <cellStyle name="20% — акцент1 2_Приложение 2" xfId="16"/>
    <cellStyle name="20% - Акцент1 2_Приложение 2_1" xfId="17"/>
    <cellStyle name="20% — акцент1 2_Стоимость" xfId="18"/>
    <cellStyle name="20% - Акцент1 2_Стоимость_1" xfId="19"/>
    <cellStyle name="20% — акцент1 2_Стоимость_1" xfId="20"/>
    <cellStyle name="20% - Акцент1 2_Стоимость_Стоимость" xfId="21"/>
    <cellStyle name="20% — акцент1 2_Стоимость_Стоимость" xfId="22"/>
    <cellStyle name="20% - Акцент1 20" xfId="23"/>
    <cellStyle name="20% - Акцент1 21" xfId="24"/>
    <cellStyle name="20% - Акцент1 22" xfId="25"/>
    <cellStyle name="20% - Акцент1 23" xfId="26"/>
    <cellStyle name="20% - Акцент1 24" xfId="27"/>
    <cellStyle name="20% - Акцент1 25" xfId="28"/>
    <cellStyle name="20% - Акцент1 26" xfId="29"/>
    <cellStyle name="20% - Акцент1 27" xfId="30"/>
    <cellStyle name="20% - Акцент1 28" xfId="31"/>
    <cellStyle name="20% - Акцент1 29" xfId="32"/>
    <cellStyle name="20% - Акцент1 3" xfId="33"/>
    <cellStyle name="20% — акцент1 3" xfId="34"/>
    <cellStyle name="20% - Акцент1 3_Приложение 1" xfId="35"/>
    <cellStyle name="20% — акцент1 3_Приложение 1" xfId="36"/>
    <cellStyle name="20% - Акцент1 3_Приложение 1_1" xfId="37"/>
    <cellStyle name="20% — акцент1 3_Приложение 2" xfId="38"/>
    <cellStyle name="20% - Акцент1 3_Приложение 2_1" xfId="39"/>
    <cellStyle name="20% — акцент1 3_Стоимость" xfId="40"/>
    <cellStyle name="20% - Акцент1 3_Стоимость_1" xfId="41"/>
    <cellStyle name="20% — акцент1 3_Стоимость_1" xfId="42"/>
    <cellStyle name="20% - Акцент1 3_Стоимость_Стоимость" xfId="43"/>
    <cellStyle name="20% — акцент1 3_Стоимость_Стоимость" xfId="44"/>
    <cellStyle name="20% - Акцент1 30" xfId="45"/>
    <cellStyle name="20% - Акцент1 31" xfId="46"/>
    <cellStyle name="20% - Акцент1 32" xfId="47"/>
    <cellStyle name="20% - Акцент1 33" xfId="48"/>
    <cellStyle name="20% - Акцент1 34" xfId="49"/>
    <cellStyle name="20% - Акцент1 35" xfId="50"/>
    <cellStyle name="20% - Акцент1 36" xfId="51"/>
    <cellStyle name="20% - Акцент1 37" xfId="52"/>
    <cellStyle name="20% - Акцент1 38" xfId="53"/>
    <cellStyle name="20% - Акцент1 39" xfId="54"/>
    <cellStyle name="20% - Акцент1 4" xfId="55"/>
    <cellStyle name="20% — акцент1 4" xfId="56"/>
    <cellStyle name="20% - Акцент1 4_Приложение 1" xfId="57"/>
    <cellStyle name="20% — акцент1 4_Приложение 1" xfId="58"/>
    <cellStyle name="20% - Акцент1 4_Приложение 1_1" xfId="59"/>
    <cellStyle name="20% — акцент1 4_Приложение 2" xfId="60"/>
    <cellStyle name="20% - Акцент1 4_Приложение 2_1" xfId="61"/>
    <cellStyle name="20% — акцент1 4_Стоимость" xfId="62"/>
    <cellStyle name="20% - Акцент1 4_Стоимость_1" xfId="63"/>
    <cellStyle name="20% — акцент1 4_Стоимость_1" xfId="64"/>
    <cellStyle name="20% - Акцент1 4_Стоимость_Стоимость" xfId="65"/>
    <cellStyle name="20% — акцент1 4_Стоимость_Стоимость" xfId="66"/>
    <cellStyle name="20% - Акцент1 40" xfId="67"/>
    <cellStyle name="20% - Акцент1 41" xfId="68"/>
    <cellStyle name="20% - Акцент1 42" xfId="69"/>
    <cellStyle name="20% - Акцент1 43" xfId="70"/>
    <cellStyle name="20% - Акцент1 44" xfId="71"/>
    <cellStyle name="20% - Акцент1 45" xfId="72"/>
    <cellStyle name="20% - Акцент1 5" xfId="73"/>
    <cellStyle name="20% - Акцент1 6" xfId="74"/>
    <cellStyle name="20% - Акцент1 7" xfId="75"/>
    <cellStyle name="20% - Акцент1 8" xfId="76"/>
    <cellStyle name="20% - Акцент1 9" xfId="77"/>
    <cellStyle name="20% — акцент1_Стоимость" xfId="2405"/>
    <cellStyle name="20% — акцент2" xfId="2406"/>
    <cellStyle name="20% - Акцент2 10" xfId="78"/>
    <cellStyle name="20% - Акцент2 11" xfId="79"/>
    <cellStyle name="20% - Акцент2 12" xfId="80"/>
    <cellStyle name="20% - Акцент2 13" xfId="81"/>
    <cellStyle name="20% - Акцент2 14" xfId="82"/>
    <cellStyle name="20% - Акцент2 15" xfId="83"/>
    <cellStyle name="20% - Акцент2 16" xfId="84"/>
    <cellStyle name="20% - Акцент2 17" xfId="85"/>
    <cellStyle name="20% - Акцент2 18" xfId="86"/>
    <cellStyle name="20% - Акцент2 19" xfId="87"/>
    <cellStyle name="20% - Акцент2 2" xfId="88"/>
    <cellStyle name="20% — акцент2 2" xfId="89"/>
    <cellStyle name="20% - Акцент2 2_Приложение 1" xfId="90"/>
    <cellStyle name="20% — акцент2 2_Приложение 1" xfId="91"/>
    <cellStyle name="20% - Акцент2 2_Приложение 1_1" xfId="92"/>
    <cellStyle name="20% — акцент2 2_Приложение 2" xfId="93"/>
    <cellStyle name="20% - Акцент2 2_Приложение 2_1" xfId="94"/>
    <cellStyle name="20% — акцент2 2_Стоимость" xfId="95"/>
    <cellStyle name="20% - Акцент2 2_Стоимость_1" xfId="96"/>
    <cellStyle name="20% — акцент2 2_Стоимость_1" xfId="97"/>
    <cellStyle name="20% - Акцент2 2_Стоимость_Стоимость" xfId="98"/>
    <cellStyle name="20% — акцент2 2_Стоимость_Стоимость" xfId="99"/>
    <cellStyle name="20% - Акцент2 20" xfId="100"/>
    <cellStyle name="20% - Акцент2 21" xfId="101"/>
    <cellStyle name="20% - Акцент2 22" xfId="102"/>
    <cellStyle name="20% - Акцент2 23" xfId="103"/>
    <cellStyle name="20% - Акцент2 24" xfId="104"/>
    <cellStyle name="20% - Акцент2 25" xfId="105"/>
    <cellStyle name="20% - Акцент2 26" xfId="106"/>
    <cellStyle name="20% - Акцент2 27" xfId="107"/>
    <cellStyle name="20% - Акцент2 28" xfId="108"/>
    <cellStyle name="20% - Акцент2 29" xfId="109"/>
    <cellStyle name="20% - Акцент2 3" xfId="110"/>
    <cellStyle name="20% — акцент2 3" xfId="111"/>
    <cellStyle name="20% - Акцент2 3_Приложение 1" xfId="112"/>
    <cellStyle name="20% — акцент2 3_Приложение 1" xfId="113"/>
    <cellStyle name="20% - Акцент2 3_Приложение 1_1" xfId="114"/>
    <cellStyle name="20% — акцент2 3_Приложение 2" xfId="115"/>
    <cellStyle name="20% - Акцент2 3_Приложение 2_1" xfId="116"/>
    <cellStyle name="20% — акцент2 3_Стоимость" xfId="117"/>
    <cellStyle name="20% - Акцент2 3_Стоимость_1" xfId="118"/>
    <cellStyle name="20% — акцент2 3_Стоимость_1" xfId="119"/>
    <cellStyle name="20% - Акцент2 3_Стоимость_Стоимость" xfId="120"/>
    <cellStyle name="20% — акцент2 3_Стоимость_Стоимость" xfId="121"/>
    <cellStyle name="20% - Акцент2 30" xfId="122"/>
    <cellStyle name="20% - Акцент2 31" xfId="123"/>
    <cellStyle name="20% - Акцент2 32" xfId="124"/>
    <cellStyle name="20% - Акцент2 33" xfId="125"/>
    <cellStyle name="20% - Акцент2 34" xfId="126"/>
    <cellStyle name="20% - Акцент2 35" xfId="127"/>
    <cellStyle name="20% - Акцент2 36" xfId="128"/>
    <cellStyle name="20% - Акцент2 37" xfId="129"/>
    <cellStyle name="20% - Акцент2 38" xfId="130"/>
    <cellStyle name="20% - Акцент2 39" xfId="131"/>
    <cellStyle name="20% - Акцент2 4" xfId="132"/>
    <cellStyle name="20% — акцент2 4" xfId="133"/>
    <cellStyle name="20% - Акцент2 4_Приложение 1" xfId="134"/>
    <cellStyle name="20% — акцент2 4_Приложение 1" xfId="135"/>
    <cellStyle name="20% - Акцент2 4_Приложение 1_1" xfId="136"/>
    <cellStyle name="20% — акцент2 4_Приложение 2" xfId="137"/>
    <cellStyle name="20% - Акцент2 4_Приложение 2_1" xfId="138"/>
    <cellStyle name="20% — акцент2 4_Стоимость" xfId="139"/>
    <cellStyle name="20% - Акцент2 4_Стоимость_1" xfId="140"/>
    <cellStyle name="20% — акцент2 4_Стоимость_1" xfId="141"/>
    <cellStyle name="20% - Акцент2 4_Стоимость_Стоимость" xfId="142"/>
    <cellStyle name="20% — акцент2 4_Стоимость_Стоимость" xfId="143"/>
    <cellStyle name="20% - Акцент2 40" xfId="144"/>
    <cellStyle name="20% - Акцент2 41" xfId="145"/>
    <cellStyle name="20% - Акцент2 42" xfId="146"/>
    <cellStyle name="20% - Акцент2 43" xfId="147"/>
    <cellStyle name="20% - Акцент2 44" xfId="148"/>
    <cellStyle name="20% - Акцент2 45" xfId="149"/>
    <cellStyle name="20% - Акцент2 5" xfId="150"/>
    <cellStyle name="20% - Акцент2 6" xfId="151"/>
    <cellStyle name="20% - Акцент2 7" xfId="152"/>
    <cellStyle name="20% - Акцент2 8" xfId="153"/>
    <cellStyle name="20% - Акцент2 9" xfId="154"/>
    <cellStyle name="20% — акцент2_Стоимость" xfId="2407"/>
    <cellStyle name="20% — акцент3" xfId="2408"/>
    <cellStyle name="20% - Акцент3 10" xfId="155"/>
    <cellStyle name="20% - Акцент3 11" xfId="156"/>
    <cellStyle name="20% - Акцент3 12" xfId="157"/>
    <cellStyle name="20% - Акцент3 13" xfId="158"/>
    <cellStyle name="20% - Акцент3 14" xfId="159"/>
    <cellStyle name="20% - Акцент3 15" xfId="160"/>
    <cellStyle name="20% - Акцент3 16" xfId="161"/>
    <cellStyle name="20% - Акцент3 17" xfId="162"/>
    <cellStyle name="20% - Акцент3 18" xfId="163"/>
    <cellStyle name="20% - Акцент3 19" xfId="164"/>
    <cellStyle name="20% - Акцент3 2" xfId="165"/>
    <cellStyle name="20% — акцент3 2" xfId="166"/>
    <cellStyle name="20% - Акцент3 2_Приложение 1" xfId="167"/>
    <cellStyle name="20% — акцент3 2_Приложение 1" xfId="168"/>
    <cellStyle name="20% - Акцент3 2_Приложение 1_1" xfId="169"/>
    <cellStyle name="20% — акцент3 2_Приложение 2" xfId="170"/>
    <cellStyle name="20% - Акцент3 2_Приложение 2_1" xfId="171"/>
    <cellStyle name="20% — акцент3 2_Стоимость" xfId="172"/>
    <cellStyle name="20% - Акцент3 2_Стоимость_1" xfId="173"/>
    <cellStyle name="20% — акцент3 2_Стоимость_1" xfId="174"/>
    <cellStyle name="20% - Акцент3 2_Стоимость_Стоимость" xfId="175"/>
    <cellStyle name="20% — акцент3 2_Стоимость_Стоимость" xfId="176"/>
    <cellStyle name="20% - Акцент3 20" xfId="177"/>
    <cellStyle name="20% - Акцент3 21" xfId="178"/>
    <cellStyle name="20% - Акцент3 22" xfId="179"/>
    <cellStyle name="20% - Акцент3 23" xfId="180"/>
    <cellStyle name="20% - Акцент3 24" xfId="181"/>
    <cellStyle name="20% - Акцент3 25" xfId="182"/>
    <cellStyle name="20% - Акцент3 26" xfId="183"/>
    <cellStyle name="20% - Акцент3 27" xfId="184"/>
    <cellStyle name="20% - Акцент3 28" xfId="185"/>
    <cellStyle name="20% - Акцент3 29" xfId="186"/>
    <cellStyle name="20% - Акцент3 3" xfId="187"/>
    <cellStyle name="20% — акцент3 3" xfId="188"/>
    <cellStyle name="20% - Акцент3 3_Приложение 1" xfId="189"/>
    <cellStyle name="20% — акцент3 3_Приложение 1" xfId="190"/>
    <cellStyle name="20% - Акцент3 3_Приложение 1_1" xfId="191"/>
    <cellStyle name="20% — акцент3 3_Приложение 2" xfId="192"/>
    <cellStyle name="20% - Акцент3 3_Приложение 2_1" xfId="193"/>
    <cellStyle name="20% — акцент3 3_Стоимость" xfId="194"/>
    <cellStyle name="20% - Акцент3 3_Стоимость_1" xfId="195"/>
    <cellStyle name="20% — акцент3 3_Стоимость_1" xfId="196"/>
    <cellStyle name="20% - Акцент3 3_Стоимость_Стоимость" xfId="197"/>
    <cellStyle name="20% — акцент3 3_Стоимость_Стоимость" xfId="198"/>
    <cellStyle name="20% - Акцент3 30" xfId="199"/>
    <cellStyle name="20% - Акцент3 31" xfId="200"/>
    <cellStyle name="20% - Акцент3 32" xfId="201"/>
    <cellStyle name="20% - Акцент3 33" xfId="202"/>
    <cellStyle name="20% - Акцент3 34" xfId="203"/>
    <cellStyle name="20% - Акцент3 35" xfId="204"/>
    <cellStyle name="20% - Акцент3 36" xfId="205"/>
    <cellStyle name="20% - Акцент3 37" xfId="206"/>
    <cellStyle name="20% - Акцент3 38" xfId="207"/>
    <cellStyle name="20% - Акцент3 39" xfId="208"/>
    <cellStyle name="20% - Акцент3 4" xfId="209"/>
    <cellStyle name="20% — акцент3 4" xfId="210"/>
    <cellStyle name="20% - Акцент3 4_Приложение 1" xfId="211"/>
    <cellStyle name="20% — акцент3 4_Приложение 1" xfId="212"/>
    <cellStyle name="20% - Акцент3 4_Приложение 1_1" xfId="213"/>
    <cellStyle name="20% — акцент3 4_Приложение 2" xfId="214"/>
    <cellStyle name="20% - Акцент3 4_Приложение 2_1" xfId="215"/>
    <cellStyle name="20% — акцент3 4_Стоимость" xfId="216"/>
    <cellStyle name="20% - Акцент3 4_Стоимость_1" xfId="217"/>
    <cellStyle name="20% — акцент3 4_Стоимость_1" xfId="218"/>
    <cellStyle name="20% - Акцент3 4_Стоимость_Стоимость" xfId="219"/>
    <cellStyle name="20% — акцент3 4_Стоимость_Стоимость" xfId="220"/>
    <cellStyle name="20% - Акцент3 40" xfId="221"/>
    <cellStyle name="20% - Акцент3 41" xfId="222"/>
    <cellStyle name="20% - Акцент3 42" xfId="223"/>
    <cellStyle name="20% - Акцент3 43" xfId="224"/>
    <cellStyle name="20% - Акцент3 44" xfId="225"/>
    <cellStyle name="20% - Акцент3 45" xfId="226"/>
    <cellStyle name="20% - Акцент3 5" xfId="227"/>
    <cellStyle name="20% - Акцент3 6" xfId="228"/>
    <cellStyle name="20% - Акцент3 7" xfId="229"/>
    <cellStyle name="20% - Акцент3 8" xfId="230"/>
    <cellStyle name="20% - Акцент3 9" xfId="231"/>
    <cellStyle name="20% — акцент3_Стоимость" xfId="2409"/>
    <cellStyle name="20% — акцент4" xfId="2410"/>
    <cellStyle name="20% - Акцент4 10" xfId="232"/>
    <cellStyle name="20% - Акцент4 11" xfId="233"/>
    <cellStyle name="20% - Акцент4 12" xfId="234"/>
    <cellStyle name="20% - Акцент4 13" xfId="235"/>
    <cellStyle name="20% - Акцент4 14" xfId="236"/>
    <cellStyle name="20% - Акцент4 15" xfId="237"/>
    <cellStyle name="20% - Акцент4 16" xfId="238"/>
    <cellStyle name="20% - Акцент4 17" xfId="239"/>
    <cellStyle name="20% - Акцент4 18" xfId="240"/>
    <cellStyle name="20% - Акцент4 19" xfId="241"/>
    <cellStyle name="20% - Акцент4 2" xfId="242"/>
    <cellStyle name="20% — акцент4 2" xfId="243"/>
    <cellStyle name="20% - Акцент4 2_Приложение 1" xfId="244"/>
    <cellStyle name="20% — акцент4 2_Приложение 1" xfId="245"/>
    <cellStyle name="20% - Акцент4 2_Приложение 1_1" xfId="246"/>
    <cellStyle name="20% — акцент4 2_Приложение 2" xfId="247"/>
    <cellStyle name="20% - Акцент4 2_Приложение 2_1" xfId="248"/>
    <cellStyle name="20% — акцент4 2_Стоимость" xfId="249"/>
    <cellStyle name="20% - Акцент4 2_Стоимость_1" xfId="250"/>
    <cellStyle name="20% — акцент4 2_Стоимость_1" xfId="251"/>
    <cellStyle name="20% - Акцент4 2_Стоимость_Стоимость" xfId="252"/>
    <cellStyle name="20% — акцент4 2_Стоимость_Стоимость" xfId="253"/>
    <cellStyle name="20% - Акцент4 20" xfId="254"/>
    <cellStyle name="20% - Акцент4 21" xfId="255"/>
    <cellStyle name="20% - Акцент4 22" xfId="256"/>
    <cellStyle name="20% - Акцент4 23" xfId="257"/>
    <cellStyle name="20% - Акцент4 24" xfId="258"/>
    <cellStyle name="20% - Акцент4 25" xfId="259"/>
    <cellStyle name="20% - Акцент4 26" xfId="260"/>
    <cellStyle name="20% - Акцент4 27" xfId="261"/>
    <cellStyle name="20% - Акцент4 28" xfId="262"/>
    <cellStyle name="20% - Акцент4 29" xfId="263"/>
    <cellStyle name="20% - Акцент4 3" xfId="264"/>
    <cellStyle name="20% — акцент4 3" xfId="265"/>
    <cellStyle name="20% - Акцент4 3_Приложение 1" xfId="266"/>
    <cellStyle name="20% — акцент4 3_Приложение 1" xfId="267"/>
    <cellStyle name="20% - Акцент4 3_Приложение 1_1" xfId="268"/>
    <cellStyle name="20% — акцент4 3_Приложение 2" xfId="269"/>
    <cellStyle name="20% - Акцент4 3_Приложение 2_1" xfId="270"/>
    <cellStyle name="20% — акцент4 3_Стоимость" xfId="271"/>
    <cellStyle name="20% - Акцент4 3_Стоимость_1" xfId="272"/>
    <cellStyle name="20% — акцент4 3_Стоимость_1" xfId="273"/>
    <cellStyle name="20% - Акцент4 3_Стоимость_Стоимость" xfId="274"/>
    <cellStyle name="20% — акцент4 3_Стоимость_Стоимость" xfId="275"/>
    <cellStyle name="20% - Акцент4 30" xfId="276"/>
    <cellStyle name="20% - Акцент4 31" xfId="277"/>
    <cellStyle name="20% - Акцент4 32" xfId="278"/>
    <cellStyle name="20% - Акцент4 33" xfId="279"/>
    <cellStyle name="20% - Акцент4 34" xfId="280"/>
    <cellStyle name="20% - Акцент4 35" xfId="281"/>
    <cellStyle name="20% - Акцент4 36" xfId="282"/>
    <cellStyle name="20% - Акцент4 37" xfId="283"/>
    <cellStyle name="20% - Акцент4 38" xfId="284"/>
    <cellStyle name="20% - Акцент4 39" xfId="285"/>
    <cellStyle name="20% - Акцент4 4" xfId="286"/>
    <cellStyle name="20% — акцент4 4" xfId="287"/>
    <cellStyle name="20% - Акцент4 4_Приложение 1" xfId="288"/>
    <cellStyle name="20% — акцент4 4_Приложение 1" xfId="289"/>
    <cellStyle name="20% - Акцент4 4_Приложение 1_1" xfId="290"/>
    <cellStyle name="20% — акцент4 4_Приложение 2" xfId="291"/>
    <cellStyle name="20% - Акцент4 4_Приложение 2_1" xfId="292"/>
    <cellStyle name="20% — акцент4 4_Стоимость" xfId="293"/>
    <cellStyle name="20% - Акцент4 4_Стоимость_1" xfId="294"/>
    <cellStyle name="20% — акцент4 4_Стоимость_1" xfId="295"/>
    <cellStyle name="20% - Акцент4 4_Стоимость_Стоимость" xfId="296"/>
    <cellStyle name="20% — акцент4 4_Стоимость_Стоимость" xfId="297"/>
    <cellStyle name="20% - Акцент4 40" xfId="298"/>
    <cellStyle name="20% - Акцент4 41" xfId="299"/>
    <cellStyle name="20% - Акцент4 42" xfId="300"/>
    <cellStyle name="20% - Акцент4 43" xfId="301"/>
    <cellStyle name="20% - Акцент4 44" xfId="302"/>
    <cellStyle name="20% - Акцент4 45" xfId="303"/>
    <cellStyle name="20% - Акцент4 5" xfId="304"/>
    <cellStyle name="20% - Акцент4 6" xfId="305"/>
    <cellStyle name="20% - Акцент4 7" xfId="306"/>
    <cellStyle name="20% - Акцент4 8" xfId="307"/>
    <cellStyle name="20% - Акцент4 9" xfId="308"/>
    <cellStyle name="20% — акцент4_Стоимость" xfId="2411"/>
    <cellStyle name="20% — акцент5" xfId="2412"/>
    <cellStyle name="20% - Акцент5 10" xfId="309"/>
    <cellStyle name="20% - Акцент5 11" xfId="310"/>
    <cellStyle name="20% - Акцент5 12" xfId="311"/>
    <cellStyle name="20% - Акцент5 13" xfId="312"/>
    <cellStyle name="20% - Акцент5 14" xfId="313"/>
    <cellStyle name="20% - Акцент5 15" xfId="314"/>
    <cellStyle name="20% - Акцент5 16" xfId="315"/>
    <cellStyle name="20% - Акцент5 17" xfId="316"/>
    <cellStyle name="20% - Акцент5 18" xfId="317"/>
    <cellStyle name="20% - Акцент5 19" xfId="318"/>
    <cellStyle name="20% - Акцент5 2" xfId="319"/>
    <cellStyle name="20% — акцент5 2" xfId="320"/>
    <cellStyle name="20% - Акцент5 2_Приложение 1" xfId="321"/>
    <cellStyle name="20% — акцент5 2_Приложение 1" xfId="322"/>
    <cellStyle name="20% - Акцент5 2_Приложение 1_1" xfId="323"/>
    <cellStyle name="20% — акцент5 2_Приложение 2" xfId="324"/>
    <cellStyle name="20% - Акцент5 2_Приложение 2_1" xfId="325"/>
    <cellStyle name="20% — акцент5 2_Стоимость" xfId="326"/>
    <cellStyle name="20% - Акцент5 2_Стоимость_1" xfId="327"/>
    <cellStyle name="20% — акцент5 2_Стоимость_1" xfId="328"/>
    <cellStyle name="20% - Акцент5 2_Стоимость_Стоимость" xfId="329"/>
    <cellStyle name="20% — акцент5 2_Стоимость_Стоимость" xfId="330"/>
    <cellStyle name="20% - Акцент5 20" xfId="331"/>
    <cellStyle name="20% - Акцент5 21" xfId="332"/>
    <cellStyle name="20% - Акцент5 22" xfId="333"/>
    <cellStyle name="20% - Акцент5 23" xfId="334"/>
    <cellStyle name="20% - Акцент5 24" xfId="335"/>
    <cellStyle name="20% - Акцент5 25" xfId="336"/>
    <cellStyle name="20% - Акцент5 26" xfId="337"/>
    <cellStyle name="20% - Акцент5 27" xfId="338"/>
    <cellStyle name="20% - Акцент5 28" xfId="339"/>
    <cellStyle name="20% - Акцент5 29" xfId="340"/>
    <cellStyle name="20% - Акцент5 3" xfId="341"/>
    <cellStyle name="20% — акцент5 3" xfId="342"/>
    <cellStyle name="20% - Акцент5 3_Приложение 1" xfId="343"/>
    <cellStyle name="20% — акцент5 3_Приложение 1" xfId="344"/>
    <cellStyle name="20% - Акцент5 3_Приложение 1_1" xfId="345"/>
    <cellStyle name="20% — акцент5 3_Приложение 2" xfId="346"/>
    <cellStyle name="20% - Акцент5 3_Приложение 2_1" xfId="347"/>
    <cellStyle name="20% — акцент5 3_Стоимость" xfId="348"/>
    <cellStyle name="20% - Акцент5 3_Стоимость_1" xfId="349"/>
    <cellStyle name="20% — акцент5 3_Стоимость_1" xfId="350"/>
    <cellStyle name="20% - Акцент5 3_Стоимость_Стоимость" xfId="351"/>
    <cellStyle name="20% — акцент5 3_Стоимость_Стоимость" xfId="352"/>
    <cellStyle name="20% - Акцент5 30" xfId="353"/>
    <cellStyle name="20% - Акцент5 31" xfId="354"/>
    <cellStyle name="20% - Акцент5 32" xfId="355"/>
    <cellStyle name="20% - Акцент5 33" xfId="356"/>
    <cellStyle name="20% - Акцент5 34" xfId="357"/>
    <cellStyle name="20% - Акцент5 35" xfId="358"/>
    <cellStyle name="20% - Акцент5 36" xfId="359"/>
    <cellStyle name="20% - Акцент5 37" xfId="360"/>
    <cellStyle name="20% - Акцент5 38" xfId="361"/>
    <cellStyle name="20% - Акцент5 39" xfId="362"/>
    <cellStyle name="20% - Акцент5 4" xfId="363"/>
    <cellStyle name="20% — акцент5 4" xfId="364"/>
    <cellStyle name="20% - Акцент5 4_Приложение 1" xfId="365"/>
    <cellStyle name="20% — акцент5 4_Приложение 1" xfId="366"/>
    <cellStyle name="20% - Акцент5 4_Приложение 1_1" xfId="367"/>
    <cellStyle name="20% — акцент5 4_Приложение 2" xfId="368"/>
    <cellStyle name="20% - Акцент5 4_Приложение 2_1" xfId="369"/>
    <cellStyle name="20% — акцент5 4_Стоимость" xfId="370"/>
    <cellStyle name="20% - Акцент5 4_Стоимость_1" xfId="371"/>
    <cellStyle name="20% — акцент5 4_Стоимость_1" xfId="372"/>
    <cellStyle name="20% - Акцент5 4_Стоимость_Стоимость" xfId="373"/>
    <cellStyle name="20% — акцент5 4_Стоимость_Стоимость" xfId="374"/>
    <cellStyle name="20% - Акцент5 40" xfId="375"/>
    <cellStyle name="20% - Акцент5 41" xfId="376"/>
    <cellStyle name="20% - Акцент5 42" xfId="377"/>
    <cellStyle name="20% - Акцент5 43" xfId="378"/>
    <cellStyle name="20% - Акцент5 44" xfId="379"/>
    <cellStyle name="20% - Акцент5 45" xfId="380"/>
    <cellStyle name="20% - Акцент5 5" xfId="381"/>
    <cellStyle name="20% - Акцент5 6" xfId="382"/>
    <cellStyle name="20% - Акцент5 7" xfId="383"/>
    <cellStyle name="20% - Акцент5 8" xfId="384"/>
    <cellStyle name="20% - Акцент5 9" xfId="385"/>
    <cellStyle name="20% — акцент5_Стоимость" xfId="2413"/>
    <cellStyle name="20% — акцент6" xfId="2414"/>
    <cellStyle name="20% - Акцент6 10" xfId="386"/>
    <cellStyle name="20% - Акцент6 11" xfId="387"/>
    <cellStyle name="20% - Акцент6 12" xfId="388"/>
    <cellStyle name="20% - Акцент6 13" xfId="389"/>
    <cellStyle name="20% - Акцент6 14" xfId="390"/>
    <cellStyle name="20% - Акцент6 15" xfId="391"/>
    <cellStyle name="20% - Акцент6 16" xfId="392"/>
    <cellStyle name="20% - Акцент6 17" xfId="393"/>
    <cellStyle name="20% - Акцент6 18" xfId="394"/>
    <cellStyle name="20% - Акцент6 19" xfId="395"/>
    <cellStyle name="20% - Акцент6 2" xfId="396"/>
    <cellStyle name="20% — акцент6 2" xfId="397"/>
    <cellStyle name="20% - Акцент6 2_Приложение 1" xfId="398"/>
    <cellStyle name="20% — акцент6 2_Приложение 1" xfId="399"/>
    <cellStyle name="20% - Акцент6 2_Приложение 1_1" xfId="400"/>
    <cellStyle name="20% — акцент6 2_Приложение 2" xfId="401"/>
    <cellStyle name="20% - Акцент6 2_Приложение 2_1" xfId="402"/>
    <cellStyle name="20% — акцент6 2_Стоимость" xfId="403"/>
    <cellStyle name="20% - Акцент6 2_Стоимость_1" xfId="404"/>
    <cellStyle name="20% — акцент6 2_Стоимость_1" xfId="405"/>
    <cellStyle name="20% - Акцент6 2_Стоимость_Стоимость" xfId="406"/>
    <cellStyle name="20% — акцент6 2_Стоимость_Стоимость" xfId="407"/>
    <cellStyle name="20% - Акцент6 20" xfId="408"/>
    <cellStyle name="20% - Акцент6 21" xfId="409"/>
    <cellStyle name="20% - Акцент6 22" xfId="410"/>
    <cellStyle name="20% - Акцент6 23" xfId="411"/>
    <cellStyle name="20% - Акцент6 24" xfId="412"/>
    <cellStyle name="20% - Акцент6 25" xfId="413"/>
    <cellStyle name="20% - Акцент6 26" xfId="414"/>
    <cellStyle name="20% - Акцент6 27" xfId="415"/>
    <cellStyle name="20% - Акцент6 28" xfId="416"/>
    <cellStyle name="20% - Акцент6 29" xfId="417"/>
    <cellStyle name="20% - Акцент6 3" xfId="418"/>
    <cellStyle name="20% — акцент6 3" xfId="419"/>
    <cellStyle name="20% - Акцент6 3_Приложение 1" xfId="420"/>
    <cellStyle name="20% — акцент6 3_Приложение 1" xfId="421"/>
    <cellStyle name="20% - Акцент6 3_Приложение 1_1" xfId="422"/>
    <cellStyle name="20% — акцент6 3_Приложение 2" xfId="423"/>
    <cellStyle name="20% - Акцент6 3_Приложение 2_1" xfId="424"/>
    <cellStyle name="20% — акцент6 3_Стоимость" xfId="425"/>
    <cellStyle name="20% - Акцент6 3_Стоимость_1" xfId="426"/>
    <cellStyle name="20% — акцент6 3_Стоимость_1" xfId="427"/>
    <cellStyle name="20% - Акцент6 3_Стоимость_Стоимость" xfId="428"/>
    <cellStyle name="20% — акцент6 3_Стоимость_Стоимость" xfId="429"/>
    <cellStyle name="20% - Акцент6 30" xfId="430"/>
    <cellStyle name="20% - Акцент6 31" xfId="431"/>
    <cellStyle name="20% - Акцент6 32" xfId="432"/>
    <cellStyle name="20% - Акцент6 33" xfId="433"/>
    <cellStyle name="20% - Акцент6 34" xfId="434"/>
    <cellStyle name="20% - Акцент6 35" xfId="435"/>
    <cellStyle name="20% - Акцент6 36" xfId="436"/>
    <cellStyle name="20% - Акцент6 37" xfId="437"/>
    <cellStyle name="20% - Акцент6 38" xfId="438"/>
    <cellStyle name="20% - Акцент6 39" xfId="439"/>
    <cellStyle name="20% - Акцент6 4" xfId="440"/>
    <cellStyle name="20% — акцент6 4" xfId="441"/>
    <cellStyle name="20% - Акцент6 4_Приложение 1" xfId="442"/>
    <cellStyle name="20% — акцент6 4_Приложение 1" xfId="443"/>
    <cellStyle name="20% - Акцент6 4_Приложение 1_1" xfId="444"/>
    <cellStyle name="20% — акцент6 4_Приложение 2" xfId="445"/>
    <cellStyle name="20% - Акцент6 4_Приложение 2_1" xfId="446"/>
    <cellStyle name="20% — акцент6 4_Стоимость" xfId="447"/>
    <cellStyle name="20% - Акцент6 4_Стоимость_1" xfId="448"/>
    <cellStyle name="20% — акцент6 4_Стоимость_1" xfId="449"/>
    <cellStyle name="20% - Акцент6 4_Стоимость_Стоимость" xfId="450"/>
    <cellStyle name="20% — акцент6 4_Стоимость_Стоимость" xfId="451"/>
    <cellStyle name="20% - Акцент6 40" xfId="452"/>
    <cellStyle name="20% - Акцент6 41" xfId="453"/>
    <cellStyle name="20% - Акцент6 42" xfId="454"/>
    <cellStyle name="20% - Акцент6 43" xfId="455"/>
    <cellStyle name="20% - Акцент6 44" xfId="456"/>
    <cellStyle name="20% - Акцент6 45" xfId="457"/>
    <cellStyle name="20% - Акцент6 5" xfId="458"/>
    <cellStyle name="20% - Акцент6 6" xfId="459"/>
    <cellStyle name="20% - Акцент6 7" xfId="460"/>
    <cellStyle name="20% - Акцент6 8" xfId="461"/>
    <cellStyle name="20% - Акцент6 9" xfId="462"/>
    <cellStyle name="20% — акцент6_Стоимость" xfId="2415"/>
    <cellStyle name="40% — акцент1" xfId="2416"/>
    <cellStyle name="40% - Акцент1 10" xfId="463"/>
    <cellStyle name="40% - Акцент1 11" xfId="464"/>
    <cellStyle name="40% - Акцент1 12" xfId="465"/>
    <cellStyle name="40% - Акцент1 13" xfId="466"/>
    <cellStyle name="40% - Акцент1 14" xfId="467"/>
    <cellStyle name="40% - Акцент1 15" xfId="468"/>
    <cellStyle name="40% - Акцент1 16" xfId="469"/>
    <cellStyle name="40% - Акцент1 17" xfId="470"/>
    <cellStyle name="40% - Акцент1 18" xfId="471"/>
    <cellStyle name="40% - Акцент1 19" xfId="472"/>
    <cellStyle name="40% - Акцент1 2" xfId="473"/>
    <cellStyle name="40% — акцент1 2" xfId="474"/>
    <cellStyle name="40% - Акцент1 2_Приложение 1" xfId="475"/>
    <cellStyle name="40% — акцент1 2_Приложение 1" xfId="476"/>
    <cellStyle name="40% - Акцент1 2_Приложение 1_1" xfId="477"/>
    <cellStyle name="40% — акцент1 2_Приложение 2" xfId="478"/>
    <cellStyle name="40% - Акцент1 2_Приложение 2_1" xfId="479"/>
    <cellStyle name="40% — акцент1 2_Стоимость" xfId="480"/>
    <cellStyle name="40% - Акцент1 2_Стоимость_1" xfId="481"/>
    <cellStyle name="40% — акцент1 2_Стоимость_1" xfId="482"/>
    <cellStyle name="40% - Акцент1 2_Стоимость_Стоимость" xfId="483"/>
    <cellStyle name="40% — акцент1 2_Стоимость_Стоимость" xfId="484"/>
    <cellStyle name="40% - Акцент1 20" xfId="485"/>
    <cellStyle name="40% - Акцент1 21" xfId="486"/>
    <cellStyle name="40% - Акцент1 22" xfId="487"/>
    <cellStyle name="40% - Акцент1 23" xfId="488"/>
    <cellStyle name="40% - Акцент1 24" xfId="489"/>
    <cellStyle name="40% - Акцент1 25" xfId="490"/>
    <cellStyle name="40% - Акцент1 26" xfId="491"/>
    <cellStyle name="40% - Акцент1 27" xfId="492"/>
    <cellStyle name="40% - Акцент1 28" xfId="493"/>
    <cellStyle name="40% - Акцент1 29" xfId="494"/>
    <cellStyle name="40% - Акцент1 3" xfId="495"/>
    <cellStyle name="40% — акцент1 3" xfId="496"/>
    <cellStyle name="40% - Акцент1 3_Приложение 1" xfId="497"/>
    <cellStyle name="40% — акцент1 3_Приложение 1" xfId="498"/>
    <cellStyle name="40% - Акцент1 3_Приложение 1_1" xfId="499"/>
    <cellStyle name="40% — акцент1 3_Приложение 2" xfId="500"/>
    <cellStyle name="40% - Акцент1 3_Приложение 2_1" xfId="501"/>
    <cellStyle name="40% — акцент1 3_Стоимость" xfId="502"/>
    <cellStyle name="40% - Акцент1 3_Стоимость_1" xfId="503"/>
    <cellStyle name="40% — акцент1 3_Стоимость_1" xfId="504"/>
    <cellStyle name="40% - Акцент1 3_Стоимость_Стоимость" xfId="505"/>
    <cellStyle name="40% — акцент1 3_Стоимость_Стоимость" xfId="506"/>
    <cellStyle name="40% - Акцент1 30" xfId="507"/>
    <cellStyle name="40% - Акцент1 31" xfId="508"/>
    <cellStyle name="40% - Акцент1 32" xfId="509"/>
    <cellStyle name="40% - Акцент1 33" xfId="510"/>
    <cellStyle name="40% - Акцент1 34" xfId="511"/>
    <cellStyle name="40% - Акцент1 35" xfId="512"/>
    <cellStyle name="40% - Акцент1 36" xfId="513"/>
    <cellStyle name="40% - Акцент1 37" xfId="514"/>
    <cellStyle name="40% - Акцент1 38" xfId="515"/>
    <cellStyle name="40% - Акцент1 39" xfId="516"/>
    <cellStyle name="40% - Акцент1 4" xfId="517"/>
    <cellStyle name="40% — акцент1 4" xfId="518"/>
    <cellStyle name="40% - Акцент1 4_Приложение 1" xfId="519"/>
    <cellStyle name="40% — акцент1 4_Приложение 1" xfId="520"/>
    <cellStyle name="40% - Акцент1 4_Приложение 1_1" xfId="521"/>
    <cellStyle name="40% — акцент1 4_Приложение 2" xfId="522"/>
    <cellStyle name="40% - Акцент1 4_Приложение 2_1" xfId="523"/>
    <cellStyle name="40% — акцент1 4_Стоимость" xfId="524"/>
    <cellStyle name="40% - Акцент1 4_Стоимость_1" xfId="525"/>
    <cellStyle name="40% — акцент1 4_Стоимость_1" xfId="526"/>
    <cellStyle name="40% - Акцент1 4_Стоимость_Стоимость" xfId="527"/>
    <cellStyle name="40% — акцент1 4_Стоимость_Стоимость" xfId="528"/>
    <cellStyle name="40% - Акцент1 40" xfId="529"/>
    <cellStyle name="40% - Акцент1 41" xfId="530"/>
    <cellStyle name="40% - Акцент1 42" xfId="531"/>
    <cellStyle name="40% - Акцент1 43" xfId="532"/>
    <cellStyle name="40% - Акцент1 44" xfId="533"/>
    <cellStyle name="40% - Акцент1 45" xfId="534"/>
    <cellStyle name="40% - Акцент1 5" xfId="535"/>
    <cellStyle name="40% - Акцент1 6" xfId="536"/>
    <cellStyle name="40% - Акцент1 7" xfId="537"/>
    <cellStyle name="40% - Акцент1 8" xfId="538"/>
    <cellStyle name="40% - Акцент1 9" xfId="539"/>
    <cellStyle name="40% — акцент1_Стоимость" xfId="2417"/>
    <cellStyle name="40% — акцент2" xfId="2418"/>
    <cellStyle name="40% - Акцент2 10" xfId="540"/>
    <cellStyle name="40% - Акцент2 11" xfId="541"/>
    <cellStyle name="40% - Акцент2 12" xfId="542"/>
    <cellStyle name="40% - Акцент2 13" xfId="543"/>
    <cellStyle name="40% - Акцент2 14" xfId="544"/>
    <cellStyle name="40% - Акцент2 15" xfId="545"/>
    <cellStyle name="40% - Акцент2 16" xfId="546"/>
    <cellStyle name="40% - Акцент2 17" xfId="547"/>
    <cellStyle name="40% - Акцент2 18" xfId="548"/>
    <cellStyle name="40% - Акцент2 19" xfId="549"/>
    <cellStyle name="40% - Акцент2 2" xfId="550"/>
    <cellStyle name="40% — акцент2 2" xfId="551"/>
    <cellStyle name="40% - Акцент2 2_Приложение 1" xfId="552"/>
    <cellStyle name="40% — акцент2 2_Приложение 1" xfId="553"/>
    <cellStyle name="40% - Акцент2 2_Приложение 1_1" xfId="554"/>
    <cellStyle name="40% — акцент2 2_Приложение 2" xfId="555"/>
    <cellStyle name="40% - Акцент2 2_Приложение 2_1" xfId="556"/>
    <cellStyle name="40% — акцент2 2_Стоимость" xfId="557"/>
    <cellStyle name="40% - Акцент2 2_Стоимость_1" xfId="558"/>
    <cellStyle name="40% — акцент2 2_Стоимость_1" xfId="559"/>
    <cellStyle name="40% - Акцент2 2_Стоимость_Стоимость" xfId="560"/>
    <cellStyle name="40% — акцент2 2_Стоимость_Стоимость" xfId="561"/>
    <cellStyle name="40% - Акцент2 20" xfId="562"/>
    <cellStyle name="40% - Акцент2 21" xfId="563"/>
    <cellStyle name="40% - Акцент2 22" xfId="564"/>
    <cellStyle name="40% - Акцент2 23" xfId="565"/>
    <cellStyle name="40% - Акцент2 24" xfId="566"/>
    <cellStyle name="40% - Акцент2 25" xfId="567"/>
    <cellStyle name="40% - Акцент2 26" xfId="568"/>
    <cellStyle name="40% - Акцент2 27" xfId="569"/>
    <cellStyle name="40% - Акцент2 28" xfId="570"/>
    <cellStyle name="40% - Акцент2 29" xfId="571"/>
    <cellStyle name="40% - Акцент2 3" xfId="572"/>
    <cellStyle name="40% — акцент2 3" xfId="573"/>
    <cellStyle name="40% - Акцент2 3_Приложение 1" xfId="574"/>
    <cellStyle name="40% — акцент2 3_Приложение 1" xfId="575"/>
    <cellStyle name="40% - Акцент2 3_Приложение 1_1" xfId="576"/>
    <cellStyle name="40% — акцент2 3_Приложение 2" xfId="577"/>
    <cellStyle name="40% - Акцент2 3_Приложение 2_1" xfId="578"/>
    <cellStyle name="40% — акцент2 3_Стоимость" xfId="579"/>
    <cellStyle name="40% - Акцент2 3_Стоимость_1" xfId="580"/>
    <cellStyle name="40% — акцент2 3_Стоимость_1" xfId="581"/>
    <cellStyle name="40% - Акцент2 3_Стоимость_Стоимость" xfId="582"/>
    <cellStyle name="40% — акцент2 3_Стоимость_Стоимость" xfId="583"/>
    <cellStyle name="40% - Акцент2 30" xfId="584"/>
    <cellStyle name="40% - Акцент2 31" xfId="585"/>
    <cellStyle name="40% - Акцент2 32" xfId="586"/>
    <cellStyle name="40% - Акцент2 33" xfId="587"/>
    <cellStyle name="40% - Акцент2 34" xfId="588"/>
    <cellStyle name="40% - Акцент2 35" xfId="589"/>
    <cellStyle name="40% - Акцент2 36" xfId="590"/>
    <cellStyle name="40% - Акцент2 37" xfId="591"/>
    <cellStyle name="40% - Акцент2 38" xfId="592"/>
    <cellStyle name="40% - Акцент2 39" xfId="593"/>
    <cellStyle name="40% - Акцент2 4" xfId="594"/>
    <cellStyle name="40% — акцент2 4" xfId="595"/>
    <cellStyle name="40% - Акцент2 4_Приложение 1" xfId="596"/>
    <cellStyle name="40% — акцент2 4_Приложение 1" xfId="597"/>
    <cellStyle name="40% - Акцент2 4_Приложение 1_1" xfId="598"/>
    <cellStyle name="40% — акцент2 4_Приложение 2" xfId="599"/>
    <cellStyle name="40% - Акцент2 4_Приложение 2_1" xfId="600"/>
    <cellStyle name="40% — акцент2 4_Стоимость" xfId="601"/>
    <cellStyle name="40% - Акцент2 4_Стоимость_1" xfId="602"/>
    <cellStyle name="40% — акцент2 4_Стоимость_1" xfId="603"/>
    <cellStyle name="40% - Акцент2 4_Стоимость_Стоимость" xfId="604"/>
    <cellStyle name="40% — акцент2 4_Стоимость_Стоимость" xfId="605"/>
    <cellStyle name="40% - Акцент2 40" xfId="606"/>
    <cellStyle name="40% - Акцент2 41" xfId="607"/>
    <cellStyle name="40% - Акцент2 42" xfId="608"/>
    <cellStyle name="40% - Акцент2 43" xfId="609"/>
    <cellStyle name="40% - Акцент2 44" xfId="610"/>
    <cellStyle name="40% - Акцент2 45" xfId="611"/>
    <cellStyle name="40% - Акцент2 5" xfId="612"/>
    <cellStyle name="40% - Акцент2 6" xfId="613"/>
    <cellStyle name="40% - Акцент2 7" xfId="614"/>
    <cellStyle name="40% - Акцент2 8" xfId="615"/>
    <cellStyle name="40% - Акцент2 9" xfId="616"/>
    <cellStyle name="40% — акцент2_Стоимость" xfId="2419"/>
    <cellStyle name="40% — акцент3" xfId="2420"/>
    <cellStyle name="40% - Акцент3 10" xfId="617"/>
    <cellStyle name="40% - Акцент3 11" xfId="618"/>
    <cellStyle name="40% - Акцент3 12" xfId="619"/>
    <cellStyle name="40% - Акцент3 13" xfId="620"/>
    <cellStyle name="40% - Акцент3 14" xfId="621"/>
    <cellStyle name="40% - Акцент3 15" xfId="622"/>
    <cellStyle name="40% - Акцент3 16" xfId="623"/>
    <cellStyle name="40% - Акцент3 17" xfId="624"/>
    <cellStyle name="40% - Акцент3 18" xfId="625"/>
    <cellStyle name="40% - Акцент3 19" xfId="626"/>
    <cellStyle name="40% - Акцент3 2" xfId="627"/>
    <cellStyle name="40% — акцент3 2" xfId="628"/>
    <cellStyle name="40% - Акцент3 2_Приложение 1" xfId="629"/>
    <cellStyle name="40% — акцент3 2_Приложение 1" xfId="630"/>
    <cellStyle name="40% - Акцент3 2_Приложение 1_1" xfId="631"/>
    <cellStyle name="40% — акцент3 2_Приложение 2" xfId="632"/>
    <cellStyle name="40% - Акцент3 2_Приложение 2_1" xfId="633"/>
    <cellStyle name="40% — акцент3 2_Стоимость" xfId="634"/>
    <cellStyle name="40% - Акцент3 2_Стоимость_1" xfId="635"/>
    <cellStyle name="40% — акцент3 2_Стоимость_1" xfId="636"/>
    <cellStyle name="40% - Акцент3 2_Стоимость_Стоимость" xfId="637"/>
    <cellStyle name="40% — акцент3 2_Стоимость_Стоимость" xfId="638"/>
    <cellStyle name="40% - Акцент3 20" xfId="639"/>
    <cellStyle name="40% - Акцент3 21" xfId="640"/>
    <cellStyle name="40% - Акцент3 22" xfId="641"/>
    <cellStyle name="40% - Акцент3 23" xfId="642"/>
    <cellStyle name="40% - Акцент3 24" xfId="643"/>
    <cellStyle name="40% - Акцент3 25" xfId="644"/>
    <cellStyle name="40% - Акцент3 26" xfId="645"/>
    <cellStyle name="40% - Акцент3 27" xfId="646"/>
    <cellStyle name="40% - Акцент3 28" xfId="647"/>
    <cellStyle name="40% - Акцент3 29" xfId="648"/>
    <cellStyle name="40% - Акцент3 3" xfId="649"/>
    <cellStyle name="40% — акцент3 3" xfId="650"/>
    <cellStyle name="40% - Акцент3 3_Приложение 1" xfId="651"/>
    <cellStyle name="40% — акцент3 3_Приложение 1" xfId="652"/>
    <cellStyle name="40% - Акцент3 3_Приложение 1_1" xfId="653"/>
    <cellStyle name="40% — акцент3 3_Приложение 2" xfId="654"/>
    <cellStyle name="40% - Акцент3 3_Приложение 2_1" xfId="655"/>
    <cellStyle name="40% — акцент3 3_Стоимость" xfId="656"/>
    <cellStyle name="40% - Акцент3 3_Стоимость_1" xfId="657"/>
    <cellStyle name="40% — акцент3 3_Стоимость_1" xfId="658"/>
    <cellStyle name="40% - Акцент3 3_Стоимость_Стоимость" xfId="659"/>
    <cellStyle name="40% — акцент3 3_Стоимость_Стоимость" xfId="660"/>
    <cellStyle name="40% - Акцент3 30" xfId="661"/>
    <cellStyle name="40% - Акцент3 31" xfId="662"/>
    <cellStyle name="40% - Акцент3 32" xfId="663"/>
    <cellStyle name="40% - Акцент3 33" xfId="664"/>
    <cellStyle name="40% - Акцент3 34" xfId="665"/>
    <cellStyle name="40% - Акцент3 35" xfId="666"/>
    <cellStyle name="40% - Акцент3 36" xfId="667"/>
    <cellStyle name="40% - Акцент3 37" xfId="668"/>
    <cellStyle name="40% - Акцент3 38" xfId="669"/>
    <cellStyle name="40% - Акцент3 39" xfId="670"/>
    <cellStyle name="40% - Акцент3 4" xfId="671"/>
    <cellStyle name="40% — акцент3 4" xfId="672"/>
    <cellStyle name="40% - Акцент3 4_Приложение 1" xfId="673"/>
    <cellStyle name="40% — акцент3 4_Приложение 1" xfId="674"/>
    <cellStyle name="40% - Акцент3 4_Приложение 1_1" xfId="675"/>
    <cellStyle name="40% — акцент3 4_Приложение 2" xfId="676"/>
    <cellStyle name="40% - Акцент3 4_Приложение 2_1" xfId="677"/>
    <cellStyle name="40% — акцент3 4_Стоимость" xfId="678"/>
    <cellStyle name="40% - Акцент3 4_Стоимость_1" xfId="679"/>
    <cellStyle name="40% — акцент3 4_Стоимость_1" xfId="680"/>
    <cellStyle name="40% - Акцент3 4_Стоимость_Стоимость" xfId="681"/>
    <cellStyle name="40% — акцент3 4_Стоимость_Стоимость" xfId="682"/>
    <cellStyle name="40% - Акцент3 40" xfId="683"/>
    <cellStyle name="40% - Акцент3 41" xfId="684"/>
    <cellStyle name="40% - Акцент3 42" xfId="685"/>
    <cellStyle name="40% - Акцент3 43" xfId="686"/>
    <cellStyle name="40% - Акцент3 44" xfId="687"/>
    <cellStyle name="40% - Акцент3 45" xfId="688"/>
    <cellStyle name="40% - Акцент3 5" xfId="689"/>
    <cellStyle name="40% - Акцент3 6" xfId="690"/>
    <cellStyle name="40% - Акцент3 7" xfId="691"/>
    <cellStyle name="40% - Акцент3 8" xfId="692"/>
    <cellStyle name="40% - Акцент3 9" xfId="693"/>
    <cellStyle name="40% — акцент3_Стоимость" xfId="2421"/>
    <cellStyle name="40% — акцент4" xfId="2422"/>
    <cellStyle name="40% - Акцент4 10" xfId="694"/>
    <cellStyle name="40% - Акцент4 11" xfId="695"/>
    <cellStyle name="40% - Акцент4 12" xfId="696"/>
    <cellStyle name="40% - Акцент4 13" xfId="697"/>
    <cellStyle name="40% - Акцент4 14" xfId="698"/>
    <cellStyle name="40% - Акцент4 15" xfId="699"/>
    <cellStyle name="40% - Акцент4 16" xfId="700"/>
    <cellStyle name="40% - Акцент4 17" xfId="701"/>
    <cellStyle name="40% - Акцент4 18" xfId="702"/>
    <cellStyle name="40% - Акцент4 19" xfId="703"/>
    <cellStyle name="40% - Акцент4 2" xfId="704"/>
    <cellStyle name="40% — акцент4 2" xfId="705"/>
    <cellStyle name="40% - Акцент4 2_Приложение 1" xfId="706"/>
    <cellStyle name="40% — акцент4 2_Приложение 1" xfId="707"/>
    <cellStyle name="40% - Акцент4 2_Приложение 1_1" xfId="708"/>
    <cellStyle name="40% — акцент4 2_Приложение 2" xfId="709"/>
    <cellStyle name="40% - Акцент4 2_Приложение 2_1" xfId="710"/>
    <cellStyle name="40% — акцент4 2_Стоимость" xfId="711"/>
    <cellStyle name="40% - Акцент4 2_Стоимость_1" xfId="712"/>
    <cellStyle name="40% — акцент4 2_Стоимость_1" xfId="713"/>
    <cellStyle name="40% - Акцент4 2_Стоимость_Стоимость" xfId="714"/>
    <cellStyle name="40% — акцент4 2_Стоимость_Стоимость" xfId="715"/>
    <cellStyle name="40% - Акцент4 20" xfId="716"/>
    <cellStyle name="40% - Акцент4 21" xfId="717"/>
    <cellStyle name="40% - Акцент4 22" xfId="718"/>
    <cellStyle name="40% - Акцент4 23" xfId="719"/>
    <cellStyle name="40% - Акцент4 24" xfId="720"/>
    <cellStyle name="40% - Акцент4 25" xfId="721"/>
    <cellStyle name="40% - Акцент4 26" xfId="722"/>
    <cellStyle name="40% - Акцент4 27" xfId="723"/>
    <cellStyle name="40% - Акцент4 28" xfId="724"/>
    <cellStyle name="40% - Акцент4 29" xfId="725"/>
    <cellStyle name="40% - Акцент4 3" xfId="726"/>
    <cellStyle name="40% — акцент4 3" xfId="727"/>
    <cellStyle name="40% - Акцент4 3_Приложение 1" xfId="728"/>
    <cellStyle name="40% — акцент4 3_Приложение 1" xfId="729"/>
    <cellStyle name="40% - Акцент4 3_Приложение 1_1" xfId="730"/>
    <cellStyle name="40% — акцент4 3_Приложение 2" xfId="731"/>
    <cellStyle name="40% - Акцент4 3_Приложение 2_1" xfId="732"/>
    <cellStyle name="40% — акцент4 3_Стоимость" xfId="733"/>
    <cellStyle name="40% - Акцент4 3_Стоимость_1" xfId="734"/>
    <cellStyle name="40% — акцент4 3_Стоимость_1" xfId="735"/>
    <cellStyle name="40% - Акцент4 3_Стоимость_Стоимость" xfId="736"/>
    <cellStyle name="40% — акцент4 3_Стоимость_Стоимость" xfId="737"/>
    <cellStyle name="40% - Акцент4 30" xfId="738"/>
    <cellStyle name="40% - Акцент4 31" xfId="739"/>
    <cellStyle name="40% - Акцент4 32" xfId="740"/>
    <cellStyle name="40% - Акцент4 33" xfId="741"/>
    <cellStyle name="40% - Акцент4 34" xfId="742"/>
    <cellStyle name="40% - Акцент4 35" xfId="743"/>
    <cellStyle name="40% - Акцент4 36" xfId="744"/>
    <cellStyle name="40% - Акцент4 37" xfId="745"/>
    <cellStyle name="40% - Акцент4 38" xfId="746"/>
    <cellStyle name="40% - Акцент4 39" xfId="747"/>
    <cellStyle name="40% - Акцент4 4" xfId="748"/>
    <cellStyle name="40% — акцент4 4" xfId="749"/>
    <cellStyle name="40% - Акцент4 4_Приложение 1" xfId="750"/>
    <cellStyle name="40% — акцент4 4_Приложение 1" xfId="751"/>
    <cellStyle name="40% - Акцент4 4_Приложение 1_1" xfId="752"/>
    <cellStyle name="40% — акцент4 4_Приложение 2" xfId="753"/>
    <cellStyle name="40% - Акцент4 4_Приложение 2_1" xfId="754"/>
    <cellStyle name="40% — акцент4 4_Стоимость" xfId="755"/>
    <cellStyle name="40% - Акцент4 4_Стоимость_1" xfId="756"/>
    <cellStyle name="40% — акцент4 4_Стоимость_1" xfId="757"/>
    <cellStyle name="40% - Акцент4 4_Стоимость_Стоимость" xfId="758"/>
    <cellStyle name="40% — акцент4 4_Стоимость_Стоимость" xfId="759"/>
    <cellStyle name="40% - Акцент4 40" xfId="760"/>
    <cellStyle name="40% - Акцент4 41" xfId="761"/>
    <cellStyle name="40% - Акцент4 42" xfId="762"/>
    <cellStyle name="40% - Акцент4 43" xfId="763"/>
    <cellStyle name="40% - Акцент4 44" xfId="764"/>
    <cellStyle name="40% - Акцент4 45" xfId="765"/>
    <cellStyle name="40% - Акцент4 5" xfId="766"/>
    <cellStyle name="40% - Акцент4 6" xfId="767"/>
    <cellStyle name="40% - Акцент4 7" xfId="768"/>
    <cellStyle name="40% - Акцент4 8" xfId="769"/>
    <cellStyle name="40% - Акцент4 9" xfId="770"/>
    <cellStyle name="40% — акцент4_Стоимость" xfId="2423"/>
    <cellStyle name="40% — акцент5" xfId="2424"/>
    <cellStyle name="40% - Акцент5 10" xfId="771"/>
    <cellStyle name="40% - Акцент5 11" xfId="772"/>
    <cellStyle name="40% - Акцент5 12" xfId="773"/>
    <cellStyle name="40% - Акцент5 13" xfId="774"/>
    <cellStyle name="40% - Акцент5 14" xfId="775"/>
    <cellStyle name="40% - Акцент5 15" xfId="776"/>
    <cellStyle name="40% - Акцент5 16" xfId="777"/>
    <cellStyle name="40% - Акцент5 17" xfId="778"/>
    <cellStyle name="40% - Акцент5 18" xfId="779"/>
    <cellStyle name="40% - Акцент5 19" xfId="780"/>
    <cellStyle name="40% - Акцент5 2" xfId="781"/>
    <cellStyle name="40% — акцент5 2" xfId="782"/>
    <cellStyle name="40% - Акцент5 2_Приложение 1" xfId="783"/>
    <cellStyle name="40% — акцент5 2_Приложение 1" xfId="784"/>
    <cellStyle name="40% - Акцент5 2_Приложение 1_1" xfId="785"/>
    <cellStyle name="40% — акцент5 2_Приложение 2" xfId="786"/>
    <cellStyle name="40% - Акцент5 2_Приложение 2_1" xfId="787"/>
    <cellStyle name="40% — акцент5 2_Стоимость" xfId="788"/>
    <cellStyle name="40% - Акцент5 2_Стоимость_1" xfId="789"/>
    <cellStyle name="40% — акцент5 2_Стоимость_1" xfId="790"/>
    <cellStyle name="40% - Акцент5 2_Стоимость_Стоимость" xfId="791"/>
    <cellStyle name="40% — акцент5 2_Стоимость_Стоимость" xfId="792"/>
    <cellStyle name="40% - Акцент5 20" xfId="793"/>
    <cellStyle name="40% - Акцент5 21" xfId="794"/>
    <cellStyle name="40% - Акцент5 22" xfId="795"/>
    <cellStyle name="40% - Акцент5 23" xfId="796"/>
    <cellStyle name="40% - Акцент5 24" xfId="797"/>
    <cellStyle name="40% - Акцент5 25" xfId="798"/>
    <cellStyle name="40% - Акцент5 26" xfId="799"/>
    <cellStyle name="40% - Акцент5 27" xfId="800"/>
    <cellStyle name="40% - Акцент5 28" xfId="801"/>
    <cellStyle name="40% - Акцент5 29" xfId="802"/>
    <cellStyle name="40% - Акцент5 3" xfId="803"/>
    <cellStyle name="40% — акцент5 3" xfId="804"/>
    <cellStyle name="40% - Акцент5 3_Приложение 1" xfId="805"/>
    <cellStyle name="40% — акцент5 3_Приложение 1" xfId="806"/>
    <cellStyle name="40% - Акцент5 3_Приложение 1_1" xfId="807"/>
    <cellStyle name="40% — акцент5 3_Приложение 2" xfId="808"/>
    <cellStyle name="40% - Акцент5 3_Приложение 2_1" xfId="809"/>
    <cellStyle name="40% — акцент5 3_Стоимость" xfId="810"/>
    <cellStyle name="40% - Акцент5 3_Стоимость_1" xfId="811"/>
    <cellStyle name="40% — акцент5 3_Стоимость_1" xfId="812"/>
    <cellStyle name="40% - Акцент5 3_Стоимость_Стоимость" xfId="813"/>
    <cellStyle name="40% — акцент5 3_Стоимость_Стоимость" xfId="814"/>
    <cellStyle name="40% - Акцент5 30" xfId="815"/>
    <cellStyle name="40% - Акцент5 31" xfId="816"/>
    <cellStyle name="40% - Акцент5 32" xfId="817"/>
    <cellStyle name="40% - Акцент5 33" xfId="818"/>
    <cellStyle name="40% - Акцент5 34" xfId="819"/>
    <cellStyle name="40% - Акцент5 35" xfId="820"/>
    <cellStyle name="40% - Акцент5 36" xfId="821"/>
    <cellStyle name="40% - Акцент5 37" xfId="822"/>
    <cellStyle name="40% - Акцент5 38" xfId="823"/>
    <cellStyle name="40% - Акцент5 39" xfId="824"/>
    <cellStyle name="40% - Акцент5 4" xfId="825"/>
    <cellStyle name="40% — акцент5 4" xfId="826"/>
    <cellStyle name="40% - Акцент5 4_Приложение 1" xfId="827"/>
    <cellStyle name="40% — акцент5 4_Приложение 1" xfId="828"/>
    <cellStyle name="40% - Акцент5 4_Приложение 1_1" xfId="829"/>
    <cellStyle name="40% — акцент5 4_Приложение 2" xfId="830"/>
    <cellStyle name="40% - Акцент5 4_Приложение 2_1" xfId="831"/>
    <cellStyle name="40% — акцент5 4_Стоимость" xfId="832"/>
    <cellStyle name="40% - Акцент5 4_Стоимость_1" xfId="833"/>
    <cellStyle name="40% — акцент5 4_Стоимость_1" xfId="834"/>
    <cellStyle name="40% - Акцент5 4_Стоимость_Стоимость" xfId="835"/>
    <cellStyle name="40% — акцент5 4_Стоимость_Стоимость" xfId="836"/>
    <cellStyle name="40% - Акцент5 40" xfId="837"/>
    <cellStyle name="40% - Акцент5 41" xfId="838"/>
    <cellStyle name="40% - Акцент5 42" xfId="839"/>
    <cellStyle name="40% - Акцент5 43" xfId="840"/>
    <cellStyle name="40% - Акцент5 44" xfId="841"/>
    <cellStyle name="40% - Акцент5 45" xfId="842"/>
    <cellStyle name="40% - Акцент5 5" xfId="843"/>
    <cellStyle name="40% - Акцент5 6" xfId="844"/>
    <cellStyle name="40% - Акцент5 7" xfId="845"/>
    <cellStyle name="40% - Акцент5 8" xfId="846"/>
    <cellStyle name="40% - Акцент5 9" xfId="847"/>
    <cellStyle name="40% — акцент5_Стоимость" xfId="2425"/>
    <cellStyle name="40% — акцент6" xfId="2426"/>
    <cellStyle name="40% - Акцент6 10" xfId="848"/>
    <cellStyle name="40% - Акцент6 11" xfId="849"/>
    <cellStyle name="40% - Акцент6 12" xfId="850"/>
    <cellStyle name="40% - Акцент6 13" xfId="851"/>
    <cellStyle name="40% - Акцент6 14" xfId="852"/>
    <cellStyle name="40% - Акцент6 15" xfId="853"/>
    <cellStyle name="40% - Акцент6 16" xfId="854"/>
    <cellStyle name="40% - Акцент6 17" xfId="855"/>
    <cellStyle name="40% - Акцент6 18" xfId="856"/>
    <cellStyle name="40% - Акцент6 19" xfId="857"/>
    <cellStyle name="40% - Акцент6 2" xfId="858"/>
    <cellStyle name="40% — акцент6 2" xfId="859"/>
    <cellStyle name="40% - Акцент6 2_Приложение 1" xfId="860"/>
    <cellStyle name="40% — акцент6 2_Приложение 1" xfId="861"/>
    <cellStyle name="40% - Акцент6 2_Приложение 1_1" xfId="862"/>
    <cellStyle name="40% — акцент6 2_Приложение 2" xfId="863"/>
    <cellStyle name="40% - Акцент6 2_Приложение 2_1" xfId="864"/>
    <cellStyle name="40% — акцент6 2_Стоимость" xfId="865"/>
    <cellStyle name="40% - Акцент6 2_Стоимость_1" xfId="866"/>
    <cellStyle name="40% — акцент6 2_Стоимость_1" xfId="867"/>
    <cellStyle name="40% - Акцент6 2_Стоимость_Стоимость" xfId="868"/>
    <cellStyle name="40% — акцент6 2_Стоимость_Стоимость" xfId="869"/>
    <cellStyle name="40% - Акцент6 20" xfId="870"/>
    <cellStyle name="40% - Акцент6 21" xfId="871"/>
    <cellStyle name="40% - Акцент6 22" xfId="872"/>
    <cellStyle name="40% - Акцент6 23" xfId="873"/>
    <cellStyle name="40% - Акцент6 24" xfId="874"/>
    <cellStyle name="40% - Акцент6 25" xfId="875"/>
    <cellStyle name="40% - Акцент6 26" xfId="876"/>
    <cellStyle name="40% - Акцент6 27" xfId="877"/>
    <cellStyle name="40% - Акцент6 28" xfId="878"/>
    <cellStyle name="40% - Акцент6 29" xfId="879"/>
    <cellStyle name="40% - Акцент6 3" xfId="880"/>
    <cellStyle name="40% — акцент6 3" xfId="881"/>
    <cellStyle name="40% - Акцент6 3_Приложение 1" xfId="882"/>
    <cellStyle name="40% — акцент6 3_Приложение 1" xfId="883"/>
    <cellStyle name="40% - Акцент6 3_Приложение 1_1" xfId="884"/>
    <cellStyle name="40% — акцент6 3_Приложение 2" xfId="885"/>
    <cellStyle name="40% - Акцент6 3_Приложение 2_1" xfId="886"/>
    <cellStyle name="40% — акцент6 3_Стоимость" xfId="887"/>
    <cellStyle name="40% - Акцент6 3_Стоимость_1" xfId="888"/>
    <cellStyle name="40% — акцент6 3_Стоимость_1" xfId="889"/>
    <cellStyle name="40% - Акцент6 3_Стоимость_Стоимость" xfId="890"/>
    <cellStyle name="40% — акцент6 3_Стоимость_Стоимость" xfId="891"/>
    <cellStyle name="40% - Акцент6 30" xfId="892"/>
    <cellStyle name="40% - Акцент6 31" xfId="893"/>
    <cellStyle name="40% - Акцент6 32" xfId="894"/>
    <cellStyle name="40% - Акцент6 33" xfId="895"/>
    <cellStyle name="40% - Акцент6 34" xfId="896"/>
    <cellStyle name="40% - Акцент6 35" xfId="897"/>
    <cellStyle name="40% - Акцент6 36" xfId="898"/>
    <cellStyle name="40% - Акцент6 37" xfId="899"/>
    <cellStyle name="40% - Акцент6 38" xfId="900"/>
    <cellStyle name="40% - Акцент6 39" xfId="901"/>
    <cellStyle name="40% - Акцент6 4" xfId="902"/>
    <cellStyle name="40% — акцент6 4" xfId="903"/>
    <cellStyle name="40% - Акцент6 4_Приложение 1" xfId="904"/>
    <cellStyle name="40% — акцент6 4_Приложение 1" xfId="905"/>
    <cellStyle name="40% - Акцент6 4_Приложение 1_1" xfId="906"/>
    <cellStyle name="40% — акцент6 4_Приложение 2" xfId="907"/>
    <cellStyle name="40% - Акцент6 4_Приложение 2_1" xfId="908"/>
    <cellStyle name="40% — акцент6 4_Стоимость" xfId="909"/>
    <cellStyle name="40% - Акцент6 4_Стоимость_1" xfId="910"/>
    <cellStyle name="40% — акцент6 4_Стоимость_1" xfId="911"/>
    <cellStyle name="40% - Акцент6 4_Стоимость_Стоимость" xfId="912"/>
    <cellStyle name="40% — акцент6 4_Стоимость_Стоимость" xfId="913"/>
    <cellStyle name="40% - Акцент6 40" xfId="914"/>
    <cellStyle name="40% - Акцент6 41" xfId="915"/>
    <cellStyle name="40% - Акцент6 42" xfId="916"/>
    <cellStyle name="40% - Акцент6 43" xfId="917"/>
    <cellStyle name="40% - Акцент6 44" xfId="918"/>
    <cellStyle name="40% - Акцент6 45" xfId="919"/>
    <cellStyle name="40% - Акцент6 5" xfId="920"/>
    <cellStyle name="40% - Акцент6 6" xfId="921"/>
    <cellStyle name="40% - Акцент6 7" xfId="922"/>
    <cellStyle name="40% - Акцент6 8" xfId="923"/>
    <cellStyle name="40% - Акцент6 9" xfId="924"/>
    <cellStyle name="40% — акцент6_Стоимость" xfId="2427"/>
    <cellStyle name="60% — акцент1" xfId="2428"/>
    <cellStyle name="60% - Акцент1 10" xfId="925"/>
    <cellStyle name="60% - Акцент1 11" xfId="926"/>
    <cellStyle name="60% - Акцент1 12" xfId="927"/>
    <cellStyle name="60% - Акцент1 13" xfId="928"/>
    <cellStyle name="60% - Акцент1 14" xfId="929"/>
    <cellStyle name="60% - Акцент1 15" xfId="930"/>
    <cellStyle name="60% - Акцент1 16" xfId="931"/>
    <cellStyle name="60% - Акцент1 17" xfId="932"/>
    <cellStyle name="60% - Акцент1 18" xfId="933"/>
    <cellStyle name="60% - Акцент1 19" xfId="934"/>
    <cellStyle name="60% - Акцент1 2" xfId="935"/>
    <cellStyle name="60% — акцент1 2" xfId="936"/>
    <cellStyle name="60% - Акцент1 2_Приложение 1" xfId="937"/>
    <cellStyle name="60% — акцент1 2_Приложение 1" xfId="938"/>
    <cellStyle name="60% - Акцент1 2_Приложение 1_1" xfId="939"/>
    <cellStyle name="60% — акцент1 2_Приложение 2" xfId="940"/>
    <cellStyle name="60% - Акцент1 2_Приложение 2_1" xfId="941"/>
    <cellStyle name="60% - Акцент1 20" xfId="942"/>
    <cellStyle name="60% - Акцент1 21" xfId="943"/>
    <cellStyle name="60% - Акцент1 22" xfId="944"/>
    <cellStyle name="60% - Акцент1 23" xfId="945"/>
    <cellStyle name="60% - Акцент1 24" xfId="946"/>
    <cellStyle name="60% - Акцент1 25" xfId="947"/>
    <cellStyle name="60% - Акцент1 26" xfId="948"/>
    <cellStyle name="60% - Акцент1 27" xfId="949"/>
    <cellStyle name="60% - Акцент1 28" xfId="950"/>
    <cellStyle name="60% - Акцент1 29" xfId="951"/>
    <cellStyle name="60% - Акцент1 3" xfId="952"/>
    <cellStyle name="60% — акцент1 3" xfId="953"/>
    <cellStyle name="60% - Акцент1 3_Приложение 1" xfId="954"/>
    <cellStyle name="60% — акцент1 3_Приложение 1" xfId="955"/>
    <cellStyle name="60% - Акцент1 3_Приложение 1_1" xfId="956"/>
    <cellStyle name="60% — акцент1 3_Приложение 2" xfId="957"/>
    <cellStyle name="60% - Акцент1 3_Приложение 2_1" xfId="958"/>
    <cellStyle name="60% - Акцент1 30" xfId="959"/>
    <cellStyle name="60% - Акцент1 31" xfId="960"/>
    <cellStyle name="60% - Акцент1 32" xfId="961"/>
    <cellStyle name="60% - Акцент1 33" xfId="962"/>
    <cellStyle name="60% - Акцент1 34" xfId="963"/>
    <cellStyle name="60% - Акцент1 35" xfId="964"/>
    <cellStyle name="60% - Акцент1 36" xfId="965"/>
    <cellStyle name="60% - Акцент1 37" xfId="966"/>
    <cellStyle name="60% - Акцент1 38" xfId="967"/>
    <cellStyle name="60% - Акцент1 39" xfId="968"/>
    <cellStyle name="60% - Акцент1 4" xfId="969"/>
    <cellStyle name="60% — акцент1 4" xfId="970"/>
    <cellStyle name="60% - Акцент1 4_Приложение 1" xfId="971"/>
    <cellStyle name="60% — акцент1 4_Приложение 1" xfId="972"/>
    <cellStyle name="60% - Акцент1 4_Приложение 1_1" xfId="973"/>
    <cellStyle name="60% — акцент1 4_Приложение 2" xfId="974"/>
    <cellStyle name="60% - Акцент1 4_Приложение 2_1" xfId="975"/>
    <cellStyle name="60% - Акцент1 40" xfId="976"/>
    <cellStyle name="60% - Акцент1 41" xfId="977"/>
    <cellStyle name="60% - Акцент1 42" xfId="978"/>
    <cellStyle name="60% - Акцент1 43" xfId="979"/>
    <cellStyle name="60% - Акцент1 44" xfId="980"/>
    <cellStyle name="60% - Акцент1 45" xfId="981"/>
    <cellStyle name="60% - Акцент1 5" xfId="982"/>
    <cellStyle name="60% - Акцент1 6" xfId="983"/>
    <cellStyle name="60% - Акцент1 7" xfId="984"/>
    <cellStyle name="60% - Акцент1 8" xfId="985"/>
    <cellStyle name="60% - Акцент1 9" xfId="986"/>
    <cellStyle name="60% — акцент2" xfId="2429"/>
    <cellStyle name="60% - Акцент2 10" xfId="987"/>
    <cellStyle name="60% - Акцент2 11" xfId="988"/>
    <cellStyle name="60% - Акцент2 12" xfId="989"/>
    <cellStyle name="60% - Акцент2 13" xfId="990"/>
    <cellStyle name="60% - Акцент2 14" xfId="991"/>
    <cellStyle name="60% - Акцент2 15" xfId="992"/>
    <cellStyle name="60% - Акцент2 16" xfId="993"/>
    <cellStyle name="60% - Акцент2 17" xfId="994"/>
    <cellStyle name="60% - Акцент2 18" xfId="995"/>
    <cellStyle name="60% - Акцент2 19" xfId="996"/>
    <cellStyle name="60% - Акцент2 2" xfId="997"/>
    <cellStyle name="60% — акцент2 2" xfId="998"/>
    <cellStyle name="60% - Акцент2 2_Приложение 1" xfId="999"/>
    <cellStyle name="60% — акцент2 2_Приложение 1" xfId="1000"/>
    <cellStyle name="60% - Акцент2 2_Приложение 1_1" xfId="1001"/>
    <cellStyle name="60% — акцент2 2_Приложение 2" xfId="1002"/>
    <cellStyle name="60% - Акцент2 2_Приложение 2_1" xfId="1003"/>
    <cellStyle name="60% - Акцент2 20" xfId="1004"/>
    <cellStyle name="60% - Акцент2 21" xfId="1005"/>
    <cellStyle name="60% - Акцент2 22" xfId="1006"/>
    <cellStyle name="60% - Акцент2 23" xfId="1007"/>
    <cellStyle name="60% - Акцент2 24" xfId="1008"/>
    <cellStyle name="60% - Акцент2 25" xfId="1009"/>
    <cellStyle name="60% - Акцент2 26" xfId="1010"/>
    <cellStyle name="60% - Акцент2 27" xfId="1011"/>
    <cellStyle name="60% - Акцент2 28" xfId="1012"/>
    <cellStyle name="60% - Акцент2 29" xfId="1013"/>
    <cellStyle name="60% - Акцент2 3" xfId="1014"/>
    <cellStyle name="60% — акцент2 3" xfId="1015"/>
    <cellStyle name="60% - Акцент2 3_Приложение 1" xfId="1016"/>
    <cellStyle name="60% — акцент2 3_Приложение 1" xfId="1017"/>
    <cellStyle name="60% - Акцент2 3_Приложение 1_1" xfId="1018"/>
    <cellStyle name="60% — акцент2 3_Приложение 2" xfId="1019"/>
    <cellStyle name="60% - Акцент2 3_Приложение 2_1" xfId="1020"/>
    <cellStyle name="60% - Акцент2 30" xfId="1021"/>
    <cellStyle name="60% - Акцент2 31" xfId="1022"/>
    <cellStyle name="60% - Акцент2 32" xfId="1023"/>
    <cellStyle name="60% - Акцент2 33" xfId="1024"/>
    <cellStyle name="60% - Акцент2 34" xfId="1025"/>
    <cellStyle name="60% - Акцент2 35" xfId="1026"/>
    <cellStyle name="60% - Акцент2 36" xfId="1027"/>
    <cellStyle name="60% - Акцент2 37" xfId="1028"/>
    <cellStyle name="60% - Акцент2 38" xfId="1029"/>
    <cellStyle name="60% - Акцент2 39" xfId="1030"/>
    <cellStyle name="60% - Акцент2 4" xfId="1031"/>
    <cellStyle name="60% — акцент2 4" xfId="1032"/>
    <cellStyle name="60% - Акцент2 4_Приложение 1" xfId="1033"/>
    <cellStyle name="60% — акцент2 4_Приложение 1" xfId="1034"/>
    <cellStyle name="60% - Акцент2 4_Приложение 1_1" xfId="1035"/>
    <cellStyle name="60% — акцент2 4_Приложение 2" xfId="1036"/>
    <cellStyle name="60% - Акцент2 4_Приложение 2_1" xfId="1037"/>
    <cellStyle name="60% - Акцент2 40" xfId="1038"/>
    <cellStyle name="60% - Акцент2 41" xfId="1039"/>
    <cellStyle name="60% - Акцент2 42" xfId="1040"/>
    <cellStyle name="60% - Акцент2 43" xfId="1041"/>
    <cellStyle name="60% - Акцент2 44" xfId="1042"/>
    <cellStyle name="60% - Акцент2 45" xfId="1043"/>
    <cellStyle name="60% - Акцент2 5" xfId="1044"/>
    <cellStyle name="60% - Акцент2 6" xfId="1045"/>
    <cellStyle name="60% - Акцент2 7" xfId="1046"/>
    <cellStyle name="60% - Акцент2 8" xfId="1047"/>
    <cellStyle name="60% - Акцент2 9" xfId="1048"/>
    <cellStyle name="60% — акцент3" xfId="2430"/>
    <cellStyle name="60% - Акцент3 10" xfId="1049"/>
    <cellStyle name="60% - Акцент3 11" xfId="1050"/>
    <cellStyle name="60% - Акцент3 12" xfId="1051"/>
    <cellStyle name="60% - Акцент3 13" xfId="1052"/>
    <cellStyle name="60% - Акцент3 14" xfId="1053"/>
    <cellStyle name="60% - Акцент3 15" xfId="1054"/>
    <cellStyle name="60% - Акцент3 16" xfId="1055"/>
    <cellStyle name="60% - Акцент3 17" xfId="1056"/>
    <cellStyle name="60% - Акцент3 18" xfId="1057"/>
    <cellStyle name="60% - Акцент3 19" xfId="1058"/>
    <cellStyle name="60% - Акцент3 2" xfId="1059"/>
    <cellStyle name="60% — акцент3 2" xfId="1060"/>
    <cellStyle name="60% - Акцент3 2_Приложение 1" xfId="1061"/>
    <cellStyle name="60% — акцент3 2_Приложение 1" xfId="1062"/>
    <cellStyle name="60% - Акцент3 2_Приложение 1_1" xfId="1063"/>
    <cellStyle name="60% — акцент3 2_Приложение 2" xfId="1064"/>
    <cellStyle name="60% - Акцент3 2_Приложение 2_1" xfId="1065"/>
    <cellStyle name="60% - Акцент3 20" xfId="1066"/>
    <cellStyle name="60% - Акцент3 21" xfId="1067"/>
    <cellStyle name="60% - Акцент3 22" xfId="1068"/>
    <cellStyle name="60% - Акцент3 23" xfId="1069"/>
    <cellStyle name="60% - Акцент3 24" xfId="1070"/>
    <cellStyle name="60% - Акцент3 25" xfId="1071"/>
    <cellStyle name="60% - Акцент3 26" xfId="1072"/>
    <cellStyle name="60% - Акцент3 27" xfId="1073"/>
    <cellStyle name="60% - Акцент3 28" xfId="1074"/>
    <cellStyle name="60% - Акцент3 29" xfId="1075"/>
    <cellStyle name="60% - Акцент3 3" xfId="1076"/>
    <cellStyle name="60% — акцент3 3" xfId="1077"/>
    <cellStyle name="60% - Акцент3 3_Приложение 1" xfId="1078"/>
    <cellStyle name="60% — акцент3 3_Приложение 1" xfId="1079"/>
    <cellStyle name="60% - Акцент3 3_Приложение 1_1" xfId="1080"/>
    <cellStyle name="60% — акцент3 3_Приложение 2" xfId="1081"/>
    <cellStyle name="60% - Акцент3 3_Приложение 2_1" xfId="1082"/>
    <cellStyle name="60% - Акцент3 30" xfId="1083"/>
    <cellStyle name="60% - Акцент3 31" xfId="1084"/>
    <cellStyle name="60% - Акцент3 32" xfId="1085"/>
    <cellStyle name="60% - Акцент3 33" xfId="1086"/>
    <cellStyle name="60% - Акцент3 34" xfId="1087"/>
    <cellStyle name="60% - Акцент3 35" xfId="1088"/>
    <cellStyle name="60% - Акцент3 36" xfId="1089"/>
    <cellStyle name="60% - Акцент3 37" xfId="1090"/>
    <cellStyle name="60% - Акцент3 38" xfId="1091"/>
    <cellStyle name="60% - Акцент3 39" xfId="1092"/>
    <cellStyle name="60% - Акцент3 4" xfId="1093"/>
    <cellStyle name="60% — акцент3 4" xfId="1094"/>
    <cellStyle name="60% - Акцент3 4_Приложение 1" xfId="1095"/>
    <cellStyle name="60% — акцент3 4_Приложение 1" xfId="1096"/>
    <cellStyle name="60% - Акцент3 4_Приложение 1_1" xfId="1097"/>
    <cellStyle name="60% — акцент3 4_Приложение 2" xfId="1098"/>
    <cellStyle name="60% - Акцент3 4_Приложение 2_1" xfId="1099"/>
    <cellStyle name="60% - Акцент3 40" xfId="1100"/>
    <cellStyle name="60% - Акцент3 41" xfId="1101"/>
    <cellStyle name="60% - Акцент3 42" xfId="1102"/>
    <cellStyle name="60% - Акцент3 43" xfId="1103"/>
    <cellStyle name="60% - Акцент3 44" xfId="1104"/>
    <cellStyle name="60% - Акцент3 45" xfId="1105"/>
    <cellStyle name="60% - Акцент3 5" xfId="1106"/>
    <cellStyle name="60% - Акцент3 6" xfId="1107"/>
    <cellStyle name="60% - Акцент3 7" xfId="1108"/>
    <cellStyle name="60% - Акцент3 8" xfId="1109"/>
    <cellStyle name="60% - Акцент3 9" xfId="1110"/>
    <cellStyle name="60% — акцент4" xfId="2431"/>
    <cellStyle name="60% - Акцент4 10" xfId="1111"/>
    <cellStyle name="60% - Акцент4 11" xfId="1112"/>
    <cellStyle name="60% - Акцент4 12" xfId="1113"/>
    <cellStyle name="60% - Акцент4 13" xfId="1114"/>
    <cellStyle name="60% - Акцент4 14" xfId="1115"/>
    <cellStyle name="60% - Акцент4 15" xfId="1116"/>
    <cellStyle name="60% - Акцент4 16" xfId="1117"/>
    <cellStyle name="60% - Акцент4 17" xfId="1118"/>
    <cellStyle name="60% - Акцент4 18" xfId="1119"/>
    <cellStyle name="60% - Акцент4 19" xfId="1120"/>
    <cellStyle name="60% - Акцент4 2" xfId="1121"/>
    <cellStyle name="60% — акцент4 2" xfId="1122"/>
    <cellStyle name="60% - Акцент4 2_Приложение 1" xfId="1123"/>
    <cellStyle name="60% — акцент4 2_Приложение 1" xfId="1124"/>
    <cellStyle name="60% - Акцент4 2_Приложение 1_1" xfId="1125"/>
    <cellStyle name="60% — акцент4 2_Приложение 2" xfId="1126"/>
    <cellStyle name="60% - Акцент4 2_Приложение 2_1" xfId="1127"/>
    <cellStyle name="60% - Акцент4 20" xfId="1128"/>
    <cellStyle name="60% - Акцент4 21" xfId="1129"/>
    <cellStyle name="60% - Акцент4 22" xfId="1130"/>
    <cellStyle name="60% - Акцент4 23" xfId="1131"/>
    <cellStyle name="60% - Акцент4 24" xfId="1132"/>
    <cellStyle name="60% - Акцент4 25" xfId="1133"/>
    <cellStyle name="60% - Акцент4 26" xfId="1134"/>
    <cellStyle name="60% - Акцент4 27" xfId="1135"/>
    <cellStyle name="60% - Акцент4 28" xfId="1136"/>
    <cellStyle name="60% - Акцент4 29" xfId="1137"/>
    <cellStyle name="60% - Акцент4 3" xfId="1138"/>
    <cellStyle name="60% — акцент4 3" xfId="1139"/>
    <cellStyle name="60% - Акцент4 3_Приложение 1" xfId="1140"/>
    <cellStyle name="60% — акцент4 3_Приложение 1" xfId="1141"/>
    <cellStyle name="60% - Акцент4 3_Приложение 1_1" xfId="1142"/>
    <cellStyle name="60% — акцент4 3_Приложение 2" xfId="1143"/>
    <cellStyle name="60% - Акцент4 3_Приложение 2_1" xfId="1144"/>
    <cellStyle name="60% - Акцент4 30" xfId="1145"/>
    <cellStyle name="60% - Акцент4 31" xfId="1146"/>
    <cellStyle name="60% - Акцент4 32" xfId="1147"/>
    <cellStyle name="60% - Акцент4 33" xfId="1148"/>
    <cellStyle name="60% - Акцент4 34" xfId="1149"/>
    <cellStyle name="60% - Акцент4 35" xfId="1150"/>
    <cellStyle name="60% - Акцент4 36" xfId="1151"/>
    <cellStyle name="60% - Акцент4 37" xfId="1152"/>
    <cellStyle name="60% - Акцент4 38" xfId="1153"/>
    <cellStyle name="60% - Акцент4 39" xfId="1154"/>
    <cellStyle name="60% - Акцент4 4" xfId="1155"/>
    <cellStyle name="60% — акцент4 4" xfId="1156"/>
    <cellStyle name="60% - Акцент4 4_Приложение 1" xfId="1157"/>
    <cellStyle name="60% — акцент4 4_Приложение 1" xfId="1158"/>
    <cellStyle name="60% - Акцент4 4_Приложение 1_1" xfId="1159"/>
    <cellStyle name="60% — акцент4 4_Приложение 2" xfId="1160"/>
    <cellStyle name="60% - Акцент4 4_Приложение 2_1" xfId="1161"/>
    <cellStyle name="60% - Акцент4 40" xfId="1162"/>
    <cellStyle name="60% - Акцент4 41" xfId="1163"/>
    <cellStyle name="60% - Акцент4 42" xfId="1164"/>
    <cellStyle name="60% - Акцент4 43" xfId="1165"/>
    <cellStyle name="60% - Акцент4 44" xfId="1166"/>
    <cellStyle name="60% - Акцент4 45" xfId="1167"/>
    <cellStyle name="60% - Акцент4 5" xfId="1168"/>
    <cellStyle name="60% - Акцент4 6" xfId="1169"/>
    <cellStyle name="60% - Акцент4 7" xfId="1170"/>
    <cellStyle name="60% - Акцент4 8" xfId="1171"/>
    <cellStyle name="60% - Акцент4 9" xfId="1172"/>
    <cellStyle name="60% — акцент5" xfId="2432"/>
    <cellStyle name="60% - Акцент5 10" xfId="1173"/>
    <cellStyle name="60% - Акцент5 11" xfId="1174"/>
    <cellStyle name="60% - Акцент5 12" xfId="1175"/>
    <cellStyle name="60% - Акцент5 13" xfId="1176"/>
    <cellStyle name="60% - Акцент5 14" xfId="1177"/>
    <cellStyle name="60% - Акцент5 15" xfId="1178"/>
    <cellStyle name="60% - Акцент5 16" xfId="1179"/>
    <cellStyle name="60% - Акцент5 17" xfId="1180"/>
    <cellStyle name="60% - Акцент5 18" xfId="1181"/>
    <cellStyle name="60% - Акцент5 19" xfId="1182"/>
    <cellStyle name="60% - Акцент5 2" xfId="1183"/>
    <cellStyle name="60% — акцент5 2" xfId="1184"/>
    <cellStyle name="60% - Акцент5 2_Приложение 1" xfId="1185"/>
    <cellStyle name="60% — акцент5 2_Приложение 1" xfId="1186"/>
    <cellStyle name="60% - Акцент5 2_Приложение 1_1" xfId="1187"/>
    <cellStyle name="60% — акцент5 2_Приложение 2" xfId="1188"/>
    <cellStyle name="60% - Акцент5 2_Приложение 2_1" xfId="1189"/>
    <cellStyle name="60% - Акцент5 20" xfId="1190"/>
    <cellStyle name="60% - Акцент5 21" xfId="1191"/>
    <cellStyle name="60% - Акцент5 22" xfId="1192"/>
    <cellStyle name="60% - Акцент5 23" xfId="1193"/>
    <cellStyle name="60% - Акцент5 24" xfId="1194"/>
    <cellStyle name="60% - Акцент5 25" xfId="1195"/>
    <cellStyle name="60% - Акцент5 26" xfId="1196"/>
    <cellStyle name="60% - Акцент5 27" xfId="1197"/>
    <cellStyle name="60% - Акцент5 28" xfId="1198"/>
    <cellStyle name="60% - Акцент5 29" xfId="1199"/>
    <cellStyle name="60% - Акцент5 3" xfId="1200"/>
    <cellStyle name="60% — акцент5 3" xfId="1201"/>
    <cellStyle name="60% - Акцент5 3_Приложение 1" xfId="1202"/>
    <cellStyle name="60% — акцент5 3_Приложение 1" xfId="1203"/>
    <cellStyle name="60% - Акцент5 3_Приложение 1_1" xfId="1204"/>
    <cellStyle name="60% — акцент5 3_Приложение 2" xfId="1205"/>
    <cellStyle name="60% - Акцент5 3_Приложение 2_1" xfId="1206"/>
    <cellStyle name="60% - Акцент5 30" xfId="1207"/>
    <cellStyle name="60% - Акцент5 31" xfId="1208"/>
    <cellStyle name="60% - Акцент5 32" xfId="1209"/>
    <cellStyle name="60% - Акцент5 33" xfId="1210"/>
    <cellStyle name="60% - Акцент5 34" xfId="1211"/>
    <cellStyle name="60% - Акцент5 35" xfId="1212"/>
    <cellStyle name="60% - Акцент5 36" xfId="1213"/>
    <cellStyle name="60% - Акцент5 37" xfId="1214"/>
    <cellStyle name="60% - Акцент5 38" xfId="1215"/>
    <cellStyle name="60% - Акцент5 39" xfId="1216"/>
    <cellStyle name="60% - Акцент5 4" xfId="1217"/>
    <cellStyle name="60% — акцент5 4" xfId="1218"/>
    <cellStyle name="60% - Акцент5 4_Приложение 1" xfId="1219"/>
    <cellStyle name="60% — акцент5 4_Приложение 1" xfId="1220"/>
    <cellStyle name="60% - Акцент5 4_Приложение 1_1" xfId="1221"/>
    <cellStyle name="60% — акцент5 4_Приложение 2" xfId="1222"/>
    <cellStyle name="60% - Акцент5 4_Приложение 2_1" xfId="1223"/>
    <cellStyle name="60% - Акцент5 40" xfId="1224"/>
    <cellStyle name="60% - Акцент5 41" xfId="1225"/>
    <cellStyle name="60% - Акцент5 42" xfId="1226"/>
    <cellStyle name="60% - Акцент5 43" xfId="1227"/>
    <cellStyle name="60% - Акцент5 44" xfId="1228"/>
    <cellStyle name="60% - Акцент5 45" xfId="1229"/>
    <cellStyle name="60% - Акцент5 5" xfId="1230"/>
    <cellStyle name="60% - Акцент5 6" xfId="1231"/>
    <cellStyle name="60% - Акцент5 7" xfId="1232"/>
    <cellStyle name="60% - Акцент5 8" xfId="1233"/>
    <cellStyle name="60% - Акцент5 9" xfId="1234"/>
    <cellStyle name="60% — акцент6" xfId="2433"/>
    <cellStyle name="60% - Акцент6 10" xfId="1235"/>
    <cellStyle name="60% - Акцент6 11" xfId="1236"/>
    <cellStyle name="60% - Акцент6 12" xfId="1237"/>
    <cellStyle name="60% - Акцент6 13" xfId="1238"/>
    <cellStyle name="60% - Акцент6 14" xfId="1239"/>
    <cellStyle name="60% - Акцент6 15" xfId="1240"/>
    <cellStyle name="60% - Акцент6 16" xfId="1241"/>
    <cellStyle name="60% - Акцент6 17" xfId="1242"/>
    <cellStyle name="60% - Акцент6 18" xfId="1243"/>
    <cellStyle name="60% - Акцент6 19" xfId="1244"/>
    <cellStyle name="60% - Акцент6 2" xfId="1245"/>
    <cellStyle name="60% — акцент6 2" xfId="1246"/>
    <cellStyle name="60% - Акцент6 2_Приложение 1" xfId="1247"/>
    <cellStyle name="60% — акцент6 2_Приложение 1" xfId="1248"/>
    <cellStyle name="60% - Акцент6 2_Приложение 1_1" xfId="1249"/>
    <cellStyle name="60% — акцент6 2_Приложение 2" xfId="1250"/>
    <cellStyle name="60% - Акцент6 2_Приложение 2_1" xfId="1251"/>
    <cellStyle name="60% - Акцент6 20" xfId="1252"/>
    <cellStyle name="60% - Акцент6 21" xfId="1253"/>
    <cellStyle name="60% - Акцент6 22" xfId="1254"/>
    <cellStyle name="60% - Акцент6 23" xfId="1255"/>
    <cellStyle name="60% - Акцент6 24" xfId="1256"/>
    <cellStyle name="60% - Акцент6 25" xfId="1257"/>
    <cellStyle name="60% - Акцент6 26" xfId="1258"/>
    <cellStyle name="60% - Акцент6 27" xfId="1259"/>
    <cellStyle name="60% - Акцент6 28" xfId="1260"/>
    <cellStyle name="60% - Акцент6 29" xfId="1261"/>
    <cellStyle name="60% - Акцент6 3" xfId="1262"/>
    <cellStyle name="60% — акцент6 3" xfId="1263"/>
    <cellStyle name="60% - Акцент6 3_Приложение 1" xfId="1264"/>
    <cellStyle name="60% — акцент6 3_Приложение 1" xfId="1265"/>
    <cellStyle name="60% - Акцент6 3_Приложение 1_1" xfId="1266"/>
    <cellStyle name="60% — акцент6 3_Приложение 2" xfId="1267"/>
    <cellStyle name="60% - Акцент6 3_Приложение 2_1" xfId="1268"/>
    <cellStyle name="60% - Акцент6 30" xfId="1269"/>
    <cellStyle name="60% - Акцент6 31" xfId="1270"/>
    <cellStyle name="60% - Акцент6 32" xfId="1271"/>
    <cellStyle name="60% - Акцент6 33" xfId="1272"/>
    <cellStyle name="60% - Акцент6 34" xfId="1273"/>
    <cellStyle name="60% - Акцент6 35" xfId="1274"/>
    <cellStyle name="60% - Акцент6 36" xfId="1275"/>
    <cellStyle name="60% - Акцент6 37" xfId="1276"/>
    <cellStyle name="60% - Акцент6 38" xfId="1277"/>
    <cellStyle name="60% - Акцент6 39" xfId="1278"/>
    <cellStyle name="60% - Акцент6 4" xfId="1279"/>
    <cellStyle name="60% — акцент6 4" xfId="1280"/>
    <cellStyle name="60% - Акцент6 4_Приложение 1" xfId="1281"/>
    <cellStyle name="60% — акцент6 4_Приложение 1" xfId="1282"/>
    <cellStyle name="60% - Акцент6 4_Приложение 1_1" xfId="1283"/>
    <cellStyle name="60% — акцент6 4_Приложение 2" xfId="1284"/>
    <cellStyle name="60% - Акцент6 4_Приложение 2_1" xfId="1285"/>
    <cellStyle name="60% - Акцент6 40" xfId="1286"/>
    <cellStyle name="60% - Акцент6 41" xfId="1287"/>
    <cellStyle name="60% - Акцент6 42" xfId="1288"/>
    <cellStyle name="60% - Акцент6 43" xfId="1289"/>
    <cellStyle name="60% - Акцент6 44" xfId="1290"/>
    <cellStyle name="60% - Акцент6 45" xfId="1291"/>
    <cellStyle name="60% - Акцент6 5" xfId="1292"/>
    <cellStyle name="60% - Акцент6 6" xfId="1293"/>
    <cellStyle name="60% - Акцент6 7" xfId="1294"/>
    <cellStyle name="60% - Акцент6 8" xfId="1295"/>
    <cellStyle name="60% - Акцент6 9" xfId="1296"/>
    <cellStyle name="Excel Built-in Normal" xfId="1297"/>
    <cellStyle name="TableStyleLight1" xfId="1298"/>
    <cellStyle name="Акцент1" xfId="1299" builtinId="29" customBuiltin="1"/>
    <cellStyle name="Акцент1 10" xfId="1300"/>
    <cellStyle name="Акцент1 11" xfId="1301"/>
    <cellStyle name="Акцент1 12" xfId="1302"/>
    <cellStyle name="Акцент1 13" xfId="1303"/>
    <cellStyle name="Акцент1 14" xfId="1304"/>
    <cellStyle name="Акцент1 15" xfId="1305"/>
    <cellStyle name="Акцент1 16" xfId="1306"/>
    <cellStyle name="Акцент1 17" xfId="1307"/>
    <cellStyle name="Акцент1 18" xfId="1308"/>
    <cellStyle name="Акцент1 19" xfId="1309"/>
    <cellStyle name="Акцент1 2" xfId="1310"/>
    <cellStyle name="Акцент1 20" xfId="1311"/>
    <cellStyle name="Акцент1 21" xfId="1312"/>
    <cellStyle name="Акцент1 22" xfId="1313"/>
    <cellStyle name="Акцент1 23" xfId="1314"/>
    <cellStyle name="Акцент1 24" xfId="1315"/>
    <cellStyle name="Акцент1 25" xfId="1316"/>
    <cellStyle name="Акцент1 26" xfId="1317"/>
    <cellStyle name="Акцент1 27" xfId="1318"/>
    <cellStyle name="Акцент1 28" xfId="1319"/>
    <cellStyle name="Акцент1 29" xfId="1320"/>
    <cellStyle name="Акцент1 3" xfId="1321"/>
    <cellStyle name="Акцент1 30" xfId="1322"/>
    <cellStyle name="Акцент1 31" xfId="1323"/>
    <cellStyle name="Акцент1 32" xfId="1324"/>
    <cellStyle name="Акцент1 33" xfId="1325"/>
    <cellStyle name="Акцент1 34" xfId="1326"/>
    <cellStyle name="Акцент1 35" xfId="1327"/>
    <cellStyle name="Акцент1 36" xfId="1328"/>
    <cellStyle name="Акцент1 37" xfId="1329"/>
    <cellStyle name="Акцент1 38" xfId="1330"/>
    <cellStyle name="Акцент1 39" xfId="1331"/>
    <cellStyle name="Акцент1 4" xfId="1332"/>
    <cellStyle name="Акцент1 40" xfId="1333"/>
    <cellStyle name="Акцент1 41" xfId="1334"/>
    <cellStyle name="Акцент1 42" xfId="1335"/>
    <cellStyle name="Акцент1 43" xfId="1336"/>
    <cellStyle name="Акцент1 5" xfId="1337"/>
    <cellStyle name="Акцент1 6" xfId="1338"/>
    <cellStyle name="Акцент1 7" xfId="1339"/>
    <cellStyle name="Акцент1 8" xfId="1340"/>
    <cellStyle name="Акцент1 9" xfId="1341"/>
    <cellStyle name="Акцент2" xfId="1342" builtinId="33" customBuiltin="1"/>
    <cellStyle name="Акцент2 10" xfId="1343"/>
    <cellStyle name="Акцент2 11" xfId="1344"/>
    <cellStyle name="Акцент2 12" xfId="1345"/>
    <cellStyle name="Акцент2 13" xfId="1346"/>
    <cellStyle name="Акцент2 14" xfId="1347"/>
    <cellStyle name="Акцент2 15" xfId="1348"/>
    <cellStyle name="Акцент2 16" xfId="1349"/>
    <cellStyle name="Акцент2 17" xfId="1350"/>
    <cellStyle name="Акцент2 18" xfId="1351"/>
    <cellStyle name="Акцент2 19" xfId="1352"/>
    <cellStyle name="Акцент2 2" xfId="1353"/>
    <cellStyle name="Акцент2 20" xfId="1354"/>
    <cellStyle name="Акцент2 21" xfId="1355"/>
    <cellStyle name="Акцент2 22" xfId="1356"/>
    <cellStyle name="Акцент2 23" xfId="1357"/>
    <cellStyle name="Акцент2 24" xfId="1358"/>
    <cellStyle name="Акцент2 25" xfId="1359"/>
    <cellStyle name="Акцент2 26" xfId="1360"/>
    <cellStyle name="Акцент2 27" xfId="1361"/>
    <cellStyle name="Акцент2 28" xfId="1362"/>
    <cellStyle name="Акцент2 29" xfId="1363"/>
    <cellStyle name="Акцент2 3" xfId="1364"/>
    <cellStyle name="Акцент2 30" xfId="1365"/>
    <cellStyle name="Акцент2 31" xfId="1366"/>
    <cellStyle name="Акцент2 32" xfId="1367"/>
    <cellStyle name="Акцент2 33" xfId="1368"/>
    <cellStyle name="Акцент2 34" xfId="1369"/>
    <cellStyle name="Акцент2 35" xfId="1370"/>
    <cellStyle name="Акцент2 36" xfId="1371"/>
    <cellStyle name="Акцент2 37" xfId="1372"/>
    <cellStyle name="Акцент2 38" xfId="1373"/>
    <cellStyle name="Акцент2 39" xfId="1374"/>
    <cellStyle name="Акцент2 4" xfId="1375"/>
    <cellStyle name="Акцент2 40" xfId="1376"/>
    <cellStyle name="Акцент2 41" xfId="1377"/>
    <cellStyle name="Акцент2 42" xfId="1378"/>
    <cellStyle name="Акцент2 43" xfId="1379"/>
    <cellStyle name="Акцент2 5" xfId="1380"/>
    <cellStyle name="Акцент2 6" xfId="1381"/>
    <cellStyle name="Акцент2 7" xfId="1382"/>
    <cellStyle name="Акцент2 8" xfId="1383"/>
    <cellStyle name="Акцент2 9" xfId="1384"/>
    <cellStyle name="Акцент3" xfId="1385" builtinId="37" customBuiltin="1"/>
    <cellStyle name="Акцент3 10" xfId="1386"/>
    <cellStyle name="Акцент3 11" xfId="1387"/>
    <cellStyle name="Акцент3 12" xfId="1388"/>
    <cellStyle name="Акцент3 13" xfId="1389"/>
    <cellStyle name="Акцент3 14" xfId="1390"/>
    <cellStyle name="Акцент3 15" xfId="1391"/>
    <cellStyle name="Акцент3 16" xfId="1392"/>
    <cellStyle name="Акцент3 17" xfId="1393"/>
    <cellStyle name="Акцент3 18" xfId="1394"/>
    <cellStyle name="Акцент3 19" xfId="1395"/>
    <cellStyle name="Акцент3 2" xfId="1396"/>
    <cellStyle name="Акцент3 20" xfId="1397"/>
    <cellStyle name="Акцент3 21" xfId="1398"/>
    <cellStyle name="Акцент3 22" xfId="1399"/>
    <cellStyle name="Акцент3 23" xfId="1400"/>
    <cellStyle name="Акцент3 24" xfId="1401"/>
    <cellStyle name="Акцент3 25" xfId="1402"/>
    <cellStyle name="Акцент3 26" xfId="1403"/>
    <cellStyle name="Акцент3 27" xfId="1404"/>
    <cellStyle name="Акцент3 28" xfId="1405"/>
    <cellStyle name="Акцент3 29" xfId="1406"/>
    <cellStyle name="Акцент3 3" xfId="1407"/>
    <cellStyle name="Акцент3 30" xfId="1408"/>
    <cellStyle name="Акцент3 31" xfId="1409"/>
    <cellStyle name="Акцент3 32" xfId="1410"/>
    <cellStyle name="Акцент3 33" xfId="1411"/>
    <cellStyle name="Акцент3 34" xfId="1412"/>
    <cellStyle name="Акцент3 35" xfId="1413"/>
    <cellStyle name="Акцент3 36" xfId="1414"/>
    <cellStyle name="Акцент3 37" xfId="1415"/>
    <cellStyle name="Акцент3 38" xfId="1416"/>
    <cellStyle name="Акцент3 39" xfId="1417"/>
    <cellStyle name="Акцент3 4" xfId="1418"/>
    <cellStyle name="Акцент3 40" xfId="1419"/>
    <cellStyle name="Акцент3 41" xfId="1420"/>
    <cellStyle name="Акцент3 42" xfId="1421"/>
    <cellStyle name="Акцент3 43" xfId="1422"/>
    <cellStyle name="Акцент3 5" xfId="1423"/>
    <cellStyle name="Акцент3 6" xfId="1424"/>
    <cellStyle name="Акцент3 7" xfId="1425"/>
    <cellStyle name="Акцент3 8" xfId="1426"/>
    <cellStyle name="Акцент3 9" xfId="1427"/>
    <cellStyle name="Акцент4" xfId="1428" builtinId="41" customBuiltin="1"/>
    <cellStyle name="Акцент4 10" xfId="1429"/>
    <cellStyle name="Акцент4 11" xfId="1430"/>
    <cellStyle name="Акцент4 12" xfId="1431"/>
    <cellStyle name="Акцент4 13" xfId="1432"/>
    <cellStyle name="Акцент4 14" xfId="1433"/>
    <cellStyle name="Акцент4 15" xfId="1434"/>
    <cellStyle name="Акцент4 16" xfId="1435"/>
    <cellStyle name="Акцент4 17" xfId="1436"/>
    <cellStyle name="Акцент4 18" xfId="1437"/>
    <cellStyle name="Акцент4 19" xfId="1438"/>
    <cellStyle name="Акцент4 2" xfId="1439"/>
    <cellStyle name="Акцент4 20" xfId="1440"/>
    <cellStyle name="Акцент4 21" xfId="1441"/>
    <cellStyle name="Акцент4 22" xfId="1442"/>
    <cellStyle name="Акцент4 23" xfId="1443"/>
    <cellStyle name="Акцент4 24" xfId="1444"/>
    <cellStyle name="Акцент4 25" xfId="1445"/>
    <cellStyle name="Акцент4 26" xfId="1446"/>
    <cellStyle name="Акцент4 27" xfId="1447"/>
    <cellStyle name="Акцент4 28" xfId="1448"/>
    <cellStyle name="Акцент4 29" xfId="1449"/>
    <cellStyle name="Акцент4 3" xfId="1450"/>
    <cellStyle name="Акцент4 30" xfId="1451"/>
    <cellStyle name="Акцент4 31" xfId="1452"/>
    <cellStyle name="Акцент4 32" xfId="1453"/>
    <cellStyle name="Акцент4 33" xfId="1454"/>
    <cellStyle name="Акцент4 34" xfId="1455"/>
    <cellStyle name="Акцент4 35" xfId="1456"/>
    <cellStyle name="Акцент4 36" xfId="1457"/>
    <cellStyle name="Акцент4 37" xfId="1458"/>
    <cellStyle name="Акцент4 38" xfId="1459"/>
    <cellStyle name="Акцент4 39" xfId="1460"/>
    <cellStyle name="Акцент4 4" xfId="1461"/>
    <cellStyle name="Акцент4 40" xfId="1462"/>
    <cellStyle name="Акцент4 41" xfId="1463"/>
    <cellStyle name="Акцент4 42" xfId="1464"/>
    <cellStyle name="Акцент4 43" xfId="1465"/>
    <cellStyle name="Акцент4 5" xfId="1466"/>
    <cellStyle name="Акцент4 6" xfId="1467"/>
    <cellStyle name="Акцент4 7" xfId="1468"/>
    <cellStyle name="Акцент4 8" xfId="1469"/>
    <cellStyle name="Акцент4 9" xfId="1470"/>
    <cellStyle name="Акцент5" xfId="1471" builtinId="45" customBuiltin="1"/>
    <cellStyle name="Акцент5 10" xfId="1472"/>
    <cellStyle name="Акцент5 11" xfId="1473"/>
    <cellStyle name="Акцент5 12" xfId="1474"/>
    <cellStyle name="Акцент5 13" xfId="1475"/>
    <cellStyle name="Акцент5 14" xfId="1476"/>
    <cellStyle name="Акцент5 15" xfId="1477"/>
    <cellStyle name="Акцент5 16" xfId="1478"/>
    <cellStyle name="Акцент5 17" xfId="1479"/>
    <cellStyle name="Акцент5 18" xfId="1480"/>
    <cellStyle name="Акцент5 19" xfId="1481"/>
    <cellStyle name="Акцент5 2" xfId="1482"/>
    <cellStyle name="Акцент5 20" xfId="1483"/>
    <cellStyle name="Акцент5 21" xfId="1484"/>
    <cellStyle name="Акцент5 22" xfId="1485"/>
    <cellStyle name="Акцент5 23" xfId="1486"/>
    <cellStyle name="Акцент5 24" xfId="1487"/>
    <cellStyle name="Акцент5 25" xfId="1488"/>
    <cellStyle name="Акцент5 26" xfId="1489"/>
    <cellStyle name="Акцент5 27" xfId="1490"/>
    <cellStyle name="Акцент5 28" xfId="1491"/>
    <cellStyle name="Акцент5 29" xfId="1492"/>
    <cellStyle name="Акцент5 3" xfId="1493"/>
    <cellStyle name="Акцент5 30" xfId="1494"/>
    <cellStyle name="Акцент5 31" xfId="1495"/>
    <cellStyle name="Акцент5 32" xfId="1496"/>
    <cellStyle name="Акцент5 33" xfId="1497"/>
    <cellStyle name="Акцент5 34" xfId="1498"/>
    <cellStyle name="Акцент5 35" xfId="1499"/>
    <cellStyle name="Акцент5 36" xfId="1500"/>
    <cellStyle name="Акцент5 37" xfId="1501"/>
    <cellStyle name="Акцент5 38" xfId="1502"/>
    <cellStyle name="Акцент5 39" xfId="1503"/>
    <cellStyle name="Акцент5 4" xfId="1504"/>
    <cellStyle name="Акцент5 40" xfId="1505"/>
    <cellStyle name="Акцент5 41" xfId="1506"/>
    <cellStyle name="Акцент5 42" xfId="1507"/>
    <cellStyle name="Акцент5 43" xfId="1508"/>
    <cellStyle name="Акцент5 5" xfId="1509"/>
    <cellStyle name="Акцент5 6" xfId="1510"/>
    <cellStyle name="Акцент5 7" xfId="1511"/>
    <cellStyle name="Акцент5 8" xfId="1512"/>
    <cellStyle name="Акцент5 9" xfId="1513"/>
    <cellStyle name="Акцент6" xfId="1514" builtinId="49" customBuiltin="1"/>
    <cellStyle name="Акцент6 10" xfId="1515"/>
    <cellStyle name="Акцент6 11" xfId="1516"/>
    <cellStyle name="Акцент6 12" xfId="1517"/>
    <cellStyle name="Акцент6 13" xfId="1518"/>
    <cellStyle name="Акцент6 14" xfId="1519"/>
    <cellStyle name="Акцент6 15" xfId="1520"/>
    <cellStyle name="Акцент6 16" xfId="1521"/>
    <cellStyle name="Акцент6 17" xfId="1522"/>
    <cellStyle name="Акцент6 18" xfId="1523"/>
    <cellStyle name="Акцент6 19" xfId="1524"/>
    <cellStyle name="Акцент6 2" xfId="1525"/>
    <cellStyle name="Акцент6 20" xfId="1526"/>
    <cellStyle name="Акцент6 21" xfId="1527"/>
    <cellStyle name="Акцент6 22" xfId="1528"/>
    <cellStyle name="Акцент6 23" xfId="1529"/>
    <cellStyle name="Акцент6 24" xfId="1530"/>
    <cellStyle name="Акцент6 25" xfId="1531"/>
    <cellStyle name="Акцент6 26" xfId="1532"/>
    <cellStyle name="Акцент6 27" xfId="1533"/>
    <cellStyle name="Акцент6 28" xfId="1534"/>
    <cellStyle name="Акцент6 29" xfId="1535"/>
    <cellStyle name="Акцент6 3" xfId="1536"/>
    <cellStyle name="Акцент6 30" xfId="1537"/>
    <cellStyle name="Акцент6 31" xfId="1538"/>
    <cellStyle name="Акцент6 32" xfId="1539"/>
    <cellStyle name="Акцент6 33" xfId="1540"/>
    <cellStyle name="Акцент6 34" xfId="1541"/>
    <cellStyle name="Акцент6 35" xfId="1542"/>
    <cellStyle name="Акцент6 36" xfId="1543"/>
    <cellStyle name="Акцент6 37" xfId="1544"/>
    <cellStyle name="Акцент6 38" xfId="1545"/>
    <cellStyle name="Акцент6 39" xfId="1546"/>
    <cellStyle name="Акцент6 4" xfId="1547"/>
    <cellStyle name="Акцент6 40" xfId="1548"/>
    <cellStyle name="Акцент6 41" xfId="1549"/>
    <cellStyle name="Акцент6 42" xfId="1550"/>
    <cellStyle name="Акцент6 43" xfId="1551"/>
    <cellStyle name="Акцент6 5" xfId="1552"/>
    <cellStyle name="Акцент6 6" xfId="1553"/>
    <cellStyle name="Акцент6 7" xfId="1554"/>
    <cellStyle name="Акцент6 8" xfId="1555"/>
    <cellStyle name="Акцент6 9" xfId="1556"/>
    <cellStyle name="Ввод " xfId="1557" builtinId="20" customBuiltin="1"/>
    <cellStyle name="Ввод  10" xfId="1558"/>
    <cellStyle name="Ввод  11" xfId="1559"/>
    <cellStyle name="Ввод  12" xfId="1560"/>
    <cellStyle name="Ввод  13" xfId="1561"/>
    <cellStyle name="Ввод  14" xfId="1562"/>
    <cellStyle name="Ввод  15" xfId="1563"/>
    <cellStyle name="Ввод  16" xfId="1564"/>
    <cellStyle name="Ввод  17" xfId="1565"/>
    <cellStyle name="Ввод  18" xfId="1566"/>
    <cellStyle name="Ввод  19" xfId="1567"/>
    <cellStyle name="Ввод  2" xfId="1568"/>
    <cellStyle name="Ввод  20" xfId="1569"/>
    <cellStyle name="Ввод  21" xfId="1570"/>
    <cellStyle name="Ввод  22" xfId="1571"/>
    <cellStyle name="Ввод  23" xfId="1572"/>
    <cellStyle name="Ввод  24" xfId="1573"/>
    <cellStyle name="Ввод  25" xfId="1574"/>
    <cellStyle name="Ввод  26" xfId="1575"/>
    <cellStyle name="Ввод  27" xfId="1576"/>
    <cellStyle name="Ввод  28" xfId="1577"/>
    <cellStyle name="Ввод  29" xfId="1578"/>
    <cellStyle name="Ввод  3" xfId="1579"/>
    <cellStyle name="Ввод  30" xfId="1580"/>
    <cellStyle name="Ввод  31" xfId="1581"/>
    <cellStyle name="Ввод  32" xfId="1582"/>
    <cellStyle name="Ввод  33" xfId="1583"/>
    <cellStyle name="Ввод  34" xfId="1584"/>
    <cellStyle name="Ввод  35" xfId="1585"/>
    <cellStyle name="Ввод  36" xfId="1586"/>
    <cellStyle name="Ввод  37" xfId="1587"/>
    <cellStyle name="Ввод  38" xfId="1588"/>
    <cellStyle name="Ввод  39" xfId="1589"/>
    <cellStyle name="Ввод  4" xfId="1590"/>
    <cellStyle name="Ввод  40" xfId="1591"/>
    <cellStyle name="Ввод  41" xfId="1592"/>
    <cellStyle name="Ввод  42" xfId="1593"/>
    <cellStyle name="Ввод  43" xfId="1594"/>
    <cellStyle name="Ввод  5" xfId="1595"/>
    <cellStyle name="Ввод  6" xfId="1596"/>
    <cellStyle name="Ввод  7" xfId="1597"/>
    <cellStyle name="Ввод  8" xfId="1598"/>
    <cellStyle name="Ввод  9" xfId="1599"/>
    <cellStyle name="Вывод" xfId="1600" builtinId="21" customBuiltin="1"/>
    <cellStyle name="Вывод 10" xfId="1601"/>
    <cellStyle name="Вывод 11" xfId="1602"/>
    <cellStyle name="Вывод 12" xfId="1603"/>
    <cellStyle name="Вывод 13" xfId="1604"/>
    <cellStyle name="Вывод 14" xfId="1605"/>
    <cellStyle name="Вывод 15" xfId="1606"/>
    <cellStyle name="Вывод 16" xfId="1607"/>
    <cellStyle name="Вывод 17" xfId="1608"/>
    <cellStyle name="Вывод 18" xfId="1609"/>
    <cellStyle name="Вывод 19" xfId="1610"/>
    <cellStyle name="Вывод 2" xfId="1611"/>
    <cellStyle name="Вывод 20" xfId="1612"/>
    <cellStyle name="Вывод 21" xfId="1613"/>
    <cellStyle name="Вывод 22" xfId="1614"/>
    <cellStyle name="Вывод 23" xfId="1615"/>
    <cellStyle name="Вывод 24" xfId="1616"/>
    <cellStyle name="Вывод 25" xfId="1617"/>
    <cellStyle name="Вывод 26" xfId="1618"/>
    <cellStyle name="Вывод 27" xfId="1619"/>
    <cellStyle name="Вывод 28" xfId="1620"/>
    <cellStyle name="Вывод 29" xfId="1621"/>
    <cellStyle name="Вывод 3" xfId="1622"/>
    <cellStyle name="Вывод 30" xfId="1623"/>
    <cellStyle name="Вывод 31" xfId="1624"/>
    <cellStyle name="Вывод 32" xfId="1625"/>
    <cellStyle name="Вывод 33" xfId="1626"/>
    <cellStyle name="Вывод 34" xfId="1627"/>
    <cellStyle name="Вывод 35" xfId="1628"/>
    <cellStyle name="Вывод 36" xfId="1629"/>
    <cellStyle name="Вывод 37" xfId="1630"/>
    <cellStyle name="Вывод 38" xfId="1631"/>
    <cellStyle name="Вывод 39" xfId="1632"/>
    <cellStyle name="Вывод 4" xfId="1633"/>
    <cellStyle name="Вывод 40" xfId="1634"/>
    <cellStyle name="Вывод 41" xfId="1635"/>
    <cellStyle name="Вывод 42" xfId="1636"/>
    <cellStyle name="Вывод 43" xfId="1637"/>
    <cellStyle name="Вывод 44" xfId="1638"/>
    <cellStyle name="Вывод 5" xfId="1639"/>
    <cellStyle name="Вывод 6" xfId="1640"/>
    <cellStyle name="Вывод 7" xfId="1641"/>
    <cellStyle name="Вывод 8" xfId="1642"/>
    <cellStyle name="Вывод 9" xfId="1643"/>
    <cellStyle name="Вычисление" xfId="1644" builtinId="22" customBuiltin="1"/>
    <cellStyle name="Вычисление 10" xfId="1645"/>
    <cellStyle name="Вычисление 11" xfId="1646"/>
    <cellStyle name="Вычисление 12" xfId="1647"/>
    <cellStyle name="Вычисление 13" xfId="1648"/>
    <cellStyle name="Вычисление 14" xfId="1649"/>
    <cellStyle name="Вычисление 15" xfId="1650"/>
    <cellStyle name="Вычисление 16" xfId="1651"/>
    <cellStyle name="Вычисление 17" xfId="1652"/>
    <cellStyle name="Вычисление 18" xfId="1653"/>
    <cellStyle name="Вычисление 19" xfId="1654"/>
    <cellStyle name="Вычисление 2" xfId="1655"/>
    <cellStyle name="Вычисление 20" xfId="1656"/>
    <cellStyle name="Вычисление 21" xfId="1657"/>
    <cellStyle name="Вычисление 22" xfId="1658"/>
    <cellStyle name="Вычисление 23" xfId="1659"/>
    <cellStyle name="Вычисление 24" xfId="1660"/>
    <cellStyle name="Вычисление 25" xfId="1661"/>
    <cellStyle name="Вычисление 26" xfId="1662"/>
    <cellStyle name="Вычисление 27" xfId="1663"/>
    <cellStyle name="Вычисление 28" xfId="1664"/>
    <cellStyle name="Вычисление 29" xfId="1665"/>
    <cellStyle name="Вычисление 3" xfId="1666"/>
    <cellStyle name="Вычисление 30" xfId="1667"/>
    <cellStyle name="Вычисление 31" xfId="1668"/>
    <cellStyle name="Вычисление 32" xfId="1669"/>
    <cellStyle name="Вычисление 33" xfId="1670"/>
    <cellStyle name="Вычисление 34" xfId="1671"/>
    <cellStyle name="Вычисление 35" xfId="1672"/>
    <cellStyle name="Вычисление 36" xfId="1673"/>
    <cellStyle name="Вычисление 37" xfId="1674"/>
    <cellStyle name="Вычисление 38" xfId="1675"/>
    <cellStyle name="Вычисление 39" xfId="1676"/>
    <cellStyle name="Вычисление 4" xfId="1677"/>
    <cellStyle name="Вычисление 40" xfId="1678"/>
    <cellStyle name="Вычисление 41" xfId="1679"/>
    <cellStyle name="Вычисление 42" xfId="1680"/>
    <cellStyle name="Вычисление 43" xfId="1681"/>
    <cellStyle name="Вычисление 44" xfId="1682"/>
    <cellStyle name="Вычисление 5" xfId="1683"/>
    <cellStyle name="Вычисление 6" xfId="1684"/>
    <cellStyle name="Вычисление 7" xfId="1685"/>
    <cellStyle name="Вычисление 8" xfId="1686"/>
    <cellStyle name="Вычисление 9" xfId="1687"/>
    <cellStyle name="Заголовок 1" xfId="1688" builtinId="16" customBuiltin="1"/>
    <cellStyle name="Заголовок 1 10" xfId="1689"/>
    <cellStyle name="Заголовок 1 11" xfId="1690"/>
    <cellStyle name="Заголовок 1 12" xfId="1691"/>
    <cellStyle name="Заголовок 1 13" xfId="1692"/>
    <cellStyle name="Заголовок 1 14" xfId="1693"/>
    <cellStyle name="Заголовок 1 15" xfId="1694"/>
    <cellStyle name="Заголовок 1 16" xfId="1695"/>
    <cellStyle name="Заголовок 1 17" xfId="1696"/>
    <cellStyle name="Заголовок 1 18" xfId="1697"/>
    <cellStyle name="Заголовок 1 19" xfId="1698"/>
    <cellStyle name="Заголовок 1 2" xfId="1699"/>
    <cellStyle name="Заголовок 1 20" xfId="1700"/>
    <cellStyle name="Заголовок 1 21" xfId="1701"/>
    <cellStyle name="Заголовок 1 22" xfId="1702"/>
    <cellStyle name="Заголовок 1 23" xfId="1703"/>
    <cellStyle name="Заголовок 1 24" xfId="1704"/>
    <cellStyle name="Заголовок 1 25" xfId="1705"/>
    <cellStyle name="Заголовок 1 26" xfId="1706"/>
    <cellStyle name="Заголовок 1 27" xfId="1707"/>
    <cellStyle name="Заголовок 1 28" xfId="1708"/>
    <cellStyle name="Заголовок 1 29" xfId="1709"/>
    <cellStyle name="Заголовок 1 3" xfId="1710"/>
    <cellStyle name="Заголовок 1 30" xfId="1711"/>
    <cellStyle name="Заголовок 1 31" xfId="1712"/>
    <cellStyle name="Заголовок 1 32" xfId="1713"/>
    <cellStyle name="Заголовок 1 33" xfId="1714"/>
    <cellStyle name="Заголовок 1 34" xfId="1715"/>
    <cellStyle name="Заголовок 1 35" xfId="1716"/>
    <cellStyle name="Заголовок 1 36" xfId="1717"/>
    <cellStyle name="Заголовок 1 37" xfId="1718"/>
    <cellStyle name="Заголовок 1 38" xfId="1719"/>
    <cellStyle name="Заголовок 1 39" xfId="1720"/>
    <cellStyle name="Заголовок 1 4" xfId="1721"/>
    <cellStyle name="Заголовок 1 40" xfId="1722"/>
    <cellStyle name="Заголовок 1 41" xfId="1723"/>
    <cellStyle name="Заголовок 1 42" xfId="1724"/>
    <cellStyle name="Заголовок 1 43" xfId="1725"/>
    <cellStyle name="Заголовок 1 5" xfId="1726"/>
    <cellStyle name="Заголовок 1 6" xfId="1727"/>
    <cellStyle name="Заголовок 1 7" xfId="1728"/>
    <cellStyle name="Заголовок 1 8" xfId="1729"/>
    <cellStyle name="Заголовок 1 9" xfId="1730"/>
    <cellStyle name="Заголовок 2" xfId="1731" builtinId="17" customBuiltin="1"/>
    <cellStyle name="Заголовок 2 10" xfId="1732"/>
    <cellStyle name="Заголовок 2 11" xfId="1733"/>
    <cellStyle name="Заголовок 2 12" xfId="1734"/>
    <cellStyle name="Заголовок 2 13" xfId="1735"/>
    <cellStyle name="Заголовок 2 14" xfId="1736"/>
    <cellStyle name="Заголовок 2 15" xfId="1737"/>
    <cellStyle name="Заголовок 2 16" xfId="1738"/>
    <cellStyle name="Заголовок 2 17" xfId="1739"/>
    <cellStyle name="Заголовок 2 18" xfId="1740"/>
    <cellStyle name="Заголовок 2 19" xfId="1741"/>
    <cellStyle name="Заголовок 2 2" xfId="1742"/>
    <cellStyle name="Заголовок 2 20" xfId="1743"/>
    <cellStyle name="Заголовок 2 21" xfId="1744"/>
    <cellStyle name="Заголовок 2 22" xfId="1745"/>
    <cellStyle name="Заголовок 2 23" xfId="1746"/>
    <cellStyle name="Заголовок 2 24" xfId="1747"/>
    <cellStyle name="Заголовок 2 25" xfId="1748"/>
    <cellStyle name="Заголовок 2 26" xfId="1749"/>
    <cellStyle name="Заголовок 2 27" xfId="1750"/>
    <cellStyle name="Заголовок 2 28" xfId="1751"/>
    <cellStyle name="Заголовок 2 29" xfId="1752"/>
    <cellStyle name="Заголовок 2 3" xfId="1753"/>
    <cellStyle name="Заголовок 2 30" xfId="1754"/>
    <cellStyle name="Заголовок 2 31" xfId="1755"/>
    <cellStyle name="Заголовок 2 32" xfId="1756"/>
    <cellStyle name="Заголовок 2 33" xfId="1757"/>
    <cellStyle name="Заголовок 2 34" xfId="1758"/>
    <cellStyle name="Заголовок 2 35" xfId="1759"/>
    <cellStyle name="Заголовок 2 36" xfId="1760"/>
    <cellStyle name="Заголовок 2 37" xfId="1761"/>
    <cellStyle name="Заголовок 2 38" xfId="1762"/>
    <cellStyle name="Заголовок 2 39" xfId="1763"/>
    <cellStyle name="Заголовок 2 4" xfId="1764"/>
    <cellStyle name="Заголовок 2 40" xfId="1765"/>
    <cellStyle name="Заголовок 2 41" xfId="1766"/>
    <cellStyle name="Заголовок 2 42" xfId="1767"/>
    <cellStyle name="Заголовок 2 43" xfId="1768"/>
    <cellStyle name="Заголовок 2 5" xfId="1769"/>
    <cellStyle name="Заголовок 2 6" xfId="1770"/>
    <cellStyle name="Заголовок 2 7" xfId="1771"/>
    <cellStyle name="Заголовок 2 8" xfId="1772"/>
    <cellStyle name="Заголовок 2 9" xfId="1773"/>
    <cellStyle name="Заголовок 3" xfId="1774" builtinId="18" customBuiltin="1"/>
    <cellStyle name="Заголовок 3 10" xfId="1775"/>
    <cellStyle name="Заголовок 3 11" xfId="1776"/>
    <cellStyle name="Заголовок 3 12" xfId="1777"/>
    <cellStyle name="Заголовок 3 13" xfId="1778"/>
    <cellStyle name="Заголовок 3 14" xfId="1779"/>
    <cellStyle name="Заголовок 3 15" xfId="1780"/>
    <cellStyle name="Заголовок 3 16" xfId="1781"/>
    <cellStyle name="Заголовок 3 17" xfId="1782"/>
    <cellStyle name="Заголовок 3 18" xfId="1783"/>
    <cellStyle name="Заголовок 3 19" xfId="1784"/>
    <cellStyle name="Заголовок 3 2" xfId="1785"/>
    <cellStyle name="Заголовок 3 20" xfId="1786"/>
    <cellStyle name="Заголовок 3 21" xfId="1787"/>
    <cellStyle name="Заголовок 3 22" xfId="1788"/>
    <cellStyle name="Заголовок 3 23" xfId="1789"/>
    <cellStyle name="Заголовок 3 24" xfId="1790"/>
    <cellStyle name="Заголовок 3 25" xfId="1791"/>
    <cellStyle name="Заголовок 3 26" xfId="1792"/>
    <cellStyle name="Заголовок 3 27" xfId="1793"/>
    <cellStyle name="Заголовок 3 28" xfId="1794"/>
    <cellStyle name="Заголовок 3 29" xfId="1795"/>
    <cellStyle name="Заголовок 3 3" xfId="1796"/>
    <cellStyle name="Заголовок 3 30" xfId="1797"/>
    <cellStyle name="Заголовок 3 31" xfId="1798"/>
    <cellStyle name="Заголовок 3 32" xfId="1799"/>
    <cellStyle name="Заголовок 3 33" xfId="1800"/>
    <cellStyle name="Заголовок 3 34" xfId="1801"/>
    <cellStyle name="Заголовок 3 35" xfId="1802"/>
    <cellStyle name="Заголовок 3 36" xfId="1803"/>
    <cellStyle name="Заголовок 3 37" xfId="1804"/>
    <cellStyle name="Заголовок 3 38" xfId="1805"/>
    <cellStyle name="Заголовок 3 39" xfId="1806"/>
    <cellStyle name="Заголовок 3 4" xfId="1807"/>
    <cellStyle name="Заголовок 3 40" xfId="1808"/>
    <cellStyle name="Заголовок 3 41" xfId="1809"/>
    <cellStyle name="Заголовок 3 42" xfId="1810"/>
    <cellStyle name="Заголовок 3 43" xfId="1811"/>
    <cellStyle name="Заголовок 3 5" xfId="1812"/>
    <cellStyle name="Заголовок 3 6" xfId="1813"/>
    <cellStyle name="Заголовок 3 7" xfId="1814"/>
    <cellStyle name="Заголовок 3 8" xfId="1815"/>
    <cellStyle name="Заголовок 3 9" xfId="1816"/>
    <cellStyle name="Заголовок 4" xfId="1817" builtinId="19" customBuiltin="1"/>
    <cellStyle name="Заголовок 4 10" xfId="1818"/>
    <cellStyle name="Заголовок 4 11" xfId="1819"/>
    <cellStyle name="Заголовок 4 12" xfId="1820"/>
    <cellStyle name="Заголовок 4 13" xfId="1821"/>
    <cellStyle name="Заголовок 4 14" xfId="1822"/>
    <cellStyle name="Заголовок 4 15" xfId="1823"/>
    <cellStyle name="Заголовок 4 16" xfId="1824"/>
    <cellStyle name="Заголовок 4 17" xfId="1825"/>
    <cellStyle name="Заголовок 4 18" xfId="1826"/>
    <cellStyle name="Заголовок 4 19" xfId="1827"/>
    <cellStyle name="Заголовок 4 2" xfId="1828"/>
    <cellStyle name="Заголовок 4 20" xfId="1829"/>
    <cellStyle name="Заголовок 4 21" xfId="1830"/>
    <cellStyle name="Заголовок 4 22" xfId="1831"/>
    <cellStyle name="Заголовок 4 23" xfId="1832"/>
    <cellStyle name="Заголовок 4 24" xfId="1833"/>
    <cellStyle name="Заголовок 4 25" xfId="1834"/>
    <cellStyle name="Заголовок 4 26" xfId="1835"/>
    <cellStyle name="Заголовок 4 27" xfId="1836"/>
    <cellStyle name="Заголовок 4 28" xfId="1837"/>
    <cellStyle name="Заголовок 4 29" xfId="1838"/>
    <cellStyle name="Заголовок 4 3" xfId="1839"/>
    <cellStyle name="Заголовок 4 30" xfId="1840"/>
    <cellStyle name="Заголовок 4 31" xfId="1841"/>
    <cellStyle name="Заголовок 4 32" xfId="1842"/>
    <cellStyle name="Заголовок 4 33" xfId="1843"/>
    <cellStyle name="Заголовок 4 34" xfId="1844"/>
    <cellStyle name="Заголовок 4 35" xfId="1845"/>
    <cellStyle name="Заголовок 4 36" xfId="1846"/>
    <cellStyle name="Заголовок 4 37" xfId="1847"/>
    <cellStyle name="Заголовок 4 38" xfId="1848"/>
    <cellStyle name="Заголовок 4 39" xfId="1849"/>
    <cellStyle name="Заголовок 4 4" xfId="1850"/>
    <cellStyle name="Заголовок 4 40" xfId="1851"/>
    <cellStyle name="Заголовок 4 41" xfId="1852"/>
    <cellStyle name="Заголовок 4 42" xfId="1853"/>
    <cellStyle name="Заголовок 4 43" xfId="1854"/>
    <cellStyle name="Заголовок 4 5" xfId="1855"/>
    <cellStyle name="Заголовок 4 6" xfId="1856"/>
    <cellStyle name="Заголовок 4 7" xfId="1857"/>
    <cellStyle name="Заголовок 4 8" xfId="1858"/>
    <cellStyle name="Заголовок 4 9" xfId="1859"/>
    <cellStyle name="Итог" xfId="1860" builtinId="25" customBuiltin="1"/>
    <cellStyle name="Итог 10" xfId="1861"/>
    <cellStyle name="Итог 11" xfId="1862"/>
    <cellStyle name="Итог 12" xfId="1863"/>
    <cellStyle name="Итог 13" xfId="1864"/>
    <cellStyle name="Итог 14" xfId="1865"/>
    <cellStyle name="Итог 15" xfId="1866"/>
    <cellStyle name="Итог 16" xfId="1867"/>
    <cellStyle name="Итог 17" xfId="1868"/>
    <cellStyle name="Итог 18" xfId="1869"/>
    <cellStyle name="Итог 19" xfId="1870"/>
    <cellStyle name="Итог 2" xfId="1871"/>
    <cellStyle name="Итог 20" xfId="1872"/>
    <cellStyle name="Итог 21" xfId="1873"/>
    <cellStyle name="Итог 22" xfId="1874"/>
    <cellStyle name="Итог 23" xfId="1875"/>
    <cellStyle name="Итог 24" xfId="1876"/>
    <cellStyle name="Итог 25" xfId="1877"/>
    <cellStyle name="Итог 26" xfId="1878"/>
    <cellStyle name="Итог 27" xfId="1879"/>
    <cellStyle name="Итог 28" xfId="1880"/>
    <cellStyle name="Итог 29" xfId="1881"/>
    <cellStyle name="Итог 3" xfId="1882"/>
    <cellStyle name="Итог 30" xfId="1883"/>
    <cellStyle name="Итог 31" xfId="1884"/>
    <cellStyle name="Итог 32" xfId="1885"/>
    <cellStyle name="Итог 33" xfId="1886"/>
    <cellStyle name="Итог 34" xfId="1887"/>
    <cellStyle name="Итог 35" xfId="1888"/>
    <cellStyle name="Итог 36" xfId="1889"/>
    <cellStyle name="Итог 37" xfId="1890"/>
    <cellStyle name="Итог 38" xfId="1891"/>
    <cellStyle name="Итог 39" xfId="1892"/>
    <cellStyle name="Итог 4" xfId="1893"/>
    <cellStyle name="Итог 40" xfId="1894"/>
    <cellStyle name="Итог 41" xfId="1895"/>
    <cellStyle name="Итог 42" xfId="1896"/>
    <cellStyle name="Итог 43" xfId="1897"/>
    <cellStyle name="Итог 5" xfId="1898"/>
    <cellStyle name="Итог 6" xfId="1899"/>
    <cellStyle name="Итог 7" xfId="1900"/>
    <cellStyle name="Итог 8" xfId="1901"/>
    <cellStyle name="Итог 9" xfId="1902"/>
    <cellStyle name="Итоги" xfId="2434"/>
    <cellStyle name="ИтогоБИМ" xfId="2435"/>
    <cellStyle name="Контрольная ячейка" xfId="1903" builtinId="23" customBuiltin="1"/>
    <cellStyle name="Контрольная ячейка 10" xfId="1904"/>
    <cellStyle name="Контрольная ячейка 11" xfId="1905"/>
    <cellStyle name="Контрольная ячейка 12" xfId="1906"/>
    <cellStyle name="Контрольная ячейка 13" xfId="1907"/>
    <cellStyle name="Контрольная ячейка 14" xfId="1908"/>
    <cellStyle name="Контрольная ячейка 15" xfId="1909"/>
    <cellStyle name="Контрольная ячейка 16" xfId="1910"/>
    <cellStyle name="Контрольная ячейка 17" xfId="1911"/>
    <cellStyle name="Контрольная ячейка 18" xfId="1912"/>
    <cellStyle name="Контрольная ячейка 19" xfId="1913"/>
    <cellStyle name="Контрольная ячейка 2" xfId="1914"/>
    <cellStyle name="Контрольная ячейка 20" xfId="1915"/>
    <cellStyle name="Контрольная ячейка 21" xfId="1916"/>
    <cellStyle name="Контрольная ячейка 22" xfId="1917"/>
    <cellStyle name="Контрольная ячейка 23" xfId="1918"/>
    <cellStyle name="Контрольная ячейка 24" xfId="1919"/>
    <cellStyle name="Контрольная ячейка 25" xfId="1920"/>
    <cellStyle name="Контрольная ячейка 26" xfId="1921"/>
    <cellStyle name="Контрольная ячейка 27" xfId="1922"/>
    <cellStyle name="Контрольная ячейка 28" xfId="1923"/>
    <cellStyle name="Контрольная ячейка 29" xfId="1924"/>
    <cellStyle name="Контрольная ячейка 3" xfId="1925"/>
    <cellStyle name="Контрольная ячейка 30" xfId="1926"/>
    <cellStyle name="Контрольная ячейка 31" xfId="1927"/>
    <cellStyle name="Контрольная ячейка 32" xfId="1928"/>
    <cellStyle name="Контрольная ячейка 33" xfId="1929"/>
    <cellStyle name="Контрольная ячейка 34" xfId="1930"/>
    <cellStyle name="Контрольная ячейка 35" xfId="1931"/>
    <cellStyle name="Контрольная ячейка 36" xfId="1932"/>
    <cellStyle name="Контрольная ячейка 37" xfId="1933"/>
    <cellStyle name="Контрольная ячейка 38" xfId="1934"/>
    <cellStyle name="Контрольная ячейка 39" xfId="1935"/>
    <cellStyle name="Контрольная ячейка 4" xfId="1936"/>
    <cellStyle name="Контрольная ячейка 40" xfId="1937"/>
    <cellStyle name="Контрольная ячейка 41" xfId="1938"/>
    <cellStyle name="Контрольная ячейка 42" xfId="1939"/>
    <cellStyle name="Контрольная ячейка 43" xfId="1940"/>
    <cellStyle name="Контрольная ячейка 5" xfId="1941"/>
    <cellStyle name="Контрольная ячейка 6" xfId="1942"/>
    <cellStyle name="Контрольная ячейка 7" xfId="1943"/>
    <cellStyle name="Контрольная ячейка 8" xfId="1944"/>
    <cellStyle name="Контрольная ячейка 9" xfId="1945"/>
    <cellStyle name="Название" xfId="1946" builtinId="15" customBuiltin="1"/>
    <cellStyle name="Название 10" xfId="1947"/>
    <cellStyle name="Название 11" xfId="1948"/>
    <cellStyle name="Название 12" xfId="1949"/>
    <cellStyle name="Название 13" xfId="1950"/>
    <cellStyle name="Название 14" xfId="1951"/>
    <cellStyle name="Название 15" xfId="1952"/>
    <cellStyle name="Название 16" xfId="1953"/>
    <cellStyle name="Название 17" xfId="1954"/>
    <cellStyle name="Название 18" xfId="1955"/>
    <cellStyle name="Название 19" xfId="1956"/>
    <cellStyle name="Название 2" xfId="1957"/>
    <cellStyle name="Название 20" xfId="1958"/>
    <cellStyle name="Название 21" xfId="1959"/>
    <cellStyle name="Название 22" xfId="1960"/>
    <cellStyle name="Название 23" xfId="1961"/>
    <cellStyle name="Название 24" xfId="1962"/>
    <cellStyle name="Название 25" xfId="1963"/>
    <cellStyle name="Название 26" xfId="1964"/>
    <cellStyle name="Название 27" xfId="1965"/>
    <cellStyle name="Название 28" xfId="1966"/>
    <cellStyle name="Название 29" xfId="1967"/>
    <cellStyle name="Название 3" xfId="1968"/>
    <cellStyle name="Название 30" xfId="1969"/>
    <cellStyle name="Название 31" xfId="1970"/>
    <cellStyle name="Название 32" xfId="1971"/>
    <cellStyle name="Название 33" xfId="1972"/>
    <cellStyle name="Название 34" xfId="1973"/>
    <cellStyle name="Название 35" xfId="1974"/>
    <cellStyle name="Название 36" xfId="1975"/>
    <cellStyle name="Название 37" xfId="1976"/>
    <cellStyle name="Название 38" xfId="1977"/>
    <cellStyle name="Название 39" xfId="1978"/>
    <cellStyle name="Название 4" xfId="1979"/>
    <cellStyle name="Название 40" xfId="1980"/>
    <cellStyle name="Название 41" xfId="1981"/>
    <cellStyle name="Название 42" xfId="1982"/>
    <cellStyle name="Название 43" xfId="1983"/>
    <cellStyle name="Название 44" xfId="1984"/>
    <cellStyle name="Название 5" xfId="1985"/>
    <cellStyle name="Название 6" xfId="1986"/>
    <cellStyle name="Название 7" xfId="1987"/>
    <cellStyle name="Название 8" xfId="1988"/>
    <cellStyle name="Название 9" xfId="1989"/>
    <cellStyle name="Нейтральный" xfId="1990" builtinId="28" customBuiltin="1"/>
    <cellStyle name="Нейтральный 10" xfId="1991"/>
    <cellStyle name="Нейтральный 11" xfId="1992"/>
    <cellStyle name="Нейтральный 12" xfId="1993"/>
    <cellStyle name="Нейтральный 13" xfId="1994"/>
    <cellStyle name="Нейтральный 14" xfId="1995"/>
    <cellStyle name="Нейтральный 15" xfId="1996"/>
    <cellStyle name="Нейтральный 16" xfId="1997"/>
    <cellStyle name="Нейтральный 17" xfId="1998"/>
    <cellStyle name="Нейтральный 18" xfId="1999"/>
    <cellStyle name="Нейтральный 19" xfId="2000"/>
    <cellStyle name="Нейтральный 2" xfId="2001"/>
    <cellStyle name="Нейтральный 20" xfId="2002"/>
    <cellStyle name="Нейтральный 21" xfId="2003"/>
    <cellStyle name="Нейтральный 22" xfId="2004"/>
    <cellStyle name="Нейтральный 23" xfId="2005"/>
    <cellStyle name="Нейтральный 24" xfId="2006"/>
    <cellStyle name="Нейтральный 25" xfId="2007"/>
    <cellStyle name="Нейтральный 26" xfId="2008"/>
    <cellStyle name="Нейтральный 27" xfId="2009"/>
    <cellStyle name="Нейтральный 28" xfId="2010"/>
    <cellStyle name="Нейтральный 29" xfId="2011"/>
    <cellStyle name="Нейтральный 3" xfId="2012"/>
    <cellStyle name="Нейтральный 30" xfId="2013"/>
    <cellStyle name="Нейтральный 31" xfId="2014"/>
    <cellStyle name="Нейтральный 32" xfId="2015"/>
    <cellStyle name="Нейтральный 33" xfId="2016"/>
    <cellStyle name="Нейтральный 34" xfId="2017"/>
    <cellStyle name="Нейтральный 35" xfId="2018"/>
    <cellStyle name="Нейтральный 36" xfId="2019"/>
    <cellStyle name="Нейтральный 37" xfId="2020"/>
    <cellStyle name="Нейтральный 38" xfId="2021"/>
    <cellStyle name="Нейтральный 39" xfId="2022"/>
    <cellStyle name="Нейтральный 4" xfId="2023"/>
    <cellStyle name="Нейтральный 40" xfId="2024"/>
    <cellStyle name="Нейтральный 41" xfId="2025"/>
    <cellStyle name="Нейтральный 42" xfId="2026"/>
    <cellStyle name="Нейтральный 43" xfId="2027"/>
    <cellStyle name="Нейтральный 5" xfId="2028"/>
    <cellStyle name="Нейтральный 6" xfId="2029"/>
    <cellStyle name="Нейтральный 7" xfId="2030"/>
    <cellStyle name="Нейтральный 8" xfId="2031"/>
    <cellStyle name="Нейтральный 9" xfId="2032"/>
    <cellStyle name="Обычный" xfId="0" builtinId="0"/>
    <cellStyle name="Обычный 10" xfId="2033"/>
    <cellStyle name="Обычный 11" xfId="2034"/>
    <cellStyle name="Обычный 12" xfId="2035"/>
    <cellStyle name="Обычный 13" xfId="2036"/>
    <cellStyle name="Обычный 14" xfId="2037"/>
    <cellStyle name="Обычный 15" xfId="2038"/>
    <cellStyle name="Обычный 16" xfId="2039"/>
    <cellStyle name="Обычный 17" xfId="2040"/>
    <cellStyle name="Обычный 18" xfId="2041"/>
    <cellStyle name="Обычный 19" xfId="2042"/>
    <cellStyle name="Обычный 2" xfId="2043"/>
    <cellStyle name="Обычный 2 2" xfId="2044"/>
    <cellStyle name="Обычный 2 2 2" xfId="2045"/>
    <cellStyle name="Обычный 2 2 3" xfId="2046"/>
    <cellStyle name="Обычный 2 2_17.2" xfId="2047"/>
    <cellStyle name="Обычный 2_17.1 перечень МКД" xfId="2048"/>
    <cellStyle name="Обычный 20" xfId="2049"/>
    <cellStyle name="Обычный 21" xfId="2050"/>
    <cellStyle name="Обычный 22" xfId="2051"/>
    <cellStyle name="Обычный 23" xfId="2052"/>
    <cellStyle name="Обычный 24" xfId="2053"/>
    <cellStyle name="Обычный 25" xfId="2054"/>
    <cellStyle name="Обычный 26" xfId="2055"/>
    <cellStyle name="Обычный 27" xfId="2056"/>
    <cellStyle name="Обычный 28" xfId="2057"/>
    <cellStyle name="Обычный 29" xfId="2058"/>
    <cellStyle name="Обычный 3" xfId="2059"/>
    <cellStyle name="Обычный 3 2" xfId="2060"/>
    <cellStyle name="Обычный 3 2 2" xfId="2061"/>
    <cellStyle name="Обычный 3 2_Стоимость" xfId="2062"/>
    <cellStyle name="Обычный 3 3" xfId="2063"/>
    <cellStyle name="Обычный 3 3 2" xfId="2064"/>
    <cellStyle name="Обычный 3 3_Стоимость" xfId="2065"/>
    <cellStyle name="Обычный 3 4" xfId="2066"/>
    <cellStyle name="Обычный 3 5" xfId="2067"/>
    <cellStyle name="Обычный 3 6" xfId="2068"/>
    <cellStyle name="Обычный 3_17.2" xfId="2069"/>
    <cellStyle name="Обычный 30" xfId="2070"/>
    <cellStyle name="Обычный 31" xfId="2071"/>
    <cellStyle name="Обычный 32" xfId="2072"/>
    <cellStyle name="Обычный 33" xfId="2073"/>
    <cellStyle name="Обычный 34" xfId="2074"/>
    <cellStyle name="Обычный 35" xfId="2075"/>
    <cellStyle name="Обычный 36" xfId="2076"/>
    <cellStyle name="Обычный 37" xfId="2077"/>
    <cellStyle name="Обычный 38" xfId="2078"/>
    <cellStyle name="Обычный 39" xfId="2079"/>
    <cellStyle name="Обычный 4" xfId="2080"/>
    <cellStyle name="Обычный 4 2" xfId="2081"/>
    <cellStyle name="Обычный 4 2 2" xfId="2082"/>
    <cellStyle name="Обычный 4 2_Стоимость" xfId="2083"/>
    <cellStyle name="Обычный 4 3" xfId="2084"/>
    <cellStyle name="Обычный 4 3 2" xfId="2085"/>
    <cellStyle name="Обычный 4 3_Стоимость" xfId="2086"/>
    <cellStyle name="Обычный 4 4" xfId="2087"/>
    <cellStyle name="Обычный 4 5" xfId="2088"/>
    <cellStyle name="Обычный 4 6" xfId="2089"/>
    <cellStyle name="Обычный 4 7" xfId="2090"/>
    <cellStyle name="Обычный 4_Стоимость" xfId="2091"/>
    <cellStyle name="Обычный 40" xfId="2092"/>
    <cellStyle name="Обычный 41" xfId="2093"/>
    <cellStyle name="Обычный 42" xfId="2094"/>
    <cellStyle name="Обычный 43" xfId="2095"/>
    <cellStyle name="Обычный 44" xfId="2096"/>
    <cellStyle name="Обычный 45" xfId="2097"/>
    <cellStyle name="Обычный 46" xfId="2098"/>
    <cellStyle name="Обычный 47" xfId="2099"/>
    <cellStyle name="Обычный 48" xfId="2100"/>
    <cellStyle name="Обычный 49" xfId="2101"/>
    <cellStyle name="Обычный 5" xfId="2102"/>
    <cellStyle name="Обычный 50" xfId="2103"/>
    <cellStyle name="Обычный 51" xfId="2104"/>
    <cellStyle name="Обычный 52" xfId="2105"/>
    <cellStyle name="Обычный 53" xfId="2106"/>
    <cellStyle name="Обычный 54" xfId="2107"/>
    <cellStyle name="Обычный 55" xfId="2108"/>
    <cellStyle name="Обычный 6" xfId="2109"/>
    <cellStyle name="Обычный 6 2" xfId="2110"/>
    <cellStyle name="Обычный 6 2 2" xfId="2111"/>
    <cellStyle name="Обычный 6 2_Стоимость" xfId="2112"/>
    <cellStyle name="Обычный 6 3" xfId="2113"/>
    <cellStyle name="Обычный 6 3 2" xfId="2114"/>
    <cellStyle name="Обычный 6 3_Стоимость" xfId="2115"/>
    <cellStyle name="Обычный 6 4" xfId="2116"/>
    <cellStyle name="Обычный 6 5" xfId="2117"/>
    <cellStyle name="Обычный 6 6" xfId="2118"/>
    <cellStyle name="Обычный 6_Стоимость" xfId="2119"/>
    <cellStyle name="Обычный 7" xfId="2120"/>
    <cellStyle name="Обычный 7 2" xfId="2121"/>
    <cellStyle name="Обычный 7 2 2" xfId="2122"/>
    <cellStyle name="Обычный 7 2_Стоимость" xfId="2123"/>
    <cellStyle name="Обычный 7 3" xfId="2124"/>
    <cellStyle name="Обычный 7 3 2" xfId="2125"/>
    <cellStyle name="Обычный 7 3_Стоимость" xfId="2126"/>
    <cellStyle name="Обычный 7 4" xfId="2127"/>
    <cellStyle name="Обычный 7 5" xfId="2128"/>
    <cellStyle name="Обычный 7_Стоимость" xfId="2129"/>
    <cellStyle name="Обычный 8" xfId="2130"/>
    <cellStyle name="Обычный 8 2" xfId="2131"/>
    <cellStyle name="Обычный 8_Приложение 1" xfId="2132"/>
    <cellStyle name="Обычный 9" xfId="2133"/>
    <cellStyle name="Обычный_17.2 виды ремонта" xfId="2134"/>
    <cellStyle name="Обычный_Лист2" xfId="2135"/>
    <cellStyle name="Плохой" xfId="2136" builtinId="27" customBuiltin="1"/>
    <cellStyle name="Плохой 10" xfId="2137"/>
    <cellStyle name="Плохой 11" xfId="2138"/>
    <cellStyle name="Плохой 12" xfId="2139"/>
    <cellStyle name="Плохой 13" xfId="2140"/>
    <cellStyle name="Плохой 14" xfId="2141"/>
    <cellStyle name="Плохой 15" xfId="2142"/>
    <cellStyle name="Плохой 16" xfId="2143"/>
    <cellStyle name="Плохой 17" xfId="2144"/>
    <cellStyle name="Плохой 18" xfId="2145"/>
    <cellStyle name="Плохой 19" xfId="2146"/>
    <cellStyle name="Плохой 2" xfId="2147"/>
    <cellStyle name="Плохой 20" xfId="2148"/>
    <cellStyle name="Плохой 21" xfId="2149"/>
    <cellStyle name="Плохой 22" xfId="2150"/>
    <cellStyle name="Плохой 23" xfId="2151"/>
    <cellStyle name="Плохой 24" xfId="2152"/>
    <cellStyle name="Плохой 25" xfId="2153"/>
    <cellStyle name="Плохой 26" xfId="2154"/>
    <cellStyle name="Плохой 27" xfId="2155"/>
    <cellStyle name="Плохой 28" xfId="2156"/>
    <cellStyle name="Плохой 29" xfId="2157"/>
    <cellStyle name="Плохой 3" xfId="2158"/>
    <cellStyle name="Плохой 30" xfId="2159"/>
    <cellStyle name="Плохой 31" xfId="2160"/>
    <cellStyle name="Плохой 32" xfId="2161"/>
    <cellStyle name="Плохой 33" xfId="2162"/>
    <cellStyle name="Плохой 34" xfId="2163"/>
    <cellStyle name="Плохой 35" xfId="2164"/>
    <cellStyle name="Плохой 36" xfId="2165"/>
    <cellStyle name="Плохой 37" xfId="2166"/>
    <cellStyle name="Плохой 38" xfId="2167"/>
    <cellStyle name="Плохой 39" xfId="2168"/>
    <cellStyle name="Плохой 4" xfId="2169"/>
    <cellStyle name="Плохой 40" xfId="2170"/>
    <cellStyle name="Плохой 41" xfId="2171"/>
    <cellStyle name="Плохой 42" xfId="2172"/>
    <cellStyle name="Плохой 43" xfId="2173"/>
    <cellStyle name="Плохой 5" xfId="2174"/>
    <cellStyle name="Плохой 6" xfId="2175"/>
    <cellStyle name="Плохой 7" xfId="2176"/>
    <cellStyle name="Плохой 8" xfId="2177"/>
    <cellStyle name="Плохой 9" xfId="2178"/>
    <cellStyle name="Пояснение" xfId="2179" builtinId="53" customBuiltin="1"/>
    <cellStyle name="Пояснение 10" xfId="2180"/>
    <cellStyle name="Пояснение 11" xfId="2181"/>
    <cellStyle name="Пояснение 12" xfId="2182"/>
    <cellStyle name="Пояснение 13" xfId="2183"/>
    <cellStyle name="Пояснение 14" xfId="2184"/>
    <cellStyle name="Пояснение 15" xfId="2185"/>
    <cellStyle name="Пояснение 16" xfId="2186"/>
    <cellStyle name="Пояснение 17" xfId="2187"/>
    <cellStyle name="Пояснение 18" xfId="2188"/>
    <cellStyle name="Пояснение 19" xfId="2189"/>
    <cellStyle name="Пояснение 2" xfId="2190"/>
    <cellStyle name="Пояснение 20" xfId="2191"/>
    <cellStyle name="Пояснение 21" xfId="2192"/>
    <cellStyle name="Пояснение 22" xfId="2193"/>
    <cellStyle name="Пояснение 23" xfId="2194"/>
    <cellStyle name="Пояснение 24" xfId="2195"/>
    <cellStyle name="Пояснение 25" xfId="2196"/>
    <cellStyle name="Пояснение 26" xfId="2197"/>
    <cellStyle name="Пояснение 27" xfId="2198"/>
    <cellStyle name="Пояснение 28" xfId="2199"/>
    <cellStyle name="Пояснение 29" xfId="2200"/>
    <cellStyle name="Пояснение 3" xfId="2201"/>
    <cellStyle name="Пояснение 30" xfId="2202"/>
    <cellStyle name="Пояснение 31" xfId="2203"/>
    <cellStyle name="Пояснение 32" xfId="2204"/>
    <cellStyle name="Пояснение 33" xfId="2205"/>
    <cellStyle name="Пояснение 34" xfId="2206"/>
    <cellStyle name="Пояснение 35" xfId="2207"/>
    <cellStyle name="Пояснение 36" xfId="2208"/>
    <cellStyle name="Пояснение 37" xfId="2209"/>
    <cellStyle name="Пояснение 38" xfId="2210"/>
    <cellStyle name="Пояснение 39" xfId="2211"/>
    <cellStyle name="Пояснение 4" xfId="2212"/>
    <cellStyle name="Пояснение 40" xfId="2213"/>
    <cellStyle name="Пояснение 41" xfId="2214"/>
    <cellStyle name="Пояснение 42" xfId="2215"/>
    <cellStyle name="Пояснение 43" xfId="2216"/>
    <cellStyle name="Пояснение 5" xfId="2217"/>
    <cellStyle name="Пояснение 6" xfId="2218"/>
    <cellStyle name="Пояснение 7" xfId="2219"/>
    <cellStyle name="Пояснение 8" xfId="2220"/>
    <cellStyle name="Пояснение 9" xfId="2221"/>
    <cellStyle name="Примечание" xfId="2222" builtinId="10" customBuiltin="1"/>
    <cellStyle name="Примечание 10" xfId="2223"/>
    <cellStyle name="Примечание 11" xfId="2224"/>
    <cellStyle name="Примечание 12" xfId="2225"/>
    <cellStyle name="Примечание 13" xfId="2226"/>
    <cellStyle name="Примечание 14" xfId="2227"/>
    <cellStyle name="Примечание 15" xfId="2228"/>
    <cellStyle name="Примечание 16" xfId="2229"/>
    <cellStyle name="Примечание 17" xfId="2230"/>
    <cellStyle name="Примечание 18" xfId="2231"/>
    <cellStyle name="Примечание 19" xfId="2232"/>
    <cellStyle name="Примечание 2" xfId="2233"/>
    <cellStyle name="Примечание 20" xfId="2234"/>
    <cellStyle name="Примечание 21" xfId="2235"/>
    <cellStyle name="Примечание 22" xfId="2236"/>
    <cellStyle name="Примечание 23" xfId="2237"/>
    <cellStyle name="Примечание 24" xfId="2238"/>
    <cellStyle name="Примечание 25" xfId="2239"/>
    <cellStyle name="Примечание 26" xfId="2240"/>
    <cellStyle name="Примечание 27" xfId="2241"/>
    <cellStyle name="Примечание 28" xfId="2242"/>
    <cellStyle name="Примечание 29" xfId="2243"/>
    <cellStyle name="Примечание 3" xfId="2244"/>
    <cellStyle name="Примечание 30" xfId="2245"/>
    <cellStyle name="Примечание 31" xfId="2246"/>
    <cellStyle name="Примечание 32" xfId="2247"/>
    <cellStyle name="Примечание 33" xfId="2248"/>
    <cellStyle name="Примечание 34" xfId="2249"/>
    <cellStyle name="Примечание 35" xfId="2250"/>
    <cellStyle name="Примечание 36" xfId="2251"/>
    <cellStyle name="Примечание 37" xfId="2252"/>
    <cellStyle name="Примечание 38" xfId="2253"/>
    <cellStyle name="Примечание 39" xfId="2254"/>
    <cellStyle name="Примечание 4" xfId="2255"/>
    <cellStyle name="Примечание 40" xfId="2256"/>
    <cellStyle name="Примечание 41" xfId="2257"/>
    <cellStyle name="Примечание 42" xfId="2258"/>
    <cellStyle name="Примечание 43" xfId="2259"/>
    <cellStyle name="Примечание 44" xfId="2260"/>
    <cellStyle name="Примечание 5" xfId="2261"/>
    <cellStyle name="Примечание 6" xfId="2262"/>
    <cellStyle name="Примечание 7" xfId="2263"/>
    <cellStyle name="Примечание 8" xfId="2264"/>
    <cellStyle name="Примечание 9" xfId="2265"/>
    <cellStyle name="Процентный 2" xfId="2266"/>
    <cellStyle name="Процентный 2 2" xfId="2267"/>
    <cellStyle name="Процентный 2_Приложение 1" xfId="2268"/>
    <cellStyle name="Процентный 3" xfId="2269"/>
    <cellStyle name="Процентный 3 2" xfId="2270"/>
    <cellStyle name="Процентный 3_Приложение 1" xfId="2271"/>
    <cellStyle name="Связанная ячейка" xfId="2272" builtinId="24" customBuiltin="1"/>
    <cellStyle name="Связанная ячейка 10" xfId="2273"/>
    <cellStyle name="Связанная ячейка 11" xfId="2274"/>
    <cellStyle name="Связанная ячейка 12" xfId="2275"/>
    <cellStyle name="Связанная ячейка 13" xfId="2276"/>
    <cellStyle name="Связанная ячейка 14" xfId="2277"/>
    <cellStyle name="Связанная ячейка 15" xfId="2278"/>
    <cellStyle name="Связанная ячейка 16" xfId="2279"/>
    <cellStyle name="Связанная ячейка 17" xfId="2280"/>
    <cellStyle name="Связанная ячейка 18" xfId="2281"/>
    <cellStyle name="Связанная ячейка 19" xfId="2282"/>
    <cellStyle name="Связанная ячейка 2" xfId="2283"/>
    <cellStyle name="Связанная ячейка 20" xfId="2284"/>
    <cellStyle name="Связанная ячейка 21" xfId="2285"/>
    <cellStyle name="Связанная ячейка 22" xfId="2286"/>
    <cellStyle name="Связанная ячейка 23" xfId="2287"/>
    <cellStyle name="Связанная ячейка 24" xfId="2288"/>
    <cellStyle name="Связанная ячейка 25" xfId="2289"/>
    <cellStyle name="Связанная ячейка 26" xfId="2290"/>
    <cellStyle name="Связанная ячейка 27" xfId="2291"/>
    <cellStyle name="Связанная ячейка 28" xfId="2292"/>
    <cellStyle name="Связанная ячейка 29" xfId="2293"/>
    <cellStyle name="Связанная ячейка 3" xfId="2294"/>
    <cellStyle name="Связанная ячейка 30" xfId="2295"/>
    <cellStyle name="Связанная ячейка 31" xfId="2296"/>
    <cellStyle name="Связанная ячейка 32" xfId="2297"/>
    <cellStyle name="Связанная ячейка 33" xfId="2298"/>
    <cellStyle name="Связанная ячейка 34" xfId="2299"/>
    <cellStyle name="Связанная ячейка 35" xfId="2300"/>
    <cellStyle name="Связанная ячейка 36" xfId="2301"/>
    <cellStyle name="Связанная ячейка 37" xfId="2302"/>
    <cellStyle name="Связанная ячейка 38" xfId="2303"/>
    <cellStyle name="Связанная ячейка 39" xfId="2304"/>
    <cellStyle name="Связанная ячейка 4" xfId="2305"/>
    <cellStyle name="Связанная ячейка 40" xfId="2306"/>
    <cellStyle name="Связанная ячейка 41" xfId="2307"/>
    <cellStyle name="Связанная ячейка 42" xfId="2308"/>
    <cellStyle name="Связанная ячейка 43" xfId="2309"/>
    <cellStyle name="Связанная ячейка 5" xfId="2310"/>
    <cellStyle name="Связанная ячейка 6" xfId="2311"/>
    <cellStyle name="Связанная ячейка 7" xfId="2312"/>
    <cellStyle name="Связанная ячейка 8" xfId="2313"/>
    <cellStyle name="Связанная ячейка 9" xfId="2314"/>
    <cellStyle name="Стиль 1" xfId="2315"/>
    <cellStyle name="Текст предупреждения" xfId="2316" builtinId="11" customBuiltin="1"/>
    <cellStyle name="Текст предупреждения 10" xfId="2317"/>
    <cellStyle name="Текст предупреждения 11" xfId="2318"/>
    <cellStyle name="Текст предупреждения 12" xfId="2319"/>
    <cellStyle name="Текст предупреждения 13" xfId="2320"/>
    <cellStyle name="Текст предупреждения 14" xfId="2321"/>
    <cellStyle name="Текст предупреждения 15" xfId="2322"/>
    <cellStyle name="Текст предупреждения 16" xfId="2323"/>
    <cellStyle name="Текст предупреждения 17" xfId="2324"/>
    <cellStyle name="Текст предупреждения 18" xfId="2325"/>
    <cellStyle name="Текст предупреждения 19" xfId="2326"/>
    <cellStyle name="Текст предупреждения 2" xfId="2327"/>
    <cellStyle name="Текст предупреждения 20" xfId="2328"/>
    <cellStyle name="Текст предупреждения 21" xfId="2329"/>
    <cellStyle name="Текст предупреждения 22" xfId="2330"/>
    <cellStyle name="Текст предупреждения 23" xfId="2331"/>
    <cellStyle name="Текст предупреждения 24" xfId="2332"/>
    <cellStyle name="Текст предупреждения 25" xfId="2333"/>
    <cellStyle name="Текст предупреждения 26" xfId="2334"/>
    <cellStyle name="Текст предупреждения 27" xfId="2335"/>
    <cellStyle name="Текст предупреждения 28" xfId="2336"/>
    <cellStyle name="Текст предупреждения 29" xfId="2337"/>
    <cellStyle name="Текст предупреждения 3" xfId="2338"/>
    <cellStyle name="Текст предупреждения 30" xfId="2339"/>
    <cellStyle name="Текст предупреждения 31" xfId="2340"/>
    <cellStyle name="Текст предупреждения 32" xfId="2341"/>
    <cellStyle name="Текст предупреждения 33" xfId="2342"/>
    <cellStyle name="Текст предупреждения 34" xfId="2343"/>
    <cellStyle name="Текст предупреждения 35" xfId="2344"/>
    <cellStyle name="Текст предупреждения 36" xfId="2345"/>
    <cellStyle name="Текст предупреждения 37" xfId="2346"/>
    <cellStyle name="Текст предупреждения 38" xfId="2347"/>
    <cellStyle name="Текст предупреждения 39" xfId="2348"/>
    <cellStyle name="Текст предупреждения 4" xfId="2349"/>
    <cellStyle name="Текст предупреждения 40" xfId="2350"/>
    <cellStyle name="Текст предупреждения 41" xfId="2351"/>
    <cellStyle name="Текст предупреждения 42" xfId="2352"/>
    <cellStyle name="Текст предупреждения 43" xfId="2353"/>
    <cellStyle name="Текст предупреждения 5" xfId="2354"/>
    <cellStyle name="Текст предупреждения 6" xfId="2355"/>
    <cellStyle name="Текст предупреждения 7" xfId="2356"/>
    <cellStyle name="Текст предупреждения 8" xfId="2357"/>
    <cellStyle name="Текст предупреждения 9" xfId="2358"/>
    <cellStyle name="Финансовый" xfId="2403" builtinId="3"/>
    <cellStyle name="Финансовый 2" xfId="2359"/>
    <cellStyle name="Хороший" xfId="2360" builtinId="26" customBuiltin="1"/>
    <cellStyle name="Хороший 10" xfId="2361"/>
    <cellStyle name="Хороший 11" xfId="2362"/>
    <cellStyle name="Хороший 12" xfId="2363"/>
    <cellStyle name="Хороший 13" xfId="2364"/>
    <cellStyle name="Хороший 14" xfId="2365"/>
    <cellStyle name="Хороший 15" xfId="2366"/>
    <cellStyle name="Хороший 16" xfId="2367"/>
    <cellStyle name="Хороший 17" xfId="2368"/>
    <cellStyle name="Хороший 18" xfId="2369"/>
    <cellStyle name="Хороший 19" xfId="2370"/>
    <cellStyle name="Хороший 2" xfId="2371"/>
    <cellStyle name="Хороший 20" xfId="2372"/>
    <cellStyle name="Хороший 21" xfId="2373"/>
    <cellStyle name="Хороший 22" xfId="2374"/>
    <cellStyle name="Хороший 23" xfId="2375"/>
    <cellStyle name="Хороший 24" xfId="2376"/>
    <cellStyle name="Хороший 25" xfId="2377"/>
    <cellStyle name="Хороший 26" xfId="2378"/>
    <cellStyle name="Хороший 27" xfId="2379"/>
    <cellStyle name="Хороший 28" xfId="2380"/>
    <cellStyle name="Хороший 29" xfId="2381"/>
    <cellStyle name="Хороший 3" xfId="2382"/>
    <cellStyle name="Хороший 30" xfId="2383"/>
    <cellStyle name="Хороший 31" xfId="2384"/>
    <cellStyle name="Хороший 32" xfId="2385"/>
    <cellStyle name="Хороший 33" xfId="2386"/>
    <cellStyle name="Хороший 34" xfId="2387"/>
    <cellStyle name="Хороший 35" xfId="2388"/>
    <cellStyle name="Хороший 36" xfId="2389"/>
    <cellStyle name="Хороший 37" xfId="2390"/>
    <cellStyle name="Хороший 38" xfId="2391"/>
    <cellStyle name="Хороший 39" xfId="2392"/>
    <cellStyle name="Хороший 4" xfId="2393"/>
    <cellStyle name="Хороший 40" xfId="2394"/>
    <cellStyle name="Хороший 41" xfId="2395"/>
    <cellStyle name="Хороший 42" xfId="2396"/>
    <cellStyle name="Хороший 43" xfId="2397"/>
    <cellStyle name="Хороший 5" xfId="2398"/>
    <cellStyle name="Хороший 6" xfId="2399"/>
    <cellStyle name="Хороший 7" xfId="2400"/>
    <cellStyle name="Хороший 8" xfId="2401"/>
    <cellStyle name="Хороший 9" xfId="2402"/>
  </cellStyles>
  <dxfs count="0"/>
  <tableStyles count="1" defaultTableStyle="Стиль таблицы 1" defaultPivotStyle="PivotStyleLight16">
    <tableStyle name="Стиль таблицы 1" pivot="0" count="0"/>
  </tableStyles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04"/>
  <sheetViews>
    <sheetView view="pageBreakPreview" topLeftCell="G682" zoomScale="125" zoomScaleSheetLayoutView="125" workbookViewId="0">
      <selection activeCell="S704" sqref="S704"/>
    </sheetView>
  </sheetViews>
  <sheetFormatPr defaultRowHeight="13.2" x14ac:dyDescent="0.25"/>
  <cols>
    <col min="1" max="1" width="4" customWidth="1"/>
    <col min="2" max="2" width="39.44140625" customWidth="1"/>
    <col min="3" max="3" width="6.33203125" customWidth="1"/>
    <col min="4" max="4" width="7.109375" customWidth="1"/>
    <col min="5" max="5" width="6.109375" customWidth="1"/>
    <col min="6" max="6" width="10.6640625" bestFit="1" customWidth="1"/>
    <col min="7" max="8" width="4.33203125" customWidth="1"/>
    <col min="9" max="10" width="9.6640625" bestFit="1" customWidth="1"/>
    <col min="11" max="11" width="7.33203125" customWidth="1"/>
    <col min="12" max="12" width="11.6640625" customWidth="1"/>
    <col min="13" max="15" width="9.44140625" bestFit="1" customWidth="1"/>
    <col min="16" max="16" width="12" customWidth="1"/>
    <col min="17" max="19" width="9.44140625" bestFit="1" customWidth="1"/>
  </cols>
  <sheetData>
    <row r="1" spans="1:21" ht="66.599999999999994" customHeight="1" x14ac:dyDescent="0.25"/>
    <row r="2" spans="1:21" ht="39" customHeight="1" x14ac:dyDescent="0.25">
      <c r="P2" s="164" t="s">
        <v>783</v>
      </c>
      <c r="Q2" s="164"/>
      <c r="R2" s="164"/>
      <c r="S2" s="164"/>
    </row>
    <row r="3" spans="1:21" ht="10.199999999999999" customHeight="1" x14ac:dyDescent="0.25">
      <c r="P3" s="153"/>
      <c r="Q3" s="157"/>
      <c r="R3" s="157"/>
      <c r="S3" s="157"/>
    </row>
    <row r="4" spans="1:21" s="4" customFormat="1" ht="44.4" customHeight="1" x14ac:dyDescent="0.25">
      <c r="B4" s="10"/>
      <c r="C4" s="7"/>
      <c r="D4" s="10"/>
      <c r="E4" s="27"/>
      <c r="F4" s="27"/>
      <c r="G4" s="27"/>
      <c r="H4" s="27"/>
      <c r="I4" s="33"/>
      <c r="J4" s="33"/>
      <c r="K4" s="13"/>
      <c r="L4" s="177" t="s">
        <v>784</v>
      </c>
      <c r="M4" s="177"/>
      <c r="N4" s="177"/>
      <c r="O4" s="177"/>
      <c r="P4" s="177"/>
      <c r="Q4" s="177"/>
      <c r="R4" s="177"/>
      <c r="S4" s="177"/>
      <c r="T4" s="14"/>
      <c r="U4" s="14"/>
    </row>
    <row r="5" spans="1:21" s="4" customFormat="1" ht="23.4" customHeight="1" x14ac:dyDescent="0.25">
      <c r="B5" s="10"/>
      <c r="C5" s="7"/>
      <c r="D5" s="10"/>
      <c r="E5" s="27"/>
      <c r="F5" s="27"/>
      <c r="G5" s="27"/>
      <c r="H5" s="27"/>
      <c r="I5" s="33"/>
      <c r="J5" s="33"/>
      <c r="K5" s="13"/>
      <c r="L5" s="13"/>
      <c r="M5" s="13"/>
      <c r="N5" s="13"/>
      <c r="O5" s="91"/>
      <c r="P5" s="91"/>
      <c r="Q5" s="91"/>
      <c r="R5" s="91"/>
      <c r="S5" s="91"/>
      <c r="T5" s="14"/>
      <c r="U5" s="14"/>
    </row>
    <row r="6" spans="1:21" s="4" customFormat="1" ht="12.75" customHeight="1" x14ac:dyDescent="0.25">
      <c r="A6" s="170" t="s">
        <v>765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1"/>
      <c r="R6" s="171"/>
      <c r="S6" s="171"/>
      <c r="T6" s="14"/>
      <c r="U6" s="14"/>
    </row>
    <row r="7" spans="1:21" s="4" customFormat="1" ht="7.2" customHeight="1" x14ac:dyDescent="0.25">
      <c r="A7" s="22"/>
      <c r="B7" s="22"/>
      <c r="C7" s="15"/>
      <c r="D7" s="22"/>
      <c r="E7" s="22"/>
      <c r="F7" s="22"/>
      <c r="G7" s="22"/>
      <c r="H7" s="22"/>
      <c r="I7" s="34"/>
      <c r="J7" s="34"/>
      <c r="K7" s="22"/>
      <c r="L7" s="22"/>
      <c r="M7" s="22"/>
      <c r="N7" s="22"/>
      <c r="O7" s="22"/>
      <c r="P7" s="22"/>
      <c r="Q7" s="22"/>
      <c r="R7" s="22"/>
      <c r="S7" s="22"/>
      <c r="T7" s="14"/>
      <c r="U7" s="14"/>
    </row>
    <row r="8" spans="1:21" s="4" customFormat="1" ht="15.75" customHeight="1" x14ac:dyDescent="0.25">
      <c r="A8" s="172" t="s">
        <v>37</v>
      </c>
      <c r="B8" s="172" t="s">
        <v>2</v>
      </c>
      <c r="C8" s="169" t="s">
        <v>45</v>
      </c>
      <c r="D8" s="180" t="s">
        <v>44</v>
      </c>
      <c r="E8" s="180" t="s">
        <v>43</v>
      </c>
      <c r="F8" s="180" t="s">
        <v>20</v>
      </c>
      <c r="G8" s="180" t="s">
        <v>21</v>
      </c>
      <c r="H8" s="180" t="s">
        <v>22</v>
      </c>
      <c r="I8" s="166" t="s">
        <v>3</v>
      </c>
      <c r="J8" s="166" t="s">
        <v>42</v>
      </c>
      <c r="K8" s="167" t="s">
        <v>23</v>
      </c>
      <c r="L8" s="168" t="s">
        <v>4</v>
      </c>
      <c r="M8" s="168"/>
      <c r="N8" s="168"/>
      <c r="O8" s="168"/>
      <c r="P8" s="168"/>
      <c r="Q8" s="168"/>
      <c r="R8" s="168"/>
      <c r="S8" s="169" t="s">
        <v>24</v>
      </c>
      <c r="T8" s="14"/>
      <c r="U8" s="14"/>
    </row>
    <row r="9" spans="1:21" s="4" customFormat="1" ht="18.75" customHeight="1" x14ac:dyDescent="0.25">
      <c r="A9" s="172"/>
      <c r="B9" s="172"/>
      <c r="C9" s="169"/>
      <c r="D9" s="180"/>
      <c r="E9" s="180"/>
      <c r="F9" s="180"/>
      <c r="G9" s="180"/>
      <c r="H9" s="180"/>
      <c r="I9" s="166"/>
      <c r="J9" s="166"/>
      <c r="K9" s="167"/>
      <c r="L9" s="166" t="s">
        <v>26</v>
      </c>
      <c r="M9" s="168" t="s">
        <v>32</v>
      </c>
      <c r="N9" s="168"/>
      <c r="O9" s="168"/>
      <c r="P9" s="168"/>
      <c r="Q9" s="168"/>
      <c r="R9" s="168"/>
      <c r="S9" s="169"/>
      <c r="T9" s="14"/>
      <c r="U9" s="14"/>
    </row>
    <row r="10" spans="1:21" s="4" customFormat="1" ht="96.75" customHeight="1" x14ac:dyDescent="0.25">
      <c r="A10" s="172"/>
      <c r="B10" s="172"/>
      <c r="C10" s="169"/>
      <c r="D10" s="180"/>
      <c r="E10" s="180"/>
      <c r="F10" s="180"/>
      <c r="G10" s="180"/>
      <c r="H10" s="180"/>
      <c r="I10" s="166"/>
      <c r="J10" s="166"/>
      <c r="K10" s="167"/>
      <c r="L10" s="166"/>
      <c r="M10" s="166" t="s">
        <v>41</v>
      </c>
      <c r="N10" s="166" t="s">
        <v>30</v>
      </c>
      <c r="O10" s="166" t="s">
        <v>31</v>
      </c>
      <c r="P10" s="166" t="s">
        <v>33</v>
      </c>
      <c r="Q10" s="166"/>
      <c r="R10" s="166" t="s">
        <v>40</v>
      </c>
      <c r="S10" s="169"/>
      <c r="T10" s="14"/>
      <c r="U10" s="14"/>
    </row>
    <row r="11" spans="1:21" s="4" customFormat="1" ht="88.95" customHeight="1" x14ac:dyDescent="0.25">
      <c r="A11" s="172"/>
      <c r="B11" s="172"/>
      <c r="C11" s="169"/>
      <c r="D11" s="180"/>
      <c r="E11" s="180"/>
      <c r="F11" s="180"/>
      <c r="G11" s="180"/>
      <c r="H11" s="180"/>
      <c r="I11" s="166"/>
      <c r="J11" s="166"/>
      <c r="K11" s="167"/>
      <c r="L11" s="166"/>
      <c r="M11" s="166"/>
      <c r="N11" s="166"/>
      <c r="O11" s="166"/>
      <c r="P11" s="38" t="s">
        <v>39</v>
      </c>
      <c r="Q11" s="38" t="s">
        <v>38</v>
      </c>
      <c r="R11" s="166"/>
      <c r="S11" s="169"/>
      <c r="T11" s="14"/>
      <c r="U11" s="14"/>
    </row>
    <row r="12" spans="1:21" s="4" customFormat="1" ht="28.2" customHeight="1" x14ac:dyDescent="0.25">
      <c r="A12" s="172"/>
      <c r="B12" s="172"/>
      <c r="C12" s="169"/>
      <c r="D12" s="180"/>
      <c r="E12" s="180"/>
      <c r="F12" s="180"/>
      <c r="G12" s="180"/>
      <c r="H12" s="180"/>
      <c r="I12" s="37" t="s">
        <v>5</v>
      </c>
      <c r="J12" s="37" t="s">
        <v>5</v>
      </c>
      <c r="K12" s="11" t="s">
        <v>6</v>
      </c>
      <c r="L12" s="37" t="s">
        <v>7</v>
      </c>
      <c r="M12" s="37" t="s">
        <v>7</v>
      </c>
      <c r="N12" s="37" t="s">
        <v>7</v>
      </c>
      <c r="O12" s="37" t="s">
        <v>7</v>
      </c>
      <c r="P12" s="37" t="s">
        <v>7</v>
      </c>
      <c r="Q12" s="37" t="s">
        <v>7</v>
      </c>
      <c r="R12" s="37" t="s">
        <v>7</v>
      </c>
      <c r="S12" s="169"/>
      <c r="T12" s="14"/>
      <c r="U12" s="14"/>
    </row>
    <row r="13" spans="1:21" s="4" customFormat="1" ht="17.399999999999999" customHeight="1" x14ac:dyDescent="0.25">
      <c r="A13" s="11">
        <v>1</v>
      </c>
      <c r="B13" s="11">
        <v>2</v>
      </c>
      <c r="C13" s="16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31">
        <v>9</v>
      </c>
      <c r="J13" s="31">
        <v>10</v>
      </c>
      <c r="K13" s="11">
        <v>11</v>
      </c>
      <c r="L13" s="11">
        <v>12</v>
      </c>
      <c r="M13" s="11">
        <v>13</v>
      </c>
      <c r="N13" s="11">
        <v>14</v>
      </c>
      <c r="O13" s="11">
        <v>15</v>
      </c>
      <c r="P13" s="11">
        <v>16</v>
      </c>
      <c r="Q13" s="11">
        <v>17</v>
      </c>
      <c r="R13" s="11">
        <v>18</v>
      </c>
      <c r="S13" s="11">
        <v>19</v>
      </c>
      <c r="T13" s="14"/>
      <c r="U13" s="14"/>
    </row>
    <row r="14" spans="1:21" s="4" customFormat="1" ht="21.6" customHeight="1" x14ac:dyDescent="0.25">
      <c r="A14" s="173" t="s">
        <v>170</v>
      </c>
      <c r="B14" s="173"/>
      <c r="C14" s="16"/>
      <c r="D14" s="11"/>
      <c r="E14" s="6" t="s">
        <v>25</v>
      </c>
      <c r="F14" s="6" t="s">
        <v>25</v>
      </c>
      <c r="G14" s="6" t="s">
        <v>25</v>
      </c>
      <c r="H14" s="6" t="s">
        <v>25</v>
      </c>
      <c r="I14" s="37">
        <f t="shared" ref="I14:R14" si="0">I109+I176+I698</f>
        <v>2689334.9500000011</v>
      </c>
      <c r="J14" s="89">
        <f t="shared" si="0"/>
        <v>2244908.9000000004</v>
      </c>
      <c r="K14" s="89">
        <f t="shared" si="0"/>
        <v>91194</v>
      </c>
      <c r="L14" s="89">
        <f t="shared" si="0"/>
        <v>4996973460.4000072</v>
      </c>
      <c r="M14" s="89">
        <f t="shared" si="0"/>
        <v>0</v>
      </c>
      <c r="N14" s="89">
        <f t="shared" si="0"/>
        <v>0</v>
      </c>
      <c r="O14" s="89">
        <f t="shared" si="0"/>
        <v>2571331.9</v>
      </c>
      <c r="P14" s="89">
        <f t="shared" si="0"/>
        <v>4994402128.5000067</v>
      </c>
      <c r="Q14" s="89">
        <f t="shared" si="0"/>
        <v>0</v>
      </c>
      <c r="R14" s="89">
        <f t="shared" si="0"/>
        <v>0</v>
      </c>
      <c r="S14" s="11"/>
      <c r="T14" s="14"/>
      <c r="U14" s="14"/>
    </row>
    <row r="15" spans="1:21" s="4" customFormat="1" ht="25.95" customHeight="1" x14ac:dyDescent="0.25">
      <c r="A15" s="165" t="s">
        <v>19</v>
      </c>
      <c r="B15" s="165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4"/>
      <c r="U15" s="14"/>
    </row>
    <row r="16" spans="1:21" s="93" customFormat="1" ht="22.2" customHeight="1" x14ac:dyDescent="0.25">
      <c r="A16" s="174" t="s">
        <v>169</v>
      </c>
      <c r="B16" s="175"/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6"/>
      <c r="T16" s="92"/>
      <c r="U16" s="92"/>
    </row>
    <row r="17" spans="1:21" s="93" customFormat="1" ht="9" customHeight="1" x14ac:dyDescent="0.25">
      <c r="A17" s="100">
        <v>1</v>
      </c>
      <c r="B17" s="101" t="s">
        <v>98</v>
      </c>
      <c r="C17" s="102" t="s">
        <v>60</v>
      </c>
      <c r="D17" s="103" t="s">
        <v>59</v>
      </c>
      <c r="E17" s="104">
        <v>1980</v>
      </c>
      <c r="F17" s="105" t="s">
        <v>99</v>
      </c>
      <c r="G17" s="106">
        <v>5</v>
      </c>
      <c r="H17" s="106">
        <v>5</v>
      </c>
      <c r="I17" s="107">
        <v>4135.3</v>
      </c>
      <c r="J17" s="107">
        <v>3676.4</v>
      </c>
      <c r="K17" s="106">
        <v>169</v>
      </c>
      <c r="L17" s="107">
        <v>2807405.35</v>
      </c>
      <c r="M17" s="96">
        <v>0</v>
      </c>
      <c r="N17" s="96">
        <v>0</v>
      </c>
      <c r="O17" s="96">
        <v>0</v>
      </c>
      <c r="P17" s="96">
        <v>2807405.35</v>
      </c>
      <c r="Q17" s="96">
        <v>0</v>
      </c>
      <c r="R17" s="96">
        <v>0</v>
      </c>
      <c r="S17" s="94" t="s">
        <v>100</v>
      </c>
      <c r="T17" s="97"/>
      <c r="U17" s="98"/>
    </row>
    <row r="18" spans="1:21" s="93" customFormat="1" ht="9" customHeight="1" x14ac:dyDescent="0.25">
      <c r="A18" s="100">
        <v>2</v>
      </c>
      <c r="B18" s="108" t="s">
        <v>101</v>
      </c>
      <c r="C18" s="109" t="s">
        <v>60</v>
      </c>
      <c r="D18" s="110" t="s">
        <v>59</v>
      </c>
      <c r="E18" s="111">
        <v>1984</v>
      </c>
      <c r="F18" s="112" t="s">
        <v>102</v>
      </c>
      <c r="G18" s="113">
        <v>5</v>
      </c>
      <c r="H18" s="113">
        <v>7</v>
      </c>
      <c r="I18" s="114">
        <v>5629.3</v>
      </c>
      <c r="J18" s="114">
        <v>5009.3</v>
      </c>
      <c r="K18" s="113">
        <v>241</v>
      </c>
      <c r="L18" s="107">
        <v>8216714.0199999996</v>
      </c>
      <c r="M18" s="96">
        <v>0</v>
      </c>
      <c r="N18" s="96">
        <v>0</v>
      </c>
      <c r="O18" s="96">
        <v>0</v>
      </c>
      <c r="P18" s="96">
        <v>8216714.0199999996</v>
      </c>
      <c r="Q18" s="96">
        <v>0</v>
      </c>
      <c r="R18" s="96">
        <v>0</v>
      </c>
      <c r="S18" s="94" t="s">
        <v>100</v>
      </c>
      <c r="T18" s="97"/>
      <c r="U18" s="98"/>
    </row>
    <row r="19" spans="1:21" s="93" customFormat="1" ht="9" customHeight="1" x14ac:dyDescent="0.25">
      <c r="A19" s="100">
        <v>3</v>
      </c>
      <c r="B19" s="108" t="s">
        <v>103</v>
      </c>
      <c r="C19" s="109" t="s">
        <v>60</v>
      </c>
      <c r="D19" s="110" t="s">
        <v>59</v>
      </c>
      <c r="E19" s="111">
        <v>1960</v>
      </c>
      <c r="F19" s="112" t="s">
        <v>99</v>
      </c>
      <c r="G19" s="113">
        <v>4</v>
      </c>
      <c r="H19" s="113">
        <v>4</v>
      </c>
      <c r="I19" s="114">
        <v>3177</v>
      </c>
      <c r="J19" s="114">
        <v>1994</v>
      </c>
      <c r="K19" s="113">
        <v>68</v>
      </c>
      <c r="L19" s="107">
        <v>10321520.119999999</v>
      </c>
      <c r="M19" s="96">
        <v>0</v>
      </c>
      <c r="N19" s="96">
        <v>0</v>
      </c>
      <c r="O19" s="96">
        <v>0</v>
      </c>
      <c r="P19" s="96">
        <v>10321520.119999999</v>
      </c>
      <c r="Q19" s="96">
        <v>0</v>
      </c>
      <c r="R19" s="96">
        <v>0</v>
      </c>
      <c r="S19" s="94" t="s">
        <v>100</v>
      </c>
      <c r="T19" s="97"/>
      <c r="U19" s="98"/>
    </row>
    <row r="20" spans="1:21" s="93" customFormat="1" ht="9" customHeight="1" x14ac:dyDescent="0.25">
      <c r="A20" s="100">
        <v>4</v>
      </c>
      <c r="B20" s="108" t="s">
        <v>104</v>
      </c>
      <c r="C20" s="109" t="s">
        <v>60</v>
      </c>
      <c r="D20" s="110" t="s">
        <v>59</v>
      </c>
      <c r="E20" s="111">
        <v>1948</v>
      </c>
      <c r="F20" s="112" t="s">
        <v>99</v>
      </c>
      <c r="G20" s="113">
        <v>2</v>
      </c>
      <c r="H20" s="113">
        <v>4</v>
      </c>
      <c r="I20" s="114">
        <v>1048.9000000000001</v>
      </c>
      <c r="J20" s="114">
        <v>959.3</v>
      </c>
      <c r="K20" s="113">
        <v>62</v>
      </c>
      <c r="L20" s="107">
        <v>5163169.1500000004</v>
      </c>
      <c r="M20" s="96">
        <v>0</v>
      </c>
      <c r="N20" s="96">
        <v>0</v>
      </c>
      <c r="O20" s="96">
        <v>0</v>
      </c>
      <c r="P20" s="96">
        <v>5163169.1500000004</v>
      </c>
      <c r="Q20" s="96">
        <v>0</v>
      </c>
      <c r="R20" s="96">
        <v>0</v>
      </c>
      <c r="S20" s="94" t="s">
        <v>100</v>
      </c>
      <c r="T20" s="97"/>
      <c r="U20" s="98"/>
    </row>
    <row r="21" spans="1:21" s="93" customFormat="1" ht="9" customHeight="1" x14ac:dyDescent="0.25">
      <c r="A21" s="100">
        <v>5</v>
      </c>
      <c r="B21" s="108" t="s">
        <v>105</v>
      </c>
      <c r="C21" s="109" t="s">
        <v>60</v>
      </c>
      <c r="D21" s="110" t="s">
        <v>59</v>
      </c>
      <c r="E21" s="111">
        <v>1995</v>
      </c>
      <c r="F21" s="112" t="s">
        <v>99</v>
      </c>
      <c r="G21" s="113">
        <v>6</v>
      </c>
      <c r="H21" s="113">
        <v>4</v>
      </c>
      <c r="I21" s="114">
        <v>4210.7</v>
      </c>
      <c r="J21" s="114">
        <v>3371</v>
      </c>
      <c r="K21" s="113">
        <v>152</v>
      </c>
      <c r="L21" s="107">
        <v>8015604.4000000004</v>
      </c>
      <c r="M21" s="96">
        <v>0</v>
      </c>
      <c r="N21" s="96">
        <v>0</v>
      </c>
      <c r="O21" s="96">
        <v>0</v>
      </c>
      <c r="P21" s="96">
        <v>8015604.4000000004</v>
      </c>
      <c r="Q21" s="96">
        <v>0</v>
      </c>
      <c r="R21" s="96">
        <v>0</v>
      </c>
      <c r="S21" s="94" t="s">
        <v>100</v>
      </c>
      <c r="T21" s="97"/>
      <c r="U21" s="98"/>
    </row>
    <row r="22" spans="1:21" s="93" customFormat="1" ht="9" customHeight="1" x14ac:dyDescent="0.25">
      <c r="A22" s="100">
        <v>6</v>
      </c>
      <c r="B22" s="108" t="s">
        <v>106</v>
      </c>
      <c r="C22" s="109" t="s">
        <v>60</v>
      </c>
      <c r="D22" s="110" t="s">
        <v>59</v>
      </c>
      <c r="E22" s="111">
        <v>1991</v>
      </c>
      <c r="F22" s="112" t="s">
        <v>99</v>
      </c>
      <c r="G22" s="113">
        <v>5</v>
      </c>
      <c r="H22" s="113">
        <v>2</v>
      </c>
      <c r="I22" s="114">
        <v>3147.1</v>
      </c>
      <c r="J22" s="114">
        <v>2542.6</v>
      </c>
      <c r="K22" s="113">
        <v>69</v>
      </c>
      <c r="L22" s="107">
        <v>5506138.6399999997</v>
      </c>
      <c r="M22" s="96">
        <v>0</v>
      </c>
      <c r="N22" s="96">
        <v>0</v>
      </c>
      <c r="O22" s="96">
        <v>0</v>
      </c>
      <c r="P22" s="96">
        <v>5506138.6399999997</v>
      </c>
      <c r="Q22" s="96">
        <v>0</v>
      </c>
      <c r="R22" s="96">
        <v>0</v>
      </c>
      <c r="S22" s="94" t="s">
        <v>100</v>
      </c>
      <c r="T22" s="97"/>
      <c r="U22" s="98"/>
    </row>
    <row r="23" spans="1:21" s="93" customFormat="1" ht="9" customHeight="1" x14ac:dyDescent="0.25">
      <c r="A23" s="100">
        <v>7</v>
      </c>
      <c r="B23" s="101" t="s">
        <v>107</v>
      </c>
      <c r="C23" s="102" t="s">
        <v>60</v>
      </c>
      <c r="D23" s="103" t="s">
        <v>59</v>
      </c>
      <c r="E23" s="104">
        <v>1936</v>
      </c>
      <c r="F23" s="105" t="s">
        <v>99</v>
      </c>
      <c r="G23" s="106">
        <v>2</v>
      </c>
      <c r="H23" s="106">
        <v>1</v>
      </c>
      <c r="I23" s="107">
        <v>336.9</v>
      </c>
      <c r="J23" s="107">
        <v>308.10000000000002</v>
      </c>
      <c r="K23" s="106">
        <v>32</v>
      </c>
      <c r="L23" s="107">
        <v>1624425.09</v>
      </c>
      <c r="M23" s="96">
        <v>0</v>
      </c>
      <c r="N23" s="96">
        <v>0</v>
      </c>
      <c r="O23" s="96">
        <v>0</v>
      </c>
      <c r="P23" s="96">
        <v>1624425.09</v>
      </c>
      <c r="Q23" s="96">
        <v>0</v>
      </c>
      <c r="R23" s="96">
        <v>0</v>
      </c>
      <c r="S23" s="94" t="s">
        <v>100</v>
      </c>
      <c r="T23" s="97"/>
      <c r="U23" s="98"/>
    </row>
    <row r="24" spans="1:21" s="93" customFormat="1" ht="9" customHeight="1" x14ac:dyDescent="0.25">
      <c r="A24" s="100">
        <v>8</v>
      </c>
      <c r="B24" s="101" t="s">
        <v>108</v>
      </c>
      <c r="C24" s="102" t="s">
        <v>60</v>
      </c>
      <c r="D24" s="103" t="s">
        <v>59</v>
      </c>
      <c r="E24" s="104">
        <v>1984</v>
      </c>
      <c r="F24" s="105" t="s">
        <v>109</v>
      </c>
      <c r="G24" s="106">
        <v>9</v>
      </c>
      <c r="H24" s="106">
        <v>6</v>
      </c>
      <c r="I24" s="107">
        <v>13062.7</v>
      </c>
      <c r="J24" s="107">
        <v>11592.7</v>
      </c>
      <c r="K24" s="106">
        <v>521</v>
      </c>
      <c r="L24" s="107">
        <v>12668512.74</v>
      </c>
      <c r="M24" s="96">
        <v>0</v>
      </c>
      <c r="N24" s="96">
        <v>0</v>
      </c>
      <c r="O24" s="96">
        <v>0</v>
      </c>
      <c r="P24" s="96">
        <v>12668512.74</v>
      </c>
      <c r="Q24" s="96">
        <v>0</v>
      </c>
      <c r="R24" s="96">
        <v>0</v>
      </c>
      <c r="S24" s="94" t="s">
        <v>100</v>
      </c>
      <c r="T24" s="97"/>
      <c r="U24" s="98"/>
    </row>
    <row r="25" spans="1:21" s="93" customFormat="1" ht="9" customHeight="1" x14ac:dyDescent="0.25">
      <c r="A25" s="100">
        <v>9</v>
      </c>
      <c r="B25" s="101" t="s">
        <v>110</v>
      </c>
      <c r="C25" s="102" t="s">
        <v>60</v>
      </c>
      <c r="D25" s="103" t="s">
        <v>59</v>
      </c>
      <c r="E25" s="104">
        <v>1960</v>
      </c>
      <c r="F25" s="105" t="s">
        <v>99</v>
      </c>
      <c r="G25" s="106">
        <v>2</v>
      </c>
      <c r="H25" s="106">
        <v>1</v>
      </c>
      <c r="I25" s="107">
        <v>295.8</v>
      </c>
      <c r="J25" s="107">
        <v>285.89999999999998</v>
      </c>
      <c r="K25" s="106">
        <v>19</v>
      </c>
      <c r="L25" s="107">
        <v>1519290.38</v>
      </c>
      <c r="M25" s="96">
        <v>0</v>
      </c>
      <c r="N25" s="96">
        <v>0</v>
      </c>
      <c r="O25" s="96">
        <v>0</v>
      </c>
      <c r="P25" s="96">
        <v>1519290.38</v>
      </c>
      <c r="Q25" s="96">
        <v>0</v>
      </c>
      <c r="R25" s="96">
        <v>0</v>
      </c>
      <c r="S25" s="94" t="s">
        <v>100</v>
      </c>
      <c r="T25" s="97"/>
      <c r="U25" s="98"/>
    </row>
    <row r="26" spans="1:21" s="93" customFormat="1" ht="9" customHeight="1" x14ac:dyDescent="0.25">
      <c r="A26" s="100">
        <v>10</v>
      </c>
      <c r="B26" s="101" t="s">
        <v>111</v>
      </c>
      <c r="C26" s="102" t="s">
        <v>60</v>
      </c>
      <c r="D26" s="103" t="s">
        <v>59</v>
      </c>
      <c r="E26" s="104">
        <v>1987</v>
      </c>
      <c r="F26" s="105" t="s">
        <v>109</v>
      </c>
      <c r="G26" s="106">
        <v>9</v>
      </c>
      <c r="H26" s="106">
        <v>4</v>
      </c>
      <c r="I26" s="107">
        <v>9730.2999999999993</v>
      </c>
      <c r="J26" s="107">
        <v>7729.8</v>
      </c>
      <c r="K26" s="106">
        <v>315</v>
      </c>
      <c r="L26" s="107">
        <v>9180062.4100000001</v>
      </c>
      <c r="M26" s="96">
        <v>0</v>
      </c>
      <c r="N26" s="96">
        <v>0</v>
      </c>
      <c r="O26" s="96">
        <v>0</v>
      </c>
      <c r="P26" s="96">
        <v>9180062.4100000001</v>
      </c>
      <c r="Q26" s="96">
        <v>0</v>
      </c>
      <c r="R26" s="96">
        <v>0</v>
      </c>
      <c r="S26" s="94" t="s">
        <v>100</v>
      </c>
      <c r="T26" s="97"/>
      <c r="U26" s="98"/>
    </row>
    <row r="27" spans="1:21" s="93" customFormat="1" ht="9" customHeight="1" x14ac:dyDescent="0.25">
      <c r="A27" s="100">
        <v>11</v>
      </c>
      <c r="B27" s="101" t="s">
        <v>112</v>
      </c>
      <c r="C27" s="102" t="s">
        <v>60</v>
      </c>
      <c r="D27" s="103" t="s">
        <v>59</v>
      </c>
      <c r="E27" s="104">
        <v>1987</v>
      </c>
      <c r="F27" s="105" t="s">
        <v>109</v>
      </c>
      <c r="G27" s="106">
        <v>9</v>
      </c>
      <c r="H27" s="106">
        <v>4</v>
      </c>
      <c r="I27" s="107">
        <v>8996.8799999999992</v>
      </c>
      <c r="J27" s="107">
        <v>7652.1</v>
      </c>
      <c r="K27" s="106">
        <v>133</v>
      </c>
      <c r="L27" s="107">
        <v>9179894.0899999999</v>
      </c>
      <c r="M27" s="96">
        <v>0</v>
      </c>
      <c r="N27" s="96">
        <v>0</v>
      </c>
      <c r="O27" s="96">
        <v>0</v>
      </c>
      <c r="P27" s="96">
        <v>9179894.0899999999</v>
      </c>
      <c r="Q27" s="96">
        <v>0</v>
      </c>
      <c r="R27" s="96">
        <v>0</v>
      </c>
      <c r="S27" s="94" t="s">
        <v>100</v>
      </c>
      <c r="T27" s="97"/>
      <c r="U27" s="98"/>
    </row>
    <row r="28" spans="1:21" s="93" customFormat="1" ht="9" customHeight="1" x14ac:dyDescent="0.25">
      <c r="A28" s="100">
        <v>12</v>
      </c>
      <c r="B28" s="101" t="s">
        <v>113</v>
      </c>
      <c r="C28" s="102" t="s">
        <v>60</v>
      </c>
      <c r="D28" s="103" t="s">
        <v>59</v>
      </c>
      <c r="E28" s="104">
        <v>1988</v>
      </c>
      <c r="F28" s="105" t="s">
        <v>99</v>
      </c>
      <c r="G28" s="106">
        <v>5</v>
      </c>
      <c r="H28" s="106">
        <v>12</v>
      </c>
      <c r="I28" s="107">
        <v>8871.4</v>
      </c>
      <c r="J28" s="107">
        <v>8037.4</v>
      </c>
      <c r="K28" s="106">
        <v>15</v>
      </c>
      <c r="L28" s="107">
        <v>14971171.98</v>
      </c>
      <c r="M28" s="96">
        <v>0</v>
      </c>
      <c r="N28" s="96">
        <v>0</v>
      </c>
      <c r="O28" s="96">
        <v>0</v>
      </c>
      <c r="P28" s="96">
        <v>14971171.98</v>
      </c>
      <c r="Q28" s="96">
        <v>0</v>
      </c>
      <c r="R28" s="96">
        <v>0</v>
      </c>
      <c r="S28" s="94" t="s">
        <v>100</v>
      </c>
      <c r="T28" s="97"/>
      <c r="U28" s="98"/>
    </row>
    <row r="29" spans="1:21" s="93" customFormat="1" ht="9" customHeight="1" x14ac:dyDescent="0.25">
      <c r="A29" s="100">
        <v>13</v>
      </c>
      <c r="B29" s="101" t="s">
        <v>114</v>
      </c>
      <c r="C29" s="102" t="s">
        <v>60</v>
      </c>
      <c r="D29" s="103" t="s">
        <v>59</v>
      </c>
      <c r="E29" s="104">
        <v>1989</v>
      </c>
      <c r="F29" s="105" t="s">
        <v>109</v>
      </c>
      <c r="G29" s="106">
        <v>10</v>
      </c>
      <c r="H29" s="106">
        <v>2</v>
      </c>
      <c r="I29" s="107">
        <v>3940</v>
      </c>
      <c r="J29" s="107">
        <v>2328</v>
      </c>
      <c r="K29" s="106">
        <v>183</v>
      </c>
      <c r="L29" s="107">
        <v>4591070.49</v>
      </c>
      <c r="M29" s="96">
        <v>0</v>
      </c>
      <c r="N29" s="96">
        <v>0</v>
      </c>
      <c r="O29" s="96">
        <v>0</v>
      </c>
      <c r="P29" s="96">
        <v>4591070.49</v>
      </c>
      <c r="Q29" s="96">
        <v>0</v>
      </c>
      <c r="R29" s="96">
        <v>0</v>
      </c>
      <c r="S29" s="94" t="s">
        <v>100</v>
      </c>
      <c r="T29" s="97"/>
      <c r="U29" s="98"/>
    </row>
    <row r="30" spans="1:21" s="93" customFormat="1" ht="9" customHeight="1" x14ac:dyDescent="0.25">
      <c r="A30" s="100">
        <v>14</v>
      </c>
      <c r="B30" s="101" t="s">
        <v>115</v>
      </c>
      <c r="C30" s="102" t="s">
        <v>60</v>
      </c>
      <c r="D30" s="103" t="s">
        <v>59</v>
      </c>
      <c r="E30" s="104">
        <v>1988</v>
      </c>
      <c r="F30" s="105" t="s">
        <v>116</v>
      </c>
      <c r="G30" s="106">
        <v>9</v>
      </c>
      <c r="H30" s="106">
        <v>6</v>
      </c>
      <c r="I30" s="107">
        <v>13729.12</v>
      </c>
      <c r="J30" s="107">
        <v>11828.27</v>
      </c>
      <c r="K30" s="106">
        <v>550</v>
      </c>
      <c r="L30" s="107">
        <v>13853743.57</v>
      </c>
      <c r="M30" s="96">
        <v>0</v>
      </c>
      <c r="N30" s="96">
        <v>0</v>
      </c>
      <c r="O30" s="96">
        <v>0</v>
      </c>
      <c r="P30" s="96">
        <v>13853743.57</v>
      </c>
      <c r="Q30" s="96">
        <v>0</v>
      </c>
      <c r="R30" s="96">
        <v>0</v>
      </c>
      <c r="S30" s="94" t="s">
        <v>100</v>
      </c>
      <c r="T30" s="97"/>
      <c r="U30" s="98"/>
    </row>
    <row r="31" spans="1:21" s="93" customFormat="1" ht="9" customHeight="1" x14ac:dyDescent="0.25">
      <c r="A31" s="100">
        <v>15</v>
      </c>
      <c r="B31" s="101" t="s">
        <v>117</v>
      </c>
      <c r="C31" s="102" t="s">
        <v>60</v>
      </c>
      <c r="D31" s="103" t="s">
        <v>59</v>
      </c>
      <c r="E31" s="104">
        <v>1989</v>
      </c>
      <c r="F31" s="105" t="s">
        <v>109</v>
      </c>
      <c r="G31" s="106">
        <v>9</v>
      </c>
      <c r="H31" s="106">
        <v>3</v>
      </c>
      <c r="I31" s="107">
        <v>8157.96</v>
      </c>
      <c r="J31" s="107">
        <v>5589.3</v>
      </c>
      <c r="K31" s="106">
        <v>283</v>
      </c>
      <c r="L31" s="107">
        <v>6926871.7800000003</v>
      </c>
      <c r="M31" s="96">
        <v>0</v>
      </c>
      <c r="N31" s="96">
        <v>0</v>
      </c>
      <c r="O31" s="96">
        <v>0</v>
      </c>
      <c r="P31" s="96">
        <v>6926871.7800000003</v>
      </c>
      <c r="Q31" s="96">
        <v>0</v>
      </c>
      <c r="R31" s="96">
        <v>0</v>
      </c>
      <c r="S31" s="94" t="s">
        <v>100</v>
      </c>
      <c r="T31" s="97"/>
      <c r="U31" s="98"/>
    </row>
    <row r="32" spans="1:21" s="93" customFormat="1" ht="9" customHeight="1" x14ac:dyDescent="0.25">
      <c r="A32" s="100">
        <v>16</v>
      </c>
      <c r="B32" s="101" t="s">
        <v>118</v>
      </c>
      <c r="C32" s="102" t="s">
        <v>60</v>
      </c>
      <c r="D32" s="103" t="s">
        <v>59</v>
      </c>
      <c r="E32" s="104">
        <v>1985</v>
      </c>
      <c r="F32" s="105" t="s">
        <v>109</v>
      </c>
      <c r="G32" s="106">
        <v>5</v>
      </c>
      <c r="H32" s="106">
        <v>4</v>
      </c>
      <c r="I32" s="107">
        <v>3854.4</v>
      </c>
      <c r="J32" s="107">
        <v>2769.4</v>
      </c>
      <c r="K32" s="106">
        <v>116</v>
      </c>
      <c r="L32" s="107">
        <v>4480255.83</v>
      </c>
      <c r="M32" s="96">
        <v>0</v>
      </c>
      <c r="N32" s="96">
        <v>0</v>
      </c>
      <c r="O32" s="96">
        <v>0</v>
      </c>
      <c r="P32" s="96">
        <v>4480255.83</v>
      </c>
      <c r="Q32" s="96">
        <v>0</v>
      </c>
      <c r="R32" s="96">
        <v>0</v>
      </c>
      <c r="S32" s="94" t="s">
        <v>100</v>
      </c>
      <c r="T32" s="97"/>
      <c r="U32" s="98"/>
    </row>
    <row r="33" spans="1:21" s="93" customFormat="1" ht="9" customHeight="1" x14ac:dyDescent="0.25">
      <c r="A33" s="100">
        <v>17</v>
      </c>
      <c r="B33" s="108" t="s">
        <v>119</v>
      </c>
      <c r="C33" s="109" t="s">
        <v>60</v>
      </c>
      <c r="D33" s="110" t="s">
        <v>59</v>
      </c>
      <c r="E33" s="111">
        <v>1985</v>
      </c>
      <c r="F33" s="112" t="s">
        <v>99</v>
      </c>
      <c r="G33" s="113">
        <v>9</v>
      </c>
      <c r="H33" s="113">
        <v>1</v>
      </c>
      <c r="I33" s="114">
        <v>11708.7</v>
      </c>
      <c r="J33" s="114">
        <v>7638</v>
      </c>
      <c r="K33" s="113">
        <v>483</v>
      </c>
      <c r="L33" s="107">
        <v>4617914.53</v>
      </c>
      <c r="M33" s="96">
        <v>0</v>
      </c>
      <c r="N33" s="96">
        <v>0</v>
      </c>
      <c r="O33" s="96">
        <v>0</v>
      </c>
      <c r="P33" s="96">
        <v>4617914.53</v>
      </c>
      <c r="Q33" s="96">
        <v>0</v>
      </c>
      <c r="R33" s="96">
        <v>0</v>
      </c>
      <c r="S33" s="94" t="s">
        <v>100</v>
      </c>
      <c r="T33" s="97"/>
      <c r="U33" s="98"/>
    </row>
    <row r="34" spans="1:21" s="93" customFormat="1" ht="9" customHeight="1" x14ac:dyDescent="0.25">
      <c r="A34" s="100">
        <v>18</v>
      </c>
      <c r="B34" s="108" t="s">
        <v>120</v>
      </c>
      <c r="C34" s="109" t="s">
        <v>60</v>
      </c>
      <c r="D34" s="110" t="s">
        <v>59</v>
      </c>
      <c r="E34" s="111">
        <v>1991</v>
      </c>
      <c r="F34" s="112" t="s">
        <v>109</v>
      </c>
      <c r="G34" s="113">
        <v>5</v>
      </c>
      <c r="H34" s="113">
        <v>5</v>
      </c>
      <c r="I34" s="114">
        <v>4010.6</v>
      </c>
      <c r="J34" s="114">
        <v>3417</v>
      </c>
      <c r="K34" s="113">
        <v>175</v>
      </c>
      <c r="L34" s="107">
        <v>4400544.8899999997</v>
      </c>
      <c r="M34" s="96">
        <v>0</v>
      </c>
      <c r="N34" s="96">
        <v>0</v>
      </c>
      <c r="O34" s="96">
        <v>0</v>
      </c>
      <c r="P34" s="96">
        <v>4400544.8899999997</v>
      </c>
      <c r="Q34" s="96">
        <v>0</v>
      </c>
      <c r="R34" s="96">
        <v>0</v>
      </c>
      <c r="S34" s="94" t="s">
        <v>100</v>
      </c>
      <c r="T34" s="97"/>
      <c r="U34" s="98"/>
    </row>
    <row r="35" spans="1:21" s="93" customFormat="1" ht="9" customHeight="1" x14ac:dyDescent="0.25">
      <c r="A35" s="100">
        <v>19</v>
      </c>
      <c r="B35" s="108" t="s">
        <v>121</v>
      </c>
      <c r="C35" s="109" t="s">
        <v>60</v>
      </c>
      <c r="D35" s="110" t="s">
        <v>59</v>
      </c>
      <c r="E35" s="111">
        <v>1990</v>
      </c>
      <c r="F35" s="112" t="s">
        <v>99</v>
      </c>
      <c r="G35" s="113">
        <v>5</v>
      </c>
      <c r="H35" s="113">
        <v>2</v>
      </c>
      <c r="I35" s="114">
        <v>2335.6</v>
      </c>
      <c r="J35" s="114">
        <v>2010.6</v>
      </c>
      <c r="K35" s="113">
        <v>63</v>
      </c>
      <c r="L35" s="107">
        <v>4802164.07</v>
      </c>
      <c r="M35" s="96">
        <v>0</v>
      </c>
      <c r="N35" s="96">
        <v>0</v>
      </c>
      <c r="O35" s="96">
        <v>0</v>
      </c>
      <c r="P35" s="96">
        <v>4802164.07</v>
      </c>
      <c r="Q35" s="96">
        <v>0</v>
      </c>
      <c r="R35" s="96">
        <v>0</v>
      </c>
      <c r="S35" s="94" t="s">
        <v>100</v>
      </c>
      <c r="T35" s="97"/>
      <c r="U35" s="98"/>
    </row>
    <row r="36" spans="1:21" s="93" customFormat="1" ht="9" customHeight="1" x14ac:dyDescent="0.25">
      <c r="A36" s="100">
        <v>20</v>
      </c>
      <c r="B36" s="108" t="s">
        <v>122</v>
      </c>
      <c r="C36" s="109" t="s">
        <v>60</v>
      </c>
      <c r="D36" s="110" t="s">
        <v>59</v>
      </c>
      <c r="E36" s="111">
        <v>1927</v>
      </c>
      <c r="F36" s="112" t="s">
        <v>99</v>
      </c>
      <c r="G36" s="113">
        <v>3</v>
      </c>
      <c r="H36" s="113">
        <v>3</v>
      </c>
      <c r="I36" s="114">
        <v>1478.1</v>
      </c>
      <c r="J36" s="114">
        <v>1328.7</v>
      </c>
      <c r="K36" s="113">
        <v>54</v>
      </c>
      <c r="L36" s="107">
        <v>3483897.92</v>
      </c>
      <c r="M36" s="96">
        <v>0</v>
      </c>
      <c r="N36" s="96">
        <v>0</v>
      </c>
      <c r="O36" s="96">
        <v>0</v>
      </c>
      <c r="P36" s="96">
        <v>3483897.92</v>
      </c>
      <c r="Q36" s="96">
        <v>0</v>
      </c>
      <c r="R36" s="96">
        <v>0</v>
      </c>
      <c r="S36" s="94" t="s">
        <v>100</v>
      </c>
      <c r="T36" s="97"/>
      <c r="U36" s="98"/>
    </row>
    <row r="37" spans="1:21" s="93" customFormat="1" ht="9" customHeight="1" x14ac:dyDescent="0.25">
      <c r="A37" s="100">
        <v>21</v>
      </c>
      <c r="B37" s="108" t="s">
        <v>123</v>
      </c>
      <c r="C37" s="109" t="s">
        <v>60</v>
      </c>
      <c r="D37" s="110" t="s">
        <v>59</v>
      </c>
      <c r="E37" s="111">
        <v>1987</v>
      </c>
      <c r="F37" s="112" t="s">
        <v>99</v>
      </c>
      <c r="G37" s="113">
        <v>14</v>
      </c>
      <c r="H37" s="113">
        <v>1</v>
      </c>
      <c r="I37" s="114">
        <v>5014</v>
      </c>
      <c r="J37" s="114">
        <v>4452.8</v>
      </c>
      <c r="K37" s="113">
        <v>210</v>
      </c>
      <c r="L37" s="107">
        <v>2308957.34</v>
      </c>
      <c r="M37" s="96">
        <v>0</v>
      </c>
      <c r="N37" s="96">
        <v>0</v>
      </c>
      <c r="O37" s="96">
        <v>0</v>
      </c>
      <c r="P37" s="96">
        <v>2308957.34</v>
      </c>
      <c r="Q37" s="96">
        <v>0</v>
      </c>
      <c r="R37" s="96">
        <v>0</v>
      </c>
      <c r="S37" s="94" t="s">
        <v>100</v>
      </c>
      <c r="T37" s="97"/>
      <c r="U37" s="98"/>
    </row>
    <row r="38" spans="1:21" s="93" customFormat="1" ht="9" customHeight="1" x14ac:dyDescent="0.25">
      <c r="A38" s="100">
        <v>22</v>
      </c>
      <c r="B38" s="108" t="s">
        <v>124</v>
      </c>
      <c r="C38" s="109" t="s">
        <v>60</v>
      </c>
      <c r="D38" s="110" t="s">
        <v>59</v>
      </c>
      <c r="E38" s="111">
        <v>1988</v>
      </c>
      <c r="F38" s="112" t="s">
        <v>99</v>
      </c>
      <c r="G38" s="113">
        <v>5</v>
      </c>
      <c r="H38" s="113">
        <v>5</v>
      </c>
      <c r="I38" s="114">
        <v>4223.99</v>
      </c>
      <c r="J38" s="114">
        <v>3722.99</v>
      </c>
      <c r="K38" s="113">
        <v>179</v>
      </c>
      <c r="L38" s="107">
        <v>8515512</v>
      </c>
      <c r="M38" s="96">
        <v>0</v>
      </c>
      <c r="N38" s="96">
        <v>0</v>
      </c>
      <c r="O38" s="96">
        <v>0</v>
      </c>
      <c r="P38" s="96">
        <v>8515512</v>
      </c>
      <c r="Q38" s="96">
        <v>0</v>
      </c>
      <c r="R38" s="96">
        <v>0</v>
      </c>
      <c r="S38" s="94" t="s">
        <v>100</v>
      </c>
      <c r="T38" s="97"/>
      <c r="U38" s="98"/>
    </row>
    <row r="39" spans="1:21" s="93" customFormat="1" ht="9" customHeight="1" x14ac:dyDescent="0.25">
      <c r="A39" s="100">
        <v>23</v>
      </c>
      <c r="B39" s="108" t="s">
        <v>125</v>
      </c>
      <c r="C39" s="109" t="s">
        <v>60</v>
      </c>
      <c r="D39" s="110" t="s">
        <v>59</v>
      </c>
      <c r="E39" s="111">
        <v>1985</v>
      </c>
      <c r="F39" s="112" t="s">
        <v>99</v>
      </c>
      <c r="G39" s="113">
        <v>10</v>
      </c>
      <c r="H39" s="113">
        <v>4</v>
      </c>
      <c r="I39" s="114">
        <v>9955.19</v>
      </c>
      <c r="J39" s="114">
        <v>7112.89</v>
      </c>
      <c r="K39" s="113">
        <v>321</v>
      </c>
      <c r="L39" s="107">
        <v>9235829.0399999991</v>
      </c>
      <c r="M39" s="96">
        <v>0</v>
      </c>
      <c r="N39" s="96">
        <v>0</v>
      </c>
      <c r="O39" s="96">
        <v>0</v>
      </c>
      <c r="P39" s="96">
        <v>9235829.0399999991</v>
      </c>
      <c r="Q39" s="96">
        <v>0</v>
      </c>
      <c r="R39" s="96">
        <v>0</v>
      </c>
      <c r="S39" s="94" t="s">
        <v>100</v>
      </c>
      <c r="T39" s="97"/>
      <c r="U39" s="98"/>
    </row>
    <row r="40" spans="1:21" s="93" customFormat="1" ht="9" customHeight="1" x14ac:dyDescent="0.25">
      <c r="A40" s="100">
        <v>24</v>
      </c>
      <c r="B40" s="108" t="s">
        <v>126</v>
      </c>
      <c r="C40" s="109" t="s">
        <v>60</v>
      </c>
      <c r="D40" s="110" t="s">
        <v>59</v>
      </c>
      <c r="E40" s="111">
        <v>1992</v>
      </c>
      <c r="F40" s="112" t="s">
        <v>99</v>
      </c>
      <c r="G40" s="113">
        <v>8</v>
      </c>
      <c r="H40" s="113">
        <v>3</v>
      </c>
      <c r="I40" s="114">
        <v>8644.2000000000007</v>
      </c>
      <c r="J40" s="114">
        <v>7310.9</v>
      </c>
      <c r="K40" s="113">
        <v>365</v>
      </c>
      <c r="L40" s="107">
        <v>8741964.7899999991</v>
      </c>
      <c r="M40" s="96">
        <v>0</v>
      </c>
      <c r="N40" s="96">
        <v>0</v>
      </c>
      <c r="O40" s="96">
        <v>0</v>
      </c>
      <c r="P40" s="96">
        <v>8741964.7899999991</v>
      </c>
      <c r="Q40" s="96">
        <v>0</v>
      </c>
      <c r="R40" s="96">
        <v>0</v>
      </c>
      <c r="S40" s="94" t="s">
        <v>100</v>
      </c>
      <c r="T40" s="97"/>
      <c r="U40" s="98"/>
    </row>
    <row r="41" spans="1:21" s="93" customFormat="1" ht="9" customHeight="1" x14ac:dyDescent="0.25">
      <c r="A41" s="100">
        <v>25</v>
      </c>
      <c r="B41" s="108" t="s">
        <v>127</v>
      </c>
      <c r="C41" s="109" t="s">
        <v>60</v>
      </c>
      <c r="D41" s="110" t="s">
        <v>59</v>
      </c>
      <c r="E41" s="111">
        <v>1959</v>
      </c>
      <c r="F41" s="112" t="s">
        <v>99</v>
      </c>
      <c r="G41" s="113">
        <v>3</v>
      </c>
      <c r="H41" s="113">
        <v>4</v>
      </c>
      <c r="I41" s="114">
        <v>2031.3</v>
      </c>
      <c r="J41" s="114">
        <v>1654.1</v>
      </c>
      <c r="K41" s="113">
        <v>72</v>
      </c>
      <c r="L41" s="107">
        <v>6537147.5499999998</v>
      </c>
      <c r="M41" s="96">
        <v>0</v>
      </c>
      <c r="N41" s="96">
        <v>0</v>
      </c>
      <c r="O41" s="96">
        <v>0</v>
      </c>
      <c r="P41" s="96">
        <v>6537147.5499999998</v>
      </c>
      <c r="Q41" s="96">
        <v>0</v>
      </c>
      <c r="R41" s="96">
        <v>0</v>
      </c>
      <c r="S41" s="94" t="s">
        <v>100</v>
      </c>
      <c r="T41" s="97"/>
      <c r="U41" s="98"/>
    </row>
    <row r="42" spans="1:21" s="93" customFormat="1" ht="9" customHeight="1" x14ac:dyDescent="0.25">
      <c r="A42" s="100">
        <v>26</v>
      </c>
      <c r="B42" s="108" t="s">
        <v>128</v>
      </c>
      <c r="C42" s="109" t="s">
        <v>60</v>
      </c>
      <c r="D42" s="110" t="s">
        <v>59</v>
      </c>
      <c r="E42" s="111">
        <v>1976</v>
      </c>
      <c r="F42" s="112" t="s">
        <v>99</v>
      </c>
      <c r="G42" s="113">
        <v>5</v>
      </c>
      <c r="H42" s="113">
        <v>6</v>
      </c>
      <c r="I42" s="114">
        <v>5023.1000000000004</v>
      </c>
      <c r="J42" s="114">
        <v>4517.8</v>
      </c>
      <c r="K42" s="113">
        <v>180</v>
      </c>
      <c r="L42" s="107">
        <v>9996617.8599999994</v>
      </c>
      <c r="M42" s="96">
        <v>0</v>
      </c>
      <c r="N42" s="96">
        <v>0</v>
      </c>
      <c r="O42" s="96">
        <v>0</v>
      </c>
      <c r="P42" s="96">
        <v>9996617.8599999994</v>
      </c>
      <c r="Q42" s="96">
        <v>0</v>
      </c>
      <c r="R42" s="96">
        <v>0</v>
      </c>
      <c r="S42" s="94" t="s">
        <v>100</v>
      </c>
      <c r="T42" s="97"/>
      <c r="U42" s="98"/>
    </row>
    <row r="43" spans="1:21" s="93" customFormat="1" ht="9" customHeight="1" x14ac:dyDescent="0.25">
      <c r="A43" s="100">
        <v>27</v>
      </c>
      <c r="B43" s="108" t="s">
        <v>129</v>
      </c>
      <c r="C43" s="109" t="s">
        <v>60</v>
      </c>
      <c r="D43" s="110" t="s">
        <v>59</v>
      </c>
      <c r="E43" s="111">
        <v>1970</v>
      </c>
      <c r="F43" s="112" t="s">
        <v>99</v>
      </c>
      <c r="G43" s="113">
        <v>9</v>
      </c>
      <c r="H43" s="113">
        <v>1</v>
      </c>
      <c r="I43" s="114">
        <v>2923.8</v>
      </c>
      <c r="J43" s="114">
        <v>2177.6999999999998</v>
      </c>
      <c r="K43" s="113">
        <v>104</v>
      </c>
      <c r="L43" s="107">
        <v>2306472.88</v>
      </c>
      <c r="M43" s="96">
        <v>0</v>
      </c>
      <c r="N43" s="96">
        <v>0</v>
      </c>
      <c r="O43" s="96">
        <v>0</v>
      </c>
      <c r="P43" s="96">
        <v>2306472.88</v>
      </c>
      <c r="Q43" s="96">
        <v>0</v>
      </c>
      <c r="R43" s="96">
        <v>0</v>
      </c>
      <c r="S43" s="94" t="s">
        <v>100</v>
      </c>
      <c r="T43" s="97"/>
      <c r="U43" s="98"/>
    </row>
    <row r="44" spans="1:21" s="93" customFormat="1" ht="9" customHeight="1" x14ac:dyDescent="0.25">
      <c r="A44" s="100">
        <v>28</v>
      </c>
      <c r="B44" s="108" t="s">
        <v>130</v>
      </c>
      <c r="C44" s="109" t="s">
        <v>60</v>
      </c>
      <c r="D44" s="110" t="s">
        <v>59</v>
      </c>
      <c r="E44" s="111">
        <v>1969</v>
      </c>
      <c r="F44" s="112" t="s">
        <v>99</v>
      </c>
      <c r="G44" s="113">
        <v>9</v>
      </c>
      <c r="H44" s="113">
        <v>1</v>
      </c>
      <c r="I44" s="114">
        <v>2846.1</v>
      </c>
      <c r="J44" s="114">
        <v>2323.1</v>
      </c>
      <c r="K44" s="113">
        <v>94</v>
      </c>
      <c r="L44" s="107">
        <v>2306472.88</v>
      </c>
      <c r="M44" s="96">
        <v>0</v>
      </c>
      <c r="N44" s="96">
        <v>0</v>
      </c>
      <c r="O44" s="96">
        <v>0</v>
      </c>
      <c r="P44" s="96">
        <v>2306472.88</v>
      </c>
      <c r="Q44" s="96">
        <v>0</v>
      </c>
      <c r="R44" s="96">
        <v>0</v>
      </c>
      <c r="S44" s="94" t="s">
        <v>100</v>
      </c>
      <c r="T44" s="97"/>
      <c r="U44" s="98"/>
    </row>
    <row r="45" spans="1:21" s="93" customFormat="1" ht="9" customHeight="1" x14ac:dyDescent="0.25">
      <c r="A45" s="100">
        <v>29</v>
      </c>
      <c r="B45" s="108" t="s">
        <v>131</v>
      </c>
      <c r="C45" s="109" t="s">
        <v>60</v>
      </c>
      <c r="D45" s="110" t="s">
        <v>59</v>
      </c>
      <c r="E45" s="111">
        <v>1969</v>
      </c>
      <c r="F45" s="112" t="s">
        <v>99</v>
      </c>
      <c r="G45" s="113">
        <v>5</v>
      </c>
      <c r="H45" s="113">
        <v>4</v>
      </c>
      <c r="I45" s="114">
        <v>3156.2</v>
      </c>
      <c r="J45" s="114">
        <v>2821.8</v>
      </c>
      <c r="K45" s="113">
        <v>80</v>
      </c>
      <c r="L45" s="107">
        <v>7195613.0700000003</v>
      </c>
      <c r="M45" s="96">
        <v>0</v>
      </c>
      <c r="N45" s="96">
        <v>0</v>
      </c>
      <c r="O45" s="96">
        <v>0</v>
      </c>
      <c r="P45" s="96">
        <v>7195613.0700000003</v>
      </c>
      <c r="Q45" s="96">
        <v>0</v>
      </c>
      <c r="R45" s="96">
        <v>0</v>
      </c>
      <c r="S45" s="94" t="s">
        <v>100</v>
      </c>
      <c r="T45" s="97"/>
      <c r="U45" s="98"/>
    </row>
    <row r="46" spans="1:21" s="93" customFormat="1" ht="9" customHeight="1" x14ac:dyDescent="0.25">
      <c r="A46" s="100">
        <v>30</v>
      </c>
      <c r="B46" s="108" t="s">
        <v>132</v>
      </c>
      <c r="C46" s="109" t="s">
        <v>60</v>
      </c>
      <c r="D46" s="110" t="s">
        <v>59</v>
      </c>
      <c r="E46" s="111">
        <v>1980</v>
      </c>
      <c r="F46" s="112" t="s">
        <v>109</v>
      </c>
      <c r="G46" s="113">
        <v>5</v>
      </c>
      <c r="H46" s="113">
        <v>4</v>
      </c>
      <c r="I46" s="114">
        <v>3091</v>
      </c>
      <c r="J46" s="114">
        <v>2843</v>
      </c>
      <c r="K46" s="113">
        <v>141</v>
      </c>
      <c r="L46" s="107">
        <v>5198866.58</v>
      </c>
      <c r="M46" s="96">
        <v>0</v>
      </c>
      <c r="N46" s="96">
        <v>0</v>
      </c>
      <c r="O46" s="96">
        <v>0</v>
      </c>
      <c r="P46" s="96">
        <v>5198866.58</v>
      </c>
      <c r="Q46" s="96">
        <v>0</v>
      </c>
      <c r="R46" s="96">
        <v>0</v>
      </c>
      <c r="S46" s="94" t="s">
        <v>100</v>
      </c>
      <c r="T46" s="97"/>
      <c r="U46" s="98"/>
    </row>
    <row r="47" spans="1:21" s="93" customFormat="1" ht="9" customHeight="1" x14ac:dyDescent="0.25">
      <c r="A47" s="100">
        <v>31</v>
      </c>
      <c r="B47" s="108" t="s">
        <v>133</v>
      </c>
      <c r="C47" s="109" t="s">
        <v>60</v>
      </c>
      <c r="D47" s="110" t="s">
        <v>59</v>
      </c>
      <c r="E47" s="111">
        <v>1972</v>
      </c>
      <c r="F47" s="112" t="s">
        <v>109</v>
      </c>
      <c r="G47" s="113">
        <v>5</v>
      </c>
      <c r="H47" s="113">
        <v>6</v>
      </c>
      <c r="I47" s="114">
        <v>6353</v>
      </c>
      <c r="J47" s="114">
        <v>5543.7</v>
      </c>
      <c r="K47" s="113">
        <v>264</v>
      </c>
      <c r="L47" s="107">
        <v>10420052.58</v>
      </c>
      <c r="M47" s="96">
        <v>0</v>
      </c>
      <c r="N47" s="96">
        <v>0</v>
      </c>
      <c r="O47" s="96">
        <v>0</v>
      </c>
      <c r="P47" s="96">
        <v>10420052.58</v>
      </c>
      <c r="Q47" s="96">
        <v>0</v>
      </c>
      <c r="R47" s="96">
        <v>0</v>
      </c>
      <c r="S47" s="94" t="s">
        <v>100</v>
      </c>
      <c r="T47" s="97"/>
      <c r="U47" s="98"/>
    </row>
    <row r="48" spans="1:21" s="93" customFormat="1" ht="9" customHeight="1" x14ac:dyDescent="0.25">
      <c r="A48" s="100">
        <v>32</v>
      </c>
      <c r="B48" s="108" t="s">
        <v>134</v>
      </c>
      <c r="C48" s="109" t="s">
        <v>60</v>
      </c>
      <c r="D48" s="110" t="s">
        <v>59</v>
      </c>
      <c r="E48" s="111">
        <v>1974</v>
      </c>
      <c r="F48" s="112" t="s">
        <v>109</v>
      </c>
      <c r="G48" s="113">
        <v>5</v>
      </c>
      <c r="H48" s="113">
        <v>8</v>
      </c>
      <c r="I48" s="114">
        <v>6027.2</v>
      </c>
      <c r="J48" s="114">
        <v>5366.4</v>
      </c>
      <c r="K48" s="113">
        <v>25</v>
      </c>
      <c r="L48" s="107">
        <v>10377058.1</v>
      </c>
      <c r="M48" s="96">
        <v>0</v>
      </c>
      <c r="N48" s="96">
        <v>0</v>
      </c>
      <c r="O48" s="96">
        <v>0</v>
      </c>
      <c r="P48" s="96">
        <v>10377058.1</v>
      </c>
      <c r="Q48" s="96">
        <v>0</v>
      </c>
      <c r="R48" s="96">
        <v>0</v>
      </c>
      <c r="S48" s="94" t="s">
        <v>100</v>
      </c>
      <c r="T48" s="97"/>
      <c r="U48" s="98"/>
    </row>
    <row r="49" spans="1:21" s="93" customFormat="1" ht="9" customHeight="1" x14ac:dyDescent="0.25">
      <c r="A49" s="100">
        <v>33</v>
      </c>
      <c r="B49" s="108" t="s">
        <v>135</v>
      </c>
      <c r="C49" s="109" t="s">
        <v>60</v>
      </c>
      <c r="D49" s="110" t="s">
        <v>59</v>
      </c>
      <c r="E49" s="111">
        <v>1982</v>
      </c>
      <c r="F49" s="112" t="s">
        <v>109</v>
      </c>
      <c r="G49" s="113">
        <v>5</v>
      </c>
      <c r="H49" s="113">
        <v>4</v>
      </c>
      <c r="I49" s="114">
        <v>3400.6</v>
      </c>
      <c r="J49" s="114">
        <v>3075.6</v>
      </c>
      <c r="K49" s="113">
        <v>126</v>
      </c>
      <c r="L49" s="107">
        <v>7014279.5</v>
      </c>
      <c r="M49" s="96">
        <v>0</v>
      </c>
      <c r="N49" s="96">
        <v>0</v>
      </c>
      <c r="O49" s="96">
        <v>0</v>
      </c>
      <c r="P49" s="96">
        <v>7014279.5</v>
      </c>
      <c r="Q49" s="96">
        <v>0</v>
      </c>
      <c r="R49" s="96">
        <v>0</v>
      </c>
      <c r="S49" s="94" t="s">
        <v>100</v>
      </c>
      <c r="T49" s="97"/>
      <c r="U49" s="98"/>
    </row>
    <row r="50" spans="1:21" s="93" customFormat="1" ht="9" customHeight="1" x14ac:dyDescent="0.25">
      <c r="A50" s="100">
        <v>34</v>
      </c>
      <c r="B50" s="108" t="s">
        <v>136</v>
      </c>
      <c r="C50" s="109" t="s">
        <v>60</v>
      </c>
      <c r="D50" s="110" t="s">
        <v>59</v>
      </c>
      <c r="E50" s="111">
        <v>1988</v>
      </c>
      <c r="F50" s="112" t="s">
        <v>99</v>
      </c>
      <c r="G50" s="113">
        <v>12</v>
      </c>
      <c r="H50" s="113">
        <v>1</v>
      </c>
      <c r="I50" s="114">
        <v>5280.6</v>
      </c>
      <c r="J50" s="114">
        <v>3950.1</v>
      </c>
      <c r="K50" s="113">
        <v>165</v>
      </c>
      <c r="L50" s="107">
        <v>4612945.76</v>
      </c>
      <c r="M50" s="96">
        <v>0</v>
      </c>
      <c r="N50" s="96">
        <v>0</v>
      </c>
      <c r="O50" s="96">
        <v>0</v>
      </c>
      <c r="P50" s="96">
        <v>4612945.76</v>
      </c>
      <c r="Q50" s="96">
        <v>0</v>
      </c>
      <c r="R50" s="96">
        <v>0</v>
      </c>
      <c r="S50" s="94" t="s">
        <v>100</v>
      </c>
      <c r="T50" s="97"/>
      <c r="U50" s="98"/>
    </row>
    <row r="51" spans="1:21" s="93" customFormat="1" ht="9" customHeight="1" x14ac:dyDescent="0.25">
      <c r="A51" s="100">
        <v>35</v>
      </c>
      <c r="B51" s="108" t="s">
        <v>137</v>
      </c>
      <c r="C51" s="109" t="s">
        <v>60</v>
      </c>
      <c r="D51" s="110" t="s">
        <v>59</v>
      </c>
      <c r="E51" s="111">
        <v>1975</v>
      </c>
      <c r="F51" s="112" t="s">
        <v>109</v>
      </c>
      <c r="G51" s="113">
        <v>5</v>
      </c>
      <c r="H51" s="113">
        <v>8</v>
      </c>
      <c r="I51" s="114">
        <v>6024.9</v>
      </c>
      <c r="J51" s="114">
        <v>5438.1</v>
      </c>
      <c r="K51" s="113">
        <v>246</v>
      </c>
      <c r="L51" s="107">
        <v>10714234.6</v>
      </c>
      <c r="M51" s="96">
        <v>0</v>
      </c>
      <c r="N51" s="96">
        <v>0</v>
      </c>
      <c r="O51" s="96">
        <v>0</v>
      </c>
      <c r="P51" s="96">
        <v>10714234.6</v>
      </c>
      <c r="Q51" s="96">
        <v>0</v>
      </c>
      <c r="R51" s="96">
        <v>0</v>
      </c>
      <c r="S51" s="94" t="s">
        <v>100</v>
      </c>
      <c r="T51" s="97"/>
      <c r="U51" s="98"/>
    </row>
    <row r="52" spans="1:21" s="93" customFormat="1" ht="9" customHeight="1" x14ac:dyDescent="0.25">
      <c r="A52" s="100">
        <v>36</v>
      </c>
      <c r="B52" s="108" t="s">
        <v>138</v>
      </c>
      <c r="C52" s="109" t="s">
        <v>60</v>
      </c>
      <c r="D52" s="110" t="s">
        <v>59</v>
      </c>
      <c r="E52" s="111">
        <v>1980</v>
      </c>
      <c r="F52" s="112" t="s">
        <v>99</v>
      </c>
      <c r="G52" s="113">
        <v>9</v>
      </c>
      <c r="H52" s="113">
        <v>1</v>
      </c>
      <c r="I52" s="114">
        <v>3024.7</v>
      </c>
      <c r="J52" s="114">
        <v>2144</v>
      </c>
      <c r="K52" s="113">
        <v>99</v>
      </c>
      <c r="L52" s="107">
        <v>2306472.88</v>
      </c>
      <c r="M52" s="96">
        <v>0</v>
      </c>
      <c r="N52" s="96">
        <v>0</v>
      </c>
      <c r="O52" s="96">
        <v>0</v>
      </c>
      <c r="P52" s="96">
        <v>2306472.88</v>
      </c>
      <c r="Q52" s="96">
        <v>0</v>
      </c>
      <c r="R52" s="96">
        <v>0</v>
      </c>
      <c r="S52" s="94" t="s">
        <v>100</v>
      </c>
      <c r="T52" s="97"/>
      <c r="U52" s="98"/>
    </row>
    <row r="53" spans="1:21" s="93" customFormat="1" ht="9" customHeight="1" x14ac:dyDescent="0.25">
      <c r="A53" s="100">
        <v>37</v>
      </c>
      <c r="B53" s="108" t="s">
        <v>139</v>
      </c>
      <c r="C53" s="109" t="s">
        <v>60</v>
      </c>
      <c r="D53" s="110" t="s">
        <v>59</v>
      </c>
      <c r="E53" s="111">
        <v>1979</v>
      </c>
      <c r="F53" s="112" t="s">
        <v>99</v>
      </c>
      <c r="G53" s="113">
        <v>9</v>
      </c>
      <c r="H53" s="113">
        <v>1</v>
      </c>
      <c r="I53" s="114">
        <v>3014.1</v>
      </c>
      <c r="J53" s="114">
        <v>2235.1999999999998</v>
      </c>
      <c r="K53" s="113">
        <v>95</v>
      </c>
      <c r="L53" s="107">
        <v>3232614.18</v>
      </c>
      <c r="M53" s="96">
        <v>0</v>
      </c>
      <c r="N53" s="96">
        <v>0</v>
      </c>
      <c r="O53" s="96">
        <v>0</v>
      </c>
      <c r="P53" s="96">
        <v>3232614.18</v>
      </c>
      <c r="Q53" s="96">
        <v>0</v>
      </c>
      <c r="R53" s="96">
        <v>0</v>
      </c>
      <c r="S53" s="94" t="s">
        <v>100</v>
      </c>
      <c r="T53" s="97"/>
      <c r="U53" s="98"/>
    </row>
    <row r="54" spans="1:21" s="93" customFormat="1" ht="9" customHeight="1" x14ac:dyDescent="0.25">
      <c r="A54" s="100">
        <v>38</v>
      </c>
      <c r="B54" s="108" t="s">
        <v>140</v>
      </c>
      <c r="C54" s="109" t="s">
        <v>60</v>
      </c>
      <c r="D54" s="110" t="s">
        <v>59</v>
      </c>
      <c r="E54" s="111">
        <v>1989</v>
      </c>
      <c r="F54" s="112" t="s">
        <v>109</v>
      </c>
      <c r="G54" s="113">
        <v>9</v>
      </c>
      <c r="H54" s="113">
        <v>2</v>
      </c>
      <c r="I54" s="114">
        <v>4266.5</v>
      </c>
      <c r="J54" s="114">
        <v>3866.5</v>
      </c>
      <c r="K54" s="113">
        <v>164</v>
      </c>
      <c r="L54" s="107">
        <v>4612945.76</v>
      </c>
      <c r="M54" s="96">
        <v>0</v>
      </c>
      <c r="N54" s="96">
        <v>0</v>
      </c>
      <c r="O54" s="96">
        <v>0</v>
      </c>
      <c r="P54" s="96">
        <v>4612945.76</v>
      </c>
      <c r="Q54" s="96">
        <v>0</v>
      </c>
      <c r="R54" s="96">
        <v>0</v>
      </c>
      <c r="S54" s="94" t="s">
        <v>100</v>
      </c>
      <c r="T54" s="97"/>
      <c r="U54" s="98"/>
    </row>
    <row r="55" spans="1:21" s="93" customFormat="1" ht="9" customHeight="1" x14ac:dyDescent="0.25">
      <c r="A55" s="100">
        <v>39</v>
      </c>
      <c r="B55" s="108" t="s">
        <v>141</v>
      </c>
      <c r="C55" s="109" t="s">
        <v>60</v>
      </c>
      <c r="D55" s="110" t="s">
        <v>59</v>
      </c>
      <c r="E55" s="111">
        <v>1988</v>
      </c>
      <c r="F55" s="112" t="s">
        <v>109</v>
      </c>
      <c r="G55" s="113">
        <v>9</v>
      </c>
      <c r="H55" s="113">
        <v>2</v>
      </c>
      <c r="I55" s="114">
        <v>4441</v>
      </c>
      <c r="J55" s="114">
        <v>3899.4</v>
      </c>
      <c r="K55" s="113">
        <v>62</v>
      </c>
      <c r="L55" s="107">
        <v>4499117.92</v>
      </c>
      <c r="M55" s="96">
        <v>0</v>
      </c>
      <c r="N55" s="96">
        <v>0</v>
      </c>
      <c r="O55" s="96">
        <v>0</v>
      </c>
      <c r="P55" s="96">
        <v>4499117.92</v>
      </c>
      <c r="Q55" s="96">
        <v>0</v>
      </c>
      <c r="R55" s="96">
        <v>0</v>
      </c>
      <c r="S55" s="94" t="s">
        <v>100</v>
      </c>
      <c r="T55" s="97"/>
      <c r="U55" s="98"/>
    </row>
    <row r="56" spans="1:21" s="93" customFormat="1" ht="9" customHeight="1" x14ac:dyDescent="0.25">
      <c r="A56" s="100">
        <v>40</v>
      </c>
      <c r="B56" s="108" t="s">
        <v>142</v>
      </c>
      <c r="C56" s="109" t="s">
        <v>60</v>
      </c>
      <c r="D56" s="110" t="s">
        <v>59</v>
      </c>
      <c r="E56" s="111">
        <v>1980</v>
      </c>
      <c r="F56" s="112" t="s">
        <v>109</v>
      </c>
      <c r="G56" s="113">
        <v>9</v>
      </c>
      <c r="H56" s="113">
        <v>2</v>
      </c>
      <c r="I56" s="114">
        <v>4554.8999999999996</v>
      </c>
      <c r="J56" s="114">
        <v>4022.6</v>
      </c>
      <c r="K56" s="113">
        <v>271</v>
      </c>
      <c r="L56" s="107">
        <v>4499117.92</v>
      </c>
      <c r="M56" s="96">
        <v>0</v>
      </c>
      <c r="N56" s="96">
        <v>0</v>
      </c>
      <c r="O56" s="96">
        <v>0</v>
      </c>
      <c r="P56" s="96">
        <v>4499117.92</v>
      </c>
      <c r="Q56" s="96">
        <v>0</v>
      </c>
      <c r="R56" s="96">
        <v>0</v>
      </c>
      <c r="S56" s="94" t="s">
        <v>100</v>
      </c>
      <c r="T56" s="97"/>
      <c r="U56" s="98"/>
    </row>
    <row r="57" spans="1:21" s="93" customFormat="1" ht="9" customHeight="1" x14ac:dyDescent="0.25">
      <c r="A57" s="100">
        <v>41</v>
      </c>
      <c r="B57" s="108" t="s">
        <v>143</v>
      </c>
      <c r="C57" s="109" t="s">
        <v>60</v>
      </c>
      <c r="D57" s="110" t="s">
        <v>59</v>
      </c>
      <c r="E57" s="111">
        <v>1972</v>
      </c>
      <c r="F57" s="112" t="s">
        <v>99</v>
      </c>
      <c r="G57" s="113">
        <v>5</v>
      </c>
      <c r="H57" s="113">
        <v>4</v>
      </c>
      <c r="I57" s="114">
        <v>3525.3</v>
      </c>
      <c r="J57" s="114">
        <v>2851.5</v>
      </c>
      <c r="K57" s="113">
        <v>121</v>
      </c>
      <c r="L57" s="107">
        <v>5167783.59</v>
      </c>
      <c r="M57" s="96">
        <v>0</v>
      </c>
      <c r="N57" s="96">
        <v>0</v>
      </c>
      <c r="O57" s="96">
        <v>0</v>
      </c>
      <c r="P57" s="96">
        <v>5167783.59</v>
      </c>
      <c r="Q57" s="96">
        <v>0</v>
      </c>
      <c r="R57" s="96">
        <v>0</v>
      </c>
      <c r="S57" s="94" t="s">
        <v>100</v>
      </c>
      <c r="T57" s="97"/>
      <c r="U57" s="98"/>
    </row>
    <row r="58" spans="1:21" s="93" customFormat="1" ht="9" customHeight="1" x14ac:dyDescent="0.25">
      <c r="A58" s="100">
        <v>42</v>
      </c>
      <c r="B58" s="108" t="s">
        <v>144</v>
      </c>
      <c r="C58" s="109" t="s">
        <v>60</v>
      </c>
      <c r="D58" s="110" t="s">
        <v>59</v>
      </c>
      <c r="E58" s="111">
        <v>1984</v>
      </c>
      <c r="F58" s="112" t="s">
        <v>99</v>
      </c>
      <c r="G58" s="113">
        <v>5</v>
      </c>
      <c r="H58" s="113">
        <v>4</v>
      </c>
      <c r="I58" s="114">
        <v>3317.4</v>
      </c>
      <c r="J58" s="114">
        <v>2853.8</v>
      </c>
      <c r="K58" s="113">
        <v>121</v>
      </c>
      <c r="L58" s="107">
        <v>5591338.9199999999</v>
      </c>
      <c r="M58" s="96">
        <v>0</v>
      </c>
      <c r="N58" s="96">
        <v>0</v>
      </c>
      <c r="O58" s="96">
        <v>0</v>
      </c>
      <c r="P58" s="96">
        <v>5591338.9199999999</v>
      </c>
      <c r="Q58" s="96">
        <v>0</v>
      </c>
      <c r="R58" s="96">
        <v>0</v>
      </c>
      <c r="S58" s="94" t="s">
        <v>100</v>
      </c>
      <c r="T58" s="97"/>
      <c r="U58" s="98"/>
    </row>
    <row r="59" spans="1:21" s="93" customFormat="1" ht="9" customHeight="1" x14ac:dyDescent="0.25">
      <c r="A59" s="100">
        <v>43</v>
      </c>
      <c r="B59" s="108" t="s">
        <v>145</v>
      </c>
      <c r="C59" s="109" t="s">
        <v>60</v>
      </c>
      <c r="D59" s="110" t="s">
        <v>59</v>
      </c>
      <c r="E59" s="111">
        <v>1960</v>
      </c>
      <c r="F59" s="112" t="s">
        <v>99</v>
      </c>
      <c r="G59" s="113">
        <v>5</v>
      </c>
      <c r="H59" s="113">
        <v>3</v>
      </c>
      <c r="I59" s="114">
        <v>2655.2</v>
      </c>
      <c r="J59" s="114">
        <v>2311.9</v>
      </c>
      <c r="K59" s="113">
        <v>21</v>
      </c>
      <c r="L59" s="107">
        <v>4212495.03</v>
      </c>
      <c r="M59" s="96">
        <v>0</v>
      </c>
      <c r="N59" s="96">
        <v>0</v>
      </c>
      <c r="O59" s="96">
        <v>0</v>
      </c>
      <c r="P59" s="96">
        <v>4212495.03</v>
      </c>
      <c r="Q59" s="96">
        <v>0</v>
      </c>
      <c r="R59" s="96">
        <v>0</v>
      </c>
      <c r="S59" s="94" t="s">
        <v>100</v>
      </c>
      <c r="T59" s="97"/>
      <c r="U59" s="98"/>
    </row>
    <row r="60" spans="1:21" s="93" customFormat="1" ht="9" customHeight="1" x14ac:dyDescent="0.25">
      <c r="A60" s="100">
        <v>44</v>
      </c>
      <c r="B60" s="108" t="s">
        <v>146</v>
      </c>
      <c r="C60" s="109" t="s">
        <v>60</v>
      </c>
      <c r="D60" s="110" t="s">
        <v>59</v>
      </c>
      <c r="E60" s="111">
        <v>1981</v>
      </c>
      <c r="F60" s="112" t="s">
        <v>109</v>
      </c>
      <c r="G60" s="113">
        <v>9</v>
      </c>
      <c r="H60" s="113">
        <v>4</v>
      </c>
      <c r="I60" s="114">
        <v>7784.6</v>
      </c>
      <c r="J60" s="114">
        <v>4579</v>
      </c>
      <c r="K60" s="113">
        <v>374</v>
      </c>
      <c r="L60" s="107">
        <v>8998235.8399999999</v>
      </c>
      <c r="M60" s="96">
        <v>0</v>
      </c>
      <c r="N60" s="96">
        <v>0</v>
      </c>
      <c r="O60" s="96">
        <v>0</v>
      </c>
      <c r="P60" s="96">
        <v>8998235.8399999999</v>
      </c>
      <c r="Q60" s="96">
        <v>0</v>
      </c>
      <c r="R60" s="96">
        <v>0</v>
      </c>
      <c r="S60" s="94" t="s">
        <v>100</v>
      </c>
      <c r="T60" s="97"/>
      <c r="U60" s="98"/>
    </row>
    <row r="61" spans="1:21" s="93" customFormat="1" ht="9" customHeight="1" x14ac:dyDescent="0.25">
      <c r="A61" s="100">
        <v>45</v>
      </c>
      <c r="B61" s="108" t="s">
        <v>147</v>
      </c>
      <c r="C61" s="109" t="s">
        <v>60</v>
      </c>
      <c r="D61" s="110" t="s">
        <v>59</v>
      </c>
      <c r="E61" s="111">
        <v>1975</v>
      </c>
      <c r="F61" s="112" t="s">
        <v>99</v>
      </c>
      <c r="G61" s="113">
        <v>5</v>
      </c>
      <c r="H61" s="113">
        <v>4</v>
      </c>
      <c r="I61" s="114">
        <v>3180</v>
      </c>
      <c r="J61" s="114">
        <v>2806.5</v>
      </c>
      <c r="K61" s="113">
        <v>126</v>
      </c>
      <c r="L61" s="107">
        <v>5995105.1200000001</v>
      </c>
      <c r="M61" s="96">
        <v>0</v>
      </c>
      <c r="N61" s="96">
        <v>0</v>
      </c>
      <c r="O61" s="96">
        <v>0</v>
      </c>
      <c r="P61" s="96">
        <v>5995105.1200000001</v>
      </c>
      <c r="Q61" s="96">
        <v>0</v>
      </c>
      <c r="R61" s="96">
        <v>0</v>
      </c>
      <c r="S61" s="94" t="s">
        <v>100</v>
      </c>
      <c r="T61" s="97"/>
      <c r="U61" s="98"/>
    </row>
    <row r="62" spans="1:21" s="93" customFormat="1" ht="9" customHeight="1" x14ac:dyDescent="0.25">
      <c r="A62" s="100">
        <v>46</v>
      </c>
      <c r="B62" s="108" t="s">
        <v>148</v>
      </c>
      <c r="C62" s="109" t="s">
        <v>60</v>
      </c>
      <c r="D62" s="110" t="s">
        <v>59</v>
      </c>
      <c r="E62" s="111">
        <v>1985</v>
      </c>
      <c r="F62" s="112" t="s">
        <v>109</v>
      </c>
      <c r="G62" s="113">
        <v>9</v>
      </c>
      <c r="H62" s="113">
        <v>2</v>
      </c>
      <c r="I62" s="114">
        <v>4331.6000000000004</v>
      </c>
      <c r="J62" s="114">
        <v>3870</v>
      </c>
      <c r="K62" s="113">
        <v>210</v>
      </c>
      <c r="L62" s="107">
        <v>4925972.3099999996</v>
      </c>
      <c r="M62" s="96">
        <v>0</v>
      </c>
      <c r="N62" s="96">
        <v>0</v>
      </c>
      <c r="O62" s="96">
        <v>0</v>
      </c>
      <c r="P62" s="96">
        <v>4925972.3099999996</v>
      </c>
      <c r="Q62" s="96">
        <v>0</v>
      </c>
      <c r="R62" s="96">
        <v>0</v>
      </c>
      <c r="S62" s="94" t="s">
        <v>100</v>
      </c>
      <c r="T62" s="97"/>
      <c r="U62" s="98"/>
    </row>
    <row r="63" spans="1:21" s="93" customFormat="1" ht="9" customHeight="1" x14ac:dyDescent="0.25">
      <c r="A63" s="100">
        <v>47</v>
      </c>
      <c r="B63" s="108" t="s">
        <v>149</v>
      </c>
      <c r="C63" s="109" t="s">
        <v>60</v>
      </c>
      <c r="D63" s="110" t="s">
        <v>59</v>
      </c>
      <c r="E63" s="111">
        <v>1985</v>
      </c>
      <c r="F63" s="112" t="s">
        <v>109</v>
      </c>
      <c r="G63" s="113">
        <v>9</v>
      </c>
      <c r="H63" s="113">
        <v>6</v>
      </c>
      <c r="I63" s="114">
        <v>12864.8</v>
      </c>
      <c r="J63" s="114">
        <v>11303.3</v>
      </c>
      <c r="K63" s="113">
        <v>528</v>
      </c>
      <c r="L63" s="107">
        <v>14777916.970000001</v>
      </c>
      <c r="M63" s="96">
        <v>0</v>
      </c>
      <c r="N63" s="96">
        <v>0</v>
      </c>
      <c r="O63" s="96">
        <v>0</v>
      </c>
      <c r="P63" s="96">
        <v>14777916.970000001</v>
      </c>
      <c r="Q63" s="96">
        <v>0</v>
      </c>
      <c r="R63" s="96">
        <v>0</v>
      </c>
      <c r="S63" s="94" t="s">
        <v>100</v>
      </c>
      <c r="T63" s="97"/>
      <c r="U63" s="98"/>
    </row>
    <row r="64" spans="1:21" s="93" customFormat="1" ht="9" customHeight="1" x14ac:dyDescent="0.25">
      <c r="A64" s="100">
        <v>48</v>
      </c>
      <c r="B64" s="108" t="s">
        <v>150</v>
      </c>
      <c r="C64" s="109" t="s">
        <v>60</v>
      </c>
      <c r="D64" s="110" t="s">
        <v>59</v>
      </c>
      <c r="E64" s="111">
        <v>1960</v>
      </c>
      <c r="F64" s="112" t="s">
        <v>99</v>
      </c>
      <c r="G64" s="113">
        <v>4</v>
      </c>
      <c r="H64" s="113">
        <v>4</v>
      </c>
      <c r="I64" s="114">
        <v>2741.6</v>
      </c>
      <c r="J64" s="114">
        <v>2502.1999999999998</v>
      </c>
      <c r="K64" s="113">
        <v>82</v>
      </c>
      <c r="L64" s="107">
        <v>5367856.34</v>
      </c>
      <c r="M64" s="96">
        <v>0</v>
      </c>
      <c r="N64" s="96">
        <v>0</v>
      </c>
      <c r="O64" s="96">
        <v>0</v>
      </c>
      <c r="P64" s="96">
        <v>5367856.34</v>
      </c>
      <c r="Q64" s="96">
        <v>0</v>
      </c>
      <c r="R64" s="96">
        <v>0</v>
      </c>
      <c r="S64" s="94" t="s">
        <v>100</v>
      </c>
      <c r="T64" s="97"/>
      <c r="U64" s="98"/>
    </row>
    <row r="65" spans="1:21" s="93" customFormat="1" ht="9" customHeight="1" x14ac:dyDescent="0.25">
      <c r="A65" s="100">
        <v>49</v>
      </c>
      <c r="B65" s="108" t="s">
        <v>151</v>
      </c>
      <c r="C65" s="109" t="s">
        <v>60</v>
      </c>
      <c r="D65" s="110" t="s">
        <v>59</v>
      </c>
      <c r="E65" s="111">
        <v>1976</v>
      </c>
      <c r="F65" s="112" t="s">
        <v>99</v>
      </c>
      <c r="G65" s="113">
        <v>9</v>
      </c>
      <c r="H65" s="113">
        <v>1</v>
      </c>
      <c r="I65" s="114">
        <v>3098.1</v>
      </c>
      <c r="J65" s="114">
        <v>2151.9</v>
      </c>
      <c r="K65" s="113">
        <v>24</v>
      </c>
      <c r="L65" s="107">
        <v>2306472.91</v>
      </c>
      <c r="M65" s="96">
        <v>0</v>
      </c>
      <c r="N65" s="96">
        <v>0</v>
      </c>
      <c r="O65" s="96">
        <v>0</v>
      </c>
      <c r="P65" s="96">
        <v>2306472.91</v>
      </c>
      <c r="Q65" s="96">
        <v>0</v>
      </c>
      <c r="R65" s="96">
        <v>0</v>
      </c>
      <c r="S65" s="94" t="s">
        <v>100</v>
      </c>
      <c r="T65" s="97"/>
      <c r="U65" s="98"/>
    </row>
    <row r="66" spans="1:21" s="93" customFormat="1" ht="9" customHeight="1" x14ac:dyDescent="0.25">
      <c r="A66" s="100">
        <v>50</v>
      </c>
      <c r="B66" s="108" t="s">
        <v>152</v>
      </c>
      <c r="C66" s="109" t="s">
        <v>60</v>
      </c>
      <c r="D66" s="110" t="s">
        <v>59</v>
      </c>
      <c r="E66" s="111">
        <v>1980</v>
      </c>
      <c r="F66" s="112" t="s">
        <v>99</v>
      </c>
      <c r="G66" s="113">
        <v>9</v>
      </c>
      <c r="H66" s="113">
        <v>1</v>
      </c>
      <c r="I66" s="114">
        <v>3209.6</v>
      </c>
      <c r="J66" s="114">
        <v>2124.5</v>
      </c>
      <c r="K66" s="113">
        <v>50</v>
      </c>
      <c r="L66" s="107">
        <v>2305030.5699999998</v>
      </c>
      <c r="M66" s="96">
        <v>0</v>
      </c>
      <c r="N66" s="96">
        <v>0</v>
      </c>
      <c r="O66" s="96">
        <v>0</v>
      </c>
      <c r="P66" s="96">
        <v>2305030.5699999998</v>
      </c>
      <c r="Q66" s="96">
        <v>0</v>
      </c>
      <c r="R66" s="96">
        <v>0</v>
      </c>
      <c r="S66" s="94" t="s">
        <v>100</v>
      </c>
      <c r="T66" s="97"/>
      <c r="U66" s="98"/>
    </row>
    <row r="67" spans="1:21" s="93" customFormat="1" ht="9" customHeight="1" x14ac:dyDescent="0.25">
      <c r="A67" s="100">
        <v>51</v>
      </c>
      <c r="B67" s="108" t="s">
        <v>153</v>
      </c>
      <c r="C67" s="109" t="s">
        <v>60</v>
      </c>
      <c r="D67" s="110" t="s">
        <v>59</v>
      </c>
      <c r="E67" s="111">
        <v>1980</v>
      </c>
      <c r="F67" s="112" t="s">
        <v>99</v>
      </c>
      <c r="G67" s="113">
        <v>9</v>
      </c>
      <c r="H67" s="113">
        <v>1</v>
      </c>
      <c r="I67" s="114">
        <v>3169.9</v>
      </c>
      <c r="J67" s="114">
        <v>2109.1999999999998</v>
      </c>
      <c r="K67" s="113">
        <v>101</v>
      </c>
      <c r="L67" s="107">
        <v>2305030.5699999998</v>
      </c>
      <c r="M67" s="96">
        <v>0</v>
      </c>
      <c r="N67" s="96">
        <v>0</v>
      </c>
      <c r="O67" s="96">
        <v>0</v>
      </c>
      <c r="P67" s="96">
        <v>2305030.5699999998</v>
      </c>
      <c r="Q67" s="96">
        <v>0</v>
      </c>
      <c r="R67" s="96">
        <v>0</v>
      </c>
      <c r="S67" s="94" t="s">
        <v>100</v>
      </c>
      <c r="T67" s="97"/>
      <c r="U67" s="98"/>
    </row>
    <row r="68" spans="1:21" s="93" customFormat="1" ht="9" customHeight="1" x14ac:dyDescent="0.25">
      <c r="A68" s="100">
        <v>52</v>
      </c>
      <c r="B68" s="108" t="s">
        <v>154</v>
      </c>
      <c r="C68" s="109" t="s">
        <v>60</v>
      </c>
      <c r="D68" s="110" t="s">
        <v>59</v>
      </c>
      <c r="E68" s="111">
        <v>1987</v>
      </c>
      <c r="F68" s="112" t="s">
        <v>99</v>
      </c>
      <c r="G68" s="113">
        <v>12</v>
      </c>
      <c r="H68" s="113">
        <v>1</v>
      </c>
      <c r="I68" s="114">
        <v>4204</v>
      </c>
      <c r="J68" s="114">
        <v>3653</v>
      </c>
      <c r="K68" s="113">
        <v>192</v>
      </c>
      <c r="L68" s="107">
        <v>4610061.1500000004</v>
      </c>
      <c r="M68" s="96">
        <v>0</v>
      </c>
      <c r="N68" s="96">
        <v>0</v>
      </c>
      <c r="O68" s="96">
        <v>0</v>
      </c>
      <c r="P68" s="96">
        <v>4610061.1500000004</v>
      </c>
      <c r="Q68" s="96">
        <v>0</v>
      </c>
      <c r="R68" s="96">
        <v>0</v>
      </c>
      <c r="S68" s="94" t="s">
        <v>100</v>
      </c>
      <c r="T68" s="97"/>
      <c r="U68" s="98"/>
    </row>
    <row r="69" spans="1:21" s="93" customFormat="1" ht="9" customHeight="1" x14ac:dyDescent="0.25">
      <c r="A69" s="100">
        <v>53</v>
      </c>
      <c r="B69" s="108" t="s">
        <v>155</v>
      </c>
      <c r="C69" s="109" t="s">
        <v>60</v>
      </c>
      <c r="D69" s="110" t="s">
        <v>59</v>
      </c>
      <c r="E69" s="111">
        <v>1959</v>
      </c>
      <c r="F69" s="112" t="s">
        <v>99</v>
      </c>
      <c r="G69" s="113">
        <v>4</v>
      </c>
      <c r="H69" s="113">
        <v>2</v>
      </c>
      <c r="I69" s="114">
        <v>1354.8</v>
      </c>
      <c r="J69" s="114">
        <v>1259.2</v>
      </c>
      <c r="K69" s="113">
        <v>63</v>
      </c>
      <c r="L69" s="107">
        <v>2680759.2200000002</v>
      </c>
      <c r="M69" s="96">
        <v>0</v>
      </c>
      <c r="N69" s="96">
        <v>0</v>
      </c>
      <c r="O69" s="96">
        <v>0</v>
      </c>
      <c r="P69" s="96">
        <v>2680759.2200000002</v>
      </c>
      <c r="Q69" s="96">
        <v>0</v>
      </c>
      <c r="R69" s="96">
        <v>0</v>
      </c>
      <c r="S69" s="94" t="s">
        <v>100</v>
      </c>
      <c r="T69" s="97"/>
      <c r="U69" s="98"/>
    </row>
    <row r="70" spans="1:21" s="93" customFormat="1" ht="9" customHeight="1" x14ac:dyDescent="0.25">
      <c r="A70" s="100">
        <v>54</v>
      </c>
      <c r="B70" s="108" t="s">
        <v>156</v>
      </c>
      <c r="C70" s="109" t="s">
        <v>60</v>
      </c>
      <c r="D70" s="110" t="s">
        <v>59</v>
      </c>
      <c r="E70" s="111">
        <v>1971</v>
      </c>
      <c r="F70" s="112" t="s">
        <v>99</v>
      </c>
      <c r="G70" s="113">
        <v>2</v>
      </c>
      <c r="H70" s="113">
        <v>3</v>
      </c>
      <c r="I70" s="114">
        <v>1953.2</v>
      </c>
      <c r="J70" s="114">
        <v>1010.6</v>
      </c>
      <c r="K70" s="113">
        <v>21</v>
      </c>
      <c r="L70" s="107">
        <v>9317040.3300000001</v>
      </c>
      <c r="M70" s="96">
        <v>0</v>
      </c>
      <c r="N70" s="96">
        <v>0</v>
      </c>
      <c r="O70" s="96">
        <v>0</v>
      </c>
      <c r="P70" s="96">
        <v>9317040.3300000001</v>
      </c>
      <c r="Q70" s="96">
        <v>0</v>
      </c>
      <c r="R70" s="96">
        <v>0</v>
      </c>
      <c r="S70" s="94" t="s">
        <v>100</v>
      </c>
      <c r="T70" s="97"/>
      <c r="U70" s="98"/>
    </row>
    <row r="71" spans="1:21" s="93" customFormat="1" ht="9" customHeight="1" x14ac:dyDescent="0.25">
      <c r="A71" s="100">
        <v>55</v>
      </c>
      <c r="B71" s="108" t="s">
        <v>157</v>
      </c>
      <c r="C71" s="109" t="s">
        <v>60</v>
      </c>
      <c r="D71" s="110" t="s">
        <v>59</v>
      </c>
      <c r="E71" s="111">
        <v>1985</v>
      </c>
      <c r="F71" s="112" t="s">
        <v>99</v>
      </c>
      <c r="G71" s="113">
        <v>9</v>
      </c>
      <c r="H71" s="113">
        <v>1</v>
      </c>
      <c r="I71" s="114">
        <v>3203.2</v>
      </c>
      <c r="J71" s="114">
        <v>1226</v>
      </c>
      <c r="K71" s="113">
        <v>85</v>
      </c>
      <c r="L71" s="107">
        <v>2305030.5699999998</v>
      </c>
      <c r="M71" s="96">
        <v>0</v>
      </c>
      <c r="N71" s="96">
        <v>0</v>
      </c>
      <c r="O71" s="96">
        <v>0</v>
      </c>
      <c r="P71" s="96">
        <v>2305030.5699999998</v>
      </c>
      <c r="Q71" s="96">
        <v>0</v>
      </c>
      <c r="R71" s="96">
        <v>0</v>
      </c>
      <c r="S71" s="94" t="s">
        <v>100</v>
      </c>
      <c r="T71" s="97"/>
      <c r="U71" s="98"/>
    </row>
    <row r="72" spans="1:21" s="93" customFormat="1" ht="9" customHeight="1" x14ac:dyDescent="0.25">
      <c r="A72" s="100">
        <v>56</v>
      </c>
      <c r="B72" s="108" t="s">
        <v>158</v>
      </c>
      <c r="C72" s="109" t="s">
        <v>60</v>
      </c>
      <c r="D72" s="110" t="s">
        <v>59</v>
      </c>
      <c r="E72" s="111">
        <v>1958</v>
      </c>
      <c r="F72" s="112" t="s">
        <v>99</v>
      </c>
      <c r="G72" s="113">
        <v>2</v>
      </c>
      <c r="H72" s="113">
        <v>2</v>
      </c>
      <c r="I72" s="114">
        <v>733.05</v>
      </c>
      <c r="J72" s="114">
        <v>642.6</v>
      </c>
      <c r="K72" s="113">
        <v>27</v>
      </c>
      <c r="L72" s="107">
        <v>2812843.65</v>
      </c>
      <c r="M72" s="96">
        <v>0</v>
      </c>
      <c r="N72" s="96">
        <v>0</v>
      </c>
      <c r="O72" s="96">
        <v>0</v>
      </c>
      <c r="P72" s="96">
        <v>2812843.65</v>
      </c>
      <c r="Q72" s="96">
        <v>0</v>
      </c>
      <c r="R72" s="96">
        <v>0</v>
      </c>
      <c r="S72" s="94" t="s">
        <v>100</v>
      </c>
      <c r="T72" s="97"/>
      <c r="U72" s="98"/>
    </row>
    <row r="73" spans="1:21" s="93" customFormat="1" ht="9" customHeight="1" x14ac:dyDescent="0.25">
      <c r="A73" s="100">
        <v>57</v>
      </c>
      <c r="B73" s="108" t="s">
        <v>159</v>
      </c>
      <c r="C73" s="109" t="s">
        <v>60</v>
      </c>
      <c r="D73" s="110" t="s">
        <v>59</v>
      </c>
      <c r="E73" s="111">
        <v>1988</v>
      </c>
      <c r="F73" s="112" t="s">
        <v>109</v>
      </c>
      <c r="G73" s="113">
        <v>9</v>
      </c>
      <c r="H73" s="113">
        <v>2</v>
      </c>
      <c r="I73" s="114">
        <v>4345.5</v>
      </c>
      <c r="J73" s="114">
        <v>3928</v>
      </c>
      <c r="K73" s="113">
        <v>182</v>
      </c>
      <c r="L73" s="107">
        <v>4610061.1399999997</v>
      </c>
      <c r="M73" s="96">
        <v>0</v>
      </c>
      <c r="N73" s="96">
        <v>0</v>
      </c>
      <c r="O73" s="96">
        <v>0</v>
      </c>
      <c r="P73" s="96">
        <v>4610061.1399999997</v>
      </c>
      <c r="Q73" s="96">
        <v>0</v>
      </c>
      <c r="R73" s="96">
        <v>0</v>
      </c>
      <c r="S73" s="94" t="s">
        <v>100</v>
      </c>
      <c r="T73" s="97"/>
      <c r="U73" s="98"/>
    </row>
    <row r="74" spans="1:21" s="93" customFormat="1" ht="9" customHeight="1" x14ac:dyDescent="0.25">
      <c r="A74" s="100">
        <v>58</v>
      </c>
      <c r="B74" s="108" t="s">
        <v>160</v>
      </c>
      <c r="C74" s="109" t="s">
        <v>60</v>
      </c>
      <c r="D74" s="110" t="s">
        <v>59</v>
      </c>
      <c r="E74" s="111">
        <v>1989</v>
      </c>
      <c r="F74" s="112" t="s">
        <v>109</v>
      </c>
      <c r="G74" s="113">
        <v>9</v>
      </c>
      <c r="H74" s="113">
        <v>4</v>
      </c>
      <c r="I74" s="114">
        <v>8716.9</v>
      </c>
      <c r="J74" s="114">
        <v>7854.6</v>
      </c>
      <c r="K74" s="113">
        <v>335</v>
      </c>
      <c r="L74" s="107">
        <v>8805390.5800000001</v>
      </c>
      <c r="M74" s="96">
        <v>0</v>
      </c>
      <c r="N74" s="96">
        <v>0</v>
      </c>
      <c r="O74" s="96">
        <v>0</v>
      </c>
      <c r="P74" s="96">
        <v>8805390.5800000001</v>
      </c>
      <c r="Q74" s="96">
        <v>0</v>
      </c>
      <c r="R74" s="96">
        <v>0</v>
      </c>
      <c r="S74" s="94" t="s">
        <v>100</v>
      </c>
      <c r="T74" s="97"/>
      <c r="U74" s="98"/>
    </row>
    <row r="75" spans="1:21" s="93" customFormat="1" ht="9" customHeight="1" x14ac:dyDescent="0.25">
      <c r="A75" s="100">
        <v>59</v>
      </c>
      <c r="B75" s="108" t="s">
        <v>161</v>
      </c>
      <c r="C75" s="109" t="s">
        <v>60</v>
      </c>
      <c r="D75" s="110" t="s">
        <v>59</v>
      </c>
      <c r="E75" s="111">
        <v>1989</v>
      </c>
      <c r="F75" s="112" t="s">
        <v>109</v>
      </c>
      <c r="G75" s="113">
        <v>9</v>
      </c>
      <c r="H75" s="113">
        <v>4</v>
      </c>
      <c r="I75" s="114">
        <v>7829.2</v>
      </c>
      <c r="J75" s="114">
        <v>6734.6</v>
      </c>
      <c r="K75" s="113">
        <v>285</v>
      </c>
      <c r="L75" s="107">
        <v>8805093.1099999994</v>
      </c>
      <c r="M75" s="96">
        <v>0</v>
      </c>
      <c r="N75" s="96">
        <v>0</v>
      </c>
      <c r="O75" s="96">
        <v>0</v>
      </c>
      <c r="P75" s="96">
        <v>8805093.1099999994</v>
      </c>
      <c r="Q75" s="96">
        <v>0</v>
      </c>
      <c r="R75" s="96">
        <v>0</v>
      </c>
      <c r="S75" s="94" t="s">
        <v>100</v>
      </c>
      <c r="T75" s="97"/>
      <c r="U75" s="98"/>
    </row>
    <row r="76" spans="1:21" s="93" customFormat="1" ht="9" customHeight="1" x14ac:dyDescent="0.25">
      <c r="A76" s="100">
        <v>60</v>
      </c>
      <c r="B76" s="108" t="s">
        <v>162</v>
      </c>
      <c r="C76" s="109" t="s">
        <v>60</v>
      </c>
      <c r="D76" s="110" t="s">
        <v>59</v>
      </c>
      <c r="E76" s="111">
        <v>1989</v>
      </c>
      <c r="F76" s="112" t="s">
        <v>109</v>
      </c>
      <c r="G76" s="113">
        <v>9</v>
      </c>
      <c r="H76" s="113">
        <v>8</v>
      </c>
      <c r="I76" s="114">
        <v>18219.400000000001</v>
      </c>
      <c r="J76" s="114">
        <v>16318.4</v>
      </c>
      <c r="K76" s="113">
        <v>805</v>
      </c>
      <c r="L76" s="107">
        <v>17424763.469999999</v>
      </c>
      <c r="M76" s="96">
        <v>0</v>
      </c>
      <c r="N76" s="96">
        <v>0</v>
      </c>
      <c r="O76" s="96">
        <v>0</v>
      </c>
      <c r="P76" s="96">
        <v>17424763.469999999</v>
      </c>
      <c r="Q76" s="96">
        <v>0</v>
      </c>
      <c r="R76" s="96">
        <v>0</v>
      </c>
      <c r="S76" s="94" t="s">
        <v>100</v>
      </c>
      <c r="T76" s="97"/>
      <c r="U76" s="98"/>
    </row>
    <row r="77" spans="1:21" s="93" customFormat="1" ht="9" customHeight="1" x14ac:dyDescent="0.25">
      <c r="A77" s="100">
        <v>61</v>
      </c>
      <c r="B77" s="108" t="s">
        <v>163</v>
      </c>
      <c r="C77" s="109" t="s">
        <v>60</v>
      </c>
      <c r="D77" s="110" t="s">
        <v>59</v>
      </c>
      <c r="E77" s="111">
        <v>1988</v>
      </c>
      <c r="F77" s="112" t="s">
        <v>99</v>
      </c>
      <c r="G77" s="113">
        <v>9</v>
      </c>
      <c r="H77" s="113">
        <v>1</v>
      </c>
      <c r="I77" s="114">
        <v>3819.2</v>
      </c>
      <c r="J77" s="114">
        <v>3025.2</v>
      </c>
      <c r="K77" s="113">
        <v>36</v>
      </c>
      <c r="L77" s="107">
        <v>2447146.6</v>
      </c>
      <c r="M77" s="96">
        <v>0</v>
      </c>
      <c r="N77" s="96">
        <v>0</v>
      </c>
      <c r="O77" s="96">
        <v>0</v>
      </c>
      <c r="P77" s="96">
        <v>2447146.6</v>
      </c>
      <c r="Q77" s="96">
        <v>0</v>
      </c>
      <c r="R77" s="96">
        <v>0</v>
      </c>
      <c r="S77" s="94" t="s">
        <v>100</v>
      </c>
      <c r="T77" s="97"/>
      <c r="U77" s="98"/>
    </row>
    <row r="78" spans="1:21" s="93" customFormat="1" ht="9" customHeight="1" x14ac:dyDescent="0.25">
      <c r="A78" s="100">
        <v>62</v>
      </c>
      <c r="B78" s="108" t="s">
        <v>164</v>
      </c>
      <c r="C78" s="109" t="s">
        <v>60</v>
      </c>
      <c r="D78" s="110" t="s">
        <v>59</v>
      </c>
      <c r="E78" s="111">
        <v>1987</v>
      </c>
      <c r="F78" s="112" t="s">
        <v>99</v>
      </c>
      <c r="G78" s="113">
        <v>12</v>
      </c>
      <c r="H78" s="113">
        <v>1</v>
      </c>
      <c r="I78" s="114">
        <v>4650.2</v>
      </c>
      <c r="J78" s="114">
        <v>3878</v>
      </c>
      <c r="K78" s="113">
        <v>185</v>
      </c>
      <c r="L78" s="107">
        <v>2444394.56</v>
      </c>
      <c r="M78" s="96">
        <v>0</v>
      </c>
      <c r="N78" s="96">
        <v>0</v>
      </c>
      <c r="O78" s="96">
        <v>0</v>
      </c>
      <c r="P78" s="96">
        <v>2444394.56</v>
      </c>
      <c r="Q78" s="96">
        <v>0</v>
      </c>
      <c r="R78" s="96">
        <v>0</v>
      </c>
      <c r="S78" s="94" t="s">
        <v>100</v>
      </c>
      <c r="T78" s="97"/>
      <c r="U78" s="98"/>
    </row>
    <row r="79" spans="1:21" s="93" customFormat="1" ht="9" customHeight="1" x14ac:dyDescent="0.25">
      <c r="A79" s="100">
        <v>63</v>
      </c>
      <c r="B79" s="108" t="s">
        <v>165</v>
      </c>
      <c r="C79" s="109" t="s">
        <v>60</v>
      </c>
      <c r="D79" s="110" t="s">
        <v>59</v>
      </c>
      <c r="E79" s="111">
        <v>1975</v>
      </c>
      <c r="F79" s="112" t="s">
        <v>109</v>
      </c>
      <c r="G79" s="113">
        <v>5</v>
      </c>
      <c r="H79" s="113">
        <v>4</v>
      </c>
      <c r="I79" s="114">
        <v>3555</v>
      </c>
      <c r="J79" s="114">
        <v>3279</v>
      </c>
      <c r="K79" s="113">
        <v>175</v>
      </c>
      <c r="L79" s="107">
        <v>7579492.4800000004</v>
      </c>
      <c r="M79" s="96">
        <v>0</v>
      </c>
      <c r="N79" s="96">
        <v>0</v>
      </c>
      <c r="O79" s="96">
        <v>0</v>
      </c>
      <c r="P79" s="96">
        <v>7579492.4800000004</v>
      </c>
      <c r="Q79" s="96">
        <v>0</v>
      </c>
      <c r="R79" s="96">
        <v>0</v>
      </c>
      <c r="S79" s="94" t="s">
        <v>100</v>
      </c>
      <c r="T79" s="97"/>
      <c r="U79" s="98"/>
    </row>
    <row r="80" spans="1:21" s="93" customFormat="1" ht="9" customHeight="1" x14ac:dyDescent="0.25">
      <c r="A80" s="100">
        <v>64</v>
      </c>
      <c r="B80" s="108" t="s">
        <v>166</v>
      </c>
      <c r="C80" s="109" t="s">
        <v>60</v>
      </c>
      <c r="D80" s="110" t="s">
        <v>59</v>
      </c>
      <c r="E80" s="111">
        <v>1979</v>
      </c>
      <c r="F80" s="112" t="s">
        <v>99</v>
      </c>
      <c r="G80" s="113">
        <v>9</v>
      </c>
      <c r="H80" s="113">
        <v>1</v>
      </c>
      <c r="I80" s="114">
        <v>2140.5</v>
      </c>
      <c r="J80" s="114">
        <v>1869</v>
      </c>
      <c r="K80" s="113">
        <v>106</v>
      </c>
      <c r="L80" s="107">
        <v>2447278.59</v>
      </c>
      <c r="M80" s="96">
        <v>0</v>
      </c>
      <c r="N80" s="96">
        <v>0</v>
      </c>
      <c r="O80" s="96">
        <v>0</v>
      </c>
      <c r="P80" s="96">
        <v>2447278.59</v>
      </c>
      <c r="Q80" s="96">
        <v>0</v>
      </c>
      <c r="R80" s="96">
        <v>0</v>
      </c>
      <c r="S80" s="94" t="s">
        <v>100</v>
      </c>
      <c r="T80" s="97"/>
      <c r="U80" s="98"/>
    </row>
    <row r="81" spans="1:21" s="93" customFormat="1" ht="9" customHeight="1" x14ac:dyDescent="0.25">
      <c r="A81" s="100">
        <v>65</v>
      </c>
      <c r="B81" s="108" t="s">
        <v>167</v>
      </c>
      <c r="C81" s="109" t="s">
        <v>60</v>
      </c>
      <c r="D81" s="110" t="s">
        <v>59</v>
      </c>
      <c r="E81" s="111">
        <v>1984</v>
      </c>
      <c r="F81" s="112" t="s">
        <v>168</v>
      </c>
      <c r="G81" s="113">
        <v>5</v>
      </c>
      <c r="H81" s="113">
        <v>3</v>
      </c>
      <c r="I81" s="114">
        <v>2510.8000000000002</v>
      </c>
      <c r="J81" s="114">
        <v>2168.8000000000002</v>
      </c>
      <c r="K81" s="113">
        <v>74</v>
      </c>
      <c r="L81" s="107">
        <v>5034055.78</v>
      </c>
      <c r="M81" s="96">
        <v>0</v>
      </c>
      <c r="N81" s="96">
        <v>0</v>
      </c>
      <c r="O81" s="96">
        <v>0</v>
      </c>
      <c r="P81" s="96">
        <v>5034055.78</v>
      </c>
      <c r="Q81" s="96">
        <v>0</v>
      </c>
      <c r="R81" s="96">
        <v>0</v>
      </c>
      <c r="S81" s="94" t="s">
        <v>100</v>
      </c>
      <c r="T81" s="97"/>
      <c r="U81" s="98"/>
    </row>
    <row r="82" spans="1:21" s="93" customFormat="1" ht="9" customHeight="1" x14ac:dyDescent="0.25">
      <c r="A82" s="100">
        <v>66</v>
      </c>
      <c r="B82" s="108" t="s">
        <v>347</v>
      </c>
      <c r="C82" s="109" t="s">
        <v>60</v>
      </c>
      <c r="D82" s="110" t="s">
        <v>231</v>
      </c>
      <c r="E82" s="111">
        <v>1949</v>
      </c>
      <c r="F82" s="112" t="s">
        <v>99</v>
      </c>
      <c r="G82" s="113">
        <v>2</v>
      </c>
      <c r="H82" s="113">
        <v>2</v>
      </c>
      <c r="I82" s="114">
        <v>792.5</v>
      </c>
      <c r="J82" s="114">
        <v>741.7</v>
      </c>
      <c r="K82" s="113">
        <v>42</v>
      </c>
      <c r="L82" s="107">
        <v>3747199.39</v>
      </c>
      <c r="M82" s="96">
        <v>0</v>
      </c>
      <c r="N82" s="96">
        <v>0</v>
      </c>
      <c r="O82" s="96">
        <v>0</v>
      </c>
      <c r="P82" s="96">
        <v>3747199.39</v>
      </c>
      <c r="Q82" s="96">
        <v>0</v>
      </c>
      <c r="R82" s="96">
        <v>0</v>
      </c>
      <c r="S82" s="94" t="s">
        <v>100</v>
      </c>
      <c r="T82" s="97"/>
      <c r="U82" s="98"/>
    </row>
    <row r="83" spans="1:21" s="93" customFormat="1" ht="9" customHeight="1" x14ac:dyDescent="0.25">
      <c r="A83" s="100">
        <v>67</v>
      </c>
      <c r="B83" s="108" t="s">
        <v>681</v>
      </c>
      <c r="C83" s="109" t="s">
        <v>60</v>
      </c>
      <c r="D83" s="110" t="s">
        <v>231</v>
      </c>
      <c r="E83" s="111">
        <v>1988</v>
      </c>
      <c r="F83" s="112" t="s">
        <v>109</v>
      </c>
      <c r="G83" s="113">
        <v>2</v>
      </c>
      <c r="H83" s="113">
        <v>4</v>
      </c>
      <c r="I83" s="114">
        <v>1204.2</v>
      </c>
      <c r="J83" s="114">
        <v>1137.8</v>
      </c>
      <c r="K83" s="113">
        <v>61</v>
      </c>
      <c r="L83" s="107">
        <v>5388829.75</v>
      </c>
      <c r="M83" s="96">
        <v>0</v>
      </c>
      <c r="N83" s="96">
        <v>0</v>
      </c>
      <c r="O83" s="96">
        <v>0</v>
      </c>
      <c r="P83" s="96">
        <v>5388829.75</v>
      </c>
      <c r="Q83" s="96">
        <v>0</v>
      </c>
      <c r="R83" s="96">
        <v>0</v>
      </c>
      <c r="S83" s="94" t="s">
        <v>100</v>
      </c>
      <c r="T83" s="97"/>
      <c r="U83" s="98"/>
    </row>
    <row r="84" spans="1:21" s="93" customFormat="1" ht="9" customHeight="1" x14ac:dyDescent="0.25">
      <c r="A84" s="100">
        <v>68</v>
      </c>
      <c r="B84" s="108" t="s">
        <v>790</v>
      </c>
      <c r="C84" s="109" t="s">
        <v>60</v>
      </c>
      <c r="D84" s="110" t="s">
        <v>59</v>
      </c>
      <c r="E84" s="111">
        <v>1946</v>
      </c>
      <c r="F84" s="112" t="s">
        <v>789</v>
      </c>
      <c r="G84" s="113">
        <v>4</v>
      </c>
      <c r="H84" s="113">
        <v>2</v>
      </c>
      <c r="I84" s="114">
        <v>1177.0999999999999</v>
      </c>
      <c r="J84" s="114">
        <v>825.6</v>
      </c>
      <c r="K84" s="113">
        <v>50</v>
      </c>
      <c r="L84" s="107">
        <v>3454116.5</v>
      </c>
      <c r="M84" s="96">
        <v>0</v>
      </c>
      <c r="N84" s="96">
        <v>0</v>
      </c>
      <c r="O84" s="96">
        <v>0</v>
      </c>
      <c r="P84" s="96">
        <v>3454116.5</v>
      </c>
      <c r="Q84" s="96">
        <v>0</v>
      </c>
      <c r="R84" s="96">
        <v>0</v>
      </c>
      <c r="S84" s="94" t="s">
        <v>100</v>
      </c>
      <c r="T84" s="97"/>
      <c r="U84" s="98"/>
    </row>
    <row r="85" spans="1:21" s="93" customFormat="1" ht="9" customHeight="1" x14ac:dyDescent="0.25">
      <c r="A85" s="100">
        <v>69</v>
      </c>
      <c r="B85" s="108" t="s">
        <v>791</v>
      </c>
      <c r="C85" s="109" t="s">
        <v>60</v>
      </c>
      <c r="D85" s="110" t="s">
        <v>59</v>
      </c>
      <c r="E85" s="111">
        <v>1958</v>
      </c>
      <c r="F85" s="112" t="s">
        <v>789</v>
      </c>
      <c r="G85" s="113">
        <v>3</v>
      </c>
      <c r="H85" s="113">
        <v>4</v>
      </c>
      <c r="I85" s="114">
        <v>1690</v>
      </c>
      <c r="J85" s="114">
        <v>1533</v>
      </c>
      <c r="K85" s="113">
        <v>72</v>
      </c>
      <c r="L85" s="107">
        <v>2945596.28</v>
      </c>
      <c r="M85" s="96">
        <v>0</v>
      </c>
      <c r="N85" s="96">
        <v>0</v>
      </c>
      <c r="O85" s="96">
        <v>0</v>
      </c>
      <c r="P85" s="96">
        <v>2945596.28</v>
      </c>
      <c r="Q85" s="96">
        <v>0</v>
      </c>
      <c r="R85" s="96">
        <v>0</v>
      </c>
      <c r="S85" s="94" t="s">
        <v>100</v>
      </c>
      <c r="T85" s="97"/>
      <c r="U85" s="98"/>
    </row>
    <row r="86" spans="1:21" s="93" customFormat="1" ht="9" customHeight="1" x14ac:dyDescent="0.25">
      <c r="A86" s="100">
        <v>70</v>
      </c>
      <c r="B86" s="108" t="s">
        <v>792</v>
      </c>
      <c r="C86" s="109" t="s">
        <v>60</v>
      </c>
      <c r="D86" s="110" t="s">
        <v>59</v>
      </c>
      <c r="E86" s="111">
        <v>1981</v>
      </c>
      <c r="F86" s="112" t="s">
        <v>789</v>
      </c>
      <c r="G86" s="113">
        <v>9</v>
      </c>
      <c r="H86" s="113">
        <v>2</v>
      </c>
      <c r="I86" s="114">
        <v>5974.2</v>
      </c>
      <c r="J86" s="114">
        <v>5337.2</v>
      </c>
      <c r="K86" s="113">
        <v>225</v>
      </c>
      <c r="L86" s="107">
        <v>4391373.84</v>
      </c>
      <c r="M86" s="96">
        <v>0</v>
      </c>
      <c r="N86" s="96">
        <v>0</v>
      </c>
      <c r="O86" s="96">
        <v>0</v>
      </c>
      <c r="P86" s="96">
        <v>4391373.84</v>
      </c>
      <c r="Q86" s="96">
        <v>0</v>
      </c>
      <c r="R86" s="96">
        <v>0</v>
      </c>
      <c r="S86" s="94" t="s">
        <v>100</v>
      </c>
      <c r="T86" s="97"/>
      <c r="U86" s="98"/>
    </row>
    <row r="87" spans="1:21" s="93" customFormat="1" ht="9" customHeight="1" x14ac:dyDescent="0.25">
      <c r="A87" s="100">
        <v>71</v>
      </c>
      <c r="B87" s="108" t="s">
        <v>793</v>
      </c>
      <c r="C87" s="109" t="s">
        <v>60</v>
      </c>
      <c r="D87" s="110" t="s">
        <v>59</v>
      </c>
      <c r="E87" s="111">
        <v>1985</v>
      </c>
      <c r="F87" s="112" t="s">
        <v>99</v>
      </c>
      <c r="G87" s="113">
        <v>14</v>
      </c>
      <c r="H87" s="113">
        <v>1</v>
      </c>
      <c r="I87" s="114">
        <v>4435</v>
      </c>
      <c r="J87" s="114">
        <v>4220.8</v>
      </c>
      <c r="K87" s="113">
        <v>231</v>
      </c>
      <c r="L87" s="107">
        <v>2192064.15</v>
      </c>
      <c r="M87" s="96">
        <v>0</v>
      </c>
      <c r="N87" s="96">
        <v>0</v>
      </c>
      <c r="O87" s="96">
        <v>0</v>
      </c>
      <c r="P87" s="96">
        <v>2192064.15</v>
      </c>
      <c r="Q87" s="96">
        <v>0</v>
      </c>
      <c r="R87" s="96">
        <v>0</v>
      </c>
      <c r="S87" s="94" t="s">
        <v>100</v>
      </c>
      <c r="T87" s="97"/>
      <c r="U87" s="98"/>
    </row>
    <row r="88" spans="1:21" s="93" customFormat="1" ht="9" customHeight="1" x14ac:dyDescent="0.25">
      <c r="A88" s="100">
        <v>72</v>
      </c>
      <c r="B88" s="108" t="s">
        <v>794</v>
      </c>
      <c r="C88" s="109" t="s">
        <v>60</v>
      </c>
      <c r="D88" s="110" t="s">
        <v>59</v>
      </c>
      <c r="E88" s="111">
        <v>1975</v>
      </c>
      <c r="F88" s="112" t="s">
        <v>789</v>
      </c>
      <c r="G88" s="113">
        <v>5</v>
      </c>
      <c r="H88" s="113">
        <v>4</v>
      </c>
      <c r="I88" s="114">
        <v>3826.2</v>
      </c>
      <c r="J88" s="114">
        <v>2598.9</v>
      </c>
      <c r="K88" s="113">
        <v>97</v>
      </c>
      <c r="L88" s="107">
        <v>2060638.59</v>
      </c>
      <c r="M88" s="96">
        <v>0</v>
      </c>
      <c r="N88" s="96">
        <v>0</v>
      </c>
      <c r="O88" s="96">
        <v>0</v>
      </c>
      <c r="P88" s="96">
        <v>2060638.59</v>
      </c>
      <c r="Q88" s="96">
        <v>0</v>
      </c>
      <c r="R88" s="96">
        <v>0</v>
      </c>
      <c r="S88" s="94" t="s">
        <v>100</v>
      </c>
      <c r="T88" s="97"/>
      <c r="U88" s="98"/>
    </row>
    <row r="89" spans="1:21" s="93" customFormat="1" ht="9" customHeight="1" x14ac:dyDescent="0.25">
      <c r="A89" s="100">
        <v>73</v>
      </c>
      <c r="B89" s="108" t="s">
        <v>805</v>
      </c>
      <c r="C89" s="109" t="s">
        <v>60</v>
      </c>
      <c r="D89" s="110" t="s">
        <v>58</v>
      </c>
      <c r="E89" s="111">
        <v>1986</v>
      </c>
      <c r="F89" s="112" t="s">
        <v>109</v>
      </c>
      <c r="G89" s="113">
        <v>9</v>
      </c>
      <c r="H89" s="113">
        <v>6</v>
      </c>
      <c r="I89" s="114">
        <v>12855.19</v>
      </c>
      <c r="J89" s="114">
        <v>11506.09</v>
      </c>
      <c r="K89" s="113">
        <v>237</v>
      </c>
      <c r="L89" s="107">
        <v>6487201.9199999999</v>
      </c>
      <c r="M89" s="96">
        <v>0</v>
      </c>
      <c r="N89" s="96">
        <v>0</v>
      </c>
      <c r="O89" s="96">
        <v>0</v>
      </c>
      <c r="P89" s="96">
        <v>6487201.9199999999</v>
      </c>
      <c r="Q89" s="96">
        <v>0</v>
      </c>
      <c r="R89" s="96">
        <v>0</v>
      </c>
      <c r="S89" s="94" t="s">
        <v>100</v>
      </c>
      <c r="T89" s="97"/>
      <c r="U89" s="98"/>
    </row>
    <row r="90" spans="1:21" s="93" customFormat="1" ht="9" customHeight="1" x14ac:dyDescent="0.25">
      <c r="A90" s="100">
        <v>74</v>
      </c>
      <c r="B90" s="108" t="s">
        <v>806</v>
      </c>
      <c r="C90" s="109" t="s">
        <v>60</v>
      </c>
      <c r="D90" s="110" t="s">
        <v>58</v>
      </c>
      <c r="E90" s="111">
        <v>1990</v>
      </c>
      <c r="F90" s="112" t="s">
        <v>109</v>
      </c>
      <c r="G90" s="113">
        <v>6</v>
      </c>
      <c r="H90" s="113">
        <v>6</v>
      </c>
      <c r="I90" s="114">
        <v>5594.4</v>
      </c>
      <c r="J90" s="114">
        <v>5108.6000000000004</v>
      </c>
      <c r="K90" s="113">
        <v>249</v>
      </c>
      <c r="L90" s="107">
        <v>1409250</v>
      </c>
      <c r="M90" s="96">
        <v>0</v>
      </c>
      <c r="N90" s="96">
        <v>0</v>
      </c>
      <c r="O90" s="96">
        <v>0</v>
      </c>
      <c r="P90" s="96">
        <v>1409250</v>
      </c>
      <c r="Q90" s="96">
        <v>0</v>
      </c>
      <c r="R90" s="96">
        <v>0</v>
      </c>
      <c r="S90" s="94" t="s">
        <v>100</v>
      </c>
      <c r="T90" s="97"/>
      <c r="U90" s="98"/>
    </row>
    <row r="91" spans="1:21" s="93" customFormat="1" ht="9" customHeight="1" x14ac:dyDescent="0.25">
      <c r="A91" s="100">
        <v>75</v>
      </c>
      <c r="B91" s="108" t="s">
        <v>807</v>
      </c>
      <c r="C91" s="109" t="s">
        <v>60</v>
      </c>
      <c r="D91" s="110" t="s">
        <v>58</v>
      </c>
      <c r="E91" s="111">
        <v>2007</v>
      </c>
      <c r="F91" s="112" t="s">
        <v>109</v>
      </c>
      <c r="G91" s="113">
        <v>10</v>
      </c>
      <c r="H91" s="113">
        <v>8</v>
      </c>
      <c r="I91" s="114">
        <v>22158.5</v>
      </c>
      <c r="J91" s="114">
        <v>18325.400000000001</v>
      </c>
      <c r="K91" s="113">
        <v>355</v>
      </c>
      <c r="L91" s="107">
        <v>1508723.2</v>
      </c>
      <c r="M91" s="96">
        <v>0</v>
      </c>
      <c r="N91" s="96">
        <v>0</v>
      </c>
      <c r="O91" s="96">
        <v>0</v>
      </c>
      <c r="P91" s="96">
        <v>1508723.2</v>
      </c>
      <c r="Q91" s="96">
        <v>0</v>
      </c>
      <c r="R91" s="96">
        <v>0</v>
      </c>
      <c r="S91" s="94" t="s">
        <v>100</v>
      </c>
      <c r="T91" s="97"/>
      <c r="U91" s="98"/>
    </row>
    <row r="92" spans="1:21" s="93" customFormat="1" ht="9" customHeight="1" x14ac:dyDescent="0.25">
      <c r="A92" s="100">
        <v>76</v>
      </c>
      <c r="B92" s="108" t="s">
        <v>808</v>
      </c>
      <c r="C92" s="109" t="s">
        <v>60</v>
      </c>
      <c r="D92" s="110" t="s">
        <v>58</v>
      </c>
      <c r="E92" s="111">
        <v>1968</v>
      </c>
      <c r="F92" s="112" t="s">
        <v>99</v>
      </c>
      <c r="G92" s="113">
        <v>5</v>
      </c>
      <c r="H92" s="113">
        <v>4</v>
      </c>
      <c r="I92" s="114">
        <v>3035.44</v>
      </c>
      <c r="J92" s="114">
        <v>2643.74</v>
      </c>
      <c r="K92" s="113">
        <v>112</v>
      </c>
      <c r="L92" s="107">
        <v>526650.93999999994</v>
      </c>
      <c r="M92" s="96">
        <v>0</v>
      </c>
      <c r="N92" s="96">
        <v>0</v>
      </c>
      <c r="O92" s="96">
        <v>0</v>
      </c>
      <c r="P92" s="96">
        <v>526650.93999999994</v>
      </c>
      <c r="Q92" s="96">
        <v>0</v>
      </c>
      <c r="R92" s="96">
        <v>0</v>
      </c>
      <c r="S92" s="94" t="s">
        <v>100</v>
      </c>
      <c r="T92" s="97"/>
      <c r="U92" s="98"/>
    </row>
    <row r="93" spans="1:21" s="93" customFormat="1" ht="9" customHeight="1" x14ac:dyDescent="0.25">
      <c r="A93" s="100">
        <v>77</v>
      </c>
      <c r="B93" s="108" t="s">
        <v>809</v>
      </c>
      <c r="C93" s="109" t="s">
        <v>60</v>
      </c>
      <c r="D93" s="110" t="s">
        <v>58</v>
      </c>
      <c r="E93" s="111">
        <v>1983</v>
      </c>
      <c r="F93" s="112" t="s">
        <v>109</v>
      </c>
      <c r="G93" s="113">
        <v>5</v>
      </c>
      <c r="H93" s="113">
        <v>7</v>
      </c>
      <c r="I93" s="114">
        <v>5690.2</v>
      </c>
      <c r="J93" s="114">
        <v>5025.3999999999996</v>
      </c>
      <c r="K93" s="113">
        <v>242</v>
      </c>
      <c r="L93" s="107">
        <v>412480.99</v>
      </c>
      <c r="M93" s="96">
        <v>0</v>
      </c>
      <c r="N93" s="96">
        <v>0</v>
      </c>
      <c r="O93" s="96">
        <v>0</v>
      </c>
      <c r="P93" s="96">
        <v>412480.99</v>
      </c>
      <c r="Q93" s="96">
        <v>0</v>
      </c>
      <c r="R93" s="96">
        <v>0</v>
      </c>
      <c r="S93" s="94" t="s">
        <v>100</v>
      </c>
      <c r="T93" s="97"/>
      <c r="U93" s="98"/>
    </row>
    <row r="94" spans="1:21" s="93" customFormat="1" ht="9" customHeight="1" x14ac:dyDescent="0.25">
      <c r="A94" s="100">
        <v>78</v>
      </c>
      <c r="B94" s="108" t="s">
        <v>810</v>
      </c>
      <c r="C94" s="109" t="s">
        <v>60</v>
      </c>
      <c r="D94" s="110" t="s">
        <v>58</v>
      </c>
      <c r="E94" s="111">
        <v>2010</v>
      </c>
      <c r="F94" s="112" t="s">
        <v>99</v>
      </c>
      <c r="G94" s="113">
        <v>10</v>
      </c>
      <c r="H94" s="113">
        <v>2</v>
      </c>
      <c r="I94" s="114">
        <v>6320.7</v>
      </c>
      <c r="J94" s="114">
        <v>3603.8</v>
      </c>
      <c r="K94" s="113">
        <v>100</v>
      </c>
      <c r="L94" s="107">
        <v>321076</v>
      </c>
      <c r="M94" s="96">
        <v>0</v>
      </c>
      <c r="N94" s="96">
        <v>0</v>
      </c>
      <c r="O94" s="96">
        <v>0</v>
      </c>
      <c r="P94" s="96">
        <v>321076</v>
      </c>
      <c r="Q94" s="96">
        <v>0</v>
      </c>
      <c r="R94" s="96">
        <v>0</v>
      </c>
      <c r="S94" s="94" t="s">
        <v>100</v>
      </c>
      <c r="T94" s="97"/>
      <c r="U94" s="98"/>
    </row>
    <row r="95" spans="1:21" s="93" customFormat="1" ht="9" customHeight="1" x14ac:dyDescent="0.25">
      <c r="A95" s="100">
        <v>79</v>
      </c>
      <c r="B95" s="108" t="s">
        <v>811</v>
      </c>
      <c r="C95" s="109" t="s">
        <v>60</v>
      </c>
      <c r="D95" s="110" t="s">
        <v>59</v>
      </c>
      <c r="E95" s="111">
        <v>1972</v>
      </c>
      <c r="F95" s="112" t="s">
        <v>99</v>
      </c>
      <c r="G95" s="113">
        <v>5</v>
      </c>
      <c r="H95" s="113">
        <v>6</v>
      </c>
      <c r="I95" s="114">
        <v>4779</v>
      </c>
      <c r="J95" s="114">
        <v>4384</v>
      </c>
      <c r="K95" s="113">
        <v>246</v>
      </c>
      <c r="L95" s="107">
        <v>2629304.2999999998</v>
      </c>
      <c r="M95" s="96">
        <v>0</v>
      </c>
      <c r="N95" s="96">
        <v>0</v>
      </c>
      <c r="O95" s="96">
        <v>0</v>
      </c>
      <c r="P95" s="96">
        <v>2629304.2999999998</v>
      </c>
      <c r="Q95" s="96">
        <v>0</v>
      </c>
      <c r="R95" s="96">
        <v>0</v>
      </c>
      <c r="S95" s="94" t="s">
        <v>100</v>
      </c>
      <c r="T95" s="97"/>
      <c r="U95" s="98"/>
    </row>
    <row r="96" spans="1:21" s="93" customFormat="1" ht="9" customHeight="1" x14ac:dyDescent="0.25">
      <c r="A96" s="100">
        <v>80</v>
      </c>
      <c r="B96" s="108" t="s">
        <v>325</v>
      </c>
      <c r="C96" s="109" t="s">
        <v>60</v>
      </c>
      <c r="D96" s="110" t="s">
        <v>58</v>
      </c>
      <c r="E96" s="111">
        <v>1985</v>
      </c>
      <c r="F96" s="112" t="s">
        <v>99</v>
      </c>
      <c r="G96" s="113">
        <v>9</v>
      </c>
      <c r="H96" s="113">
        <v>2</v>
      </c>
      <c r="I96" s="114">
        <v>6774.2</v>
      </c>
      <c r="J96" s="114">
        <v>4681.7</v>
      </c>
      <c r="K96" s="113">
        <v>180</v>
      </c>
      <c r="L96" s="107">
        <v>4019437.4</v>
      </c>
      <c r="M96" s="96">
        <v>0</v>
      </c>
      <c r="N96" s="96">
        <v>0</v>
      </c>
      <c r="O96" s="96">
        <v>0</v>
      </c>
      <c r="P96" s="96">
        <v>4019437.4</v>
      </c>
      <c r="Q96" s="96">
        <v>0</v>
      </c>
      <c r="R96" s="96">
        <v>0</v>
      </c>
      <c r="S96" s="94" t="s">
        <v>100</v>
      </c>
      <c r="T96" s="97"/>
      <c r="U96" s="98"/>
    </row>
    <row r="97" spans="1:21" s="93" customFormat="1" ht="9" customHeight="1" x14ac:dyDescent="0.25">
      <c r="A97" s="100">
        <v>81</v>
      </c>
      <c r="B97" s="108" t="s">
        <v>799</v>
      </c>
      <c r="C97" s="109" t="s">
        <v>60</v>
      </c>
      <c r="D97" s="110" t="s">
        <v>58</v>
      </c>
      <c r="E97" s="111">
        <v>1969</v>
      </c>
      <c r="F97" s="112" t="s">
        <v>780</v>
      </c>
      <c r="G97" s="113">
        <v>5</v>
      </c>
      <c r="H97" s="113">
        <v>4</v>
      </c>
      <c r="I97" s="114">
        <v>3828.5</v>
      </c>
      <c r="J97" s="114">
        <v>3527.1</v>
      </c>
      <c r="K97" s="113">
        <v>170</v>
      </c>
      <c r="L97" s="107">
        <v>2282909.6800000002</v>
      </c>
      <c r="M97" s="96">
        <v>0</v>
      </c>
      <c r="N97" s="96">
        <v>0</v>
      </c>
      <c r="O97" s="96">
        <v>0</v>
      </c>
      <c r="P97" s="96">
        <v>2282909.6800000002</v>
      </c>
      <c r="Q97" s="96">
        <v>0</v>
      </c>
      <c r="R97" s="96">
        <v>0</v>
      </c>
      <c r="S97" s="94" t="s">
        <v>100</v>
      </c>
      <c r="T97" s="97"/>
      <c r="U97" s="98"/>
    </row>
    <row r="98" spans="1:21" s="93" customFormat="1" ht="9" customHeight="1" x14ac:dyDescent="0.25">
      <c r="A98" s="100">
        <v>82</v>
      </c>
      <c r="B98" s="108" t="s">
        <v>753</v>
      </c>
      <c r="C98" s="109" t="s">
        <v>60</v>
      </c>
      <c r="D98" s="110" t="s">
        <v>58</v>
      </c>
      <c r="E98" s="111">
        <v>1982</v>
      </c>
      <c r="F98" s="112" t="s">
        <v>99</v>
      </c>
      <c r="G98" s="113">
        <v>5</v>
      </c>
      <c r="H98" s="113">
        <v>8</v>
      </c>
      <c r="I98" s="114">
        <v>7186.1</v>
      </c>
      <c r="J98" s="114">
        <v>5483.7</v>
      </c>
      <c r="K98" s="113">
        <v>271</v>
      </c>
      <c r="L98" s="107">
        <v>4720000</v>
      </c>
      <c r="M98" s="96">
        <v>0</v>
      </c>
      <c r="N98" s="96">
        <v>0</v>
      </c>
      <c r="O98" s="96">
        <v>0</v>
      </c>
      <c r="P98" s="96">
        <v>4720000</v>
      </c>
      <c r="Q98" s="96">
        <v>0</v>
      </c>
      <c r="R98" s="96">
        <v>0</v>
      </c>
      <c r="S98" s="94" t="s">
        <v>100</v>
      </c>
      <c r="T98" s="97"/>
      <c r="U98" s="98"/>
    </row>
    <row r="99" spans="1:21" s="93" customFormat="1" ht="9" customHeight="1" x14ac:dyDescent="0.25">
      <c r="A99" s="100">
        <v>83</v>
      </c>
      <c r="B99" s="108" t="s">
        <v>726</v>
      </c>
      <c r="C99" s="109" t="s">
        <v>60</v>
      </c>
      <c r="D99" s="110" t="s">
        <v>58</v>
      </c>
      <c r="E99" s="111">
        <v>1975</v>
      </c>
      <c r="F99" s="112" t="s">
        <v>109</v>
      </c>
      <c r="G99" s="113">
        <v>5</v>
      </c>
      <c r="H99" s="113">
        <v>4</v>
      </c>
      <c r="I99" s="114">
        <v>3550.8</v>
      </c>
      <c r="J99" s="114">
        <v>3278.8</v>
      </c>
      <c r="K99" s="113">
        <v>145</v>
      </c>
      <c r="L99" s="107">
        <v>2303354.98</v>
      </c>
      <c r="M99" s="96">
        <v>0</v>
      </c>
      <c r="N99" s="96">
        <v>0</v>
      </c>
      <c r="O99" s="96">
        <v>0</v>
      </c>
      <c r="P99" s="96">
        <v>2303354.98</v>
      </c>
      <c r="Q99" s="96">
        <v>0</v>
      </c>
      <c r="R99" s="96">
        <v>0</v>
      </c>
      <c r="S99" s="94" t="s">
        <v>100</v>
      </c>
      <c r="T99" s="97"/>
      <c r="U99" s="98"/>
    </row>
    <row r="100" spans="1:21" s="93" customFormat="1" ht="9" customHeight="1" x14ac:dyDescent="0.25">
      <c r="A100" s="100">
        <v>84</v>
      </c>
      <c r="B100" s="108" t="s">
        <v>731</v>
      </c>
      <c r="C100" s="109" t="s">
        <v>60</v>
      </c>
      <c r="D100" s="110" t="s">
        <v>58</v>
      </c>
      <c r="E100" s="111">
        <v>1975</v>
      </c>
      <c r="F100" s="112" t="s">
        <v>109</v>
      </c>
      <c r="G100" s="113">
        <v>5</v>
      </c>
      <c r="H100" s="113">
        <v>8</v>
      </c>
      <c r="I100" s="114">
        <v>6023.6</v>
      </c>
      <c r="J100" s="114">
        <v>5511.8</v>
      </c>
      <c r="K100" s="113">
        <v>22</v>
      </c>
      <c r="L100" s="107">
        <v>3855714.38</v>
      </c>
      <c r="M100" s="96">
        <v>0</v>
      </c>
      <c r="N100" s="96">
        <v>0</v>
      </c>
      <c r="O100" s="96">
        <v>0</v>
      </c>
      <c r="P100" s="96">
        <v>3855714.38</v>
      </c>
      <c r="Q100" s="96">
        <v>0</v>
      </c>
      <c r="R100" s="96">
        <v>0</v>
      </c>
      <c r="S100" s="94" t="s">
        <v>100</v>
      </c>
      <c r="T100" s="97"/>
      <c r="U100" s="98"/>
    </row>
    <row r="101" spans="1:21" s="93" customFormat="1" ht="9" customHeight="1" x14ac:dyDescent="0.25">
      <c r="A101" s="100">
        <v>85</v>
      </c>
      <c r="B101" s="108" t="s">
        <v>692</v>
      </c>
      <c r="C101" s="109" t="s">
        <v>60</v>
      </c>
      <c r="D101" s="110" t="s">
        <v>58</v>
      </c>
      <c r="E101" s="111">
        <v>1998</v>
      </c>
      <c r="F101" s="112" t="s">
        <v>99</v>
      </c>
      <c r="G101" s="113">
        <v>6</v>
      </c>
      <c r="H101" s="113">
        <v>5</v>
      </c>
      <c r="I101" s="114">
        <v>4350.8</v>
      </c>
      <c r="J101" s="114">
        <v>3890.5</v>
      </c>
      <c r="K101" s="113">
        <v>175</v>
      </c>
      <c r="L101" s="107">
        <v>2692451.34</v>
      </c>
      <c r="M101" s="96">
        <v>0</v>
      </c>
      <c r="N101" s="96">
        <v>0</v>
      </c>
      <c r="O101" s="96">
        <v>0</v>
      </c>
      <c r="P101" s="96">
        <v>2692451.34</v>
      </c>
      <c r="Q101" s="96">
        <v>0</v>
      </c>
      <c r="R101" s="96">
        <v>0</v>
      </c>
      <c r="S101" s="94" t="s">
        <v>100</v>
      </c>
      <c r="T101" s="97"/>
      <c r="U101" s="98"/>
    </row>
    <row r="102" spans="1:21" s="93" customFormat="1" ht="9" customHeight="1" x14ac:dyDescent="0.25">
      <c r="A102" s="100">
        <v>86</v>
      </c>
      <c r="B102" s="108" t="s">
        <v>690</v>
      </c>
      <c r="C102" s="109" t="s">
        <v>60</v>
      </c>
      <c r="D102" s="110" t="s">
        <v>58</v>
      </c>
      <c r="E102" s="111">
        <v>1995</v>
      </c>
      <c r="F102" s="112" t="s">
        <v>99</v>
      </c>
      <c r="G102" s="113">
        <v>12</v>
      </c>
      <c r="H102" s="113">
        <v>1</v>
      </c>
      <c r="I102" s="114">
        <v>4289</v>
      </c>
      <c r="J102" s="114">
        <v>3422</v>
      </c>
      <c r="K102" s="113">
        <v>152</v>
      </c>
      <c r="L102" s="107">
        <v>1055300</v>
      </c>
      <c r="M102" s="96">
        <v>0</v>
      </c>
      <c r="N102" s="96">
        <v>0</v>
      </c>
      <c r="O102" s="96">
        <v>0</v>
      </c>
      <c r="P102" s="96">
        <v>1055300</v>
      </c>
      <c r="Q102" s="96">
        <v>0</v>
      </c>
      <c r="R102" s="96">
        <v>0</v>
      </c>
      <c r="S102" s="94" t="s">
        <v>100</v>
      </c>
      <c r="T102" s="97"/>
      <c r="U102" s="98"/>
    </row>
    <row r="103" spans="1:21" s="93" customFormat="1" ht="9" customHeight="1" x14ac:dyDescent="0.25">
      <c r="A103" s="100">
        <v>87</v>
      </c>
      <c r="B103" s="108" t="s">
        <v>691</v>
      </c>
      <c r="C103" s="109" t="s">
        <v>60</v>
      </c>
      <c r="D103" s="110" t="s">
        <v>58</v>
      </c>
      <c r="E103" s="111">
        <v>1973</v>
      </c>
      <c r="F103" s="112" t="s">
        <v>109</v>
      </c>
      <c r="G103" s="113">
        <v>5</v>
      </c>
      <c r="H103" s="113">
        <v>4</v>
      </c>
      <c r="I103" s="114">
        <v>3580.5</v>
      </c>
      <c r="J103" s="114">
        <v>3307.5</v>
      </c>
      <c r="K103" s="113">
        <v>138</v>
      </c>
      <c r="L103" s="107">
        <v>2215090.7799999998</v>
      </c>
      <c r="M103" s="96">
        <v>0</v>
      </c>
      <c r="N103" s="96">
        <v>0</v>
      </c>
      <c r="O103" s="96">
        <v>0</v>
      </c>
      <c r="P103" s="96">
        <v>2215090.7799999998</v>
      </c>
      <c r="Q103" s="96">
        <v>0</v>
      </c>
      <c r="R103" s="96">
        <v>0</v>
      </c>
      <c r="S103" s="94" t="s">
        <v>100</v>
      </c>
      <c r="T103" s="97"/>
      <c r="U103" s="98"/>
    </row>
    <row r="104" spans="1:21" s="93" customFormat="1" ht="9" customHeight="1" x14ac:dyDescent="0.25">
      <c r="A104" s="100">
        <v>88</v>
      </c>
      <c r="B104" s="108" t="s">
        <v>708</v>
      </c>
      <c r="C104" s="109" t="s">
        <v>60</v>
      </c>
      <c r="D104" s="110" t="s">
        <v>58</v>
      </c>
      <c r="E104" s="111">
        <v>1991</v>
      </c>
      <c r="F104" s="112" t="s">
        <v>109</v>
      </c>
      <c r="G104" s="113">
        <v>10</v>
      </c>
      <c r="H104" s="113">
        <v>6</v>
      </c>
      <c r="I104" s="114">
        <v>14440.85</v>
      </c>
      <c r="J104" s="114">
        <v>12902.75</v>
      </c>
      <c r="K104" s="113">
        <v>544</v>
      </c>
      <c r="L104" s="107">
        <v>3248598.58</v>
      </c>
      <c r="M104" s="96">
        <v>0</v>
      </c>
      <c r="N104" s="96">
        <v>0</v>
      </c>
      <c r="O104" s="96">
        <v>0</v>
      </c>
      <c r="P104" s="96">
        <v>3248598.58</v>
      </c>
      <c r="Q104" s="96">
        <v>0</v>
      </c>
      <c r="R104" s="96">
        <v>0</v>
      </c>
      <c r="S104" s="94" t="s">
        <v>100</v>
      </c>
      <c r="T104" s="97"/>
      <c r="U104" s="98"/>
    </row>
    <row r="105" spans="1:21" s="93" customFormat="1" ht="9" customHeight="1" x14ac:dyDescent="0.25">
      <c r="A105" s="100">
        <v>89</v>
      </c>
      <c r="B105" s="108" t="s">
        <v>749</v>
      </c>
      <c r="C105" s="109" t="s">
        <v>60</v>
      </c>
      <c r="D105" s="110" t="s">
        <v>58</v>
      </c>
      <c r="E105" s="111">
        <v>1976</v>
      </c>
      <c r="F105" s="112" t="s">
        <v>177</v>
      </c>
      <c r="G105" s="113">
        <v>5</v>
      </c>
      <c r="H105" s="113">
        <v>8</v>
      </c>
      <c r="I105" s="114">
        <v>6352.7</v>
      </c>
      <c r="J105" s="114">
        <v>5609.5</v>
      </c>
      <c r="K105" s="113">
        <v>16</v>
      </c>
      <c r="L105" s="107">
        <v>3548116.75</v>
      </c>
      <c r="M105" s="96">
        <v>0</v>
      </c>
      <c r="N105" s="96">
        <v>0</v>
      </c>
      <c r="O105" s="96">
        <v>0</v>
      </c>
      <c r="P105" s="96">
        <v>3548116.75</v>
      </c>
      <c r="Q105" s="96">
        <v>0</v>
      </c>
      <c r="R105" s="96">
        <v>0</v>
      </c>
      <c r="S105" s="94" t="s">
        <v>100</v>
      </c>
      <c r="T105" s="97"/>
      <c r="U105" s="98"/>
    </row>
    <row r="106" spans="1:21" s="93" customFormat="1" ht="9" customHeight="1" x14ac:dyDescent="0.25">
      <c r="A106" s="100">
        <v>90</v>
      </c>
      <c r="B106" s="108" t="s">
        <v>755</v>
      </c>
      <c r="C106" s="109" t="s">
        <v>60</v>
      </c>
      <c r="D106" s="110" t="s">
        <v>58</v>
      </c>
      <c r="E106" s="111">
        <v>1986</v>
      </c>
      <c r="F106" s="112" t="s">
        <v>99</v>
      </c>
      <c r="G106" s="113">
        <v>5</v>
      </c>
      <c r="H106" s="113">
        <v>6</v>
      </c>
      <c r="I106" s="114">
        <v>5219.3</v>
      </c>
      <c r="J106" s="114">
        <v>3695.6</v>
      </c>
      <c r="K106" s="113">
        <v>180</v>
      </c>
      <c r="L106" s="107">
        <v>3318235</v>
      </c>
      <c r="M106" s="96">
        <v>0</v>
      </c>
      <c r="N106" s="96">
        <v>0</v>
      </c>
      <c r="O106" s="96">
        <v>0</v>
      </c>
      <c r="P106" s="96">
        <v>3318235</v>
      </c>
      <c r="Q106" s="96">
        <v>0</v>
      </c>
      <c r="R106" s="96">
        <v>0</v>
      </c>
      <c r="S106" s="94" t="s">
        <v>100</v>
      </c>
      <c r="T106" s="97"/>
      <c r="U106" s="98"/>
    </row>
    <row r="107" spans="1:21" s="93" customFormat="1" ht="9" customHeight="1" x14ac:dyDescent="0.25">
      <c r="A107" s="100">
        <v>91</v>
      </c>
      <c r="B107" s="108" t="s">
        <v>757</v>
      </c>
      <c r="C107" s="109" t="s">
        <v>60</v>
      </c>
      <c r="D107" s="110" t="s">
        <v>58</v>
      </c>
      <c r="E107" s="111">
        <v>1989</v>
      </c>
      <c r="F107" s="112" t="s">
        <v>99</v>
      </c>
      <c r="G107" s="113">
        <v>5</v>
      </c>
      <c r="H107" s="113">
        <v>1</v>
      </c>
      <c r="I107" s="114">
        <v>3665.1</v>
      </c>
      <c r="J107" s="114">
        <v>2482.5</v>
      </c>
      <c r="K107" s="113">
        <v>133</v>
      </c>
      <c r="L107" s="107">
        <v>2500445</v>
      </c>
      <c r="M107" s="96">
        <v>0</v>
      </c>
      <c r="N107" s="96">
        <v>0</v>
      </c>
      <c r="O107" s="96">
        <v>0</v>
      </c>
      <c r="P107" s="96">
        <v>2500445</v>
      </c>
      <c r="Q107" s="96">
        <v>0</v>
      </c>
      <c r="R107" s="96">
        <v>0</v>
      </c>
      <c r="S107" s="94" t="s">
        <v>100</v>
      </c>
      <c r="T107" s="97"/>
      <c r="U107" s="98"/>
    </row>
    <row r="108" spans="1:21" s="93" customFormat="1" ht="9" customHeight="1" x14ac:dyDescent="0.25">
      <c r="A108" s="100">
        <v>92</v>
      </c>
      <c r="B108" s="108" t="s">
        <v>814</v>
      </c>
      <c r="C108" s="109" t="s">
        <v>60</v>
      </c>
      <c r="D108" s="110" t="s">
        <v>59</v>
      </c>
      <c r="E108" s="111">
        <v>1959</v>
      </c>
      <c r="F108" s="112" t="s">
        <v>99</v>
      </c>
      <c r="G108" s="113">
        <v>2</v>
      </c>
      <c r="H108" s="113">
        <v>2</v>
      </c>
      <c r="I108" s="114">
        <v>614.6</v>
      </c>
      <c r="J108" s="114">
        <v>530</v>
      </c>
      <c r="K108" s="113">
        <v>30</v>
      </c>
      <c r="L108" s="107">
        <v>2571331.9</v>
      </c>
      <c r="M108" s="96">
        <v>0</v>
      </c>
      <c r="N108" s="96">
        <v>0</v>
      </c>
      <c r="O108" s="96">
        <v>2571331.9</v>
      </c>
      <c r="P108" s="96">
        <v>0</v>
      </c>
      <c r="Q108" s="96">
        <v>0</v>
      </c>
      <c r="R108" s="96">
        <v>0</v>
      </c>
      <c r="S108" s="94" t="s">
        <v>100</v>
      </c>
      <c r="T108" s="97"/>
      <c r="U108" s="98"/>
    </row>
    <row r="109" spans="1:21" s="93" customFormat="1" ht="25.2" customHeight="1" x14ac:dyDescent="0.25">
      <c r="A109" s="178" t="s">
        <v>171</v>
      </c>
      <c r="B109" s="178"/>
      <c r="C109" s="94"/>
      <c r="D109" s="100" t="s">
        <v>25</v>
      </c>
      <c r="E109" s="100" t="s">
        <v>25</v>
      </c>
      <c r="F109" s="100" t="s">
        <v>25</v>
      </c>
      <c r="G109" s="100" t="s">
        <v>25</v>
      </c>
      <c r="H109" s="100" t="s">
        <v>25</v>
      </c>
      <c r="I109" s="114">
        <v>471674.87000000005</v>
      </c>
      <c r="J109" s="114">
        <v>390172.83</v>
      </c>
      <c r="K109" s="115">
        <v>15770</v>
      </c>
      <c r="L109" s="114">
        <v>480044805.67999965</v>
      </c>
      <c r="M109" s="114">
        <v>0</v>
      </c>
      <c r="N109" s="114">
        <v>0</v>
      </c>
      <c r="O109" s="114">
        <v>2571331.9</v>
      </c>
      <c r="P109" s="114">
        <v>477473473.77999967</v>
      </c>
      <c r="Q109" s="114">
        <v>0</v>
      </c>
      <c r="R109" s="114">
        <v>0</v>
      </c>
      <c r="S109" s="96"/>
      <c r="T109" s="99"/>
      <c r="U109" s="99"/>
    </row>
    <row r="110" spans="1:21" s="93" customFormat="1" ht="26.4" customHeight="1" x14ac:dyDescent="0.25">
      <c r="A110" s="165" t="s">
        <v>764</v>
      </c>
      <c r="B110" s="165"/>
      <c r="C110" s="165"/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  <c r="N110" s="165"/>
      <c r="O110" s="165"/>
      <c r="P110" s="165"/>
      <c r="Q110" s="165"/>
      <c r="R110" s="165"/>
      <c r="S110" s="165"/>
      <c r="T110" s="97"/>
      <c r="U110" s="98"/>
    </row>
    <row r="111" spans="1:21" s="93" customFormat="1" ht="9" customHeight="1" x14ac:dyDescent="0.25">
      <c r="A111" s="100">
        <v>1</v>
      </c>
      <c r="B111" s="108" t="s">
        <v>172</v>
      </c>
      <c r="C111" s="109" t="s">
        <v>60</v>
      </c>
      <c r="D111" s="110" t="s">
        <v>59</v>
      </c>
      <c r="E111" s="111">
        <v>1998</v>
      </c>
      <c r="F111" s="112" t="s">
        <v>99</v>
      </c>
      <c r="G111" s="113">
        <v>10</v>
      </c>
      <c r="H111" s="113">
        <v>3</v>
      </c>
      <c r="I111" s="114">
        <v>7237.2</v>
      </c>
      <c r="J111" s="114">
        <v>6443.2</v>
      </c>
      <c r="K111" s="113">
        <v>315</v>
      </c>
      <c r="L111" s="107">
        <v>8667094.3200000003</v>
      </c>
      <c r="M111" s="96">
        <v>0</v>
      </c>
      <c r="N111" s="96">
        <v>0</v>
      </c>
      <c r="O111" s="96">
        <v>0</v>
      </c>
      <c r="P111" s="96">
        <v>8667094.3200000003</v>
      </c>
      <c r="Q111" s="96">
        <v>0</v>
      </c>
      <c r="R111" s="96">
        <v>0</v>
      </c>
      <c r="S111" s="94" t="s">
        <v>173</v>
      </c>
      <c r="T111" s="97"/>
      <c r="U111" s="98"/>
    </row>
    <row r="112" spans="1:21" s="93" customFormat="1" ht="9" customHeight="1" x14ac:dyDescent="0.25">
      <c r="A112" s="100">
        <v>2</v>
      </c>
      <c r="B112" s="108" t="s">
        <v>174</v>
      </c>
      <c r="C112" s="109" t="s">
        <v>60</v>
      </c>
      <c r="D112" s="110" t="s">
        <v>59</v>
      </c>
      <c r="E112" s="111">
        <v>1990</v>
      </c>
      <c r="F112" s="112" t="s">
        <v>109</v>
      </c>
      <c r="G112" s="113">
        <v>9</v>
      </c>
      <c r="H112" s="113">
        <v>4</v>
      </c>
      <c r="I112" s="114">
        <v>8909.7999999999993</v>
      </c>
      <c r="J112" s="114">
        <v>7704.8</v>
      </c>
      <c r="K112" s="113">
        <v>381</v>
      </c>
      <c r="L112" s="107">
        <v>11486166.109999999</v>
      </c>
      <c r="M112" s="96">
        <v>0</v>
      </c>
      <c r="N112" s="96">
        <v>0</v>
      </c>
      <c r="O112" s="96">
        <v>0</v>
      </c>
      <c r="P112" s="96">
        <v>11486166.109999999</v>
      </c>
      <c r="Q112" s="96">
        <v>0</v>
      </c>
      <c r="R112" s="96">
        <v>0</v>
      </c>
      <c r="S112" s="94" t="s">
        <v>173</v>
      </c>
      <c r="T112" s="97"/>
      <c r="U112" s="98"/>
    </row>
    <row r="113" spans="1:21" s="93" customFormat="1" ht="9" customHeight="1" x14ac:dyDescent="0.25">
      <c r="A113" s="100">
        <v>3</v>
      </c>
      <c r="B113" s="108" t="s">
        <v>175</v>
      </c>
      <c r="C113" s="109" t="s">
        <v>60</v>
      </c>
      <c r="D113" s="110" t="s">
        <v>59</v>
      </c>
      <c r="E113" s="111">
        <v>1994</v>
      </c>
      <c r="F113" s="112" t="s">
        <v>99</v>
      </c>
      <c r="G113" s="113">
        <v>9</v>
      </c>
      <c r="H113" s="113">
        <v>4</v>
      </c>
      <c r="I113" s="114">
        <v>13068.6</v>
      </c>
      <c r="J113" s="114">
        <v>10789.5</v>
      </c>
      <c r="K113" s="113">
        <v>373</v>
      </c>
      <c r="L113" s="107">
        <v>11556125.76</v>
      </c>
      <c r="M113" s="96">
        <v>0</v>
      </c>
      <c r="N113" s="96">
        <v>0</v>
      </c>
      <c r="O113" s="96">
        <v>0</v>
      </c>
      <c r="P113" s="96">
        <v>11556125.76</v>
      </c>
      <c r="Q113" s="96">
        <v>0</v>
      </c>
      <c r="R113" s="96">
        <v>0</v>
      </c>
      <c r="S113" s="94" t="s">
        <v>173</v>
      </c>
      <c r="T113" s="97"/>
      <c r="U113" s="98"/>
    </row>
    <row r="114" spans="1:21" s="93" customFormat="1" ht="9" customHeight="1" x14ac:dyDescent="0.25">
      <c r="A114" s="100">
        <v>4</v>
      </c>
      <c r="B114" s="108" t="s">
        <v>176</v>
      </c>
      <c r="C114" s="109" t="s">
        <v>60</v>
      </c>
      <c r="D114" s="110" t="s">
        <v>59</v>
      </c>
      <c r="E114" s="111">
        <v>1996</v>
      </c>
      <c r="F114" s="112" t="s">
        <v>177</v>
      </c>
      <c r="G114" s="113">
        <v>9</v>
      </c>
      <c r="H114" s="113">
        <v>2</v>
      </c>
      <c r="I114" s="114">
        <v>4436.5</v>
      </c>
      <c r="J114" s="114">
        <v>3871.5</v>
      </c>
      <c r="K114" s="113">
        <v>231</v>
      </c>
      <c r="L114" s="107">
        <v>5778062.8799999999</v>
      </c>
      <c r="M114" s="96">
        <v>0</v>
      </c>
      <c r="N114" s="96">
        <v>0</v>
      </c>
      <c r="O114" s="96">
        <v>0</v>
      </c>
      <c r="P114" s="96">
        <v>5778062.8799999999</v>
      </c>
      <c r="Q114" s="96">
        <v>0</v>
      </c>
      <c r="R114" s="96">
        <v>0</v>
      </c>
      <c r="S114" s="94" t="s">
        <v>173</v>
      </c>
      <c r="T114" s="97"/>
      <c r="U114" s="98"/>
    </row>
    <row r="115" spans="1:21" s="93" customFormat="1" ht="9" customHeight="1" x14ac:dyDescent="0.25">
      <c r="A115" s="100">
        <v>5</v>
      </c>
      <c r="B115" s="108" t="s">
        <v>178</v>
      </c>
      <c r="C115" s="109" t="s">
        <v>60</v>
      </c>
      <c r="D115" s="110" t="s">
        <v>59</v>
      </c>
      <c r="E115" s="111">
        <v>1995</v>
      </c>
      <c r="F115" s="112" t="s">
        <v>99</v>
      </c>
      <c r="G115" s="113">
        <v>10</v>
      </c>
      <c r="H115" s="113">
        <v>1</v>
      </c>
      <c r="I115" s="114">
        <v>3423.9</v>
      </c>
      <c r="J115" s="114">
        <v>2930.2</v>
      </c>
      <c r="K115" s="113">
        <v>121</v>
      </c>
      <c r="L115" s="107">
        <v>2889031.44</v>
      </c>
      <c r="M115" s="96">
        <v>0</v>
      </c>
      <c r="N115" s="96">
        <v>0</v>
      </c>
      <c r="O115" s="96">
        <v>0</v>
      </c>
      <c r="P115" s="96">
        <v>2889031.44</v>
      </c>
      <c r="Q115" s="96">
        <v>0</v>
      </c>
      <c r="R115" s="96">
        <v>0</v>
      </c>
      <c r="S115" s="94" t="s">
        <v>173</v>
      </c>
      <c r="T115" s="97"/>
      <c r="U115" s="98"/>
    </row>
    <row r="116" spans="1:21" s="93" customFormat="1" ht="9" customHeight="1" x14ac:dyDescent="0.25">
      <c r="A116" s="100">
        <v>6</v>
      </c>
      <c r="B116" s="108" t="s">
        <v>179</v>
      </c>
      <c r="C116" s="109" t="s">
        <v>60</v>
      </c>
      <c r="D116" s="110" t="s">
        <v>59</v>
      </c>
      <c r="E116" s="111">
        <v>1999</v>
      </c>
      <c r="F116" s="112" t="s">
        <v>99</v>
      </c>
      <c r="G116" s="113">
        <v>14</v>
      </c>
      <c r="H116" s="113">
        <v>1</v>
      </c>
      <c r="I116" s="114">
        <v>6245.6</v>
      </c>
      <c r="J116" s="114">
        <v>5002.3999999999996</v>
      </c>
      <c r="K116" s="113">
        <v>206</v>
      </c>
      <c r="L116" s="107">
        <v>5778062.8799999999</v>
      </c>
      <c r="M116" s="96">
        <v>0</v>
      </c>
      <c r="N116" s="96">
        <v>0</v>
      </c>
      <c r="O116" s="96">
        <v>0</v>
      </c>
      <c r="P116" s="96">
        <v>5778062.8799999999</v>
      </c>
      <c r="Q116" s="96">
        <v>0</v>
      </c>
      <c r="R116" s="96">
        <v>0</v>
      </c>
      <c r="S116" s="94" t="s">
        <v>173</v>
      </c>
      <c r="T116" s="97"/>
      <c r="U116" s="98"/>
    </row>
    <row r="117" spans="1:21" s="93" customFormat="1" ht="9" customHeight="1" x14ac:dyDescent="0.25">
      <c r="A117" s="100">
        <v>7</v>
      </c>
      <c r="B117" s="108" t="s">
        <v>180</v>
      </c>
      <c r="C117" s="109" t="s">
        <v>60</v>
      </c>
      <c r="D117" s="110" t="s">
        <v>59</v>
      </c>
      <c r="E117" s="111">
        <v>1996</v>
      </c>
      <c r="F117" s="112" t="s">
        <v>99</v>
      </c>
      <c r="G117" s="113">
        <v>9</v>
      </c>
      <c r="H117" s="113">
        <v>4</v>
      </c>
      <c r="I117" s="114">
        <v>9735.9</v>
      </c>
      <c r="J117" s="114">
        <v>8539.7999999999993</v>
      </c>
      <c r="K117" s="113">
        <v>353</v>
      </c>
      <c r="L117" s="107">
        <v>11556125.76</v>
      </c>
      <c r="M117" s="96">
        <v>0</v>
      </c>
      <c r="N117" s="96">
        <v>0</v>
      </c>
      <c r="O117" s="96">
        <v>0</v>
      </c>
      <c r="P117" s="96">
        <v>11556125.76</v>
      </c>
      <c r="Q117" s="96">
        <v>0</v>
      </c>
      <c r="R117" s="96">
        <v>0</v>
      </c>
      <c r="S117" s="94" t="s">
        <v>173</v>
      </c>
      <c r="T117" s="97"/>
      <c r="U117" s="98"/>
    </row>
    <row r="118" spans="1:21" s="93" customFormat="1" ht="9" customHeight="1" x14ac:dyDescent="0.25">
      <c r="A118" s="100">
        <v>8</v>
      </c>
      <c r="B118" s="108" t="s">
        <v>181</v>
      </c>
      <c r="C118" s="109" t="s">
        <v>60</v>
      </c>
      <c r="D118" s="110" t="s">
        <v>59</v>
      </c>
      <c r="E118" s="111">
        <v>1991</v>
      </c>
      <c r="F118" s="112" t="s">
        <v>99</v>
      </c>
      <c r="G118" s="113">
        <v>10</v>
      </c>
      <c r="H118" s="113">
        <v>1</v>
      </c>
      <c r="I118" s="114">
        <v>4134.5</v>
      </c>
      <c r="J118" s="114">
        <v>2991.5</v>
      </c>
      <c r="K118" s="113">
        <v>105</v>
      </c>
      <c r="L118" s="107">
        <v>2889031.44</v>
      </c>
      <c r="M118" s="96">
        <v>0</v>
      </c>
      <c r="N118" s="96">
        <v>0</v>
      </c>
      <c r="O118" s="96">
        <v>0</v>
      </c>
      <c r="P118" s="96">
        <v>2889031.44</v>
      </c>
      <c r="Q118" s="96">
        <v>0</v>
      </c>
      <c r="R118" s="96">
        <v>0</v>
      </c>
      <c r="S118" s="94" t="s">
        <v>173</v>
      </c>
      <c r="T118" s="97"/>
      <c r="U118" s="98"/>
    </row>
    <row r="119" spans="1:21" s="93" customFormat="1" ht="9" customHeight="1" x14ac:dyDescent="0.25">
      <c r="A119" s="100">
        <v>9</v>
      </c>
      <c r="B119" s="108" t="s">
        <v>182</v>
      </c>
      <c r="C119" s="109" t="s">
        <v>60</v>
      </c>
      <c r="D119" s="110" t="s">
        <v>59</v>
      </c>
      <c r="E119" s="111">
        <v>1991</v>
      </c>
      <c r="F119" s="112" t="s">
        <v>99</v>
      </c>
      <c r="G119" s="113">
        <v>9</v>
      </c>
      <c r="H119" s="113">
        <v>2</v>
      </c>
      <c r="I119" s="114">
        <v>5523.8</v>
      </c>
      <c r="J119" s="114">
        <v>3989.3</v>
      </c>
      <c r="K119" s="113">
        <v>174</v>
      </c>
      <c r="L119" s="107">
        <v>5778062.8799999999</v>
      </c>
      <c r="M119" s="96">
        <v>0</v>
      </c>
      <c r="N119" s="96">
        <v>0</v>
      </c>
      <c r="O119" s="96">
        <v>0</v>
      </c>
      <c r="P119" s="96">
        <v>5778062.8799999999</v>
      </c>
      <c r="Q119" s="96">
        <v>0</v>
      </c>
      <c r="R119" s="96">
        <v>0</v>
      </c>
      <c r="S119" s="94" t="s">
        <v>173</v>
      </c>
      <c r="T119" s="97"/>
      <c r="U119" s="98"/>
    </row>
    <row r="120" spans="1:21" s="93" customFormat="1" ht="9" customHeight="1" x14ac:dyDescent="0.25">
      <c r="A120" s="100">
        <v>10</v>
      </c>
      <c r="B120" s="108" t="s">
        <v>183</v>
      </c>
      <c r="C120" s="109" t="s">
        <v>60</v>
      </c>
      <c r="D120" s="110" t="s">
        <v>59</v>
      </c>
      <c r="E120" s="111">
        <v>1991</v>
      </c>
      <c r="F120" s="112" t="s">
        <v>109</v>
      </c>
      <c r="G120" s="113">
        <v>10</v>
      </c>
      <c r="H120" s="113">
        <v>5</v>
      </c>
      <c r="I120" s="114">
        <v>12423.3</v>
      </c>
      <c r="J120" s="114">
        <v>11180</v>
      </c>
      <c r="K120" s="113">
        <v>533</v>
      </c>
      <c r="L120" s="107">
        <v>14445157.210000001</v>
      </c>
      <c r="M120" s="96">
        <v>0</v>
      </c>
      <c r="N120" s="96">
        <v>0</v>
      </c>
      <c r="O120" s="96">
        <v>0</v>
      </c>
      <c r="P120" s="96">
        <v>14445157.210000001</v>
      </c>
      <c r="Q120" s="96">
        <v>0</v>
      </c>
      <c r="R120" s="96">
        <v>0</v>
      </c>
      <c r="S120" s="94" t="s">
        <v>173</v>
      </c>
      <c r="T120" s="97"/>
      <c r="U120" s="98"/>
    </row>
    <row r="121" spans="1:21" s="93" customFormat="1" ht="9" customHeight="1" x14ac:dyDescent="0.25">
      <c r="A121" s="100">
        <v>11</v>
      </c>
      <c r="B121" s="108" t="s">
        <v>184</v>
      </c>
      <c r="C121" s="109" t="s">
        <v>60</v>
      </c>
      <c r="D121" s="110" t="s">
        <v>59</v>
      </c>
      <c r="E121" s="111">
        <v>1993</v>
      </c>
      <c r="F121" s="112" t="s">
        <v>109</v>
      </c>
      <c r="G121" s="113">
        <v>10</v>
      </c>
      <c r="H121" s="113">
        <v>2</v>
      </c>
      <c r="I121" s="114">
        <v>5048.3</v>
      </c>
      <c r="J121" s="114">
        <v>4583</v>
      </c>
      <c r="K121" s="113">
        <v>235</v>
      </c>
      <c r="L121" s="107">
        <v>5778062.8799999999</v>
      </c>
      <c r="M121" s="96">
        <v>0</v>
      </c>
      <c r="N121" s="96">
        <v>0</v>
      </c>
      <c r="O121" s="96">
        <v>0</v>
      </c>
      <c r="P121" s="96">
        <v>5778062.8799999999</v>
      </c>
      <c r="Q121" s="96">
        <v>0</v>
      </c>
      <c r="R121" s="96">
        <v>0</v>
      </c>
      <c r="S121" s="94" t="s">
        <v>173</v>
      </c>
      <c r="T121" s="97"/>
      <c r="U121" s="98"/>
    </row>
    <row r="122" spans="1:21" s="93" customFormat="1" ht="9" customHeight="1" x14ac:dyDescent="0.25">
      <c r="A122" s="100">
        <v>12</v>
      </c>
      <c r="B122" s="108" t="s">
        <v>185</v>
      </c>
      <c r="C122" s="109" t="s">
        <v>60</v>
      </c>
      <c r="D122" s="110" t="s">
        <v>59</v>
      </c>
      <c r="E122" s="111">
        <v>1996</v>
      </c>
      <c r="F122" s="112" t="s">
        <v>99</v>
      </c>
      <c r="G122" s="113">
        <v>9</v>
      </c>
      <c r="H122" s="113">
        <v>3</v>
      </c>
      <c r="I122" s="114">
        <v>6911.4</v>
      </c>
      <c r="J122" s="114">
        <v>5982.1</v>
      </c>
      <c r="K122" s="113">
        <v>250</v>
      </c>
      <c r="L122" s="107">
        <v>8667094.3200000003</v>
      </c>
      <c r="M122" s="96">
        <v>0</v>
      </c>
      <c r="N122" s="96">
        <v>0</v>
      </c>
      <c r="O122" s="96">
        <v>0</v>
      </c>
      <c r="P122" s="96">
        <v>8667094.3200000003</v>
      </c>
      <c r="Q122" s="96">
        <v>0</v>
      </c>
      <c r="R122" s="96">
        <v>0</v>
      </c>
      <c r="S122" s="94" t="s">
        <v>173</v>
      </c>
      <c r="T122" s="97"/>
      <c r="U122" s="98"/>
    </row>
    <row r="123" spans="1:21" s="93" customFormat="1" ht="9" customHeight="1" x14ac:dyDescent="0.25">
      <c r="A123" s="100">
        <v>13</v>
      </c>
      <c r="B123" s="108" t="s">
        <v>186</v>
      </c>
      <c r="C123" s="109" t="s">
        <v>60</v>
      </c>
      <c r="D123" s="110" t="s">
        <v>59</v>
      </c>
      <c r="E123" s="111">
        <v>1995</v>
      </c>
      <c r="F123" s="112" t="s">
        <v>99</v>
      </c>
      <c r="G123" s="113">
        <v>9</v>
      </c>
      <c r="H123" s="113">
        <v>4</v>
      </c>
      <c r="I123" s="114">
        <v>9422.2999999999993</v>
      </c>
      <c r="J123" s="114">
        <v>7986.9</v>
      </c>
      <c r="K123" s="113">
        <v>331</v>
      </c>
      <c r="L123" s="107">
        <v>11556125.76</v>
      </c>
      <c r="M123" s="96">
        <v>0</v>
      </c>
      <c r="N123" s="96">
        <v>0</v>
      </c>
      <c r="O123" s="96">
        <v>0</v>
      </c>
      <c r="P123" s="96">
        <v>11556125.76</v>
      </c>
      <c r="Q123" s="96">
        <v>0</v>
      </c>
      <c r="R123" s="96">
        <v>0</v>
      </c>
      <c r="S123" s="94" t="s">
        <v>173</v>
      </c>
      <c r="T123" s="97"/>
      <c r="U123" s="98"/>
    </row>
    <row r="124" spans="1:21" s="93" customFormat="1" ht="9" customHeight="1" x14ac:dyDescent="0.25">
      <c r="A124" s="100">
        <v>14</v>
      </c>
      <c r="B124" s="108" t="s">
        <v>187</v>
      </c>
      <c r="C124" s="109" t="s">
        <v>60</v>
      </c>
      <c r="D124" s="110" t="s">
        <v>59</v>
      </c>
      <c r="E124" s="111">
        <v>1998</v>
      </c>
      <c r="F124" s="112" t="s">
        <v>99</v>
      </c>
      <c r="G124" s="113">
        <v>10</v>
      </c>
      <c r="H124" s="113">
        <v>3</v>
      </c>
      <c r="I124" s="114">
        <v>7826.7</v>
      </c>
      <c r="J124" s="114">
        <v>6796.9</v>
      </c>
      <c r="K124" s="113">
        <v>70</v>
      </c>
      <c r="L124" s="107">
        <v>8667094.3200000003</v>
      </c>
      <c r="M124" s="96">
        <v>0</v>
      </c>
      <c r="N124" s="96">
        <v>0</v>
      </c>
      <c r="O124" s="96">
        <v>0</v>
      </c>
      <c r="P124" s="96">
        <v>8667094.3200000003</v>
      </c>
      <c r="Q124" s="96">
        <v>0</v>
      </c>
      <c r="R124" s="96">
        <v>0</v>
      </c>
      <c r="S124" s="94" t="s">
        <v>173</v>
      </c>
      <c r="T124" s="97"/>
      <c r="U124" s="98"/>
    </row>
    <row r="125" spans="1:21" s="93" customFormat="1" ht="9" customHeight="1" x14ac:dyDescent="0.25">
      <c r="A125" s="100">
        <v>15</v>
      </c>
      <c r="B125" s="108" t="s">
        <v>188</v>
      </c>
      <c r="C125" s="109" t="s">
        <v>60</v>
      </c>
      <c r="D125" s="110" t="s">
        <v>59</v>
      </c>
      <c r="E125" s="111">
        <v>1991</v>
      </c>
      <c r="F125" s="112" t="s">
        <v>99</v>
      </c>
      <c r="G125" s="113">
        <v>10</v>
      </c>
      <c r="H125" s="113">
        <v>3</v>
      </c>
      <c r="I125" s="114">
        <v>8163.66</v>
      </c>
      <c r="J125" s="114">
        <v>6527.7</v>
      </c>
      <c r="K125" s="113">
        <v>346</v>
      </c>
      <c r="L125" s="107">
        <v>8667094.3200000003</v>
      </c>
      <c r="M125" s="96">
        <v>0</v>
      </c>
      <c r="N125" s="96">
        <v>0</v>
      </c>
      <c r="O125" s="96">
        <v>0</v>
      </c>
      <c r="P125" s="96">
        <v>8667094.3200000003</v>
      </c>
      <c r="Q125" s="96">
        <v>0</v>
      </c>
      <c r="R125" s="96">
        <v>0</v>
      </c>
      <c r="S125" s="94" t="s">
        <v>173</v>
      </c>
      <c r="T125" s="97"/>
      <c r="U125" s="98"/>
    </row>
    <row r="126" spans="1:21" s="93" customFormat="1" ht="9" customHeight="1" x14ac:dyDescent="0.25">
      <c r="A126" s="100">
        <v>16</v>
      </c>
      <c r="B126" s="108" t="s">
        <v>189</v>
      </c>
      <c r="C126" s="109" t="s">
        <v>60</v>
      </c>
      <c r="D126" s="110" t="s">
        <v>59</v>
      </c>
      <c r="E126" s="111">
        <v>1998</v>
      </c>
      <c r="F126" s="112" t="s">
        <v>99</v>
      </c>
      <c r="G126" s="113">
        <v>9</v>
      </c>
      <c r="H126" s="113">
        <v>4</v>
      </c>
      <c r="I126" s="114">
        <v>8625</v>
      </c>
      <c r="J126" s="114">
        <v>7456.3</v>
      </c>
      <c r="K126" s="113">
        <v>338</v>
      </c>
      <c r="L126" s="107">
        <v>10076054.039999999</v>
      </c>
      <c r="M126" s="96">
        <v>0</v>
      </c>
      <c r="N126" s="96">
        <v>0</v>
      </c>
      <c r="O126" s="96">
        <v>0</v>
      </c>
      <c r="P126" s="96">
        <v>10076054.039999999</v>
      </c>
      <c r="Q126" s="96">
        <v>0</v>
      </c>
      <c r="R126" s="96">
        <v>0</v>
      </c>
      <c r="S126" s="94" t="s">
        <v>173</v>
      </c>
      <c r="T126" s="97"/>
      <c r="U126" s="98"/>
    </row>
    <row r="127" spans="1:21" s="93" customFormat="1" ht="9" customHeight="1" x14ac:dyDescent="0.25">
      <c r="A127" s="100">
        <v>17</v>
      </c>
      <c r="B127" s="108" t="s">
        <v>190</v>
      </c>
      <c r="C127" s="109" t="s">
        <v>60</v>
      </c>
      <c r="D127" s="110" t="s">
        <v>59</v>
      </c>
      <c r="E127" s="111">
        <v>1995</v>
      </c>
      <c r="F127" s="112" t="s">
        <v>109</v>
      </c>
      <c r="G127" s="113">
        <v>9</v>
      </c>
      <c r="H127" s="113">
        <v>3</v>
      </c>
      <c r="I127" s="114">
        <v>6653</v>
      </c>
      <c r="J127" s="114">
        <v>5785</v>
      </c>
      <c r="K127" s="113">
        <v>290</v>
      </c>
      <c r="L127" s="107">
        <v>7664485.4900000002</v>
      </c>
      <c r="M127" s="96">
        <v>0</v>
      </c>
      <c r="N127" s="96">
        <v>0</v>
      </c>
      <c r="O127" s="96">
        <v>0</v>
      </c>
      <c r="P127" s="96">
        <v>7664485.4900000002</v>
      </c>
      <c r="Q127" s="96">
        <v>0</v>
      </c>
      <c r="R127" s="96">
        <v>0</v>
      </c>
      <c r="S127" s="94" t="s">
        <v>173</v>
      </c>
      <c r="T127" s="97"/>
      <c r="U127" s="98"/>
    </row>
    <row r="128" spans="1:21" s="93" customFormat="1" ht="9" customHeight="1" x14ac:dyDescent="0.25">
      <c r="A128" s="100">
        <v>18</v>
      </c>
      <c r="B128" s="108" t="s">
        <v>191</v>
      </c>
      <c r="C128" s="109" t="s">
        <v>60</v>
      </c>
      <c r="D128" s="110" t="s">
        <v>59</v>
      </c>
      <c r="E128" s="111">
        <v>1992</v>
      </c>
      <c r="F128" s="112" t="s">
        <v>109</v>
      </c>
      <c r="G128" s="113">
        <v>9</v>
      </c>
      <c r="H128" s="113">
        <v>4</v>
      </c>
      <c r="I128" s="114">
        <v>8642</v>
      </c>
      <c r="J128" s="114">
        <v>7581</v>
      </c>
      <c r="K128" s="113">
        <v>339</v>
      </c>
      <c r="L128" s="107">
        <v>10638313.92</v>
      </c>
      <c r="M128" s="96">
        <v>0</v>
      </c>
      <c r="N128" s="96">
        <v>0</v>
      </c>
      <c r="O128" s="96">
        <v>0</v>
      </c>
      <c r="P128" s="96">
        <v>10638313.92</v>
      </c>
      <c r="Q128" s="96">
        <v>0</v>
      </c>
      <c r="R128" s="96">
        <v>0</v>
      </c>
      <c r="S128" s="94" t="s">
        <v>173</v>
      </c>
      <c r="T128" s="97"/>
      <c r="U128" s="98"/>
    </row>
    <row r="129" spans="1:21" s="93" customFormat="1" ht="9" customHeight="1" x14ac:dyDescent="0.25">
      <c r="A129" s="100">
        <v>19</v>
      </c>
      <c r="B129" s="108" t="s">
        <v>192</v>
      </c>
      <c r="C129" s="109" t="s">
        <v>60</v>
      </c>
      <c r="D129" s="110" t="s">
        <v>59</v>
      </c>
      <c r="E129" s="111">
        <v>1990</v>
      </c>
      <c r="F129" s="112" t="s">
        <v>109</v>
      </c>
      <c r="G129" s="113">
        <v>10</v>
      </c>
      <c r="H129" s="113">
        <v>2</v>
      </c>
      <c r="I129" s="114">
        <v>4989.8</v>
      </c>
      <c r="J129" s="114">
        <v>4326.8</v>
      </c>
      <c r="K129" s="113">
        <v>164</v>
      </c>
      <c r="L129" s="107">
        <v>5778062.8799999999</v>
      </c>
      <c r="M129" s="96">
        <v>0</v>
      </c>
      <c r="N129" s="96">
        <v>0</v>
      </c>
      <c r="O129" s="96">
        <v>0</v>
      </c>
      <c r="P129" s="96">
        <v>5778062.8799999999</v>
      </c>
      <c r="Q129" s="96">
        <v>0</v>
      </c>
      <c r="R129" s="96">
        <v>0</v>
      </c>
      <c r="S129" s="94" t="s">
        <v>173</v>
      </c>
      <c r="T129" s="97"/>
      <c r="U129" s="98"/>
    </row>
    <row r="130" spans="1:21" s="93" customFormat="1" ht="9" customHeight="1" x14ac:dyDescent="0.25">
      <c r="A130" s="100">
        <v>20</v>
      </c>
      <c r="B130" s="108" t="s">
        <v>193</v>
      </c>
      <c r="C130" s="109" t="s">
        <v>60</v>
      </c>
      <c r="D130" s="110" t="s">
        <v>59</v>
      </c>
      <c r="E130" s="111">
        <v>1991</v>
      </c>
      <c r="F130" s="112" t="s">
        <v>99</v>
      </c>
      <c r="G130" s="113">
        <v>10</v>
      </c>
      <c r="H130" s="113">
        <v>3</v>
      </c>
      <c r="I130" s="114">
        <v>7509</v>
      </c>
      <c r="J130" s="114">
        <v>6585</v>
      </c>
      <c r="K130" s="113">
        <v>250</v>
      </c>
      <c r="L130" s="107">
        <v>8667094.3200000003</v>
      </c>
      <c r="M130" s="96">
        <v>0</v>
      </c>
      <c r="N130" s="96">
        <v>0</v>
      </c>
      <c r="O130" s="96">
        <v>0</v>
      </c>
      <c r="P130" s="96">
        <v>8667094.3200000003</v>
      </c>
      <c r="Q130" s="96">
        <v>0</v>
      </c>
      <c r="R130" s="96">
        <v>0</v>
      </c>
      <c r="S130" s="94" t="s">
        <v>173</v>
      </c>
      <c r="T130" s="97"/>
      <c r="U130" s="98"/>
    </row>
    <row r="131" spans="1:21" s="93" customFormat="1" ht="9" customHeight="1" x14ac:dyDescent="0.25">
      <c r="A131" s="100">
        <v>21</v>
      </c>
      <c r="B131" s="108" t="s">
        <v>194</v>
      </c>
      <c r="C131" s="109" t="s">
        <v>60</v>
      </c>
      <c r="D131" s="110" t="s">
        <v>59</v>
      </c>
      <c r="E131" s="111">
        <v>1993</v>
      </c>
      <c r="F131" s="112" t="s">
        <v>99</v>
      </c>
      <c r="G131" s="113">
        <v>9</v>
      </c>
      <c r="H131" s="113">
        <v>4</v>
      </c>
      <c r="I131" s="114">
        <v>8287.2000000000007</v>
      </c>
      <c r="J131" s="114">
        <v>7173.2</v>
      </c>
      <c r="K131" s="113">
        <v>265</v>
      </c>
      <c r="L131" s="107">
        <v>5778062.8799999999</v>
      </c>
      <c r="M131" s="96">
        <v>0</v>
      </c>
      <c r="N131" s="96">
        <v>0</v>
      </c>
      <c r="O131" s="96">
        <v>0</v>
      </c>
      <c r="P131" s="96">
        <v>5778062.8799999999</v>
      </c>
      <c r="Q131" s="96">
        <v>0</v>
      </c>
      <c r="R131" s="96">
        <v>0</v>
      </c>
      <c r="S131" s="94" t="s">
        <v>173</v>
      </c>
      <c r="T131" s="97"/>
      <c r="U131" s="98"/>
    </row>
    <row r="132" spans="1:21" s="93" customFormat="1" ht="9" customHeight="1" x14ac:dyDescent="0.25">
      <c r="A132" s="100">
        <v>22</v>
      </c>
      <c r="B132" s="108" t="s">
        <v>195</v>
      </c>
      <c r="C132" s="109" t="s">
        <v>60</v>
      </c>
      <c r="D132" s="110" t="s">
        <v>59</v>
      </c>
      <c r="E132" s="111">
        <v>1992</v>
      </c>
      <c r="F132" s="112" t="s">
        <v>99</v>
      </c>
      <c r="G132" s="113">
        <v>13</v>
      </c>
      <c r="H132" s="113">
        <v>1</v>
      </c>
      <c r="I132" s="114">
        <v>3866</v>
      </c>
      <c r="J132" s="114">
        <v>3317</v>
      </c>
      <c r="K132" s="113">
        <v>180</v>
      </c>
      <c r="L132" s="107">
        <v>5778062.8799999999</v>
      </c>
      <c r="M132" s="96">
        <v>0</v>
      </c>
      <c r="N132" s="96">
        <v>0</v>
      </c>
      <c r="O132" s="96">
        <v>0</v>
      </c>
      <c r="P132" s="96">
        <v>5778062.8799999999</v>
      </c>
      <c r="Q132" s="96">
        <v>0</v>
      </c>
      <c r="R132" s="96">
        <v>0</v>
      </c>
      <c r="S132" s="94" t="s">
        <v>173</v>
      </c>
      <c r="T132" s="97"/>
      <c r="U132" s="98"/>
    </row>
    <row r="133" spans="1:21" s="93" customFormat="1" ht="9" customHeight="1" x14ac:dyDescent="0.25">
      <c r="A133" s="100">
        <v>23</v>
      </c>
      <c r="B133" s="108" t="s">
        <v>196</v>
      </c>
      <c r="C133" s="109" t="s">
        <v>60</v>
      </c>
      <c r="D133" s="110" t="s">
        <v>59</v>
      </c>
      <c r="E133" s="111">
        <v>1993</v>
      </c>
      <c r="F133" s="112" t="s">
        <v>109</v>
      </c>
      <c r="G133" s="113">
        <v>10</v>
      </c>
      <c r="H133" s="113">
        <v>3</v>
      </c>
      <c r="I133" s="114">
        <v>7354.8</v>
      </c>
      <c r="J133" s="114">
        <v>6506</v>
      </c>
      <c r="K133" s="113">
        <v>326</v>
      </c>
      <c r="L133" s="107">
        <v>8667094.3200000003</v>
      </c>
      <c r="M133" s="96">
        <v>0</v>
      </c>
      <c r="N133" s="96">
        <v>0</v>
      </c>
      <c r="O133" s="96">
        <v>0</v>
      </c>
      <c r="P133" s="96">
        <v>8667094.3200000003</v>
      </c>
      <c r="Q133" s="96">
        <v>0</v>
      </c>
      <c r="R133" s="96">
        <v>0</v>
      </c>
      <c r="S133" s="94" t="s">
        <v>173</v>
      </c>
      <c r="T133" s="97"/>
      <c r="U133" s="98"/>
    </row>
    <row r="134" spans="1:21" s="93" customFormat="1" ht="9" customHeight="1" x14ac:dyDescent="0.25">
      <c r="A134" s="100">
        <v>24</v>
      </c>
      <c r="B134" s="108" t="s">
        <v>197</v>
      </c>
      <c r="C134" s="109" t="s">
        <v>60</v>
      </c>
      <c r="D134" s="110" t="s">
        <v>59</v>
      </c>
      <c r="E134" s="111">
        <v>1993</v>
      </c>
      <c r="F134" s="112" t="s">
        <v>109</v>
      </c>
      <c r="G134" s="113">
        <v>10</v>
      </c>
      <c r="H134" s="113">
        <v>7</v>
      </c>
      <c r="I134" s="114">
        <v>17269.7</v>
      </c>
      <c r="J134" s="114">
        <v>15235.6</v>
      </c>
      <c r="K134" s="113">
        <v>738</v>
      </c>
      <c r="L134" s="107">
        <v>20223220.079999998</v>
      </c>
      <c r="M134" s="96">
        <v>0</v>
      </c>
      <c r="N134" s="96">
        <v>0</v>
      </c>
      <c r="O134" s="96">
        <v>0</v>
      </c>
      <c r="P134" s="96">
        <v>20223220.079999998</v>
      </c>
      <c r="Q134" s="96">
        <v>0</v>
      </c>
      <c r="R134" s="96">
        <v>0</v>
      </c>
      <c r="S134" s="94" t="s">
        <v>173</v>
      </c>
      <c r="T134" s="97"/>
      <c r="U134" s="98"/>
    </row>
    <row r="135" spans="1:21" s="93" customFormat="1" ht="9" customHeight="1" x14ac:dyDescent="0.25">
      <c r="A135" s="100">
        <v>25</v>
      </c>
      <c r="B135" s="108" t="s">
        <v>198</v>
      </c>
      <c r="C135" s="109" t="s">
        <v>60</v>
      </c>
      <c r="D135" s="110" t="s">
        <v>59</v>
      </c>
      <c r="E135" s="111">
        <v>1994</v>
      </c>
      <c r="F135" s="112" t="s">
        <v>109</v>
      </c>
      <c r="G135" s="113">
        <v>10</v>
      </c>
      <c r="H135" s="113">
        <v>3</v>
      </c>
      <c r="I135" s="114">
        <v>7834.8</v>
      </c>
      <c r="J135" s="114">
        <v>6643.9</v>
      </c>
      <c r="K135" s="113">
        <v>257</v>
      </c>
      <c r="L135" s="107">
        <v>8667094.3200000003</v>
      </c>
      <c r="M135" s="96">
        <v>0</v>
      </c>
      <c r="N135" s="96">
        <v>0</v>
      </c>
      <c r="O135" s="96">
        <v>0</v>
      </c>
      <c r="P135" s="96">
        <v>8667094.3200000003</v>
      </c>
      <c r="Q135" s="96">
        <v>0</v>
      </c>
      <c r="R135" s="96">
        <v>0</v>
      </c>
      <c r="S135" s="94" t="s">
        <v>173</v>
      </c>
      <c r="T135" s="97"/>
      <c r="U135" s="98"/>
    </row>
    <row r="136" spans="1:21" s="93" customFormat="1" ht="9" customHeight="1" x14ac:dyDescent="0.25">
      <c r="A136" s="100">
        <v>26</v>
      </c>
      <c r="B136" s="108" t="s">
        <v>199</v>
      </c>
      <c r="C136" s="109" t="s">
        <v>60</v>
      </c>
      <c r="D136" s="110" t="s">
        <v>59</v>
      </c>
      <c r="E136" s="111">
        <v>1991</v>
      </c>
      <c r="F136" s="112" t="s">
        <v>99</v>
      </c>
      <c r="G136" s="113">
        <v>10</v>
      </c>
      <c r="H136" s="113">
        <v>1</v>
      </c>
      <c r="I136" s="114">
        <v>3731</v>
      </c>
      <c r="J136" s="114">
        <v>3089.7</v>
      </c>
      <c r="K136" s="113">
        <v>152</v>
      </c>
      <c r="L136" s="107">
        <v>2889031.44</v>
      </c>
      <c r="M136" s="96">
        <v>0</v>
      </c>
      <c r="N136" s="96">
        <v>0</v>
      </c>
      <c r="O136" s="96">
        <v>0</v>
      </c>
      <c r="P136" s="96">
        <v>2889031.44</v>
      </c>
      <c r="Q136" s="96">
        <v>0</v>
      </c>
      <c r="R136" s="96">
        <v>0</v>
      </c>
      <c r="S136" s="94" t="s">
        <v>173</v>
      </c>
      <c r="T136" s="97"/>
      <c r="U136" s="98"/>
    </row>
    <row r="137" spans="1:21" s="93" customFormat="1" ht="9" customHeight="1" x14ac:dyDescent="0.25">
      <c r="A137" s="100">
        <v>27</v>
      </c>
      <c r="B137" s="108" t="s">
        <v>200</v>
      </c>
      <c r="C137" s="109" t="s">
        <v>60</v>
      </c>
      <c r="D137" s="110" t="s">
        <v>59</v>
      </c>
      <c r="E137" s="111">
        <v>1990</v>
      </c>
      <c r="F137" s="112" t="s">
        <v>99</v>
      </c>
      <c r="G137" s="113">
        <v>9</v>
      </c>
      <c r="H137" s="113">
        <v>1</v>
      </c>
      <c r="I137" s="114">
        <v>6382.4</v>
      </c>
      <c r="J137" s="114">
        <v>3337.1</v>
      </c>
      <c r="K137" s="113">
        <v>347</v>
      </c>
      <c r="L137" s="107">
        <v>5778062.8799999999</v>
      </c>
      <c r="M137" s="96">
        <v>0</v>
      </c>
      <c r="N137" s="96">
        <v>0</v>
      </c>
      <c r="O137" s="96">
        <v>0</v>
      </c>
      <c r="P137" s="96">
        <v>5778062.8799999999</v>
      </c>
      <c r="Q137" s="96">
        <v>0</v>
      </c>
      <c r="R137" s="96">
        <v>0</v>
      </c>
      <c r="S137" s="94" t="s">
        <v>173</v>
      </c>
      <c r="T137" s="97"/>
      <c r="U137" s="98"/>
    </row>
    <row r="138" spans="1:21" s="93" customFormat="1" ht="9" customHeight="1" x14ac:dyDescent="0.25">
      <c r="A138" s="100">
        <v>28</v>
      </c>
      <c r="B138" s="108" t="s">
        <v>201</v>
      </c>
      <c r="C138" s="109" t="s">
        <v>60</v>
      </c>
      <c r="D138" s="110" t="s">
        <v>59</v>
      </c>
      <c r="E138" s="111">
        <v>1985</v>
      </c>
      <c r="F138" s="112" t="s">
        <v>202</v>
      </c>
      <c r="G138" s="113">
        <v>17</v>
      </c>
      <c r="H138" s="113">
        <v>1</v>
      </c>
      <c r="I138" s="114">
        <v>6073.5</v>
      </c>
      <c r="J138" s="114">
        <v>2629.1</v>
      </c>
      <c r="K138" s="113">
        <v>198</v>
      </c>
      <c r="L138" s="107">
        <v>2889031.44</v>
      </c>
      <c r="M138" s="96">
        <v>0</v>
      </c>
      <c r="N138" s="96">
        <v>0</v>
      </c>
      <c r="O138" s="96">
        <v>0</v>
      </c>
      <c r="P138" s="96">
        <v>2889031.44</v>
      </c>
      <c r="Q138" s="96">
        <v>0</v>
      </c>
      <c r="R138" s="96">
        <v>0</v>
      </c>
      <c r="S138" s="94" t="s">
        <v>173</v>
      </c>
      <c r="T138" s="97"/>
      <c r="U138" s="98"/>
    </row>
    <row r="139" spans="1:21" s="93" customFormat="1" ht="9" customHeight="1" x14ac:dyDescent="0.25">
      <c r="A139" s="100">
        <v>29</v>
      </c>
      <c r="B139" s="108" t="s">
        <v>203</v>
      </c>
      <c r="C139" s="109" t="s">
        <v>60</v>
      </c>
      <c r="D139" s="110" t="s">
        <v>59</v>
      </c>
      <c r="E139" s="111">
        <v>1994</v>
      </c>
      <c r="F139" s="112" t="s">
        <v>99</v>
      </c>
      <c r="G139" s="113">
        <v>9</v>
      </c>
      <c r="H139" s="113">
        <v>4</v>
      </c>
      <c r="I139" s="114">
        <v>9367.6</v>
      </c>
      <c r="J139" s="114">
        <v>5201.1000000000004</v>
      </c>
      <c r="K139" s="113">
        <v>389</v>
      </c>
      <c r="L139" s="107">
        <v>8667094.3200000003</v>
      </c>
      <c r="M139" s="96">
        <v>0</v>
      </c>
      <c r="N139" s="96">
        <v>0</v>
      </c>
      <c r="O139" s="96">
        <v>0</v>
      </c>
      <c r="P139" s="96">
        <v>8667094.3200000003</v>
      </c>
      <c r="Q139" s="96">
        <v>0</v>
      </c>
      <c r="R139" s="96">
        <v>0</v>
      </c>
      <c r="S139" s="94" t="s">
        <v>173</v>
      </c>
      <c r="T139" s="97"/>
      <c r="U139" s="98"/>
    </row>
    <row r="140" spans="1:21" s="93" customFormat="1" ht="9" customHeight="1" x14ac:dyDescent="0.25">
      <c r="A140" s="100">
        <v>30</v>
      </c>
      <c r="B140" s="108" t="s">
        <v>204</v>
      </c>
      <c r="C140" s="109" t="s">
        <v>60</v>
      </c>
      <c r="D140" s="110" t="s">
        <v>59</v>
      </c>
      <c r="E140" s="111">
        <v>1998</v>
      </c>
      <c r="F140" s="112" t="s">
        <v>99</v>
      </c>
      <c r="G140" s="113">
        <v>10</v>
      </c>
      <c r="H140" s="113">
        <v>5</v>
      </c>
      <c r="I140" s="114">
        <v>16265.44</v>
      </c>
      <c r="J140" s="114">
        <v>12170.5</v>
      </c>
      <c r="K140" s="113">
        <v>439</v>
      </c>
      <c r="L140" s="107">
        <v>14445157.210000001</v>
      </c>
      <c r="M140" s="96">
        <v>0</v>
      </c>
      <c r="N140" s="96">
        <v>0</v>
      </c>
      <c r="O140" s="96">
        <v>0</v>
      </c>
      <c r="P140" s="96">
        <v>14445157.210000001</v>
      </c>
      <c r="Q140" s="96">
        <v>0</v>
      </c>
      <c r="R140" s="96">
        <v>0</v>
      </c>
      <c r="S140" s="94" t="s">
        <v>173</v>
      </c>
      <c r="T140" s="97"/>
      <c r="U140" s="98"/>
    </row>
    <row r="141" spans="1:21" s="93" customFormat="1" ht="9" customHeight="1" x14ac:dyDescent="0.25">
      <c r="A141" s="100">
        <v>31</v>
      </c>
      <c r="B141" s="108" t="s">
        <v>205</v>
      </c>
      <c r="C141" s="109" t="s">
        <v>60</v>
      </c>
      <c r="D141" s="110" t="s">
        <v>59</v>
      </c>
      <c r="E141" s="111">
        <v>1993</v>
      </c>
      <c r="F141" s="112" t="s">
        <v>109</v>
      </c>
      <c r="G141" s="113">
        <v>12</v>
      </c>
      <c r="H141" s="113">
        <v>2</v>
      </c>
      <c r="I141" s="114">
        <v>5597.7</v>
      </c>
      <c r="J141" s="114">
        <v>5443.5</v>
      </c>
      <c r="K141" s="113">
        <v>11</v>
      </c>
      <c r="L141" s="107">
        <v>11556125.76</v>
      </c>
      <c r="M141" s="96">
        <v>0</v>
      </c>
      <c r="N141" s="96">
        <v>0</v>
      </c>
      <c r="O141" s="96">
        <v>0</v>
      </c>
      <c r="P141" s="96">
        <v>11556125.76</v>
      </c>
      <c r="Q141" s="96">
        <v>0</v>
      </c>
      <c r="R141" s="96">
        <v>0</v>
      </c>
      <c r="S141" s="94" t="s">
        <v>173</v>
      </c>
      <c r="T141" s="97"/>
      <c r="U141" s="98"/>
    </row>
    <row r="142" spans="1:21" s="93" customFormat="1" ht="9" customHeight="1" x14ac:dyDescent="0.25">
      <c r="A142" s="100">
        <v>32</v>
      </c>
      <c r="B142" s="108" t="s">
        <v>206</v>
      </c>
      <c r="C142" s="109" t="s">
        <v>60</v>
      </c>
      <c r="D142" s="110" t="s">
        <v>59</v>
      </c>
      <c r="E142" s="111">
        <v>1993</v>
      </c>
      <c r="F142" s="112" t="s">
        <v>109</v>
      </c>
      <c r="G142" s="113">
        <v>12</v>
      </c>
      <c r="H142" s="113">
        <v>2</v>
      </c>
      <c r="I142" s="114">
        <v>6114</v>
      </c>
      <c r="J142" s="114">
        <v>5564.2</v>
      </c>
      <c r="K142" s="113">
        <v>51</v>
      </c>
      <c r="L142" s="107">
        <v>11556125.76</v>
      </c>
      <c r="M142" s="96">
        <v>0</v>
      </c>
      <c r="N142" s="96">
        <v>0</v>
      </c>
      <c r="O142" s="96">
        <v>0</v>
      </c>
      <c r="P142" s="96">
        <v>11556125.76</v>
      </c>
      <c r="Q142" s="96">
        <v>0</v>
      </c>
      <c r="R142" s="96">
        <v>0</v>
      </c>
      <c r="S142" s="94" t="s">
        <v>173</v>
      </c>
      <c r="T142" s="97"/>
      <c r="U142" s="98"/>
    </row>
    <row r="143" spans="1:21" s="93" customFormat="1" ht="9" customHeight="1" x14ac:dyDescent="0.25">
      <c r="A143" s="100">
        <v>33</v>
      </c>
      <c r="B143" s="108" t="s">
        <v>207</v>
      </c>
      <c r="C143" s="109" t="s">
        <v>60</v>
      </c>
      <c r="D143" s="110" t="s">
        <v>59</v>
      </c>
      <c r="E143" s="111">
        <v>1999</v>
      </c>
      <c r="F143" s="112" t="s">
        <v>99</v>
      </c>
      <c r="G143" s="113">
        <v>9</v>
      </c>
      <c r="H143" s="113">
        <v>2</v>
      </c>
      <c r="I143" s="114">
        <v>6392.6</v>
      </c>
      <c r="J143" s="114">
        <v>5549.6</v>
      </c>
      <c r="K143" s="113">
        <v>174</v>
      </c>
      <c r="L143" s="107">
        <v>5778062.8799999999</v>
      </c>
      <c r="M143" s="96">
        <v>0</v>
      </c>
      <c r="N143" s="96">
        <v>0</v>
      </c>
      <c r="O143" s="96">
        <v>0</v>
      </c>
      <c r="P143" s="96">
        <v>5778062.8799999999</v>
      </c>
      <c r="Q143" s="96">
        <v>0</v>
      </c>
      <c r="R143" s="96">
        <v>0</v>
      </c>
      <c r="S143" s="94" t="s">
        <v>173</v>
      </c>
      <c r="T143" s="97"/>
      <c r="U143" s="98"/>
    </row>
    <row r="144" spans="1:21" s="93" customFormat="1" ht="9" customHeight="1" x14ac:dyDescent="0.25">
      <c r="A144" s="100">
        <v>34</v>
      </c>
      <c r="B144" s="108" t="s">
        <v>208</v>
      </c>
      <c r="C144" s="109" t="s">
        <v>60</v>
      </c>
      <c r="D144" s="110" t="s">
        <v>59</v>
      </c>
      <c r="E144" s="111">
        <v>1994</v>
      </c>
      <c r="F144" s="112" t="s">
        <v>177</v>
      </c>
      <c r="G144" s="113">
        <v>10</v>
      </c>
      <c r="H144" s="113">
        <v>5</v>
      </c>
      <c r="I144" s="114">
        <v>5852.5</v>
      </c>
      <c r="J144" s="114">
        <v>5069.6000000000004</v>
      </c>
      <c r="K144" s="113">
        <v>254</v>
      </c>
      <c r="L144" s="107">
        <v>2889031.44</v>
      </c>
      <c r="M144" s="96">
        <v>0</v>
      </c>
      <c r="N144" s="96">
        <v>0</v>
      </c>
      <c r="O144" s="96">
        <v>0</v>
      </c>
      <c r="P144" s="96">
        <v>2889031.44</v>
      </c>
      <c r="Q144" s="96">
        <v>0</v>
      </c>
      <c r="R144" s="96">
        <v>0</v>
      </c>
      <c r="S144" s="94" t="s">
        <v>173</v>
      </c>
      <c r="T144" s="97"/>
      <c r="U144" s="98"/>
    </row>
    <row r="145" spans="1:21" s="93" customFormat="1" ht="9" customHeight="1" x14ac:dyDescent="0.25">
      <c r="A145" s="100">
        <v>35</v>
      </c>
      <c r="B145" s="108" t="s">
        <v>209</v>
      </c>
      <c r="C145" s="109" t="s">
        <v>60</v>
      </c>
      <c r="D145" s="110" t="s">
        <v>59</v>
      </c>
      <c r="E145" s="111">
        <v>1997</v>
      </c>
      <c r="F145" s="112" t="s">
        <v>99</v>
      </c>
      <c r="G145" s="113">
        <v>10</v>
      </c>
      <c r="H145" s="113">
        <v>6</v>
      </c>
      <c r="I145" s="114">
        <v>13593.8</v>
      </c>
      <c r="J145" s="114">
        <v>10856.2</v>
      </c>
      <c r="K145" s="113">
        <v>203</v>
      </c>
      <c r="L145" s="107">
        <v>17334188.640000001</v>
      </c>
      <c r="M145" s="96">
        <v>0</v>
      </c>
      <c r="N145" s="96">
        <v>0</v>
      </c>
      <c r="O145" s="96">
        <v>0</v>
      </c>
      <c r="P145" s="96">
        <v>17334188.640000001</v>
      </c>
      <c r="Q145" s="96">
        <v>0</v>
      </c>
      <c r="R145" s="96">
        <v>0</v>
      </c>
      <c r="S145" s="94" t="s">
        <v>173</v>
      </c>
      <c r="T145" s="97"/>
      <c r="U145" s="98"/>
    </row>
    <row r="146" spans="1:21" s="93" customFormat="1" ht="9" customHeight="1" x14ac:dyDescent="0.25">
      <c r="A146" s="100">
        <v>36</v>
      </c>
      <c r="B146" s="108" t="s">
        <v>210</v>
      </c>
      <c r="C146" s="109" t="s">
        <v>60</v>
      </c>
      <c r="D146" s="110" t="s">
        <v>59</v>
      </c>
      <c r="E146" s="111">
        <v>1990</v>
      </c>
      <c r="F146" s="112" t="s">
        <v>99</v>
      </c>
      <c r="G146" s="113">
        <v>9</v>
      </c>
      <c r="H146" s="113">
        <v>1</v>
      </c>
      <c r="I146" s="114">
        <v>3653.5</v>
      </c>
      <c r="J146" s="114">
        <v>3235</v>
      </c>
      <c r="K146" s="113">
        <v>156</v>
      </c>
      <c r="L146" s="107">
        <v>2889031.44</v>
      </c>
      <c r="M146" s="96">
        <v>0</v>
      </c>
      <c r="N146" s="96">
        <v>0</v>
      </c>
      <c r="O146" s="96">
        <v>0</v>
      </c>
      <c r="P146" s="96">
        <v>2889031.44</v>
      </c>
      <c r="Q146" s="96">
        <v>0</v>
      </c>
      <c r="R146" s="96">
        <v>0</v>
      </c>
      <c r="S146" s="94" t="s">
        <v>173</v>
      </c>
      <c r="T146" s="97"/>
      <c r="U146" s="98"/>
    </row>
    <row r="147" spans="1:21" s="93" customFormat="1" ht="9" customHeight="1" x14ac:dyDescent="0.25">
      <c r="A147" s="100">
        <v>37</v>
      </c>
      <c r="B147" s="108" t="s">
        <v>211</v>
      </c>
      <c r="C147" s="109" t="s">
        <v>60</v>
      </c>
      <c r="D147" s="110" t="s">
        <v>59</v>
      </c>
      <c r="E147" s="111">
        <v>1990</v>
      </c>
      <c r="F147" s="112" t="s">
        <v>99</v>
      </c>
      <c r="G147" s="113">
        <v>10</v>
      </c>
      <c r="H147" s="113">
        <v>2</v>
      </c>
      <c r="I147" s="114">
        <v>5004.2</v>
      </c>
      <c r="J147" s="114">
        <v>4319.8</v>
      </c>
      <c r="K147" s="113">
        <v>269</v>
      </c>
      <c r="L147" s="107">
        <v>5778062.8799999999</v>
      </c>
      <c r="M147" s="96">
        <v>0</v>
      </c>
      <c r="N147" s="96">
        <v>0</v>
      </c>
      <c r="O147" s="96">
        <v>0</v>
      </c>
      <c r="P147" s="96">
        <v>5778062.8799999999</v>
      </c>
      <c r="Q147" s="96">
        <v>0</v>
      </c>
      <c r="R147" s="96">
        <v>0</v>
      </c>
      <c r="S147" s="94" t="s">
        <v>173</v>
      </c>
      <c r="T147" s="97"/>
      <c r="U147" s="98"/>
    </row>
    <row r="148" spans="1:21" s="93" customFormat="1" ht="9" customHeight="1" x14ac:dyDescent="0.25">
      <c r="A148" s="100">
        <v>38</v>
      </c>
      <c r="B148" s="108" t="s">
        <v>212</v>
      </c>
      <c r="C148" s="109" t="s">
        <v>60</v>
      </c>
      <c r="D148" s="110" t="s">
        <v>59</v>
      </c>
      <c r="E148" s="111">
        <v>1992</v>
      </c>
      <c r="F148" s="112" t="s">
        <v>109</v>
      </c>
      <c r="G148" s="113">
        <v>10</v>
      </c>
      <c r="H148" s="113">
        <v>2</v>
      </c>
      <c r="I148" s="114">
        <v>5004.3</v>
      </c>
      <c r="J148" s="114">
        <v>4391.1000000000004</v>
      </c>
      <c r="K148" s="113">
        <v>218</v>
      </c>
      <c r="L148" s="107">
        <v>5778062.8799999999</v>
      </c>
      <c r="M148" s="96">
        <v>0</v>
      </c>
      <c r="N148" s="96">
        <v>0</v>
      </c>
      <c r="O148" s="96">
        <v>0</v>
      </c>
      <c r="P148" s="96">
        <v>5778062.8799999999</v>
      </c>
      <c r="Q148" s="96">
        <v>0</v>
      </c>
      <c r="R148" s="96">
        <v>0</v>
      </c>
      <c r="S148" s="94" t="s">
        <v>173</v>
      </c>
      <c r="T148" s="97"/>
      <c r="U148" s="98"/>
    </row>
    <row r="149" spans="1:21" s="93" customFormat="1" ht="9" customHeight="1" x14ac:dyDescent="0.25">
      <c r="A149" s="100">
        <v>39</v>
      </c>
      <c r="B149" s="108" t="s">
        <v>213</v>
      </c>
      <c r="C149" s="109" t="s">
        <v>60</v>
      </c>
      <c r="D149" s="110" t="s">
        <v>59</v>
      </c>
      <c r="E149" s="111">
        <v>1996</v>
      </c>
      <c r="F149" s="112" t="s">
        <v>99</v>
      </c>
      <c r="G149" s="113">
        <v>14</v>
      </c>
      <c r="H149" s="113">
        <v>1</v>
      </c>
      <c r="I149" s="114">
        <v>5272.4</v>
      </c>
      <c r="J149" s="114">
        <v>4412.3999999999996</v>
      </c>
      <c r="K149" s="113">
        <v>13</v>
      </c>
      <c r="L149" s="107">
        <v>5778062.8799999999</v>
      </c>
      <c r="M149" s="96">
        <v>0</v>
      </c>
      <c r="N149" s="96">
        <v>0</v>
      </c>
      <c r="O149" s="96">
        <v>0</v>
      </c>
      <c r="P149" s="96">
        <v>5778062.8799999999</v>
      </c>
      <c r="Q149" s="96">
        <v>0</v>
      </c>
      <c r="R149" s="96">
        <v>0</v>
      </c>
      <c r="S149" s="94" t="s">
        <v>173</v>
      </c>
      <c r="T149" s="97"/>
      <c r="U149" s="98"/>
    </row>
    <row r="150" spans="1:21" s="93" customFormat="1" ht="9" customHeight="1" x14ac:dyDescent="0.25">
      <c r="A150" s="100">
        <v>40</v>
      </c>
      <c r="B150" s="108" t="s">
        <v>214</v>
      </c>
      <c r="C150" s="109" t="s">
        <v>60</v>
      </c>
      <c r="D150" s="110" t="s">
        <v>59</v>
      </c>
      <c r="E150" s="111">
        <v>1993</v>
      </c>
      <c r="F150" s="112" t="s">
        <v>109</v>
      </c>
      <c r="G150" s="113">
        <v>14</v>
      </c>
      <c r="H150" s="113">
        <v>1</v>
      </c>
      <c r="I150" s="114">
        <v>3322</v>
      </c>
      <c r="J150" s="114">
        <v>2584</v>
      </c>
      <c r="K150" s="113">
        <v>21</v>
      </c>
      <c r="L150" s="107">
        <v>5778062.8799999999</v>
      </c>
      <c r="M150" s="96">
        <v>0</v>
      </c>
      <c r="N150" s="96">
        <v>0</v>
      </c>
      <c r="O150" s="96">
        <v>0</v>
      </c>
      <c r="P150" s="96">
        <v>5778062.8799999999</v>
      </c>
      <c r="Q150" s="96">
        <v>0</v>
      </c>
      <c r="R150" s="96">
        <v>0</v>
      </c>
      <c r="S150" s="94" t="s">
        <v>173</v>
      </c>
      <c r="T150" s="97"/>
      <c r="U150" s="98"/>
    </row>
    <row r="151" spans="1:21" s="93" customFormat="1" ht="9" customHeight="1" x14ac:dyDescent="0.25">
      <c r="A151" s="100">
        <v>41</v>
      </c>
      <c r="B151" s="108" t="s">
        <v>215</v>
      </c>
      <c r="C151" s="109" t="s">
        <v>60</v>
      </c>
      <c r="D151" s="110" t="s">
        <v>59</v>
      </c>
      <c r="E151" s="111">
        <v>1995</v>
      </c>
      <c r="F151" s="112" t="s">
        <v>109</v>
      </c>
      <c r="G151" s="113">
        <v>10</v>
      </c>
      <c r="H151" s="113">
        <v>3</v>
      </c>
      <c r="I151" s="114">
        <v>7381.2</v>
      </c>
      <c r="J151" s="114">
        <v>6481.9</v>
      </c>
      <c r="K151" s="113">
        <v>34</v>
      </c>
      <c r="L151" s="107">
        <v>8667094.3200000003</v>
      </c>
      <c r="M151" s="96">
        <v>0</v>
      </c>
      <c r="N151" s="96">
        <v>0</v>
      </c>
      <c r="O151" s="96">
        <v>0</v>
      </c>
      <c r="P151" s="96">
        <v>8667094.3200000003</v>
      </c>
      <c r="Q151" s="96">
        <v>0</v>
      </c>
      <c r="R151" s="96">
        <v>0</v>
      </c>
      <c r="S151" s="94" t="s">
        <v>173</v>
      </c>
      <c r="T151" s="97"/>
      <c r="U151" s="98"/>
    </row>
    <row r="152" spans="1:21" s="93" customFormat="1" ht="9" customHeight="1" x14ac:dyDescent="0.25">
      <c r="A152" s="100">
        <v>42</v>
      </c>
      <c r="B152" s="108" t="s">
        <v>216</v>
      </c>
      <c r="C152" s="109" t="s">
        <v>60</v>
      </c>
      <c r="D152" s="110" t="s">
        <v>59</v>
      </c>
      <c r="E152" s="111">
        <v>1995</v>
      </c>
      <c r="F152" s="112" t="s">
        <v>109</v>
      </c>
      <c r="G152" s="113">
        <v>10</v>
      </c>
      <c r="H152" s="113">
        <v>7</v>
      </c>
      <c r="I152" s="114">
        <v>17540.400000000001</v>
      </c>
      <c r="J152" s="114">
        <v>15876</v>
      </c>
      <c r="K152" s="113">
        <v>749</v>
      </c>
      <c r="L152" s="107">
        <v>20223220.079999998</v>
      </c>
      <c r="M152" s="96">
        <v>0</v>
      </c>
      <c r="N152" s="96">
        <v>0</v>
      </c>
      <c r="O152" s="96">
        <v>0</v>
      </c>
      <c r="P152" s="96">
        <v>20223220.079999998</v>
      </c>
      <c r="Q152" s="96">
        <v>0</v>
      </c>
      <c r="R152" s="96">
        <v>0</v>
      </c>
      <c r="S152" s="94" t="s">
        <v>173</v>
      </c>
      <c r="T152" s="97"/>
      <c r="U152" s="98"/>
    </row>
    <row r="153" spans="1:21" s="93" customFormat="1" ht="9" customHeight="1" x14ac:dyDescent="0.25">
      <c r="A153" s="100">
        <v>43</v>
      </c>
      <c r="B153" s="108" t="s">
        <v>217</v>
      </c>
      <c r="C153" s="109" t="s">
        <v>60</v>
      </c>
      <c r="D153" s="110" t="s">
        <v>59</v>
      </c>
      <c r="E153" s="111">
        <v>1997</v>
      </c>
      <c r="F153" s="112" t="s">
        <v>109</v>
      </c>
      <c r="G153" s="113">
        <v>10</v>
      </c>
      <c r="H153" s="113">
        <v>5</v>
      </c>
      <c r="I153" s="114">
        <v>11438</v>
      </c>
      <c r="J153" s="114">
        <v>6708.3</v>
      </c>
      <c r="K153" s="113">
        <v>456</v>
      </c>
      <c r="L153" s="107">
        <v>14445157.210000001</v>
      </c>
      <c r="M153" s="96">
        <v>0</v>
      </c>
      <c r="N153" s="96">
        <v>0</v>
      </c>
      <c r="O153" s="96">
        <v>0</v>
      </c>
      <c r="P153" s="96">
        <v>14445157.210000001</v>
      </c>
      <c r="Q153" s="96">
        <v>0</v>
      </c>
      <c r="R153" s="96">
        <v>0</v>
      </c>
      <c r="S153" s="94" t="s">
        <v>173</v>
      </c>
      <c r="T153" s="97"/>
      <c r="U153" s="98"/>
    </row>
    <row r="154" spans="1:21" s="93" customFormat="1" ht="9" customHeight="1" x14ac:dyDescent="0.25">
      <c r="A154" s="100">
        <v>44</v>
      </c>
      <c r="B154" s="108" t="s">
        <v>218</v>
      </c>
      <c r="C154" s="109" t="s">
        <v>60</v>
      </c>
      <c r="D154" s="110" t="s">
        <v>59</v>
      </c>
      <c r="E154" s="111">
        <v>1995</v>
      </c>
      <c r="F154" s="112" t="s">
        <v>99</v>
      </c>
      <c r="G154" s="113">
        <v>12</v>
      </c>
      <c r="H154" s="113">
        <v>1</v>
      </c>
      <c r="I154" s="114">
        <v>4206.28</v>
      </c>
      <c r="J154" s="114">
        <v>3524.48</v>
      </c>
      <c r="K154" s="113">
        <v>124</v>
      </c>
      <c r="L154" s="107">
        <v>5778062.8799999999</v>
      </c>
      <c r="M154" s="96">
        <v>0</v>
      </c>
      <c r="N154" s="96">
        <v>0</v>
      </c>
      <c r="O154" s="96">
        <v>0</v>
      </c>
      <c r="P154" s="96">
        <v>5778062.8799999999</v>
      </c>
      <c r="Q154" s="96">
        <v>0</v>
      </c>
      <c r="R154" s="96">
        <v>0</v>
      </c>
      <c r="S154" s="94" t="s">
        <v>173</v>
      </c>
      <c r="T154" s="97"/>
      <c r="U154" s="98"/>
    </row>
    <row r="155" spans="1:21" s="93" customFormat="1" ht="9" customHeight="1" x14ac:dyDescent="0.25">
      <c r="A155" s="100">
        <v>45</v>
      </c>
      <c r="B155" s="108" t="s">
        <v>219</v>
      </c>
      <c r="C155" s="109" t="s">
        <v>60</v>
      </c>
      <c r="D155" s="110" t="s">
        <v>59</v>
      </c>
      <c r="E155" s="111">
        <v>1996</v>
      </c>
      <c r="F155" s="112" t="s">
        <v>99</v>
      </c>
      <c r="G155" s="113">
        <v>9</v>
      </c>
      <c r="H155" s="113">
        <v>1</v>
      </c>
      <c r="I155" s="114">
        <v>4212.7</v>
      </c>
      <c r="J155" s="114">
        <v>3009.3</v>
      </c>
      <c r="K155" s="113">
        <v>165</v>
      </c>
      <c r="L155" s="107">
        <v>2889031.44</v>
      </c>
      <c r="M155" s="96">
        <v>0</v>
      </c>
      <c r="N155" s="96">
        <v>0</v>
      </c>
      <c r="O155" s="96">
        <v>0</v>
      </c>
      <c r="P155" s="96">
        <v>2889031.44</v>
      </c>
      <c r="Q155" s="96">
        <v>0</v>
      </c>
      <c r="R155" s="96">
        <v>0</v>
      </c>
      <c r="S155" s="94" t="s">
        <v>173</v>
      </c>
      <c r="T155" s="97"/>
      <c r="U155" s="98"/>
    </row>
    <row r="156" spans="1:21" s="93" customFormat="1" ht="9" customHeight="1" x14ac:dyDescent="0.25">
      <c r="A156" s="100">
        <v>46</v>
      </c>
      <c r="B156" s="108" t="s">
        <v>220</v>
      </c>
      <c r="C156" s="109" t="s">
        <v>60</v>
      </c>
      <c r="D156" s="110" t="s">
        <v>59</v>
      </c>
      <c r="E156" s="111">
        <v>1999</v>
      </c>
      <c r="F156" s="112" t="s">
        <v>99</v>
      </c>
      <c r="G156" s="113">
        <v>10</v>
      </c>
      <c r="H156" s="113">
        <v>3</v>
      </c>
      <c r="I156" s="114">
        <v>10433.9</v>
      </c>
      <c r="J156" s="114">
        <v>9123.2000000000007</v>
      </c>
      <c r="K156" s="113">
        <v>335</v>
      </c>
      <c r="L156" s="107">
        <v>5778062.8799999999</v>
      </c>
      <c r="M156" s="96">
        <v>0</v>
      </c>
      <c r="N156" s="96">
        <v>0</v>
      </c>
      <c r="O156" s="96">
        <v>0</v>
      </c>
      <c r="P156" s="96">
        <v>5778062.8799999999</v>
      </c>
      <c r="Q156" s="96">
        <v>0</v>
      </c>
      <c r="R156" s="96">
        <v>0</v>
      </c>
      <c r="S156" s="94" t="s">
        <v>173</v>
      </c>
      <c r="T156" s="97"/>
      <c r="U156" s="98"/>
    </row>
    <row r="157" spans="1:21" s="93" customFormat="1" ht="9" customHeight="1" x14ac:dyDescent="0.25">
      <c r="A157" s="100">
        <v>47</v>
      </c>
      <c r="B157" s="108" t="s">
        <v>221</v>
      </c>
      <c r="C157" s="109" t="s">
        <v>60</v>
      </c>
      <c r="D157" s="110" t="s">
        <v>59</v>
      </c>
      <c r="E157" s="111">
        <v>1953</v>
      </c>
      <c r="F157" s="112" t="s">
        <v>99</v>
      </c>
      <c r="G157" s="113">
        <v>2</v>
      </c>
      <c r="H157" s="113">
        <v>2</v>
      </c>
      <c r="I157" s="114">
        <v>335.6</v>
      </c>
      <c r="J157" s="114">
        <v>320.8</v>
      </c>
      <c r="K157" s="113">
        <v>20</v>
      </c>
      <c r="L157" s="107">
        <v>2890033.59</v>
      </c>
      <c r="M157" s="96">
        <v>0</v>
      </c>
      <c r="N157" s="96">
        <v>0</v>
      </c>
      <c r="O157" s="96">
        <v>0</v>
      </c>
      <c r="P157" s="96">
        <v>2890033.59</v>
      </c>
      <c r="Q157" s="96">
        <v>0</v>
      </c>
      <c r="R157" s="96">
        <v>0</v>
      </c>
      <c r="S157" s="94" t="s">
        <v>173</v>
      </c>
      <c r="T157" s="97"/>
      <c r="U157" s="98"/>
    </row>
    <row r="158" spans="1:21" s="93" customFormat="1" ht="9" customHeight="1" x14ac:dyDescent="0.25">
      <c r="A158" s="100">
        <v>48</v>
      </c>
      <c r="B158" s="108" t="s">
        <v>222</v>
      </c>
      <c r="C158" s="109" t="s">
        <v>60</v>
      </c>
      <c r="D158" s="110" t="s">
        <v>59</v>
      </c>
      <c r="E158" s="111">
        <v>1995</v>
      </c>
      <c r="F158" s="112" t="s">
        <v>109</v>
      </c>
      <c r="G158" s="113">
        <v>10</v>
      </c>
      <c r="H158" s="113">
        <v>4</v>
      </c>
      <c r="I158" s="114">
        <v>9748</v>
      </c>
      <c r="J158" s="114">
        <v>8724</v>
      </c>
      <c r="K158" s="113">
        <v>427</v>
      </c>
      <c r="L158" s="107">
        <v>11556125.76</v>
      </c>
      <c r="M158" s="96">
        <v>0</v>
      </c>
      <c r="N158" s="96">
        <v>0</v>
      </c>
      <c r="O158" s="96">
        <v>0</v>
      </c>
      <c r="P158" s="96">
        <v>11556125.76</v>
      </c>
      <c r="Q158" s="96">
        <v>0</v>
      </c>
      <c r="R158" s="96">
        <v>0</v>
      </c>
      <c r="S158" s="94" t="s">
        <v>173</v>
      </c>
      <c r="T158" s="97"/>
      <c r="U158" s="98"/>
    </row>
    <row r="159" spans="1:21" s="93" customFormat="1" ht="9" customHeight="1" x14ac:dyDescent="0.25">
      <c r="A159" s="100">
        <v>49</v>
      </c>
      <c r="B159" s="108" t="s">
        <v>223</v>
      </c>
      <c r="C159" s="109" t="s">
        <v>60</v>
      </c>
      <c r="D159" s="110" t="s">
        <v>59</v>
      </c>
      <c r="E159" s="111">
        <v>1995</v>
      </c>
      <c r="F159" s="112" t="s">
        <v>109</v>
      </c>
      <c r="G159" s="113">
        <v>10</v>
      </c>
      <c r="H159" s="113">
        <v>4</v>
      </c>
      <c r="I159" s="114">
        <v>9741.7999999999993</v>
      </c>
      <c r="J159" s="114">
        <v>8735</v>
      </c>
      <c r="K159" s="113">
        <v>416</v>
      </c>
      <c r="L159" s="107">
        <v>11556125.76</v>
      </c>
      <c r="M159" s="96">
        <v>0</v>
      </c>
      <c r="N159" s="96">
        <v>0</v>
      </c>
      <c r="O159" s="96">
        <v>0</v>
      </c>
      <c r="P159" s="96">
        <v>11556125.76</v>
      </c>
      <c r="Q159" s="96">
        <v>0</v>
      </c>
      <c r="R159" s="96">
        <v>0</v>
      </c>
      <c r="S159" s="94" t="s">
        <v>173</v>
      </c>
      <c r="T159" s="97"/>
      <c r="U159" s="98"/>
    </row>
    <row r="160" spans="1:21" s="93" customFormat="1" ht="9" customHeight="1" x14ac:dyDescent="0.25">
      <c r="A160" s="100">
        <v>50</v>
      </c>
      <c r="B160" s="108" t="s">
        <v>224</v>
      </c>
      <c r="C160" s="109" t="s">
        <v>60</v>
      </c>
      <c r="D160" s="110" t="s">
        <v>59</v>
      </c>
      <c r="E160" s="111">
        <v>1991</v>
      </c>
      <c r="F160" s="112" t="s">
        <v>109</v>
      </c>
      <c r="G160" s="113">
        <v>10</v>
      </c>
      <c r="H160" s="113">
        <v>6</v>
      </c>
      <c r="I160" s="114">
        <v>14080.2</v>
      </c>
      <c r="J160" s="114">
        <v>13462.2</v>
      </c>
      <c r="K160" s="113">
        <v>239</v>
      </c>
      <c r="L160" s="107">
        <v>17334188.640000001</v>
      </c>
      <c r="M160" s="96">
        <v>0</v>
      </c>
      <c r="N160" s="96">
        <v>0</v>
      </c>
      <c r="O160" s="96">
        <v>0</v>
      </c>
      <c r="P160" s="96">
        <v>17334188.640000001</v>
      </c>
      <c r="Q160" s="96">
        <v>0</v>
      </c>
      <c r="R160" s="96">
        <v>0</v>
      </c>
      <c r="S160" s="94" t="s">
        <v>173</v>
      </c>
      <c r="T160" s="97"/>
      <c r="U160" s="98"/>
    </row>
    <row r="161" spans="1:21" s="93" customFormat="1" ht="9" customHeight="1" x14ac:dyDescent="0.25">
      <c r="A161" s="100">
        <v>51</v>
      </c>
      <c r="B161" s="108" t="s">
        <v>225</v>
      </c>
      <c r="C161" s="109" t="s">
        <v>60</v>
      </c>
      <c r="D161" s="110" t="s">
        <v>59</v>
      </c>
      <c r="E161" s="111">
        <v>1992</v>
      </c>
      <c r="F161" s="112" t="s">
        <v>109</v>
      </c>
      <c r="G161" s="113">
        <v>10</v>
      </c>
      <c r="H161" s="113">
        <v>7</v>
      </c>
      <c r="I161" s="114">
        <v>17193</v>
      </c>
      <c r="J161" s="114">
        <v>15680.7</v>
      </c>
      <c r="K161" s="113">
        <v>717</v>
      </c>
      <c r="L161" s="107">
        <v>20223220.079999998</v>
      </c>
      <c r="M161" s="96">
        <v>0</v>
      </c>
      <c r="N161" s="96">
        <v>0</v>
      </c>
      <c r="O161" s="96">
        <v>0</v>
      </c>
      <c r="P161" s="96">
        <v>20223220.079999998</v>
      </c>
      <c r="Q161" s="96">
        <v>0</v>
      </c>
      <c r="R161" s="96">
        <v>0</v>
      </c>
      <c r="S161" s="94" t="s">
        <v>173</v>
      </c>
      <c r="T161" s="97"/>
      <c r="U161" s="98"/>
    </row>
    <row r="162" spans="1:21" s="93" customFormat="1" ht="9" customHeight="1" x14ac:dyDescent="0.25">
      <c r="A162" s="100">
        <v>52</v>
      </c>
      <c r="B162" s="108" t="s">
        <v>226</v>
      </c>
      <c r="C162" s="109" t="s">
        <v>60</v>
      </c>
      <c r="D162" s="110" t="s">
        <v>59</v>
      </c>
      <c r="E162" s="111">
        <v>1990</v>
      </c>
      <c r="F162" s="112" t="s">
        <v>109</v>
      </c>
      <c r="G162" s="113">
        <v>9</v>
      </c>
      <c r="H162" s="113">
        <v>4</v>
      </c>
      <c r="I162" s="114">
        <v>8669.6</v>
      </c>
      <c r="J162" s="114">
        <v>7798</v>
      </c>
      <c r="K162" s="113">
        <v>384</v>
      </c>
      <c r="L162" s="107">
        <v>11556125.76</v>
      </c>
      <c r="M162" s="96">
        <v>0</v>
      </c>
      <c r="N162" s="96">
        <v>0</v>
      </c>
      <c r="O162" s="96">
        <v>0</v>
      </c>
      <c r="P162" s="96">
        <v>11556125.76</v>
      </c>
      <c r="Q162" s="96">
        <v>0</v>
      </c>
      <c r="R162" s="96">
        <v>0</v>
      </c>
      <c r="S162" s="94" t="s">
        <v>173</v>
      </c>
      <c r="T162" s="97"/>
      <c r="U162" s="98"/>
    </row>
    <row r="163" spans="1:21" s="93" customFormat="1" ht="9" customHeight="1" x14ac:dyDescent="0.25">
      <c r="A163" s="100">
        <v>53</v>
      </c>
      <c r="B163" s="108" t="s">
        <v>227</v>
      </c>
      <c r="C163" s="109" t="s">
        <v>60</v>
      </c>
      <c r="D163" s="110" t="s">
        <v>59</v>
      </c>
      <c r="E163" s="111">
        <v>1991</v>
      </c>
      <c r="F163" s="112" t="s">
        <v>109</v>
      </c>
      <c r="G163" s="113">
        <v>9</v>
      </c>
      <c r="H163" s="113">
        <v>4</v>
      </c>
      <c r="I163" s="114">
        <v>8969.9</v>
      </c>
      <c r="J163" s="114">
        <v>7762.8</v>
      </c>
      <c r="K163" s="113">
        <v>341</v>
      </c>
      <c r="L163" s="107">
        <v>11556125.76</v>
      </c>
      <c r="M163" s="96">
        <v>0</v>
      </c>
      <c r="N163" s="96">
        <v>0</v>
      </c>
      <c r="O163" s="96">
        <v>0</v>
      </c>
      <c r="P163" s="96">
        <v>11556125.76</v>
      </c>
      <c r="Q163" s="96">
        <v>0</v>
      </c>
      <c r="R163" s="96">
        <v>0</v>
      </c>
      <c r="S163" s="94" t="s">
        <v>173</v>
      </c>
      <c r="T163" s="97"/>
      <c r="U163" s="98"/>
    </row>
    <row r="164" spans="1:21" s="93" customFormat="1" ht="9" customHeight="1" x14ac:dyDescent="0.25">
      <c r="A164" s="100">
        <v>54</v>
      </c>
      <c r="B164" s="108" t="s">
        <v>228</v>
      </c>
      <c r="C164" s="109" t="s">
        <v>60</v>
      </c>
      <c r="D164" s="110" t="s">
        <v>59</v>
      </c>
      <c r="E164" s="111">
        <v>1991</v>
      </c>
      <c r="F164" s="112" t="s">
        <v>109</v>
      </c>
      <c r="G164" s="113">
        <v>9</v>
      </c>
      <c r="H164" s="113">
        <v>4</v>
      </c>
      <c r="I164" s="114">
        <v>8636.6</v>
      </c>
      <c r="J164" s="114">
        <v>7775</v>
      </c>
      <c r="K164" s="113">
        <v>400</v>
      </c>
      <c r="L164" s="107">
        <v>11556125.76</v>
      </c>
      <c r="M164" s="96">
        <v>0</v>
      </c>
      <c r="N164" s="96">
        <v>0</v>
      </c>
      <c r="O164" s="96">
        <v>0</v>
      </c>
      <c r="P164" s="96">
        <v>11556125.76</v>
      </c>
      <c r="Q164" s="96">
        <v>0</v>
      </c>
      <c r="R164" s="96">
        <v>0</v>
      </c>
      <c r="S164" s="94" t="s">
        <v>173</v>
      </c>
      <c r="T164" s="97"/>
      <c r="U164" s="98"/>
    </row>
    <row r="165" spans="1:21" s="93" customFormat="1" ht="9" customHeight="1" x14ac:dyDescent="0.25">
      <c r="A165" s="100">
        <v>55</v>
      </c>
      <c r="B165" s="108" t="s">
        <v>229</v>
      </c>
      <c r="C165" s="109" t="s">
        <v>60</v>
      </c>
      <c r="D165" s="110" t="s">
        <v>59</v>
      </c>
      <c r="E165" s="111">
        <v>1996</v>
      </c>
      <c r="F165" s="112" t="s">
        <v>99</v>
      </c>
      <c r="G165" s="113">
        <v>9</v>
      </c>
      <c r="H165" s="113">
        <v>2</v>
      </c>
      <c r="I165" s="114">
        <v>4473.5</v>
      </c>
      <c r="J165" s="114">
        <v>3825</v>
      </c>
      <c r="K165" s="113">
        <v>194</v>
      </c>
      <c r="L165" s="107">
        <v>5778062.8799999999</v>
      </c>
      <c r="M165" s="96">
        <v>0</v>
      </c>
      <c r="N165" s="96">
        <v>0</v>
      </c>
      <c r="O165" s="96">
        <v>0</v>
      </c>
      <c r="P165" s="96">
        <v>5778062.8799999999</v>
      </c>
      <c r="Q165" s="96">
        <v>0</v>
      </c>
      <c r="R165" s="96">
        <v>0</v>
      </c>
      <c r="S165" s="94" t="s">
        <v>173</v>
      </c>
      <c r="T165" s="97"/>
      <c r="U165" s="98"/>
    </row>
    <row r="166" spans="1:21" s="93" customFormat="1" ht="9" customHeight="1" x14ac:dyDescent="0.25">
      <c r="A166" s="100">
        <v>56</v>
      </c>
      <c r="B166" s="108" t="s">
        <v>249</v>
      </c>
      <c r="C166" s="109" t="s">
        <v>60</v>
      </c>
      <c r="D166" s="110" t="s">
        <v>231</v>
      </c>
      <c r="E166" s="111">
        <v>1974</v>
      </c>
      <c r="F166" s="112" t="s">
        <v>99</v>
      </c>
      <c r="G166" s="113">
        <v>5</v>
      </c>
      <c r="H166" s="113">
        <v>4</v>
      </c>
      <c r="I166" s="114">
        <v>3523.48</v>
      </c>
      <c r="J166" s="114">
        <v>2573.38</v>
      </c>
      <c r="K166" s="113">
        <v>105</v>
      </c>
      <c r="L166" s="107">
        <v>8943174.8000000007</v>
      </c>
      <c r="M166" s="96">
        <v>0</v>
      </c>
      <c r="N166" s="96">
        <v>0</v>
      </c>
      <c r="O166" s="96">
        <v>0</v>
      </c>
      <c r="P166" s="96">
        <v>8943174.8000000007</v>
      </c>
      <c r="Q166" s="96">
        <v>0</v>
      </c>
      <c r="R166" s="96">
        <v>0</v>
      </c>
      <c r="S166" s="94" t="s">
        <v>173</v>
      </c>
      <c r="T166" s="97"/>
      <c r="U166" s="98"/>
    </row>
    <row r="167" spans="1:21" s="93" customFormat="1" ht="9" customHeight="1" x14ac:dyDescent="0.25">
      <c r="A167" s="100">
        <v>57</v>
      </c>
      <c r="B167" s="108" t="s">
        <v>358</v>
      </c>
      <c r="C167" s="109" t="s">
        <v>60</v>
      </c>
      <c r="D167" s="110" t="s">
        <v>231</v>
      </c>
      <c r="E167" s="111">
        <v>1985</v>
      </c>
      <c r="F167" s="112" t="s">
        <v>99</v>
      </c>
      <c r="G167" s="113">
        <v>5</v>
      </c>
      <c r="H167" s="113">
        <v>4</v>
      </c>
      <c r="I167" s="114">
        <v>3367.1</v>
      </c>
      <c r="J167" s="114">
        <v>3088.1</v>
      </c>
      <c r="K167" s="113">
        <v>113</v>
      </c>
      <c r="L167" s="107">
        <v>9687772.5099999998</v>
      </c>
      <c r="M167" s="96">
        <v>0</v>
      </c>
      <c r="N167" s="96">
        <v>0</v>
      </c>
      <c r="O167" s="96">
        <v>0</v>
      </c>
      <c r="P167" s="96">
        <v>9687772.5099999998</v>
      </c>
      <c r="Q167" s="96">
        <v>0</v>
      </c>
      <c r="R167" s="96">
        <v>0</v>
      </c>
      <c r="S167" s="94" t="s">
        <v>173</v>
      </c>
      <c r="T167" s="97"/>
      <c r="U167" s="98"/>
    </row>
    <row r="168" spans="1:21" s="93" customFormat="1" ht="9" customHeight="1" x14ac:dyDescent="0.25">
      <c r="A168" s="100">
        <v>58</v>
      </c>
      <c r="B168" s="108" t="s">
        <v>795</v>
      </c>
      <c r="C168" s="109" t="s">
        <v>60</v>
      </c>
      <c r="D168" s="110" t="s">
        <v>58</v>
      </c>
      <c r="E168" s="111">
        <v>1957</v>
      </c>
      <c r="F168" s="112" t="s">
        <v>789</v>
      </c>
      <c r="G168" s="113">
        <v>4</v>
      </c>
      <c r="H168" s="113">
        <v>3</v>
      </c>
      <c r="I168" s="114">
        <v>2579.8000000000002</v>
      </c>
      <c r="J168" s="114">
        <v>2024.2</v>
      </c>
      <c r="K168" s="113">
        <v>22</v>
      </c>
      <c r="L168" s="107">
        <v>8002586.4500000002</v>
      </c>
      <c r="M168" s="96">
        <v>0</v>
      </c>
      <c r="N168" s="96">
        <v>0</v>
      </c>
      <c r="O168" s="96">
        <v>0</v>
      </c>
      <c r="P168" s="96">
        <v>8002586.4500000002</v>
      </c>
      <c r="Q168" s="96">
        <v>0</v>
      </c>
      <c r="R168" s="96">
        <v>0</v>
      </c>
      <c r="S168" s="94" t="s">
        <v>173</v>
      </c>
      <c r="T168" s="97"/>
      <c r="U168" s="98"/>
    </row>
    <row r="169" spans="1:21" s="93" customFormat="1" ht="9" customHeight="1" x14ac:dyDescent="0.25">
      <c r="A169" s="100">
        <v>59</v>
      </c>
      <c r="B169" s="108" t="s">
        <v>796</v>
      </c>
      <c r="C169" s="109" t="s">
        <v>60</v>
      </c>
      <c r="D169" s="110" t="s">
        <v>59</v>
      </c>
      <c r="E169" s="111">
        <v>1972</v>
      </c>
      <c r="F169" s="112" t="s">
        <v>780</v>
      </c>
      <c r="G169" s="113">
        <v>5</v>
      </c>
      <c r="H169" s="113">
        <v>4</v>
      </c>
      <c r="I169" s="114">
        <v>3576.7</v>
      </c>
      <c r="J169" s="114">
        <v>3264.7</v>
      </c>
      <c r="K169" s="113">
        <v>177</v>
      </c>
      <c r="L169" s="107">
        <v>7844523.75</v>
      </c>
      <c r="M169" s="96">
        <v>0</v>
      </c>
      <c r="N169" s="96">
        <v>0</v>
      </c>
      <c r="O169" s="96">
        <v>0</v>
      </c>
      <c r="P169" s="96">
        <v>7844523.75</v>
      </c>
      <c r="Q169" s="96">
        <v>0</v>
      </c>
      <c r="R169" s="96">
        <v>0</v>
      </c>
      <c r="S169" s="94" t="s">
        <v>173</v>
      </c>
      <c r="T169" s="97"/>
      <c r="U169" s="98"/>
    </row>
    <row r="170" spans="1:21" s="93" customFormat="1" ht="9" customHeight="1" x14ac:dyDescent="0.25">
      <c r="A170" s="100">
        <v>60</v>
      </c>
      <c r="B170" s="108" t="s">
        <v>797</v>
      </c>
      <c r="C170" s="109" t="s">
        <v>60</v>
      </c>
      <c r="D170" s="110" t="s">
        <v>231</v>
      </c>
      <c r="E170" s="111">
        <v>1984</v>
      </c>
      <c r="F170" s="112" t="s">
        <v>109</v>
      </c>
      <c r="G170" s="113">
        <v>9</v>
      </c>
      <c r="H170" s="113">
        <v>5</v>
      </c>
      <c r="I170" s="114">
        <v>11292.1</v>
      </c>
      <c r="J170" s="114">
        <v>9940.2999999999993</v>
      </c>
      <c r="K170" s="113">
        <v>180</v>
      </c>
      <c r="L170" s="107">
        <v>14495157.210000001</v>
      </c>
      <c r="M170" s="96">
        <v>0</v>
      </c>
      <c r="N170" s="96">
        <v>0</v>
      </c>
      <c r="O170" s="96">
        <v>0</v>
      </c>
      <c r="P170" s="96">
        <v>14495157.210000001</v>
      </c>
      <c r="Q170" s="96">
        <v>0</v>
      </c>
      <c r="R170" s="96">
        <v>0</v>
      </c>
      <c r="S170" s="94" t="s">
        <v>173</v>
      </c>
      <c r="T170" s="97"/>
      <c r="U170" s="98"/>
    </row>
    <row r="171" spans="1:21" s="93" customFormat="1" ht="9" customHeight="1" x14ac:dyDescent="0.25">
      <c r="A171" s="100">
        <v>61</v>
      </c>
      <c r="B171" s="108" t="s">
        <v>812</v>
      </c>
      <c r="C171" s="109" t="s">
        <v>60</v>
      </c>
      <c r="D171" s="110" t="s">
        <v>231</v>
      </c>
      <c r="E171" s="111">
        <v>2012</v>
      </c>
      <c r="F171" s="112" t="s">
        <v>99</v>
      </c>
      <c r="G171" s="113">
        <v>3</v>
      </c>
      <c r="H171" s="113">
        <v>1</v>
      </c>
      <c r="I171" s="114">
        <v>1209.0999999999999</v>
      </c>
      <c r="J171" s="114">
        <v>1097.4000000000001</v>
      </c>
      <c r="K171" s="113">
        <v>27</v>
      </c>
      <c r="L171" s="107">
        <v>19542302.27</v>
      </c>
      <c r="M171" s="96">
        <v>0</v>
      </c>
      <c r="N171" s="96">
        <v>0</v>
      </c>
      <c r="O171" s="96">
        <v>0</v>
      </c>
      <c r="P171" s="96">
        <v>19542302.27</v>
      </c>
      <c r="Q171" s="96">
        <v>0</v>
      </c>
      <c r="R171" s="96">
        <v>0</v>
      </c>
      <c r="S171" s="94" t="s">
        <v>173</v>
      </c>
      <c r="T171" s="97"/>
      <c r="U171" s="98"/>
    </row>
    <row r="172" spans="1:21" s="93" customFormat="1" ht="9" customHeight="1" x14ac:dyDescent="0.25">
      <c r="A172" s="100">
        <v>62</v>
      </c>
      <c r="B172" s="108" t="s">
        <v>298</v>
      </c>
      <c r="C172" s="109" t="s">
        <v>60</v>
      </c>
      <c r="D172" s="110" t="s">
        <v>231</v>
      </c>
      <c r="E172" s="111">
        <v>1964</v>
      </c>
      <c r="F172" s="112" t="s">
        <v>99</v>
      </c>
      <c r="G172" s="113">
        <v>5</v>
      </c>
      <c r="H172" s="113">
        <v>4</v>
      </c>
      <c r="I172" s="114">
        <v>3465</v>
      </c>
      <c r="J172" s="114">
        <v>3199</v>
      </c>
      <c r="K172" s="113">
        <v>141</v>
      </c>
      <c r="L172" s="107">
        <v>918554.72</v>
      </c>
      <c r="M172" s="96">
        <v>0</v>
      </c>
      <c r="N172" s="96">
        <v>0</v>
      </c>
      <c r="O172" s="96">
        <v>0</v>
      </c>
      <c r="P172" s="96">
        <v>918554.72</v>
      </c>
      <c r="Q172" s="96">
        <v>0</v>
      </c>
      <c r="R172" s="96">
        <v>0</v>
      </c>
      <c r="S172" s="94" t="s">
        <v>173</v>
      </c>
      <c r="T172" s="97"/>
      <c r="U172" s="98"/>
    </row>
    <row r="173" spans="1:21" s="93" customFormat="1" ht="9" customHeight="1" x14ac:dyDescent="0.25">
      <c r="A173" s="100">
        <v>63</v>
      </c>
      <c r="B173" s="108" t="s">
        <v>790</v>
      </c>
      <c r="C173" s="109" t="s">
        <v>60</v>
      </c>
      <c r="D173" s="110" t="s">
        <v>59</v>
      </c>
      <c r="E173" s="111">
        <v>1946</v>
      </c>
      <c r="F173" s="112" t="s">
        <v>99</v>
      </c>
      <c r="G173" s="113">
        <v>4</v>
      </c>
      <c r="H173" s="113">
        <v>2</v>
      </c>
      <c r="I173" s="114">
        <v>1177.0999999999999</v>
      </c>
      <c r="J173" s="114">
        <v>825.6</v>
      </c>
      <c r="K173" s="113">
        <v>50</v>
      </c>
      <c r="L173" s="107">
        <v>1276878.49</v>
      </c>
      <c r="M173" s="96">
        <v>0</v>
      </c>
      <c r="N173" s="96">
        <v>0</v>
      </c>
      <c r="O173" s="96">
        <v>0</v>
      </c>
      <c r="P173" s="96">
        <v>1276878.49</v>
      </c>
      <c r="Q173" s="96">
        <v>0</v>
      </c>
      <c r="R173" s="96">
        <v>0</v>
      </c>
      <c r="S173" s="94" t="s">
        <v>173</v>
      </c>
      <c r="T173" s="97"/>
      <c r="U173" s="98"/>
    </row>
    <row r="174" spans="1:21" s="93" customFormat="1" ht="9" customHeight="1" x14ac:dyDescent="0.25">
      <c r="A174" s="100">
        <v>64</v>
      </c>
      <c r="B174" s="108" t="s">
        <v>240</v>
      </c>
      <c r="C174" s="109" t="s">
        <v>60</v>
      </c>
      <c r="D174" s="110" t="s">
        <v>231</v>
      </c>
      <c r="E174" s="111">
        <v>1998</v>
      </c>
      <c r="F174" s="112" t="s">
        <v>99</v>
      </c>
      <c r="G174" s="113">
        <v>5</v>
      </c>
      <c r="H174" s="113">
        <v>3</v>
      </c>
      <c r="I174" s="114">
        <v>2145.29</v>
      </c>
      <c r="J174" s="114">
        <v>1900.59</v>
      </c>
      <c r="K174" s="113">
        <v>91</v>
      </c>
      <c r="L174" s="107">
        <v>4988940.84</v>
      </c>
      <c r="M174" s="96">
        <v>0</v>
      </c>
      <c r="N174" s="96">
        <v>0</v>
      </c>
      <c r="O174" s="96">
        <v>0</v>
      </c>
      <c r="P174" s="96">
        <v>4988940.84</v>
      </c>
      <c r="Q174" s="96">
        <v>0</v>
      </c>
      <c r="R174" s="96">
        <v>0</v>
      </c>
      <c r="S174" s="94" t="s">
        <v>173</v>
      </c>
      <c r="T174" s="97"/>
      <c r="U174" s="98"/>
    </row>
    <row r="175" spans="1:21" s="93" customFormat="1" ht="9" customHeight="1" x14ac:dyDescent="0.25">
      <c r="A175" s="100">
        <v>65</v>
      </c>
      <c r="B175" s="108" t="s">
        <v>815</v>
      </c>
      <c r="C175" s="109" t="s">
        <v>60</v>
      </c>
      <c r="D175" s="110" t="s">
        <v>231</v>
      </c>
      <c r="E175" s="111">
        <v>1981</v>
      </c>
      <c r="F175" s="112" t="s">
        <v>99</v>
      </c>
      <c r="G175" s="113">
        <v>9</v>
      </c>
      <c r="H175" s="113">
        <v>7</v>
      </c>
      <c r="I175" s="114">
        <v>16088.2</v>
      </c>
      <c r="J175" s="114">
        <v>12901</v>
      </c>
      <c r="K175" s="113">
        <v>552</v>
      </c>
      <c r="L175" s="107">
        <v>21125242.109999999</v>
      </c>
      <c r="M175" s="96">
        <v>0</v>
      </c>
      <c r="N175" s="96">
        <v>0</v>
      </c>
      <c r="O175" s="96">
        <v>0</v>
      </c>
      <c r="P175" s="96">
        <v>21125242.109999999</v>
      </c>
      <c r="Q175" s="96">
        <v>0</v>
      </c>
      <c r="R175" s="96">
        <v>0</v>
      </c>
      <c r="S175" s="94" t="s">
        <v>173</v>
      </c>
      <c r="T175" s="97"/>
      <c r="U175" s="98"/>
    </row>
    <row r="176" spans="1:21" s="93" customFormat="1" ht="28.2" customHeight="1" x14ac:dyDescent="0.25">
      <c r="A176" s="178" t="s">
        <v>763</v>
      </c>
      <c r="B176" s="178"/>
      <c r="C176" s="94"/>
      <c r="D176" s="95"/>
      <c r="E176" s="100" t="s">
        <v>25</v>
      </c>
      <c r="F176" s="100" t="s">
        <v>25</v>
      </c>
      <c r="G176" s="100" t="s">
        <v>25</v>
      </c>
      <c r="H176" s="100" t="s">
        <v>25</v>
      </c>
      <c r="I176" s="96">
        <v>480654.25</v>
      </c>
      <c r="J176" s="96">
        <v>403402.45</v>
      </c>
      <c r="K176" s="116">
        <v>16525</v>
      </c>
      <c r="L176" s="96">
        <v>584491028.08999979</v>
      </c>
      <c r="M176" s="96">
        <v>0</v>
      </c>
      <c r="N176" s="96">
        <v>0</v>
      </c>
      <c r="O176" s="96">
        <v>0</v>
      </c>
      <c r="P176" s="96">
        <v>584491028.08999979</v>
      </c>
      <c r="Q176" s="96">
        <v>0</v>
      </c>
      <c r="R176" s="96">
        <v>0</v>
      </c>
      <c r="S176" s="96"/>
      <c r="T176" s="97"/>
      <c r="U176" s="98"/>
    </row>
    <row r="177" spans="1:21" s="93" customFormat="1" ht="25.95" customHeight="1" x14ac:dyDescent="0.25">
      <c r="A177" s="165" t="s">
        <v>762</v>
      </c>
      <c r="B177" s="165"/>
      <c r="C177" s="165"/>
      <c r="D177" s="165"/>
      <c r="E177" s="165"/>
      <c r="F177" s="165"/>
      <c r="G177" s="165"/>
      <c r="H177" s="165"/>
      <c r="I177" s="165"/>
      <c r="J177" s="165"/>
      <c r="K177" s="165"/>
      <c r="L177" s="165"/>
      <c r="M177" s="165"/>
      <c r="N177" s="165"/>
      <c r="O177" s="165"/>
      <c r="P177" s="165"/>
      <c r="Q177" s="165"/>
      <c r="R177" s="165"/>
      <c r="S177" s="165"/>
      <c r="T177" s="99"/>
      <c r="U177" s="99"/>
    </row>
    <row r="178" spans="1:21" s="93" customFormat="1" ht="9" customHeight="1" x14ac:dyDescent="0.25">
      <c r="A178" s="100">
        <v>1</v>
      </c>
      <c r="B178" s="108" t="s">
        <v>230</v>
      </c>
      <c r="C178" s="109" t="s">
        <v>60</v>
      </c>
      <c r="D178" s="110" t="s">
        <v>231</v>
      </c>
      <c r="E178" s="104">
        <v>1947</v>
      </c>
      <c r="F178" s="105" t="s">
        <v>99</v>
      </c>
      <c r="G178" s="106">
        <v>4</v>
      </c>
      <c r="H178" s="106">
        <v>5</v>
      </c>
      <c r="I178" s="107">
        <v>3239.2</v>
      </c>
      <c r="J178" s="107">
        <v>2634.7</v>
      </c>
      <c r="K178" s="106">
        <v>86</v>
      </c>
      <c r="L178" s="107">
        <v>9777567.7100000009</v>
      </c>
      <c r="M178" s="96">
        <v>0</v>
      </c>
      <c r="N178" s="96">
        <v>0</v>
      </c>
      <c r="O178" s="96">
        <v>0</v>
      </c>
      <c r="P178" s="96">
        <v>9777567.7100000009</v>
      </c>
      <c r="Q178" s="96">
        <v>0</v>
      </c>
      <c r="R178" s="96">
        <v>0</v>
      </c>
      <c r="S178" s="94" t="s">
        <v>232</v>
      </c>
      <c r="T178" s="92"/>
      <c r="U178" s="92"/>
    </row>
    <row r="179" spans="1:21" s="93" customFormat="1" ht="9" customHeight="1" x14ac:dyDescent="0.25">
      <c r="A179" s="100">
        <v>2</v>
      </c>
      <c r="B179" s="108" t="s">
        <v>233</v>
      </c>
      <c r="C179" s="109" t="s">
        <v>60</v>
      </c>
      <c r="D179" s="110" t="s">
        <v>231</v>
      </c>
      <c r="E179" s="104">
        <v>1971</v>
      </c>
      <c r="F179" s="105" t="s">
        <v>99</v>
      </c>
      <c r="G179" s="106">
        <v>5</v>
      </c>
      <c r="H179" s="106">
        <v>4</v>
      </c>
      <c r="I179" s="107">
        <v>3486.2</v>
      </c>
      <c r="J179" s="107">
        <v>3239.8</v>
      </c>
      <c r="K179" s="106">
        <v>121</v>
      </c>
      <c r="L179" s="107">
        <v>9011443.3200000003</v>
      </c>
      <c r="M179" s="96">
        <v>0</v>
      </c>
      <c r="N179" s="96">
        <v>0</v>
      </c>
      <c r="O179" s="96">
        <v>0</v>
      </c>
      <c r="P179" s="96">
        <v>9011443.3200000003</v>
      </c>
      <c r="Q179" s="96">
        <v>0</v>
      </c>
      <c r="R179" s="96">
        <v>0</v>
      </c>
      <c r="S179" s="94" t="s">
        <v>232</v>
      </c>
      <c r="T179" s="97"/>
      <c r="U179" s="98"/>
    </row>
    <row r="180" spans="1:21" s="93" customFormat="1" ht="9" customHeight="1" x14ac:dyDescent="0.25">
      <c r="A180" s="100">
        <v>3</v>
      </c>
      <c r="B180" s="108" t="s">
        <v>234</v>
      </c>
      <c r="C180" s="109" t="s">
        <v>60</v>
      </c>
      <c r="D180" s="110" t="s">
        <v>231</v>
      </c>
      <c r="E180" s="104">
        <v>1990</v>
      </c>
      <c r="F180" s="105" t="s">
        <v>177</v>
      </c>
      <c r="G180" s="106">
        <v>5</v>
      </c>
      <c r="H180" s="106">
        <v>4</v>
      </c>
      <c r="I180" s="107">
        <v>3227.8</v>
      </c>
      <c r="J180" s="107">
        <v>2910.3</v>
      </c>
      <c r="K180" s="106">
        <v>151</v>
      </c>
      <c r="L180" s="107">
        <v>6884319.75</v>
      </c>
      <c r="M180" s="96">
        <v>0</v>
      </c>
      <c r="N180" s="96">
        <v>0</v>
      </c>
      <c r="O180" s="96">
        <v>0</v>
      </c>
      <c r="P180" s="96">
        <v>6884319.75</v>
      </c>
      <c r="Q180" s="96">
        <v>0</v>
      </c>
      <c r="R180" s="96">
        <v>0</v>
      </c>
      <c r="S180" s="94" t="s">
        <v>232</v>
      </c>
      <c r="T180" s="92"/>
      <c r="U180" s="92"/>
    </row>
    <row r="181" spans="1:21" s="93" customFormat="1" ht="9" customHeight="1" x14ac:dyDescent="0.25">
      <c r="A181" s="100">
        <v>4</v>
      </c>
      <c r="B181" s="108" t="s">
        <v>235</v>
      </c>
      <c r="C181" s="109" t="s">
        <v>60</v>
      </c>
      <c r="D181" s="110" t="s">
        <v>231</v>
      </c>
      <c r="E181" s="104">
        <v>1992</v>
      </c>
      <c r="F181" s="105" t="s">
        <v>109</v>
      </c>
      <c r="G181" s="106">
        <v>5</v>
      </c>
      <c r="H181" s="106">
        <v>3</v>
      </c>
      <c r="I181" s="107">
        <v>4342.1000000000004</v>
      </c>
      <c r="J181" s="107">
        <v>3673.4</v>
      </c>
      <c r="K181" s="106">
        <v>156</v>
      </c>
      <c r="L181" s="107">
        <v>8401785.0099999998</v>
      </c>
      <c r="M181" s="96">
        <v>0</v>
      </c>
      <c r="N181" s="96">
        <v>0</v>
      </c>
      <c r="O181" s="96">
        <v>0</v>
      </c>
      <c r="P181" s="96">
        <v>8401785.0099999998</v>
      </c>
      <c r="Q181" s="96">
        <v>0</v>
      </c>
      <c r="R181" s="96">
        <v>0</v>
      </c>
      <c r="S181" s="94" t="s">
        <v>232</v>
      </c>
      <c r="T181" s="97"/>
      <c r="U181" s="98"/>
    </row>
    <row r="182" spans="1:21" s="93" customFormat="1" ht="9" customHeight="1" x14ac:dyDescent="0.25">
      <c r="A182" s="100">
        <v>5</v>
      </c>
      <c r="B182" s="108" t="s">
        <v>236</v>
      </c>
      <c r="C182" s="109" t="s">
        <v>60</v>
      </c>
      <c r="D182" s="110" t="s">
        <v>231</v>
      </c>
      <c r="E182" s="104">
        <v>1993</v>
      </c>
      <c r="F182" s="105" t="s">
        <v>109</v>
      </c>
      <c r="G182" s="106">
        <v>5</v>
      </c>
      <c r="H182" s="106">
        <v>6</v>
      </c>
      <c r="I182" s="107">
        <v>4637.7</v>
      </c>
      <c r="J182" s="107">
        <v>4243.3</v>
      </c>
      <c r="K182" s="106">
        <v>220</v>
      </c>
      <c r="L182" s="107">
        <v>9415143.1500000004</v>
      </c>
      <c r="M182" s="96">
        <v>0</v>
      </c>
      <c r="N182" s="96">
        <v>0</v>
      </c>
      <c r="O182" s="96">
        <v>0</v>
      </c>
      <c r="P182" s="96">
        <v>9415143.1500000004</v>
      </c>
      <c r="Q182" s="96">
        <v>0</v>
      </c>
      <c r="R182" s="96">
        <v>0</v>
      </c>
      <c r="S182" s="94" t="s">
        <v>232</v>
      </c>
      <c r="T182" s="97"/>
      <c r="U182" s="98"/>
    </row>
    <row r="183" spans="1:21" s="93" customFormat="1" ht="9" customHeight="1" x14ac:dyDescent="0.25">
      <c r="A183" s="100">
        <v>6</v>
      </c>
      <c r="B183" s="108" t="s">
        <v>237</v>
      </c>
      <c r="C183" s="109" t="s">
        <v>60</v>
      </c>
      <c r="D183" s="110" t="s">
        <v>231</v>
      </c>
      <c r="E183" s="104">
        <v>1982</v>
      </c>
      <c r="F183" s="105" t="s">
        <v>99</v>
      </c>
      <c r="G183" s="106">
        <v>5</v>
      </c>
      <c r="H183" s="106">
        <v>7</v>
      </c>
      <c r="I183" s="107">
        <v>5285.9</v>
      </c>
      <c r="J183" s="107">
        <v>4638.8999999999996</v>
      </c>
      <c r="K183" s="106">
        <v>213</v>
      </c>
      <c r="L183" s="107">
        <v>2111060.0699999998</v>
      </c>
      <c r="M183" s="96">
        <v>0</v>
      </c>
      <c r="N183" s="96">
        <v>0</v>
      </c>
      <c r="O183" s="96">
        <v>0</v>
      </c>
      <c r="P183" s="96">
        <v>2111060.0699999998</v>
      </c>
      <c r="Q183" s="96">
        <v>0</v>
      </c>
      <c r="R183" s="96">
        <v>0</v>
      </c>
      <c r="S183" s="94" t="s">
        <v>232</v>
      </c>
      <c r="T183" s="92"/>
      <c r="U183" s="92"/>
    </row>
    <row r="184" spans="1:21" s="93" customFormat="1" ht="9" customHeight="1" x14ac:dyDescent="0.25">
      <c r="A184" s="100">
        <v>7</v>
      </c>
      <c r="B184" s="101" t="s">
        <v>238</v>
      </c>
      <c r="C184" s="102" t="s">
        <v>60</v>
      </c>
      <c r="D184" s="103" t="s">
        <v>231</v>
      </c>
      <c r="E184" s="104">
        <v>1952</v>
      </c>
      <c r="F184" s="105" t="s">
        <v>99</v>
      </c>
      <c r="G184" s="106">
        <v>2</v>
      </c>
      <c r="H184" s="106">
        <v>1</v>
      </c>
      <c r="I184" s="107">
        <v>299.89999999999998</v>
      </c>
      <c r="J184" s="107">
        <v>278.5</v>
      </c>
      <c r="K184" s="106">
        <v>23</v>
      </c>
      <c r="L184" s="107">
        <v>1896347.49</v>
      </c>
      <c r="M184" s="96">
        <v>0</v>
      </c>
      <c r="N184" s="96">
        <v>0</v>
      </c>
      <c r="O184" s="96">
        <v>0</v>
      </c>
      <c r="P184" s="96">
        <v>1896347.49</v>
      </c>
      <c r="Q184" s="96">
        <v>0</v>
      </c>
      <c r="R184" s="96">
        <v>0</v>
      </c>
      <c r="S184" s="94" t="s">
        <v>232</v>
      </c>
      <c r="T184" s="92"/>
      <c r="U184" s="92"/>
    </row>
    <row r="185" spans="1:21" s="93" customFormat="1" ht="9" customHeight="1" x14ac:dyDescent="0.25">
      <c r="A185" s="100">
        <v>8</v>
      </c>
      <c r="B185" s="101" t="s">
        <v>239</v>
      </c>
      <c r="C185" s="102" t="s">
        <v>60</v>
      </c>
      <c r="D185" s="103" t="s">
        <v>231</v>
      </c>
      <c r="E185" s="104">
        <v>1960</v>
      </c>
      <c r="F185" s="105" t="s">
        <v>99</v>
      </c>
      <c r="G185" s="106">
        <v>2</v>
      </c>
      <c r="H185" s="106">
        <v>1</v>
      </c>
      <c r="I185" s="107">
        <v>302.08</v>
      </c>
      <c r="J185" s="107">
        <v>280</v>
      </c>
      <c r="K185" s="106">
        <v>20</v>
      </c>
      <c r="L185" s="107">
        <v>1903932.89</v>
      </c>
      <c r="M185" s="96">
        <v>0</v>
      </c>
      <c r="N185" s="96">
        <v>0</v>
      </c>
      <c r="O185" s="96">
        <v>0</v>
      </c>
      <c r="P185" s="96">
        <v>1903932.89</v>
      </c>
      <c r="Q185" s="96">
        <v>0</v>
      </c>
      <c r="R185" s="96">
        <v>0</v>
      </c>
      <c r="S185" s="94" t="s">
        <v>232</v>
      </c>
      <c r="T185" s="97"/>
      <c r="U185" s="98"/>
    </row>
    <row r="186" spans="1:21" s="93" customFormat="1" ht="9" customHeight="1" x14ac:dyDescent="0.25">
      <c r="A186" s="100">
        <v>9</v>
      </c>
      <c r="B186" s="108" t="s">
        <v>241</v>
      </c>
      <c r="C186" s="109" t="s">
        <v>60</v>
      </c>
      <c r="D186" s="110" t="s">
        <v>231</v>
      </c>
      <c r="E186" s="111">
        <v>1973</v>
      </c>
      <c r="F186" s="112" t="s">
        <v>109</v>
      </c>
      <c r="G186" s="113">
        <v>5</v>
      </c>
      <c r="H186" s="113">
        <v>4</v>
      </c>
      <c r="I186" s="114">
        <v>3666.5</v>
      </c>
      <c r="J186" s="114">
        <v>3316.5</v>
      </c>
      <c r="K186" s="113">
        <v>138</v>
      </c>
      <c r="L186" s="107">
        <v>9113364.75</v>
      </c>
      <c r="M186" s="96">
        <v>0</v>
      </c>
      <c r="N186" s="96">
        <v>0</v>
      </c>
      <c r="O186" s="96">
        <v>0</v>
      </c>
      <c r="P186" s="96">
        <v>9113364.75</v>
      </c>
      <c r="Q186" s="96">
        <v>0</v>
      </c>
      <c r="R186" s="96">
        <v>0</v>
      </c>
      <c r="S186" s="94" t="s">
        <v>232</v>
      </c>
      <c r="T186" s="97"/>
      <c r="U186" s="98"/>
    </row>
    <row r="187" spans="1:21" s="93" customFormat="1" ht="9" customHeight="1" x14ac:dyDescent="0.25">
      <c r="A187" s="100">
        <v>10</v>
      </c>
      <c r="B187" s="108" t="s">
        <v>242</v>
      </c>
      <c r="C187" s="109" t="s">
        <v>60</v>
      </c>
      <c r="D187" s="110" t="s">
        <v>231</v>
      </c>
      <c r="E187" s="111">
        <v>1991</v>
      </c>
      <c r="F187" s="112" t="s">
        <v>109</v>
      </c>
      <c r="G187" s="113">
        <v>3</v>
      </c>
      <c r="H187" s="113">
        <v>3</v>
      </c>
      <c r="I187" s="114">
        <v>1674.5</v>
      </c>
      <c r="J187" s="114">
        <v>1522.1</v>
      </c>
      <c r="K187" s="113">
        <v>211</v>
      </c>
      <c r="L187" s="107">
        <v>4629555.01</v>
      </c>
      <c r="M187" s="96">
        <v>0</v>
      </c>
      <c r="N187" s="96">
        <v>0</v>
      </c>
      <c r="O187" s="96">
        <v>0</v>
      </c>
      <c r="P187" s="96">
        <v>4629555.01</v>
      </c>
      <c r="Q187" s="96">
        <v>0</v>
      </c>
      <c r="R187" s="96">
        <v>0</v>
      </c>
      <c r="S187" s="94" t="s">
        <v>232</v>
      </c>
      <c r="T187" s="97"/>
      <c r="U187" s="98"/>
    </row>
    <row r="188" spans="1:21" s="93" customFormat="1" ht="9" customHeight="1" x14ac:dyDescent="0.25">
      <c r="A188" s="100">
        <v>11</v>
      </c>
      <c r="B188" s="108" t="s">
        <v>243</v>
      </c>
      <c r="C188" s="109" t="s">
        <v>60</v>
      </c>
      <c r="D188" s="110" t="s">
        <v>231</v>
      </c>
      <c r="E188" s="111">
        <v>1994</v>
      </c>
      <c r="F188" s="112" t="s">
        <v>109</v>
      </c>
      <c r="G188" s="113">
        <v>3</v>
      </c>
      <c r="H188" s="113">
        <v>3</v>
      </c>
      <c r="I188" s="114">
        <v>1637.6</v>
      </c>
      <c r="J188" s="114">
        <v>1490.3</v>
      </c>
      <c r="K188" s="113">
        <v>100</v>
      </c>
      <c r="L188" s="107">
        <v>4629555.01</v>
      </c>
      <c r="M188" s="96">
        <v>0</v>
      </c>
      <c r="N188" s="96">
        <v>0</v>
      </c>
      <c r="O188" s="96">
        <v>0</v>
      </c>
      <c r="P188" s="96">
        <v>4629555.01</v>
      </c>
      <c r="Q188" s="96">
        <v>0</v>
      </c>
      <c r="R188" s="96">
        <v>0</v>
      </c>
      <c r="S188" s="94" t="s">
        <v>232</v>
      </c>
      <c r="T188" s="97"/>
      <c r="U188" s="98"/>
    </row>
    <row r="189" spans="1:21" s="93" customFormat="1" ht="9" customHeight="1" x14ac:dyDescent="0.25">
      <c r="A189" s="100">
        <v>12</v>
      </c>
      <c r="B189" s="108" t="s">
        <v>244</v>
      </c>
      <c r="C189" s="109" t="s">
        <v>60</v>
      </c>
      <c r="D189" s="110" t="s">
        <v>231</v>
      </c>
      <c r="E189" s="111">
        <v>1990</v>
      </c>
      <c r="F189" s="112" t="s">
        <v>99</v>
      </c>
      <c r="G189" s="113">
        <v>3</v>
      </c>
      <c r="H189" s="113">
        <v>1</v>
      </c>
      <c r="I189" s="114">
        <v>849.2</v>
      </c>
      <c r="J189" s="114">
        <v>715.9</v>
      </c>
      <c r="K189" s="113">
        <v>50</v>
      </c>
      <c r="L189" s="107">
        <v>4423797.01</v>
      </c>
      <c r="M189" s="96">
        <v>0</v>
      </c>
      <c r="N189" s="96">
        <v>0</v>
      </c>
      <c r="O189" s="96">
        <v>0</v>
      </c>
      <c r="P189" s="96">
        <v>4423797.01</v>
      </c>
      <c r="Q189" s="96">
        <v>0</v>
      </c>
      <c r="R189" s="96">
        <v>0</v>
      </c>
      <c r="S189" s="94" t="s">
        <v>232</v>
      </c>
      <c r="T189" s="97"/>
      <c r="U189" s="98"/>
    </row>
    <row r="190" spans="1:21" s="93" customFormat="1" ht="9" customHeight="1" x14ac:dyDescent="0.25">
      <c r="A190" s="100">
        <v>13</v>
      </c>
      <c r="B190" s="108" t="s">
        <v>245</v>
      </c>
      <c r="C190" s="109" t="s">
        <v>60</v>
      </c>
      <c r="D190" s="110" t="s">
        <v>231</v>
      </c>
      <c r="E190" s="111">
        <v>1920</v>
      </c>
      <c r="F190" s="112" t="s">
        <v>99</v>
      </c>
      <c r="G190" s="113">
        <v>2</v>
      </c>
      <c r="H190" s="113">
        <v>1</v>
      </c>
      <c r="I190" s="114">
        <v>248.1</v>
      </c>
      <c r="J190" s="114">
        <v>225.1</v>
      </c>
      <c r="K190" s="113">
        <v>67</v>
      </c>
      <c r="L190" s="107">
        <v>2369675.83</v>
      </c>
      <c r="M190" s="96">
        <v>0</v>
      </c>
      <c r="N190" s="96">
        <v>0</v>
      </c>
      <c r="O190" s="96">
        <v>0</v>
      </c>
      <c r="P190" s="96">
        <v>2369675.83</v>
      </c>
      <c r="Q190" s="96">
        <v>0</v>
      </c>
      <c r="R190" s="96">
        <v>0</v>
      </c>
      <c r="S190" s="94" t="s">
        <v>232</v>
      </c>
      <c r="T190" s="97"/>
      <c r="U190" s="98"/>
    </row>
    <row r="191" spans="1:21" s="93" customFormat="1" ht="9" customHeight="1" x14ac:dyDescent="0.25">
      <c r="A191" s="100">
        <v>14</v>
      </c>
      <c r="B191" s="108" t="s">
        <v>246</v>
      </c>
      <c r="C191" s="109" t="s">
        <v>60</v>
      </c>
      <c r="D191" s="110" t="s">
        <v>231</v>
      </c>
      <c r="E191" s="111">
        <v>1959</v>
      </c>
      <c r="F191" s="112" t="s">
        <v>99</v>
      </c>
      <c r="G191" s="113">
        <v>2</v>
      </c>
      <c r="H191" s="113">
        <v>1</v>
      </c>
      <c r="I191" s="114">
        <v>284.39999999999998</v>
      </c>
      <c r="J191" s="114">
        <v>275.10000000000002</v>
      </c>
      <c r="K191" s="113">
        <v>52</v>
      </c>
      <c r="L191" s="107">
        <v>1934274.45</v>
      </c>
      <c r="M191" s="96">
        <v>0</v>
      </c>
      <c r="N191" s="96">
        <v>0</v>
      </c>
      <c r="O191" s="96">
        <v>0</v>
      </c>
      <c r="P191" s="96">
        <v>1934274.45</v>
      </c>
      <c r="Q191" s="96">
        <v>0</v>
      </c>
      <c r="R191" s="96">
        <v>0</v>
      </c>
      <c r="S191" s="94" t="s">
        <v>232</v>
      </c>
      <c r="T191" s="97"/>
      <c r="U191" s="98"/>
    </row>
    <row r="192" spans="1:21" s="93" customFormat="1" ht="9" customHeight="1" x14ac:dyDescent="0.25">
      <c r="A192" s="100">
        <v>15</v>
      </c>
      <c r="B192" s="108" t="s">
        <v>247</v>
      </c>
      <c r="C192" s="109" t="s">
        <v>60</v>
      </c>
      <c r="D192" s="110" t="s">
        <v>231</v>
      </c>
      <c r="E192" s="111">
        <v>1982</v>
      </c>
      <c r="F192" s="112" t="s">
        <v>109</v>
      </c>
      <c r="G192" s="113">
        <v>5</v>
      </c>
      <c r="H192" s="113">
        <v>2</v>
      </c>
      <c r="I192" s="114">
        <v>1711.9</v>
      </c>
      <c r="J192" s="114">
        <v>1414.9</v>
      </c>
      <c r="K192" s="113">
        <v>21</v>
      </c>
      <c r="L192" s="107">
        <v>6849607.1799999997</v>
      </c>
      <c r="M192" s="96">
        <v>0</v>
      </c>
      <c r="N192" s="96">
        <v>0</v>
      </c>
      <c r="O192" s="96">
        <v>0</v>
      </c>
      <c r="P192" s="96">
        <v>6849607.1799999997</v>
      </c>
      <c r="Q192" s="96">
        <v>0</v>
      </c>
      <c r="R192" s="96">
        <v>0</v>
      </c>
      <c r="S192" s="94" t="s">
        <v>232</v>
      </c>
      <c r="T192" s="97"/>
      <c r="U192" s="98"/>
    </row>
    <row r="193" spans="1:21" s="93" customFormat="1" ht="9" customHeight="1" x14ac:dyDescent="0.25">
      <c r="A193" s="100">
        <v>16</v>
      </c>
      <c r="B193" s="108" t="s">
        <v>248</v>
      </c>
      <c r="C193" s="109" t="s">
        <v>60</v>
      </c>
      <c r="D193" s="110" t="s">
        <v>231</v>
      </c>
      <c r="E193" s="111">
        <v>1963</v>
      </c>
      <c r="F193" s="112" t="s">
        <v>177</v>
      </c>
      <c r="G193" s="113">
        <v>5</v>
      </c>
      <c r="H193" s="113">
        <v>3</v>
      </c>
      <c r="I193" s="114">
        <v>2866.5</v>
      </c>
      <c r="J193" s="114">
        <v>2561.5</v>
      </c>
      <c r="K193" s="113">
        <v>124</v>
      </c>
      <c r="L193" s="107">
        <v>12485797.42</v>
      </c>
      <c r="M193" s="96">
        <v>0</v>
      </c>
      <c r="N193" s="96">
        <v>0</v>
      </c>
      <c r="O193" s="96">
        <v>0</v>
      </c>
      <c r="P193" s="96">
        <v>12485797.42</v>
      </c>
      <c r="Q193" s="96">
        <v>0</v>
      </c>
      <c r="R193" s="96">
        <v>0</v>
      </c>
      <c r="S193" s="94" t="s">
        <v>232</v>
      </c>
      <c r="T193" s="97"/>
      <c r="U193" s="98"/>
    </row>
    <row r="194" spans="1:21" s="93" customFormat="1" ht="9" customHeight="1" x14ac:dyDescent="0.25">
      <c r="A194" s="100">
        <v>17</v>
      </c>
      <c r="B194" s="108" t="s">
        <v>250</v>
      </c>
      <c r="C194" s="109" t="s">
        <v>60</v>
      </c>
      <c r="D194" s="110" t="s">
        <v>231</v>
      </c>
      <c r="E194" s="111">
        <v>1992</v>
      </c>
      <c r="F194" s="112" t="s">
        <v>99</v>
      </c>
      <c r="G194" s="113">
        <v>5</v>
      </c>
      <c r="H194" s="113">
        <v>4</v>
      </c>
      <c r="I194" s="114">
        <v>3026.5</v>
      </c>
      <c r="J194" s="114">
        <v>2844.7</v>
      </c>
      <c r="K194" s="113">
        <v>133</v>
      </c>
      <c r="L194" s="107">
        <v>7175810.25</v>
      </c>
      <c r="M194" s="96">
        <v>0</v>
      </c>
      <c r="N194" s="96">
        <v>0</v>
      </c>
      <c r="O194" s="96">
        <v>0</v>
      </c>
      <c r="P194" s="96">
        <v>7175810.25</v>
      </c>
      <c r="Q194" s="96">
        <v>0</v>
      </c>
      <c r="R194" s="96">
        <v>0</v>
      </c>
      <c r="S194" s="94" t="s">
        <v>232</v>
      </c>
      <c r="T194" s="92"/>
      <c r="U194" s="92"/>
    </row>
    <row r="195" spans="1:21" s="93" customFormat="1" ht="9" customHeight="1" x14ac:dyDescent="0.25">
      <c r="A195" s="100">
        <v>18</v>
      </c>
      <c r="B195" s="101" t="s">
        <v>251</v>
      </c>
      <c r="C195" s="102" t="s">
        <v>60</v>
      </c>
      <c r="D195" s="103" t="s">
        <v>231</v>
      </c>
      <c r="E195" s="104">
        <v>1984</v>
      </c>
      <c r="F195" s="105" t="s">
        <v>109</v>
      </c>
      <c r="G195" s="106">
        <v>5</v>
      </c>
      <c r="H195" s="106">
        <v>6</v>
      </c>
      <c r="I195" s="107">
        <v>4721.21</v>
      </c>
      <c r="J195" s="107">
        <v>4189.21</v>
      </c>
      <c r="K195" s="106">
        <v>179</v>
      </c>
      <c r="L195" s="107">
        <v>14842010.4</v>
      </c>
      <c r="M195" s="96">
        <v>0</v>
      </c>
      <c r="N195" s="96">
        <v>0</v>
      </c>
      <c r="O195" s="96">
        <v>0</v>
      </c>
      <c r="P195" s="96">
        <v>14842010.4</v>
      </c>
      <c r="Q195" s="96">
        <v>0</v>
      </c>
      <c r="R195" s="96">
        <v>0</v>
      </c>
      <c r="S195" s="94" t="s">
        <v>232</v>
      </c>
      <c r="T195" s="92"/>
      <c r="U195" s="92"/>
    </row>
    <row r="196" spans="1:21" s="93" customFormat="1" ht="9" customHeight="1" x14ac:dyDescent="0.25">
      <c r="A196" s="100">
        <v>19</v>
      </c>
      <c r="B196" s="101" t="s">
        <v>252</v>
      </c>
      <c r="C196" s="102" t="s">
        <v>60</v>
      </c>
      <c r="D196" s="103" t="s">
        <v>231</v>
      </c>
      <c r="E196" s="104">
        <v>1965</v>
      </c>
      <c r="F196" s="105" t="s">
        <v>109</v>
      </c>
      <c r="G196" s="106">
        <v>5</v>
      </c>
      <c r="H196" s="106">
        <v>3</v>
      </c>
      <c r="I196" s="107">
        <v>2847.7</v>
      </c>
      <c r="J196" s="107">
        <v>2616.6999999999998</v>
      </c>
      <c r="K196" s="106">
        <v>18</v>
      </c>
      <c r="L196" s="107">
        <v>3775879.8</v>
      </c>
      <c r="M196" s="96">
        <v>0</v>
      </c>
      <c r="N196" s="96">
        <v>0</v>
      </c>
      <c r="O196" s="96">
        <v>0</v>
      </c>
      <c r="P196" s="96">
        <v>3775879.8</v>
      </c>
      <c r="Q196" s="96">
        <v>0</v>
      </c>
      <c r="R196" s="96">
        <v>0</v>
      </c>
      <c r="S196" s="94" t="s">
        <v>232</v>
      </c>
      <c r="T196" s="92"/>
      <c r="U196" s="92"/>
    </row>
    <row r="197" spans="1:21" s="93" customFormat="1" ht="9" customHeight="1" x14ac:dyDescent="0.25">
      <c r="A197" s="100">
        <v>20</v>
      </c>
      <c r="B197" s="108" t="s">
        <v>253</v>
      </c>
      <c r="C197" s="109" t="s">
        <v>60</v>
      </c>
      <c r="D197" s="110" t="s">
        <v>231</v>
      </c>
      <c r="E197" s="111">
        <v>1990</v>
      </c>
      <c r="F197" s="112" t="s">
        <v>109</v>
      </c>
      <c r="G197" s="113">
        <v>5</v>
      </c>
      <c r="H197" s="113">
        <v>3</v>
      </c>
      <c r="I197" s="114">
        <v>2357.1999999999998</v>
      </c>
      <c r="J197" s="114">
        <v>2159.6999999999998</v>
      </c>
      <c r="K197" s="113">
        <v>33</v>
      </c>
      <c r="L197" s="107">
        <v>5564039.25</v>
      </c>
      <c r="M197" s="96">
        <v>0</v>
      </c>
      <c r="N197" s="96">
        <v>0</v>
      </c>
      <c r="O197" s="96">
        <v>0</v>
      </c>
      <c r="P197" s="96">
        <v>5564039.25</v>
      </c>
      <c r="Q197" s="96">
        <v>0</v>
      </c>
      <c r="R197" s="96">
        <v>0</v>
      </c>
      <c r="S197" s="94" t="s">
        <v>232</v>
      </c>
      <c r="T197" s="97"/>
      <c r="U197" s="98"/>
    </row>
    <row r="198" spans="1:21" s="93" customFormat="1" ht="9" customHeight="1" x14ac:dyDescent="0.25">
      <c r="A198" s="100">
        <v>21</v>
      </c>
      <c r="B198" s="108" t="s">
        <v>254</v>
      </c>
      <c r="C198" s="109" t="s">
        <v>60</v>
      </c>
      <c r="D198" s="110" t="s">
        <v>231</v>
      </c>
      <c r="E198" s="111">
        <v>1993</v>
      </c>
      <c r="F198" s="112" t="s">
        <v>177</v>
      </c>
      <c r="G198" s="113">
        <v>5</v>
      </c>
      <c r="H198" s="113">
        <v>4</v>
      </c>
      <c r="I198" s="114">
        <v>3381.8</v>
      </c>
      <c r="J198" s="114">
        <v>3030.6</v>
      </c>
      <c r="K198" s="113">
        <v>134</v>
      </c>
      <c r="L198" s="107">
        <v>7372995.0099999998</v>
      </c>
      <c r="M198" s="96">
        <v>0</v>
      </c>
      <c r="N198" s="96">
        <v>0</v>
      </c>
      <c r="O198" s="96">
        <v>0</v>
      </c>
      <c r="P198" s="96">
        <v>7372995.0099999998</v>
      </c>
      <c r="Q198" s="96">
        <v>0</v>
      </c>
      <c r="R198" s="96">
        <v>0</v>
      </c>
      <c r="S198" s="94" t="s">
        <v>232</v>
      </c>
      <c r="T198" s="92"/>
      <c r="U198" s="92"/>
    </row>
    <row r="199" spans="1:21" s="93" customFormat="1" ht="9" customHeight="1" x14ac:dyDescent="0.25">
      <c r="A199" s="100">
        <v>22</v>
      </c>
      <c r="B199" s="108" t="s">
        <v>255</v>
      </c>
      <c r="C199" s="109" t="s">
        <v>60</v>
      </c>
      <c r="D199" s="110" t="s">
        <v>231</v>
      </c>
      <c r="E199" s="111">
        <v>1960</v>
      </c>
      <c r="F199" s="112" t="s">
        <v>99</v>
      </c>
      <c r="G199" s="113">
        <v>3</v>
      </c>
      <c r="H199" s="113">
        <v>3</v>
      </c>
      <c r="I199" s="114">
        <v>1611.3</v>
      </c>
      <c r="J199" s="114">
        <v>1427</v>
      </c>
      <c r="K199" s="113">
        <v>69</v>
      </c>
      <c r="L199" s="107">
        <v>6872363.3399999999</v>
      </c>
      <c r="M199" s="96">
        <v>0</v>
      </c>
      <c r="N199" s="96">
        <v>0</v>
      </c>
      <c r="O199" s="96">
        <v>0</v>
      </c>
      <c r="P199" s="96">
        <v>6872363.3399999999</v>
      </c>
      <c r="Q199" s="96">
        <v>0</v>
      </c>
      <c r="R199" s="96">
        <v>0</v>
      </c>
      <c r="S199" s="94" t="s">
        <v>232</v>
      </c>
      <c r="T199" s="97" t="s">
        <v>96</v>
      </c>
      <c r="U199" s="98"/>
    </row>
    <row r="200" spans="1:21" s="93" customFormat="1" ht="9" customHeight="1" x14ac:dyDescent="0.25">
      <c r="A200" s="100">
        <v>23</v>
      </c>
      <c r="B200" s="108" t="s">
        <v>256</v>
      </c>
      <c r="C200" s="109" t="s">
        <v>60</v>
      </c>
      <c r="D200" s="110" t="s">
        <v>231</v>
      </c>
      <c r="E200" s="111">
        <v>1967</v>
      </c>
      <c r="F200" s="112" t="s">
        <v>99</v>
      </c>
      <c r="G200" s="113">
        <v>4</v>
      </c>
      <c r="H200" s="113">
        <v>2</v>
      </c>
      <c r="I200" s="114">
        <v>1549.35</v>
      </c>
      <c r="J200" s="114">
        <v>1336.6</v>
      </c>
      <c r="K200" s="113">
        <v>52</v>
      </c>
      <c r="L200" s="107">
        <v>4384355.42</v>
      </c>
      <c r="M200" s="96">
        <v>0</v>
      </c>
      <c r="N200" s="96">
        <v>0</v>
      </c>
      <c r="O200" s="96">
        <v>0</v>
      </c>
      <c r="P200" s="96">
        <v>4384355.42</v>
      </c>
      <c r="Q200" s="96">
        <v>0</v>
      </c>
      <c r="R200" s="96">
        <v>0</v>
      </c>
      <c r="S200" s="94" t="s">
        <v>232</v>
      </c>
      <c r="T200" s="92"/>
      <c r="U200" s="92"/>
    </row>
    <row r="201" spans="1:21" s="93" customFormat="1" ht="9" customHeight="1" x14ac:dyDescent="0.25">
      <c r="A201" s="100">
        <v>24</v>
      </c>
      <c r="B201" s="108" t="s">
        <v>257</v>
      </c>
      <c r="C201" s="109" t="s">
        <v>60</v>
      </c>
      <c r="D201" s="110" t="s">
        <v>231</v>
      </c>
      <c r="E201" s="111">
        <v>1967</v>
      </c>
      <c r="F201" s="112" t="s">
        <v>99</v>
      </c>
      <c r="G201" s="113">
        <v>5</v>
      </c>
      <c r="H201" s="113">
        <v>4</v>
      </c>
      <c r="I201" s="114">
        <v>3579.9</v>
      </c>
      <c r="J201" s="114">
        <v>2579.3000000000002</v>
      </c>
      <c r="K201" s="113">
        <v>103</v>
      </c>
      <c r="L201" s="107">
        <v>8965930.9800000004</v>
      </c>
      <c r="M201" s="96">
        <v>0</v>
      </c>
      <c r="N201" s="96">
        <v>0</v>
      </c>
      <c r="O201" s="96">
        <v>0</v>
      </c>
      <c r="P201" s="96">
        <v>8965930.9800000004</v>
      </c>
      <c r="Q201" s="96">
        <v>0</v>
      </c>
      <c r="R201" s="96">
        <v>0</v>
      </c>
      <c r="S201" s="94" t="s">
        <v>232</v>
      </c>
      <c r="T201" s="92"/>
      <c r="U201" s="92"/>
    </row>
    <row r="202" spans="1:21" s="93" customFormat="1" ht="9" customHeight="1" x14ac:dyDescent="0.25">
      <c r="A202" s="100">
        <v>25</v>
      </c>
      <c r="B202" s="108" t="s">
        <v>258</v>
      </c>
      <c r="C202" s="109" t="s">
        <v>60</v>
      </c>
      <c r="D202" s="110" t="s">
        <v>231</v>
      </c>
      <c r="E202" s="111">
        <v>1958</v>
      </c>
      <c r="F202" s="112" t="s">
        <v>99</v>
      </c>
      <c r="G202" s="113">
        <v>3</v>
      </c>
      <c r="H202" s="113">
        <v>2</v>
      </c>
      <c r="I202" s="114">
        <v>1176.8</v>
      </c>
      <c r="J202" s="114">
        <v>1027.0999999999999</v>
      </c>
      <c r="K202" s="113">
        <v>32</v>
      </c>
      <c r="L202" s="107">
        <v>10600784.6</v>
      </c>
      <c r="M202" s="96">
        <v>0</v>
      </c>
      <c r="N202" s="96">
        <v>0</v>
      </c>
      <c r="O202" s="96">
        <v>0</v>
      </c>
      <c r="P202" s="96">
        <v>10600784.6</v>
      </c>
      <c r="Q202" s="96">
        <v>0</v>
      </c>
      <c r="R202" s="96">
        <v>0</v>
      </c>
      <c r="S202" s="94" t="s">
        <v>232</v>
      </c>
      <c r="T202" s="97"/>
      <c r="U202" s="98"/>
    </row>
    <row r="203" spans="1:21" s="93" customFormat="1" ht="9" customHeight="1" x14ac:dyDescent="0.25">
      <c r="A203" s="100">
        <v>26</v>
      </c>
      <c r="B203" s="108" t="s">
        <v>259</v>
      </c>
      <c r="C203" s="109" t="s">
        <v>60</v>
      </c>
      <c r="D203" s="110" t="s">
        <v>231</v>
      </c>
      <c r="E203" s="111">
        <v>1961</v>
      </c>
      <c r="F203" s="112" t="s">
        <v>99</v>
      </c>
      <c r="G203" s="113">
        <v>2</v>
      </c>
      <c r="H203" s="113">
        <v>1</v>
      </c>
      <c r="I203" s="114">
        <v>300.3</v>
      </c>
      <c r="J203" s="114">
        <v>271.7</v>
      </c>
      <c r="K203" s="113">
        <v>15</v>
      </c>
      <c r="L203" s="107">
        <v>1934274.45</v>
      </c>
      <c r="M203" s="96">
        <v>0</v>
      </c>
      <c r="N203" s="96">
        <v>0</v>
      </c>
      <c r="O203" s="96">
        <v>0</v>
      </c>
      <c r="P203" s="96">
        <v>1934274.45</v>
      </c>
      <c r="Q203" s="96">
        <v>0</v>
      </c>
      <c r="R203" s="96">
        <v>0</v>
      </c>
      <c r="S203" s="94" t="s">
        <v>232</v>
      </c>
      <c r="T203" s="97"/>
      <c r="U203" s="98"/>
    </row>
    <row r="204" spans="1:21" s="93" customFormat="1" ht="9" customHeight="1" x14ac:dyDescent="0.25">
      <c r="A204" s="100">
        <v>27</v>
      </c>
      <c r="B204" s="108" t="s">
        <v>260</v>
      </c>
      <c r="C204" s="109" t="s">
        <v>61</v>
      </c>
      <c r="D204" s="110" t="s">
        <v>231</v>
      </c>
      <c r="E204" s="111">
        <v>1955</v>
      </c>
      <c r="F204" s="112" t="s">
        <v>99</v>
      </c>
      <c r="G204" s="113">
        <v>5</v>
      </c>
      <c r="H204" s="113">
        <v>3</v>
      </c>
      <c r="I204" s="114">
        <v>2333</v>
      </c>
      <c r="J204" s="114">
        <v>1983</v>
      </c>
      <c r="K204" s="113">
        <v>51</v>
      </c>
      <c r="L204" s="107">
        <v>14710451.699999999</v>
      </c>
      <c r="M204" s="96">
        <v>0</v>
      </c>
      <c r="N204" s="96">
        <v>0</v>
      </c>
      <c r="O204" s="96">
        <v>0</v>
      </c>
      <c r="P204" s="96">
        <v>14710451.699999999</v>
      </c>
      <c r="Q204" s="96">
        <v>0</v>
      </c>
      <c r="R204" s="96">
        <v>0</v>
      </c>
      <c r="S204" s="94" t="s">
        <v>232</v>
      </c>
      <c r="T204" s="92"/>
      <c r="U204" s="92"/>
    </row>
    <row r="205" spans="1:21" s="93" customFormat="1" ht="9" customHeight="1" x14ac:dyDescent="0.25">
      <c r="A205" s="100">
        <v>28</v>
      </c>
      <c r="B205" s="108" t="s">
        <v>261</v>
      </c>
      <c r="C205" s="109" t="s">
        <v>60</v>
      </c>
      <c r="D205" s="110" t="s">
        <v>231</v>
      </c>
      <c r="E205" s="111">
        <v>1964</v>
      </c>
      <c r="F205" s="112" t="s">
        <v>99</v>
      </c>
      <c r="G205" s="113">
        <v>5</v>
      </c>
      <c r="H205" s="113">
        <v>2</v>
      </c>
      <c r="I205" s="114">
        <v>1802.6</v>
      </c>
      <c r="J205" s="114">
        <v>1200.68</v>
      </c>
      <c r="K205" s="113">
        <v>58</v>
      </c>
      <c r="L205" s="107">
        <v>4346428.47</v>
      </c>
      <c r="M205" s="96">
        <v>0</v>
      </c>
      <c r="N205" s="96">
        <v>0</v>
      </c>
      <c r="O205" s="96">
        <v>0</v>
      </c>
      <c r="P205" s="96">
        <v>4346428.47</v>
      </c>
      <c r="Q205" s="96">
        <v>0</v>
      </c>
      <c r="R205" s="96">
        <v>0</v>
      </c>
      <c r="S205" s="94" t="s">
        <v>232</v>
      </c>
      <c r="T205" s="92"/>
      <c r="U205" s="92"/>
    </row>
    <row r="206" spans="1:21" s="93" customFormat="1" ht="9" customHeight="1" x14ac:dyDescent="0.25">
      <c r="A206" s="100">
        <v>29</v>
      </c>
      <c r="B206" s="108" t="s">
        <v>262</v>
      </c>
      <c r="C206" s="109" t="s">
        <v>60</v>
      </c>
      <c r="D206" s="110" t="s">
        <v>231</v>
      </c>
      <c r="E206" s="111">
        <v>1964</v>
      </c>
      <c r="F206" s="112" t="s">
        <v>99</v>
      </c>
      <c r="G206" s="113">
        <v>5</v>
      </c>
      <c r="H206" s="113">
        <v>4</v>
      </c>
      <c r="I206" s="114">
        <v>3672.4</v>
      </c>
      <c r="J206" s="114">
        <v>2649</v>
      </c>
      <c r="K206" s="113">
        <v>111</v>
      </c>
      <c r="L206" s="107">
        <v>8624588.4299999997</v>
      </c>
      <c r="M206" s="96">
        <v>0</v>
      </c>
      <c r="N206" s="96">
        <v>0</v>
      </c>
      <c r="O206" s="96">
        <v>0</v>
      </c>
      <c r="P206" s="96">
        <v>8624588.4299999997</v>
      </c>
      <c r="Q206" s="96">
        <v>0</v>
      </c>
      <c r="R206" s="96">
        <v>0</v>
      </c>
      <c r="S206" s="94" t="s">
        <v>232</v>
      </c>
      <c r="T206" s="97"/>
      <c r="U206" s="98"/>
    </row>
    <row r="207" spans="1:21" s="93" customFormat="1" ht="9" customHeight="1" x14ac:dyDescent="0.25">
      <c r="A207" s="100">
        <v>30</v>
      </c>
      <c r="B207" s="108" t="s">
        <v>263</v>
      </c>
      <c r="C207" s="109" t="s">
        <v>60</v>
      </c>
      <c r="D207" s="110" t="s">
        <v>231</v>
      </c>
      <c r="E207" s="111">
        <v>1970</v>
      </c>
      <c r="F207" s="112" t="s">
        <v>99</v>
      </c>
      <c r="G207" s="113">
        <v>5</v>
      </c>
      <c r="H207" s="113">
        <v>4</v>
      </c>
      <c r="I207" s="114">
        <v>3695.7</v>
      </c>
      <c r="J207" s="114">
        <v>2529.27</v>
      </c>
      <c r="K207" s="113">
        <v>114</v>
      </c>
      <c r="L207" s="107">
        <v>13653702</v>
      </c>
      <c r="M207" s="96">
        <v>0</v>
      </c>
      <c r="N207" s="96">
        <v>0</v>
      </c>
      <c r="O207" s="96">
        <v>0</v>
      </c>
      <c r="P207" s="96">
        <v>13653702</v>
      </c>
      <c r="Q207" s="96">
        <v>0</v>
      </c>
      <c r="R207" s="96">
        <v>0</v>
      </c>
      <c r="S207" s="94" t="s">
        <v>232</v>
      </c>
      <c r="T207" s="92"/>
      <c r="U207" s="92"/>
    </row>
    <row r="208" spans="1:21" s="93" customFormat="1" ht="9" customHeight="1" x14ac:dyDescent="0.25">
      <c r="A208" s="100">
        <v>31</v>
      </c>
      <c r="B208" s="108" t="s">
        <v>264</v>
      </c>
      <c r="C208" s="109" t="s">
        <v>60</v>
      </c>
      <c r="D208" s="110" t="s">
        <v>231</v>
      </c>
      <c r="E208" s="111">
        <v>1971</v>
      </c>
      <c r="F208" s="112" t="s">
        <v>99</v>
      </c>
      <c r="G208" s="113">
        <v>5</v>
      </c>
      <c r="H208" s="113">
        <v>6</v>
      </c>
      <c r="I208" s="114">
        <v>5444.4</v>
      </c>
      <c r="J208" s="114">
        <v>2814.8</v>
      </c>
      <c r="K208" s="113">
        <v>163</v>
      </c>
      <c r="L208" s="107">
        <v>14313630.93</v>
      </c>
      <c r="M208" s="96">
        <v>0</v>
      </c>
      <c r="N208" s="96">
        <v>0</v>
      </c>
      <c r="O208" s="96">
        <v>0</v>
      </c>
      <c r="P208" s="96">
        <v>14313630.93</v>
      </c>
      <c r="Q208" s="96">
        <v>0</v>
      </c>
      <c r="R208" s="96">
        <v>0</v>
      </c>
      <c r="S208" s="94" t="s">
        <v>232</v>
      </c>
      <c r="T208" s="92"/>
      <c r="U208" s="92"/>
    </row>
    <row r="209" spans="1:21" s="93" customFormat="1" ht="9" customHeight="1" x14ac:dyDescent="0.25">
      <c r="A209" s="100">
        <v>32</v>
      </c>
      <c r="B209" s="108" t="s">
        <v>265</v>
      </c>
      <c r="C209" s="109" t="s">
        <v>60</v>
      </c>
      <c r="D209" s="110" t="s">
        <v>231</v>
      </c>
      <c r="E209" s="111">
        <v>1991</v>
      </c>
      <c r="F209" s="112" t="s">
        <v>99</v>
      </c>
      <c r="G209" s="113">
        <v>5</v>
      </c>
      <c r="H209" s="113">
        <v>2</v>
      </c>
      <c r="I209" s="114">
        <v>2719.5</v>
      </c>
      <c r="J209" s="114">
        <v>2305.1</v>
      </c>
      <c r="K209" s="113">
        <v>88</v>
      </c>
      <c r="L209" s="107">
        <v>3703644</v>
      </c>
      <c r="M209" s="96">
        <v>0</v>
      </c>
      <c r="N209" s="96">
        <v>0</v>
      </c>
      <c r="O209" s="96">
        <v>0</v>
      </c>
      <c r="P209" s="96">
        <v>3703644</v>
      </c>
      <c r="Q209" s="96">
        <v>0</v>
      </c>
      <c r="R209" s="96">
        <v>0</v>
      </c>
      <c r="S209" s="94" t="s">
        <v>232</v>
      </c>
      <c r="T209" s="92"/>
      <c r="U209" s="92"/>
    </row>
    <row r="210" spans="1:21" s="93" customFormat="1" ht="9" customHeight="1" x14ac:dyDescent="0.25">
      <c r="A210" s="100">
        <v>33</v>
      </c>
      <c r="B210" s="108" t="s">
        <v>266</v>
      </c>
      <c r="C210" s="109" t="s">
        <v>60</v>
      </c>
      <c r="D210" s="110" t="s">
        <v>231</v>
      </c>
      <c r="E210" s="111">
        <v>1963</v>
      </c>
      <c r="F210" s="112" t="s">
        <v>99</v>
      </c>
      <c r="G210" s="113">
        <v>4</v>
      </c>
      <c r="H210" s="113">
        <v>2</v>
      </c>
      <c r="I210" s="114">
        <v>2522</v>
      </c>
      <c r="J210" s="114">
        <v>1567</v>
      </c>
      <c r="K210" s="113">
        <v>169</v>
      </c>
      <c r="L210" s="107">
        <v>7957074.1100000003</v>
      </c>
      <c r="M210" s="96">
        <v>0</v>
      </c>
      <c r="N210" s="96">
        <v>0</v>
      </c>
      <c r="O210" s="96">
        <v>0</v>
      </c>
      <c r="P210" s="96">
        <v>7957074.1100000003</v>
      </c>
      <c r="Q210" s="96">
        <v>0</v>
      </c>
      <c r="R210" s="96">
        <v>0</v>
      </c>
      <c r="S210" s="94" t="s">
        <v>232</v>
      </c>
      <c r="T210" s="92"/>
      <c r="U210" s="92"/>
    </row>
    <row r="211" spans="1:21" s="93" customFormat="1" ht="9" customHeight="1" x14ac:dyDescent="0.25">
      <c r="A211" s="100">
        <v>34</v>
      </c>
      <c r="B211" s="108" t="s">
        <v>267</v>
      </c>
      <c r="C211" s="109" t="s">
        <v>60</v>
      </c>
      <c r="D211" s="110" t="s">
        <v>231</v>
      </c>
      <c r="E211" s="111">
        <v>1967</v>
      </c>
      <c r="F211" s="112" t="s">
        <v>99</v>
      </c>
      <c r="G211" s="113">
        <v>5</v>
      </c>
      <c r="H211" s="113">
        <v>4</v>
      </c>
      <c r="I211" s="114">
        <v>3607.1</v>
      </c>
      <c r="J211" s="114">
        <v>2482.6</v>
      </c>
      <c r="K211" s="113">
        <v>100</v>
      </c>
      <c r="L211" s="107">
        <v>8624588.4299999997</v>
      </c>
      <c r="M211" s="96">
        <v>0</v>
      </c>
      <c r="N211" s="96">
        <v>0</v>
      </c>
      <c r="O211" s="96">
        <v>0</v>
      </c>
      <c r="P211" s="96">
        <v>8624588.4299999997</v>
      </c>
      <c r="Q211" s="96">
        <v>0</v>
      </c>
      <c r="R211" s="96">
        <v>0</v>
      </c>
      <c r="S211" s="94" t="s">
        <v>232</v>
      </c>
      <c r="T211" s="117" t="s">
        <v>95</v>
      </c>
      <c r="U211" s="92"/>
    </row>
    <row r="212" spans="1:21" s="93" customFormat="1" ht="9" customHeight="1" x14ac:dyDescent="0.25">
      <c r="A212" s="100">
        <v>35</v>
      </c>
      <c r="B212" s="108" t="s">
        <v>268</v>
      </c>
      <c r="C212" s="109" t="s">
        <v>60</v>
      </c>
      <c r="D212" s="110" t="s">
        <v>231</v>
      </c>
      <c r="E212" s="111">
        <v>1992</v>
      </c>
      <c r="F212" s="112" t="s">
        <v>109</v>
      </c>
      <c r="G212" s="113">
        <v>5</v>
      </c>
      <c r="H212" s="113">
        <v>4</v>
      </c>
      <c r="I212" s="114">
        <v>5528.4</v>
      </c>
      <c r="J212" s="114">
        <v>5011.1000000000004</v>
      </c>
      <c r="K212" s="113">
        <v>238</v>
      </c>
      <c r="L212" s="107">
        <v>12859875.01</v>
      </c>
      <c r="M212" s="96">
        <v>0</v>
      </c>
      <c r="N212" s="96">
        <v>0</v>
      </c>
      <c r="O212" s="96">
        <v>0</v>
      </c>
      <c r="P212" s="96">
        <v>12859875.01</v>
      </c>
      <c r="Q212" s="96">
        <v>0</v>
      </c>
      <c r="R212" s="96">
        <v>0</v>
      </c>
      <c r="S212" s="94" t="s">
        <v>232</v>
      </c>
      <c r="T212" s="97" t="s">
        <v>97</v>
      </c>
      <c r="U212" s="98"/>
    </row>
    <row r="213" spans="1:21" s="93" customFormat="1" ht="9" customHeight="1" x14ac:dyDescent="0.25">
      <c r="A213" s="100">
        <v>36</v>
      </c>
      <c r="B213" s="108" t="s">
        <v>269</v>
      </c>
      <c r="C213" s="109" t="s">
        <v>60</v>
      </c>
      <c r="D213" s="110" t="s">
        <v>231</v>
      </c>
      <c r="E213" s="111">
        <v>1995</v>
      </c>
      <c r="F213" s="112" t="s">
        <v>99</v>
      </c>
      <c r="G213" s="113">
        <v>5</v>
      </c>
      <c r="H213" s="113">
        <v>8</v>
      </c>
      <c r="I213" s="114">
        <v>5512</v>
      </c>
      <c r="J213" s="114">
        <v>4695.8</v>
      </c>
      <c r="K213" s="113">
        <v>242</v>
      </c>
      <c r="L213" s="107">
        <v>13760066.25</v>
      </c>
      <c r="M213" s="96">
        <v>0</v>
      </c>
      <c r="N213" s="96">
        <v>0</v>
      </c>
      <c r="O213" s="96">
        <v>0</v>
      </c>
      <c r="P213" s="96">
        <v>13760066.25</v>
      </c>
      <c r="Q213" s="96">
        <v>0</v>
      </c>
      <c r="R213" s="96">
        <v>0</v>
      </c>
      <c r="S213" s="94" t="s">
        <v>232</v>
      </c>
      <c r="T213" s="97"/>
      <c r="U213" s="98"/>
    </row>
    <row r="214" spans="1:21" s="93" customFormat="1" ht="9" customHeight="1" x14ac:dyDescent="0.25">
      <c r="A214" s="100">
        <v>37</v>
      </c>
      <c r="B214" s="108" t="s">
        <v>270</v>
      </c>
      <c r="C214" s="109" t="s">
        <v>60</v>
      </c>
      <c r="D214" s="110" t="s">
        <v>231</v>
      </c>
      <c r="E214" s="111">
        <v>1995</v>
      </c>
      <c r="F214" s="112" t="s">
        <v>99</v>
      </c>
      <c r="G214" s="113">
        <v>5</v>
      </c>
      <c r="H214" s="113">
        <v>3</v>
      </c>
      <c r="I214" s="114">
        <v>1535.7</v>
      </c>
      <c r="J214" s="114">
        <v>1376.3</v>
      </c>
      <c r="K214" s="113">
        <v>65</v>
      </c>
      <c r="L214" s="107">
        <v>3772230</v>
      </c>
      <c r="M214" s="96">
        <v>0</v>
      </c>
      <c r="N214" s="96">
        <v>0</v>
      </c>
      <c r="O214" s="96">
        <v>0</v>
      </c>
      <c r="P214" s="96">
        <v>3772230</v>
      </c>
      <c r="Q214" s="96">
        <v>0</v>
      </c>
      <c r="R214" s="96">
        <v>0</v>
      </c>
      <c r="S214" s="94" t="s">
        <v>232</v>
      </c>
      <c r="T214" s="92"/>
      <c r="U214" s="92"/>
    </row>
    <row r="215" spans="1:21" s="93" customFormat="1" ht="9" customHeight="1" x14ac:dyDescent="0.25">
      <c r="A215" s="100">
        <v>38</v>
      </c>
      <c r="B215" s="108" t="s">
        <v>271</v>
      </c>
      <c r="C215" s="109" t="s">
        <v>60</v>
      </c>
      <c r="D215" s="110" t="s">
        <v>231</v>
      </c>
      <c r="E215" s="111">
        <v>1962</v>
      </c>
      <c r="F215" s="112" t="s">
        <v>99</v>
      </c>
      <c r="G215" s="113">
        <v>1</v>
      </c>
      <c r="H215" s="113">
        <v>1</v>
      </c>
      <c r="I215" s="114">
        <v>428.9</v>
      </c>
      <c r="J215" s="114">
        <v>389.9</v>
      </c>
      <c r="K215" s="113">
        <v>23</v>
      </c>
      <c r="L215" s="107">
        <v>2730740.4</v>
      </c>
      <c r="M215" s="96">
        <v>0</v>
      </c>
      <c r="N215" s="96">
        <v>0</v>
      </c>
      <c r="O215" s="96">
        <v>0</v>
      </c>
      <c r="P215" s="96">
        <v>2730740.4</v>
      </c>
      <c r="Q215" s="96">
        <v>0</v>
      </c>
      <c r="R215" s="96">
        <v>0</v>
      </c>
      <c r="S215" s="94" t="s">
        <v>232</v>
      </c>
      <c r="T215" s="92"/>
      <c r="U215" s="92"/>
    </row>
    <row r="216" spans="1:21" s="93" customFormat="1" ht="9" customHeight="1" x14ac:dyDescent="0.25">
      <c r="A216" s="100">
        <v>39</v>
      </c>
      <c r="B216" s="108" t="s">
        <v>272</v>
      </c>
      <c r="C216" s="109" t="s">
        <v>60</v>
      </c>
      <c r="D216" s="110" t="s">
        <v>231</v>
      </c>
      <c r="E216" s="111">
        <v>1958</v>
      </c>
      <c r="F216" s="112" t="s">
        <v>99</v>
      </c>
      <c r="G216" s="113">
        <v>2</v>
      </c>
      <c r="H216" s="113">
        <v>2</v>
      </c>
      <c r="I216" s="114">
        <v>543.6</v>
      </c>
      <c r="J216" s="114">
        <v>487.6</v>
      </c>
      <c r="K216" s="113">
        <v>28</v>
      </c>
      <c r="L216" s="107">
        <v>3929232.02</v>
      </c>
      <c r="M216" s="96">
        <v>0</v>
      </c>
      <c r="N216" s="96">
        <v>0</v>
      </c>
      <c r="O216" s="96">
        <v>0</v>
      </c>
      <c r="P216" s="96">
        <v>3929232.02</v>
      </c>
      <c r="Q216" s="96">
        <v>0</v>
      </c>
      <c r="R216" s="96">
        <v>0</v>
      </c>
      <c r="S216" s="94" t="s">
        <v>232</v>
      </c>
      <c r="T216" s="97"/>
      <c r="U216" s="98"/>
    </row>
    <row r="217" spans="1:21" s="93" customFormat="1" ht="9" customHeight="1" x14ac:dyDescent="0.25">
      <c r="A217" s="100">
        <v>40</v>
      </c>
      <c r="B217" s="108" t="s">
        <v>273</v>
      </c>
      <c r="C217" s="109" t="s">
        <v>60</v>
      </c>
      <c r="D217" s="110" t="s">
        <v>231</v>
      </c>
      <c r="E217" s="111">
        <v>1959</v>
      </c>
      <c r="F217" s="112" t="s">
        <v>99</v>
      </c>
      <c r="G217" s="113">
        <v>2</v>
      </c>
      <c r="H217" s="113">
        <v>1</v>
      </c>
      <c r="I217" s="114">
        <v>289.60000000000002</v>
      </c>
      <c r="J217" s="114">
        <v>269.10000000000002</v>
      </c>
      <c r="K217" s="113">
        <v>20</v>
      </c>
      <c r="L217" s="107">
        <v>2123909.21</v>
      </c>
      <c r="M217" s="96">
        <v>0</v>
      </c>
      <c r="N217" s="96">
        <v>0</v>
      </c>
      <c r="O217" s="96">
        <v>0</v>
      </c>
      <c r="P217" s="96">
        <v>2123909.21</v>
      </c>
      <c r="Q217" s="96">
        <v>0</v>
      </c>
      <c r="R217" s="96">
        <v>0</v>
      </c>
      <c r="S217" s="94" t="s">
        <v>232</v>
      </c>
      <c r="T217" s="97" t="s">
        <v>97</v>
      </c>
      <c r="U217" s="92"/>
    </row>
    <row r="218" spans="1:21" s="93" customFormat="1" ht="9" customHeight="1" x14ac:dyDescent="0.25">
      <c r="A218" s="100">
        <v>41</v>
      </c>
      <c r="B218" s="108" t="s">
        <v>274</v>
      </c>
      <c r="C218" s="109" t="s">
        <v>60</v>
      </c>
      <c r="D218" s="110" t="s">
        <v>231</v>
      </c>
      <c r="E218" s="111">
        <v>1978</v>
      </c>
      <c r="F218" s="112" t="s">
        <v>99</v>
      </c>
      <c r="G218" s="113">
        <v>5</v>
      </c>
      <c r="H218" s="113">
        <v>4</v>
      </c>
      <c r="I218" s="114">
        <v>3744.5</v>
      </c>
      <c r="J218" s="114">
        <v>2661.6</v>
      </c>
      <c r="K218" s="113">
        <v>116</v>
      </c>
      <c r="L218" s="107">
        <v>9430575.0099999998</v>
      </c>
      <c r="M218" s="96">
        <v>0</v>
      </c>
      <c r="N218" s="96">
        <v>0</v>
      </c>
      <c r="O218" s="96">
        <v>0</v>
      </c>
      <c r="P218" s="96">
        <v>9430575.0099999998</v>
      </c>
      <c r="Q218" s="96">
        <v>0</v>
      </c>
      <c r="R218" s="96">
        <v>0</v>
      </c>
      <c r="S218" s="94" t="s">
        <v>232</v>
      </c>
      <c r="T218" s="97"/>
      <c r="U218" s="98"/>
    </row>
    <row r="219" spans="1:21" s="93" customFormat="1" ht="9" customHeight="1" x14ac:dyDescent="0.25">
      <c r="A219" s="100">
        <v>42</v>
      </c>
      <c r="B219" s="108" t="s">
        <v>275</v>
      </c>
      <c r="C219" s="109" t="s">
        <v>60</v>
      </c>
      <c r="D219" s="110" t="s">
        <v>231</v>
      </c>
      <c r="E219" s="111">
        <v>1961</v>
      </c>
      <c r="F219" s="112" t="s">
        <v>99</v>
      </c>
      <c r="G219" s="113">
        <v>5</v>
      </c>
      <c r="H219" s="113">
        <v>3</v>
      </c>
      <c r="I219" s="114">
        <v>2758.9</v>
      </c>
      <c r="J219" s="114">
        <v>1991.8</v>
      </c>
      <c r="K219" s="113">
        <v>99</v>
      </c>
      <c r="L219" s="107">
        <v>6470337.6600000001</v>
      </c>
      <c r="M219" s="96">
        <v>0</v>
      </c>
      <c r="N219" s="96">
        <v>0</v>
      </c>
      <c r="O219" s="96">
        <v>0</v>
      </c>
      <c r="P219" s="96">
        <v>6470337.6600000001</v>
      </c>
      <c r="Q219" s="96">
        <v>0</v>
      </c>
      <c r="R219" s="96">
        <v>0</v>
      </c>
      <c r="S219" s="94" t="s">
        <v>232</v>
      </c>
      <c r="T219" s="97"/>
      <c r="U219" s="98"/>
    </row>
    <row r="220" spans="1:21" s="93" customFormat="1" ht="9" customHeight="1" x14ac:dyDescent="0.25">
      <c r="A220" s="100">
        <v>43</v>
      </c>
      <c r="B220" s="108" t="s">
        <v>276</v>
      </c>
      <c r="C220" s="109" t="s">
        <v>60</v>
      </c>
      <c r="D220" s="110" t="s">
        <v>231</v>
      </c>
      <c r="E220" s="111">
        <v>1991</v>
      </c>
      <c r="F220" s="112" t="s">
        <v>99</v>
      </c>
      <c r="G220" s="113">
        <v>6</v>
      </c>
      <c r="H220" s="113">
        <v>2</v>
      </c>
      <c r="I220" s="114">
        <v>1777.6</v>
      </c>
      <c r="J220" s="114">
        <v>1468.3</v>
      </c>
      <c r="K220" s="113">
        <v>58</v>
      </c>
      <c r="L220" s="107">
        <v>3772230</v>
      </c>
      <c r="M220" s="96">
        <v>0</v>
      </c>
      <c r="N220" s="96">
        <v>0</v>
      </c>
      <c r="O220" s="96">
        <v>0</v>
      </c>
      <c r="P220" s="96">
        <v>3772230</v>
      </c>
      <c r="Q220" s="96">
        <v>0</v>
      </c>
      <c r="R220" s="96">
        <v>0</v>
      </c>
      <c r="S220" s="94" t="s">
        <v>232</v>
      </c>
      <c r="T220" s="97"/>
      <c r="U220" s="98"/>
    </row>
    <row r="221" spans="1:21" s="93" customFormat="1" ht="9" customHeight="1" x14ac:dyDescent="0.25">
      <c r="A221" s="100">
        <v>44</v>
      </c>
      <c r="B221" s="108" t="s">
        <v>277</v>
      </c>
      <c r="C221" s="109" t="s">
        <v>60</v>
      </c>
      <c r="D221" s="110" t="s">
        <v>231</v>
      </c>
      <c r="E221" s="111">
        <v>1959</v>
      </c>
      <c r="F221" s="112" t="s">
        <v>278</v>
      </c>
      <c r="G221" s="113">
        <v>2</v>
      </c>
      <c r="H221" s="113">
        <v>1</v>
      </c>
      <c r="I221" s="114">
        <v>246.3</v>
      </c>
      <c r="J221" s="114">
        <v>227.2</v>
      </c>
      <c r="K221" s="113">
        <v>18</v>
      </c>
      <c r="L221" s="107">
        <v>1729468.92</v>
      </c>
      <c r="M221" s="96">
        <v>0</v>
      </c>
      <c r="N221" s="96">
        <v>0</v>
      </c>
      <c r="O221" s="96">
        <v>0</v>
      </c>
      <c r="P221" s="96">
        <v>1729468.92</v>
      </c>
      <c r="Q221" s="96">
        <v>0</v>
      </c>
      <c r="R221" s="96">
        <v>0</v>
      </c>
      <c r="S221" s="94" t="s">
        <v>232</v>
      </c>
      <c r="T221" s="97" t="s">
        <v>97</v>
      </c>
      <c r="U221" s="98"/>
    </row>
    <row r="222" spans="1:21" s="93" customFormat="1" ht="9" customHeight="1" x14ac:dyDescent="0.25">
      <c r="A222" s="100">
        <v>45</v>
      </c>
      <c r="B222" s="108" t="s">
        <v>279</v>
      </c>
      <c r="C222" s="109" t="s">
        <v>60</v>
      </c>
      <c r="D222" s="110" t="s">
        <v>231</v>
      </c>
      <c r="E222" s="111">
        <v>1959</v>
      </c>
      <c r="F222" s="112" t="s">
        <v>99</v>
      </c>
      <c r="G222" s="113">
        <v>2</v>
      </c>
      <c r="H222" s="113">
        <v>1</v>
      </c>
      <c r="I222" s="114">
        <v>294.10000000000002</v>
      </c>
      <c r="J222" s="114">
        <v>274.10000000000002</v>
      </c>
      <c r="K222" s="113">
        <v>19</v>
      </c>
      <c r="L222" s="107">
        <v>1843249.77</v>
      </c>
      <c r="M222" s="96">
        <v>0</v>
      </c>
      <c r="N222" s="96">
        <v>0</v>
      </c>
      <c r="O222" s="96">
        <v>0</v>
      </c>
      <c r="P222" s="96">
        <v>1843249.77</v>
      </c>
      <c r="Q222" s="96">
        <v>0</v>
      </c>
      <c r="R222" s="96">
        <v>0</v>
      </c>
      <c r="S222" s="94" t="s">
        <v>232</v>
      </c>
      <c r="T222" s="97"/>
      <c r="U222" s="98"/>
    </row>
    <row r="223" spans="1:21" s="93" customFormat="1" ht="9" customHeight="1" x14ac:dyDescent="0.25">
      <c r="A223" s="100">
        <v>46</v>
      </c>
      <c r="B223" s="108" t="s">
        <v>280</v>
      </c>
      <c r="C223" s="109" t="s">
        <v>60</v>
      </c>
      <c r="D223" s="110" t="s">
        <v>231</v>
      </c>
      <c r="E223" s="111">
        <v>1958</v>
      </c>
      <c r="F223" s="112" t="s">
        <v>99</v>
      </c>
      <c r="G223" s="113">
        <v>2</v>
      </c>
      <c r="H223" s="113">
        <v>1</v>
      </c>
      <c r="I223" s="114">
        <v>275.60000000000002</v>
      </c>
      <c r="J223" s="114">
        <v>252.3</v>
      </c>
      <c r="K223" s="113">
        <v>17</v>
      </c>
      <c r="L223" s="107">
        <v>1752225.09</v>
      </c>
      <c r="M223" s="96">
        <v>0</v>
      </c>
      <c r="N223" s="96">
        <v>0</v>
      </c>
      <c r="O223" s="96">
        <v>0</v>
      </c>
      <c r="P223" s="96">
        <v>1752225.09</v>
      </c>
      <c r="Q223" s="96">
        <v>0</v>
      </c>
      <c r="R223" s="96">
        <v>0</v>
      </c>
      <c r="S223" s="94" t="s">
        <v>232</v>
      </c>
      <c r="T223" s="97"/>
      <c r="U223" s="98"/>
    </row>
    <row r="224" spans="1:21" s="93" customFormat="1" ht="9" customHeight="1" x14ac:dyDescent="0.25">
      <c r="A224" s="100">
        <v>47</v>
      </c>
      <c r="B224" s="108" t="s">
        <v>281</v>
      </c>
      <c r="C224" s="109" t="s">
        <v>60</v>
      </c>
      <c r="D224" s="110" t="s">
        <v>231</v>
      </c>
      <c r="E224" s="111">
        <v>1951</v>
      </c>
      <c r="F224" s="112" t="s">
        <v>99</v>
      </c>
      <c r="G224" s="113">
        <v>2</v>
      </c>
      <c r="H224" s="113">
        <v>1</v>
      </c>
      <c r="I224" s="114">
        <v>480.9</v>
      </c>
      <c r="J224" s="114">
        <v>440.9</v>
      </c>
      <c r="K224" s="113">
        <v>34</v>
      </c>
      <c r="L224" s="107">
        <v>2958302.1</v>
      </c>
      <c r="M224" s="96">
        <v>0</v>
      </c>
      <c r="N224" s="96">
        <v>0</v>
      </c>
      <c r="O224" s="96">
        <v>0</v>
      </c>
      <c r="P224" s="96">
        <v>2958302.1</v>
      </c>
      <c r="Q224" s="96">
        <v>0</v>
      </c>
      <c r="R224" s="96">
        <v>0</v>
      </c>
      <c r="S224" s="94" t="s">
        <v>232</v>
      </c>
      <c r="T224" s="92"/>
      <c r="U224" s="92"/>
    </row>
    <row r="225" spans="1:21" s="93" customFormat="1" ht="9" customHeight="1" x14ac:dyDescent="0.25">
      <c r="A225" s="100">
        <v>48</v>
      </c>
      <c r="B225" s="108" t="s">
        <v>282</v>
      </c>
      <c r="C225" s="109" t="s">
        <v>60</v>
      </c>
      <c r="D225" s="110" t="s">
        <v>231</v>
      </c>
      <c r="E225" s="111">
        <v>1957</v>
      </c>
      <c r="F225" s="112" t="s">
        <v>99</v>
      </c>
      <c r="G225" s="113">
        <v>2</v>
      </c>
      <c r="H225" s="113">
        <v>1</v>
      </c>
      <c r="I225" s="114">
        <v>302.5</v>
      </c>
      <c r="J225" s="114">
        <v>273.5</v>
      </c>
      <c r="K225" s="113">
        <v>15</v>
      </c>
      <c r="L225" s="107">
        <v>2199763.1</v>
      </c>
      <c r="M225" s="96">
        <v>0</v>
      </c>
      <c r="N225" s="96">
        <v>0</v>
      </c>
      <c r="O225" s="96">
        <v>0</v>
      </c>
      <c r="P225" s="96">
        <v>2199763.1</v>
      </c>
      <c r="Q225" s="96">
        <v>0</v>
      </c>
      <c r="R225" s="96">
        <v>0</v>
      </c>
      <c r="S225" s="94" t="s">
        <v>232</v>
      </c>
      <c r="T225" s="97"/>
      <c r="U225" s="98"/>
    </row>
    <row r="226" spans="1:21" s="93" customFormat="1" ht="9" customHeight="1" x14ac:dyDescent="0.25">
      <c r="A226" s="100">
        <v>49</v>
      </c>
      <c r="B226" s="108" t="s">
        <v>283</v>
      </c>
      <c r="C226" s="109" t="s">
        <v>60</v>
      </c>
      <c r="D226" s="110" t="s">
        <v>231</v>
      </c>
      <c r="E226" s="111">
        <v>1955</v>
      </c>
      <c r="F226" s="112" t="s">
        <v>99</v>
      </c>
      <c r="G226" s="113">
        <v>3</v>
      </c>
      <c r="H226" s="113">
        <v>3</v>
      </c>
      <c r="I226" s="114">
        <v>2109</v>
      </c>
      <c r="J226" s="114">
        <v>1407.4</v>
      </c>
      <c r="K226" s="113">
        <v>59</v>
      </c>
      <c r="L226" s="107">
        <v>8245318.9299999997</v>
      </c>
      <c r="M226" s="96">
        <v>0</v>
      </c>
      <c r="N226" s="96">
        <v>0</v>
      </c>
      <c r="O226" s="96">
        <v>0</v>
      </c>
      <c r="P226" s="96">
        <v>8245318.9299999997</v>
      </c>
      <c r="Q226" s="96">
        <v>0</v>
      </c>
      <c r="R226" s="96">
        <v>0</v>
      </c>
      <c r="S226" s="94" t="s">
        <v>232</v>
      </c>
      <c r="T226" s="92"/>
      <c r="U226" s="92"/>
    </row>
    <row r="227" spans="1:21" s="93" customFormat="1" ht="9" customHeight="1" x14ac:dyDescent="0.25">
      <c r="A227" s="100">
        <v>50</v>
      </c>
      <c r="B227" s="108" t="s">
        <v>284</v>
      </c>
      <c r="C227" s="109" t="s">
        <v>60</v>
      </c>
      <c r="D227" s="110" t="s">
        <v>231</v>
      </c>
      <c r="E227" s="111">
        <v>1982</v>
      </c>
      <c r="F227" s="112" t="s">
        <v>99</v>
      </c>
      <c r="G227" s="113">
        <v>4</v>
      </c>
      <c r="H227" s="113">
        <v>1</v>
      </c>
      <c r="I227" s="114">
        <v>1533.6</v>
      </c>
      <c r="J227" s="114">
        <v>1207.5999999999999</v>
      </c>
      <c r="K227" s="113">
        <v>82</v>
      </c>
      <c r="L227" s="107">
        <v>6620126.6600000001</v>
      </c>
      <c r="M227" s="96">
        <v>0</v>
      </c>
      <c r="N227" s="96">
        <v>0</v>
      </c>
      <c r="O227" s="96">
        <v>0</v>
      </c>
      <c r="P227" s="96">
        <v>6620126.6600000001</v>
      </c>
      <c r="Q227" s="96">
        <v>0</v>
      </c>
      <c r="R227" s="96">
        <v>0</v>
      </c>
      <c r="S227" s="94" t="s">
        <v>232</v>
      </c>
      <c r="T227" s="97"/>
      <c r="U227" s="98"/>
    </row>
    <row r="228" spans="1:21" s="93" customFormat="1" ht="9" customHeight="1" x14ac:dyDescent="0.25">
      <c r="A228" s="100">
        <v>51</v>
      </c>
      <c r="B228" s="108" t="s">
        <v>285</v>
      </c>
      <c r="C228" s="109" t="s">
        <v>60</v>
      </c>
      <c r="D228" s="110" t="s">
        <v>231</v>
      </c>
      <c r="E228" s="111">
        <v>1952</v>
      </c>
      <c r="F228" s="112" t="s">
        <v>99</v>
      </c>
      <c r="G228" s="113">
        <v>2</v>
      </c>
      <c r="H228" s="113">
        <v>2</v>
      </c>
      <c r="I228" s="114">
        <v>508.8</v>
      </c>
      <c r="J228" s="114">
        <v>461</v>
      </c>
      <c r="K228" s="113">
        <v>26</v>
      </c>
      <c r="L228" s="107">
        <v>3337571.6</v>
      </c>
      <c r="M228" s="96">
        <v>0</v>
      </c>
      <c r="N228" s="96">
        <v>0</v>
      </c>
      <c r="O228" s="96">
        <v>0</v>
      </c>
      <c r="P228" s="96">
        <v>3337571.6</v>
      </c>
      <c r="Q228" s="96">
        <v>0</v>
      </c>
      <c r="R228" s="96">
        <v>0</v>
      </c>
      <c r="S228" s="94" t="s">
        <v>232</v>
      </c>
      <c r="T228" s="92"/>
      <c r="U228" s="92"/>
    </row>
    <row r="229" spans="1:21" s="93" customFormat="1" ht="9" customHeight="1" x14ac:dyDescent="0.25">
      <c r="A229" s="100">
        <v>52</v>
      </c>
      <c r="B229" s="108" t="s">
        <v>286</v>
      </c>
      <c r="C229" s="109" t="s">
        <v>60</v>
      </c>
      <c r="D229" s="110" t="s">
        <v>231</v>
      </c>
      <c r="E229" s="111">
        <v>1990</v>
      </c>
      <c r="F229" s="112" t="s">
        <v>99</v>
      </c>
      <c r="G229" s="113">
        <v>3</v>
      </c>
      <c r="H229" s="113">
        <v>2</v>
      </c>
      <c r="I229" s="114">
        <v>1180.4000000000001</v>
      </c>
      <c r="J229" s="114">
        <v>1054.0999999999999</v>
      </c>
      <c r="K229" s="113">
        <v>58</v>
      </c>
      <c r="L229" s="107">
        <v>5840750.2999999998</v>
      </c>
      <c r="M229" s="96">
        <v>0</v>
      </c>
      <c r="N229" s="96">
        <v>0</v>
      </c>
      <c r="O229" s="96">
        <v>0</v>
      </c>
      <c r="P229" s="96">
        <v>5840750.2999999998</v>
      </c>
      <c r="Q229" s="96">
        <v>0</v>
      </c>
      <c r="R229" s="96">
        <v>0</v>
      </c>
      <c r="S229" s="94" t="s">
        <v>232</v>
      </c>
      <c r="T229" s="92"/>
      <c r="U229" s="92"/>
    </row>
    <row r="230" spans="1:21" s="93" customFormat="1" ht="9" customHeight="1" x14ac:dyDescent="0.25">
      <c r="A230" s="100">
        <v>53</v>
      </c>
      <c r="B230" s="108" t="s">
        <v>287</v>
      </c>
      <c r="C230" s="109" t="s">
        <v>60</v>
      </c>
      <c r="D230" s="110" t="s">
        <v>231</v>
      </c>
      <c r="E230" s="111">
        <v>1958</v>
      </c>
      <c r="F230" s="112" t="s">
        <v>99</v>
      </c>
      <c r="G230" s="113">
        <v>2</v>
      </c>
      <c r="H230" s="113">
        <v>2</v>
      </c>
      <c r="I230" s="114">
        <v>715.6</v>
      </c>
      <c r="J230" s="114">
        <v>657.4</v>
      </c>
      <c r="K230" s="113">
        <v>21</v>
      </c>
      <c r="L230" s="107">
        <v>4566404.7699999996</v>
      </c>
      <c r="M230" s="96">
        <v>0</v>
      </c>
      <c r="N230" s="96">
        <v>0</v>
      </c>
      <c r="O230" s="96">
        <v>0</v>
      </c>
      <c r="P230" s="96">
        <v>4566404.7699999996</v>
      </c>
      <c r="Q230" s="96">
        <v>0</v>
      </c>
      <c r="R230" s="96">
        <v>0</v>
      </c>
      <c r="S230" s="94" t="s">
        <v>232</v>
      </c>
      <c r="T230" s="92"/>
      <c r="U230" s="92"/>
    </row>
    <row r="231" spans="1:21" s="93" customFormat="1" ht="9" customHeight="1" x14ac:dyDescent="0.25">
      <c r="A231" s="100">
        <v>54</v>
      </c>
      <c r="B231" s="108" t="s">
        <v>288</v>
      </c>
      <c r="C231" s="109" t="s">
        <v>60</v>
      </c>
      <c r="D231" s="110" t="s">
        <v>231</v>
      </c>
      <c r="E231" s="111">
        <v>1961</v>
      </c>
      <c r="F231" s="112" t="s">
        <v>99</v>
      </c>
      <c r="G231" s="113">
        <v>3</v>
      </c>
      <c r="H231" s="113">
        <v>3</v>
      </c>
      <c r="I231" s="114">
        <v>1308</v>
      </c>
      <c r="J231" s="114">
        <v>1181.7</v>
      </c>
      <c r="K231" s="113">
        <v>35</v>
      </c>
      <c r="L231" s="107">
        <v>5689042.5099999998</v>
      </c>
      <c r="M231" s="96">
        <v>0</v>
      </c>
      <c r="N231" s="96">
        <v>0</v>
      </c>
      <c r="O231" s="96">
        <v>0</v>
      </c>
      <c r="P231" s="96">
        <v>5689042.5099999998</v>
      </c>
      <c r="Q231" s="96">
        <v>0</v>
      </c>
      <c r="R231" s="96">
        <v>0</v>
      </c>
      <c r="S231" s="94" t="s">
        <v>232</v>
      </c>
      <c r="T231" s="92"/>
      <c r="U231" s="92"/>
    </row>
    <row r="232" spans="1:21" s="93" customFormat="1" ht="9" customHeight="1" x14ac:dyDescent="0.25">
      <c r="A232" s="100">
        <v>55</v>
      </c>
      <c r="B232" s="108" t="s">
        <v>289</v>
      </c>
      <c r="C232" s="109" t="s">
        <v>60</v>
      </c>
      <c r="D232" s="110" t="s">
        <v>231</v>
      </c>
      <c r="E232" s="111">
        <v>1961</v>
      </c>
      <c r="F232" s="112" t="s">
        <v>99</v>
      </c>
      <c r="G232" s="113">
        <v>2</v>
      </c>
      <c r="H232" s="113">
        <v>1</v>
      </c>
      <c r="I232" s="114">
        <v>306</v>
      </c>
      <c r="J232" s="114">
        <v>284.60000000000002</v>
      </c>
      <c r="K232" s="113">
        <v>20</v>
      </c>
      <c r="L232" s="107">
        <v>1972201.4</v>
      </c>
      <c r="M232" s="96">
        <v>0</v>
      </c>
      <c r="N232" s="96">
        <v>0</v>
      </c>
      <c r="O232" s="96">
        <v>0</v>
      </c>
      <c r="P232" s="96">
        <v>1972201.4</v>
      </c>
      <c r="Q232" s="96">
        <v>0</v>
      </c>
      <c r="R232" s="96">
        <v>0</v>
      </c>
      <c r="S232" s="94" t="s">
        <v>232</v>
      </c>
      <c r="T232" s="92"/>
      <c r="U232" s="92"/>
    </row>
    <row r="233" spans="1:21" s="93" customFormat="1" ht="9" customHeight="1" x14ac:dyDescent="0.25">
      <c r="A233" s="100">
        <v>56</v>
      </c>
      <c r="B233" s="108" t="s">
        <v>290</v>
      </c>
      <c r="C233" s="109" t="s">
        <v>60</v>
      </c>
      <c r="D233" s="110" t="s">
        <v>231</v>
      </c>
      <c r="E233" s="111">
        <v>1962</v>
      </c>
      <c r="F233" s="112" t="s">
        <v>99</v>
      </c>
      <c r="G233" s="113">
        <v>4</v>
      </c>
      <c r="H233" s="113">
        <v>3</v>
      </c>
      <c r="I233" s="114">
        <v>2042.3</v>
      </c>
      <c r="J233" s="114">
        <v>1898.3</v>
      </c>
      <c r="K233" s="113">
        <v>93</v>
      </c>
      <c r="L233" s="107">
        <v>6523435.4000000004</v>
      </c>
      <c r="M233" s="96">
        <v>0</v>
      </c>
      <c r="N233" s="96">
        <v>0</v>
      </c>
      <c r="O233" s="96">
        <v>0</v>
      </c>
      <c r="P233" s="96">
        <v>6523435.4000000004</v>
      </c>
      <c r="Q233" s="96">
        <v>0</v>
      </c>
      <c r="R233" s="96">
        <v>0</v>
      </c>
      <c r="S233" s="94" t="s">
        <v>232</v>
      </c>
      <c r="T233" s="92"/>
      <c r="U233" s="92"/>
    </row>
    <row r="234" spans="1:21" s="93" customFormat="1" ht="9" customHeight="1" x14ac:dyDescent="0.25">
      <c r="A234" s="100">
        <v>57</v>
      </c>
      <c r="B234" s="108" t="s">
        <v>291</v>
      </c>
      <c r="C234" s="109" t="s">
        <v>60</v>
      </c>
      <c r="D234" s="110" t="s">
        <v>231</v>
      </c>
      <c r="E234" s="111">
        <v>1960</v>
      </c>
      <c r="F234" s="112" t="s">
        <v>99</v>
      </c>
      <c r="G234" s="113">
        <v>2</v>
      </c>
      <c r="H234" s="113">
        <v>1</v>
      </c>
      <c r="I234" s="114">
        <v>303</v>
      </c>
      <c r="J234" s="114">
        <v>280.7</v>
      </c>
      <c r="K234" s="113">
        <v>21</v>
      </c>
      <c r="L234" s="107">
        <v>1699127.36</v>
      </c>
      <c r="M234" s="96">
        <v>0</v>
      </c>
      <c r="N234" s="96">
        <v>0</v>
      </c>
      <c r="O234" s="96">
        <v>0</v>
      </c>
      <c r="P234" s="96">
        <v>1699127.36</v>
      </c>
      <c r="Q234" s="96">
        <v>0</v>
      </c>
      <c r="R234" s="96">
        <v>0</v>
      </c>
      <c r="S234" s="94" t="s">
        <v>232</v>
      </c>
      <c r="T234" s="92"/>
      <c r="U234" s="92"/>
    </row>
    <row r="235" spans="1:21" s="93" customFormat="1" ht="9" customHeight="1" x14ac:dyDescent="0.25">
      <c r="A235" s="100">
        <v>58</v>
      </c>
      <c r="B235" s="108" t="s">
        <v>292</v>
      </c>
      <c r="C235" s="109" t="s">
        <v>60</v>
      </c>
      <c r="D235" s="110" t="s">
        <v>231</v>
      </c>
      <c r="E235" s="111">
        <v>1960</v>
      </c>
      <c r="F235" s="112" t="s">
        <v>99</v>
      </c>
      <c r="G235" s="113">
        <v>2</v>
      </c>
      <c r="H235" s="113">
        <v>1</v>
      </c>
      <c r="I235" s="114">
        <v>309.89999999999998</v>
      </c>
      <c r="J235" s="114">
        <v>284.8</v>
      </c>
      <c r="K235" s="113">
        <v>18</v>
      </c>
      <c r="L235" s="107">
        <v>1843249.77</v>
      </c>
      <c r="M235" s="96">
        <v>0</v>
      </c>
      <c r="N235" s="96">
        <v>0</v>
      </c>
      <c r="O235" s="96">
        <v>0</v>
      </c>
      <c r="P235" s="96">
        <v>1843249.77</v>
      </c>
      <c r="Q235" s="96">
        <v>0</v>
      </c>
      <c r="R235" s="96">
        <v>0</v>
      </c>
      <c r="S235" s="94" t="s">
        <v>232</v>
      </c>
      <c r="T235" s="92"/>
      <c r="U235" s="92"/>
    </row>
    <row r="236" spans="1:21" s="93" customFormat="1" ht="9" customHeight="1" x14ac:dyDescent="0.25">
      <c r="A236" s="100">
        <v>59</v>
      </c>
      <c r="B236" s="108" t="s">
        <v>293</v>
      </c>
      <c r="C236" s="109" t="s">
        <v>60</v>
      </c>
      <c r="D236" s="110" t="s">
        <v>231</v>
      </c>
      <c r="E236" s="111">
        <v>1961</v>
      </c>
      <c r="F236" s="112" t="s">
        <v>99</v>
      </c>
      <c r="G236" s="113">
        <v>2</v>
      </c>
      <c r="H236" s="113">
        <v>1</v>
      </c>
      <c r="I236" s="114">
        <v>309.7</v>
      </c>
      <c r="J236" s="114">
        <v>286.60000000000002</v>
      </c>
      <c r="K236" s="113">
        <v>11</v>
      </c>
      <c r="L236" s="107">
        <v>2268031.61</v>
      </c>
      <c r="M236" s="96">
        <v>0</v>
      </c>
      <c r="N236" s="96">
        <v>0</v>
      </c>
      <c r="O236" s="96">
        <v>0</v>
      </c>
      <c r="P236" s="96">
        <v>2268031.61</v>
      </c>
      <c r="Q236" s="96">
        <v>0</v>
      </c>
      <c r="R236" s="96">
        <v>0</v>
      </c>
      <c r="S236" s="94" t="s">
        <v>232</v>
      </c>
      <c r="T236" s="92"/>
      <c r="U236" s="92"/>
    </row>
    <row r="237" spans="1:21" s="93" customFormat="1" ht="9" customHeight="1" x14ac:dyDescent="0.25">
      <c r="A237" s="100">
        <v>60</v>
      </c>
      <c r="B237" s="108" t="s">
        <v>294</v>
      </c>
      <c r="C237" s="109" t="s">
        <v>60</v>
      </c>
      <c r="D237" s="110" t="s">
        <v>231</v>
      </c>
      <c r="E237" s="111">
        <v>1951</v>
      </c>
      <c r="F237" s="112" t="s">
        <v>99</v>
      </c>
      <c r="G237" s="113">
        <v>2</v>
      </c>
      <c r="H237" s="113">
        <v>2</v>
      </c>
      <c r="I237" s="114">
        <v>497</v>
      </c>
      <c r="J237" s="114">
        <v>451</v>
      </c>
      <c r="K237" s="113">
        <v>29</v>
      </c>
      <c r="L237" s="107">
        <v>3147936.85</v>
      </c>
      <c r="M237" s="96">
        <v>0</v>
      </c>
      <c r="N237" s="96">
        <v>0</v>
      </c>
      <c r="O237" s="96">
        <v>0</v>
      </c>
      <c r="P237" s="96">
        <v>3147936.85</v>
      </c>
      <c r="Q237" s="96">
        <v>0</v>
      </c>
      <c r="R237" s="96">
        <v>0</v>
      </c>
      <c r="S237" s="94" t="s">
        <v>232</v>
      </c>
      <c r="T237" s="92"/>
      <c r="U237" s="92"/>
    </row>
    <row r="238" spans="1:21" s="93" customFormat="1" ht="9" customHeight="1" x14ac:dyDescent="0.25">
      <c r="A238" s="100">
        <v>61</v>
      </c>
      <c r="B238" s="108" t="s">
        <v>295</v>
      </c>
      <c r="C238" s="109" t="s">
        <v>60</v>
      </c>
      <c r="D238" s="110" t="s">
        <v>231</v>
      </c>
      <c r="E238" s="111">
        <v>1951</v>
      </c>
      <c r="F238" s="112" t="s">
        <v>99</v>
      </c>
      <c r="G238" s="113">
        <v>2</v>
      </c>
      <c r="H238" s="113">
        <v>2</v>
      </c>
      <c r="I238" s="114">
        <v>674.7</v>
      </c>
      <c r="J238" s="114">
        <v>613.70000000000005</v>
      </c>
      <c r="K238" s="113">
        <v>40</v>
      </c>
      <c r="L238" s="107">
        <v>3534791.74</v>
      </c>
      <c r="M238" s="96">
        <v>0</v>
      </c>
      <c r="N238" s="96">
        <v>0</v>
      </c>
      <c r="O238" s="96">
        <v>0</v>
      </c>
      <c r="P238" s="96">
        <v>3534791.74</v>
      </c>
      <c r="Q238" s="96">
        <v>0</v>
      </c>
      <c r="R238" s="96">
        <v>0</v>
      </c>
      <c r="S238" s="94" t="s">
        <v>232</v>
      </c>
      <c r="T238" s="92"/>
      <c r="U238" s="92"/>
    </row>
    <row r="239" spans="1:21" s="93" customFormat="1" ht="9" customHeight="1" x14ac:dyDescent="0.25">
      <c r="A239" s="100">
        <v>62</v>
      </c>
      <c r="B239" s="108" t="s">
        <v>296</v>
      </c>
      <c r="C239" s="109" t="s">
        <v>60</v>
      </c>
      <c r="D239" s="110" t="s">
        <v>231</v>
      </c>
      <c r="E239" s="111">
        <v>1963</v>
      </c>
      <c r="F239" s="112" t="s">
        <v>99</v>
      </c>
      <c r="G239" s="113">
        <v>4</v>
      </c>
      <c r="H239" s="113">
        <v>3</v>
      </c>
      <c r="I239" s="114">
        <v>2152.5</v>
      </c>
      <c r="J239" s="114">
        <v>1824</v>
      </c>
      <c r="K239" s="113">
        <v>82</v>
      </c>
      <c r="L239" s="107">
        <v>6037970.4400000004</v>
      </c>
      <c r="M239" s="96">
        <v>0</v>
      </c>
      <c r="N239" s="96">
        <v>0</v>
      </c>
      <c r="O239" s="96">
        <v>0</v>
      </c>
      <c r="P239" s="96">
        <v>6037970.4400000004</v>
      </c>
      <c r="Q239" s="96">
        <v>0</v>
      </c>
      <c r="R239" s="96">
        <v>0</v>
      </c>
      <c r="S239" s="94" t="s">
        <v>232</v>
      </c>
      <c r="T239" s="92"/>
      <c r="U239" s="92"/>
    </row>
    <row r="240" spans="1:21" s="93" customFormat="1" ht="9" customHeight="1" x14ac:dyDescent="0.25">
      <c r="A240" s="100">
        <v>63</v>
      </c>
      <c r="B240" s="108" t="s">
        <v>297</v>
      </c>
      <c r="C240" s="109" t="s">
        <v>60</v>
      </c>
      <c r="D240" s="110" t="s">
        <v>231</v>
      </c>
      <c r="E240" s="111">
        <v>1969</v>
      </c>
      <c r="F240" s="112" t="s">
        <v>99</v>
      </c>
      <c r="G240" s="113">
        <v>5</v>
      </c>
      <c r="H240" s="113">
        <v>3</v>
      </c>
      <c r="I240" s="114">
        <v>2677.7</v>
      </c>
      <c r="J240" s="114">
        <v>2365.3000000000002</v>
      </c>
      <c r="K240" s="113">
        <v>109</v>
      </c>
      <c r="L240" s="107">
        <v>6599289.2999999998</v>
      </c>
      <c r="M240" s="96">
        <v>0</v>
      </c>
      <c r="N240" s="96">
        <v>0</v>
      </c>
      <c r="O240" s="96">
        <v>0</v>
      </c>
      <c r="P240" s="96">
        <v>6599289.2999999998</v>
      </c>
      <c r="Q240" s="96">
        <v>0</v>
      </c>
      <c r="R240" s="96">
        <v>0</v>
      </c>
      <c r="S240" s="94" t="s">
        <v>232</v>
      </c>
      <c r="T240" s="92"/>
      <c r="U240" s="92"/>
    </row>
    <row r="241" spans="1:21" s="93" customFormat="1" ht="9" customHeight="1" x14ac:dyDescent="0.25">
      <c r="A241" s="100">
        <v>64</v>
      </c>
      <c r="B241" s="108" t="s">
        <v>298</v>
      </c>
      <c r="C241" s="109" t="s">
        <v>60</v>
      </c>
      <c r="D241" s="110" t="s">
        <v>231</v>
      </c>
      <c r="E241" s="111">
        <v>1964</v>
      </c>
      <c r="F241" s="112" t="s">
        <v>99</v>
      </c>
      <c r="G241" s="113">
        <v>5</v>
      </c>
      <c r="H241" s="113">
        <v>4</v>
      </c>
      <c r="I241" s="114">
        <v>3465</v>
      </c>
      <c r="J241" s="114">
        <v>3199</v>
      </c>
      <c r="K241" s="113">
        <v>141</v>
      </c>
      <c r="L241" s="107">
        <v>3677273.05</v>
      </c>
      <c r="M241" s="96">
        <v>0</v>
      </c>
      <c r="N241" s="96">
        <v>0</v>
      </c>
      <c r="O241" s="96">
        <v>0</v>
      </c>
      <c r="P241" s="96">
        <v>3677273.05</v>
      </c>
      <c r="Q241" s="96">
        <v>0</v>
      </c>
      <c r="R241" s="96">
        <v>0</v>
      </c>
      <c r="S241" s="94" t="s">
        <v>232</v>
      </c>
      <c r="T241" s="92"/>
      <c r="U241" s="92"/>
    </row>
    <row r="242" spans="1:21" s="93" customFormat="1" ht="9" customHeight="1" x14ac:dyDescent="0.25">
      <c r="A242" s="100">
        <v>65</v>
      </c>
      <c r="B242" s="108" t="s">
        <v>299</v>
      </c>
      <c r="C242" s="109" t="s">
        <v>60</v>
      </c>
      <c r="D242" s="110" t="s">
        <v>231</v>
      </c>
      <c r="E242" s="111">
        <v>1961</v>
      </c>
      <c r="F242" s="112" t="s">
        <v>99</v>
      </c>
      <c r="G242" s="113">
        <v>2</v>
      </c>
      <c r="H242" s="113">
        <v>1</v>
      </c>
      <c r="I242" s="114">
        <v>302.7</v>
      </c>
      <c r="J242" s="114">
        <v>280.2</v>
      </c>
      <c r="K242" s="113">
        <v>10</v>
      </c>
      <c r="L242" s="107">
        <v>2002542.96</v>
      </c>
      <c r="M242" s="96">
        <v>0</v>
      </c>
      <c r="N242" s="96">
        <v>0</v>
      </c>
      <c r="O242" s="96">
        <v>0</v>
      </c>
      <c r="P242" s="96">
        <v>2002542.96</v>
      </c>
      <c r="Q242" s="96">
        <v>0</v>
      </c>
      <c r="R242" s="96">
        <v>0</v>
      </c>
      <c r="S242" s="94" t="s">
        <v>232</v>
      </c>
      <c r="T242" s="92"/>
      <c r="U242" s="92"/>
    </row>
    <row r="243" spans="1:21" s="93" customFormat="1" ht="9" customHeight="1" x14ac:dyDescent="0.25">
      <c r="A243" s="100">
        <v>66</v>
      </c>
      <c r="B243" s="108" t="s">
        <v>300</v>
      </c>
      <c r="C243" s="109" t="s">
        <v>60</v>
      </c>
      <c r="D243" s="110" t="s">
        <v>231</v>
      </c>
      <c r="E243" s="111">
        <v>1958</v>
      </c>
      <c r="F243" s="112" t="s">
        <v>99</v>
      </c>
      <c r="G243" s="113">
        <v>2</v>
      </c>
      <c r="H243" s="113">
        <v>1</v>
      </c>
      <c r="I243" s="114">
        <v>272.43</v>
      </c>
      <c r="J243" s="114">
        <v>249.18</v>
      </c>
      <c r="K243" s="113">
        <v>16</v>
      </c>
      <c r="L243" s="107">
        <v>1828078.99</v>
      </c>
      <c r="M243" s="96">
        <v>0</v>
      </c>
      <c r="N243" s="96">
        <v>0</v>
      </c>
      <c r="O243" s="96">
        <v>0</v>
      </c>
      <c r="P243" s="96">
        <v>1828078.99</v>
      </c>
      <c r="Q243" s="96">
        <v>0</v>
      </c>
      <c r="R243" s="96">
        <v>0</v>
      </c>
      <c r="S243" s="94" t="s">
        <v>232</v>
      </c>
      <c r="T243" s="92"/>
      <c r="U243" s="92"/>
    </row>
    <row r="244" spans="1:21" s="93" customFormat="1" ht="9" customHeight="1" x14ac:dyDescent="0.25">
      <c r="A244" s="100">
        <v>67</v>
      </c>
      <c r="B244" s="108" t="s">
        <v>301</v>
      </c>
      <c r="C244" s="109" t="s">
        <v>60</v>
      </c>
      <c r="D244" s="110" t="s">
        <v>231</v>
      </c>
      <c r="E244" s="111">
        <v>1963</v>
      </c>
      <c r="F244" s="112" t="s">
        <v>99</v>
      </c>
      <c r="G244" s="113">
        <v>5</v>
      </c>
      <c r="H244" s="113">
        <v>3</v>
      </c>
      <c r="I244" s="114">
        <v>2526.6</v>
      </c>
      <c r="J244" s="114">
        <v>1994.9</v>
      </c>
      <c r="K244" s="113">
        <v>92</v>
      </c>
      <c r="L244" s="107">
        <v>6796509.4400000004</v>
      </c>
      <c r="M244" s="96">
        <v>0</v>
      </c>
      <c r="N244" s="96">
        <v>0</v>
      </c>
      <c r="O244" s="96">
        <v>0</v>
      </c>
      <c r="P244" s="96">
        <v>6796509.4400000004</v>
      </c>
      <c r="Q244" s="96">
        <v>0</v>
      </c>
      <c r="R244" s="96">
        <v>0</v>
      </c>
      <c r="S244" s="94" t="s">
        <v>232</v>
      </c>
      <c r="T244" s="92"/>
      <c r="U244" s="92"/>
    </row>
    <row r="245" spans="1:21" s="93" customFormat="1" ht="9" customHeight="1" x14ac:dyDescent="0.25">
      <c r="A245" s="100">
        <v>68</v>
      </c>
      <c r="B245" s="108" t="s">
        <v>302</v>
      </c>
      <c r="C245" s="109" t="s">
        <v>60</v>
      </c>
      <c r="D245" s="110" t="s">
        <v>231</v>
      </c>
      <c r="E245" s="111">
        <v>1958</v>
      </c>
      <c r="F245" s="112" t="s">
        <v>99</v>
      </c>
      <c r="G245" s="113">
        <v>2</v>
      </c>
      <c r="H245" s="113">
        <v>1</v>
      </c>
      <c r="I245" s="114">
        <v>294.5</v>
      </c>
      <c r="J245" s="114">
        <v>274.89999999999998</v>
      </c>
      <c r="K245" s="113">
        <v>18</v>
      </c>
      <c r="L245" s="107">
        <v>1979786.78</v>
      </c>
      <c r="M245" s="96">
        <v>0</v>
      </c>
      <c r="N245" s="96">
        <v>0</v>
      </c>
      <c r="O245" s="96">
        <v>0</v>
      </c>
      <c r="P245" s="96">
        <v>1979786.78</v>
      </c>
      <c r="Q245" s="96">
        <v>0</v>
      </c>
      <c r="R245" s="96">
        <v>0</v>
      </c>
      <c r="S245" s="94" t="s">
        <v>232</v>
      </c>
      <c r="T245" s="92"/>
      <c r="U245" s="92"/>
    </row>
    <row r="246" spans="1:21" s="93" customFormat="1" ht="9" customHeight="1" x14ac:dyDescent="0.25">
      <c r="A246" s="100">
        <v>69</v>
      </c>
      <c r="B246" s="108" t="s">
        <v>303</v>
      </c>
      <c r="C246" s="109" t="s">
        <v>60</v>
      </c>
      <c r="D246" s="110" t="s">
        <v>231</v>
      </c>
      <c r="E246" s="111">
        <v>1960</v>
      </c>
      <c r="F246" s="112" t="s">
        <v>99</v>
      </c>
      <c r="G246" s="113">
        <v>2</v>
      </c>
      <c r="H246" s="113">
        <v>1</v>
      </c>
      <c r="I246" s="114">
        <v>286.10000000000002</v>
      </c>
      <c r="J246" s="114">
        <v>260.3</v>
      </c>
      <c r="K246" s="113">
        <v>8</v>
      </c>
      <c r="L246" s="107">
        <v>1873591.33</v>
      </c>
      <c r="M246" s="96">
        <v>0</v>
      </c>
      <c r="N246" s="96">
        <v>0</v>
      </c>
      <c r="O246" s="96">
        <v>0</v>
      </c>
      <c r="P246" s="96">
        <v>1873591.33</v>
      </c>
      <c r="Q246" s="96">
        <v>0</v>
      </c>
      <c r="R246" s="96">
        <v>0</v>
      </c>
      <c r="S246" s="94" t="s">
        <v>232</v>
      </c>
      <c r="T246" s="92"/>
      <c r="U246" s="92"/>
    </row>
    <row r="247" spans="1:21" s="93" customFormat="1" ht="9" customHeight="1" x14ac:dyDescent="0.25">
      <c r="A247" s="100">
        <v>70</v>
      </c>
      <c r="B247" s="108" t="s">
        <v>304</v>
      </c>
      <c r="C247" s="109" t="s">
        <v>60</v>
      </c>
      <c r="D247" s="110" t="s">
        <v>231</v>
      </c>
      <c r="E247" s="111">
        <v>1959</v>
      </c>
      <c r="F247" s="112" t="s">
        <v>99</v>
      </c>
      <c r="G247" s="113">
        <v>2</v>
      </c>
      <c r="H247" s="113">
        <v>2</v>
      </c>
      <c r="I247" s="114">
        <v>547.9</v>
      </c>
      <c r="J247" s="114">
        <v>490</v>
      </c>
      <c r="K247" s="113">
        <v>30</v>
      </c>
      <c r="L247" s="107">
        <v>3163107.63</v>
      </c>
      <c r="M247" s="96">
        <v>0</v>
      </c>
      <c r="N247" s="96">
        <v>0</v>
      </c>
      <c r="O247" s="96">
        <v>0</v>
      </c>
      <c r="P247" s="96">
        <v>3163107.63</v>
      </c>
      <c r="Q247" s="96">
        <v>0</v>
      </c>
      <c r="R247" s="96">
        <v>0</v>
      </c>
      <c r="S247" s="94" t="s">
        <v>232</v>
      </c>
      <c r="T247" s="92"/>
      <c r="U247" s="92"/>
    </row>
    <row r="248" spans="1:21" s="93" customFormat="1" ht="9" customHeight="1" x14ac:dyDescent="0.25">
      <c r="A248" s="100">
        <v>71</v>
      </c>
      <c r="B248" s="108" t="s">
        <v>305</v>
      </c>
      <c r="C248" s="109" t="s">
        <v>60</v>
      </c>
      <c r="D248" s="110" t="s">
        <v>231</v>
      </c>
      <c r="E248" s="111">
        <v>1997</v>
      </c>
      <c r="F248" s="112" t="s">
        <v>99</v>
      </c>
      <c r="G248" s="113">
        <v>6</v>
      </c>
      <c r="H248" s="113">
        <v>4</v>
      </c>
      <c r="I248" s="114">
        <v>4241.49</v>
      </c>
      <c r="J248" s="114">
        <v>3823.49</v>
      </c>
      <c r="K248" s="113">
        <v>128</v>
      </c>
      <c r="L248" s="107">
        <v>8410358.25</v>
      </c>
      <c r="M248" s="96">
        <v>0</v>
      </c>
      <c r="N248" s="96">
        <v>0</v>
      </c>
      <c r="O248" s="96">
        <v>0</v>
      </c>
      <c r="P248" s="96">
        <v>8410358.25</v>
      </c>
      <c r="Q248" s="96">
        <v>0</v>
      </c>
      <c r="R248" s="96">
        <v>0</v>
      </c>
      <c r="S248" s="94" t="s">
        <v>232</v>
      </c>
      <c r="T248" s="92"/>
      <c r="U248" s="92"/>
    </row>
    <row r="249" spans="1:21" s="93" customFormat="1" ht="9" customHeight="1" x14ac:dyDescent="0.25">
      <c r="A249" s="100">
        <v>72</v>
      </c>
      <c r="B249" s="108" t="s">
        <v>306</v>
      </c>
      <c r="C249" s="109" t="s">
        <v>60</v>
      </c>
      <c r="D249" s="110" t="s">
        <v>231</v>
      </c>
      <c r="E249" s="111">
        <v>1963</v>
      </c>
      <c r="F249" s="112" t="s">
        <v>99</v>
      </c>
      <c r="G249" s="113">
        <v>1</v>
      </c>
      <c r="H249" s="113">
        <v>1</v>
      </c>
      <c r="I249" s="114">
        <v>427.5</v>
      </c>
      <c r="J249" s="114">
        <v>205.8</v>
      </c>
      <c r="K249" s="113">
        <v>26</v>
      </c>
      <c r="L249" s="107">
        <v>5886262.6399999997</v>
      </c>
      <c r="M249" s="96">
        <v>0</v>
      </c>
      <c r="N249" s="96">
        <v>0</v>
      </c>
      <c r="O249" s="96">
        <v>0</v>
      </c>
      <c r="P249" s="96">
        <v>5886262.6399999997</v>
      </c>
      <c r="Q249" s="96">
        <v>0</v>
      </c>
      <c r="R249" s="96">
        <v>0</v>
      </c>
      <c r="S249" s="94" t="s">
        <v>232</v>
      </c>
      <c r="T249" s="92"/>
      <c r="U249" s="92"/>
    </row>
    <row r="250" spans="1:21" s="93" customFormat="1" ht="9" customHeight="1" x14ac:dyDescent="0.25">
      <c r="A250" s="100">
        <v>73</v>
      </c>
      <c r="B250" s="108" t="s">
        <v>307</v>
      </c>
      <c r="C250" s="109" t="s">
        <v>60</v>
      </c>
      <c r="D250" s="110" t="s">
        <v>231</v>
      </c>
      <c r="E250" s="111">
        <v>1989</v>
      </c>
      <c r="F250" s="112" t="s">
        <v>99</v>
      </c>
      <c r="G250" s="113">
        <v>3</v>
      </c>
      <c r="H250" s="113">
        <v>2</v>
      </c>
      <c r="I250" s="114">
        <v>1877.9</v>
      </c>
      <c r="J250" s="114">
        <v>826.8</v>
      </c>
      <c r="K250" s="113">
        <v>79</v>
      </c>
      <c r="L250" s="107">
        <v>5289695.25</v>
      </c>
      <c r="M250" s="96">
        <v>0</v>
      </c>
      <c r="N250" s="96">
        <v>0</v>
      </c>
      <c r="O250" s="96">
        <v>0</v>
      </c>
      <c r="P250" s="96">
        <v>5289695.25</v>
      </c>
      <c r="Q250" s="96">
        <v>0</v>
      </c>
      <c r="R250" s="96">
        <v>0</v>
      </c>
      <c r="S250" s="94" t="s">
        <v>232</v>
      </c>
      <c r="T250" s="92"/>
      <c r="U250" s="92"/>
    </row>
    <row r="251" spans="1:21" s="93" customFormat="1" ht="9" customHeight="1" x14ac:dyDescent="0.25">
      <c r="A251" s="100">
        <v>74</v>
      </c>
      <c r="B251" s="108" t="s">
        <v>308</v>
      </c>
      <c r="C251" s="109" t="s">
        <v>60</v>
      </c>
      <c r="D251" s="110" t="s">
        <v>231</v>
      </c>
      <c r="E251" s="111">
        <v>1958</v>
      </c>
      <c r="F251" s="112" t="s">
        <v>99</v>
      </c>
      <c r="G251" s="113">
        <v>2</v>
      </c>
      <c r="H251" s="113">
        <v>2</v>
      </c>
      <c r="I251" s="114">
        <v>824</v>
      </c>
      <c r="J251" s="114">
        <v>535</v>
      </c>
      <c r="K251" s="113">
        <v>12</v>
      </c>
      <c r="L251" s="107">
        <v>4160434.71</v>
      </c>
      <c r="M251" s="96">
        <v>0</v>
      </c>
      <c r="N251" s="96">
        <v>0</v>
      </c>
      <c r="O251" s="96">
        <v>0</v>
      </c>
      <c r="P251" s="96">
        <v>4160434.71</v>
      </c>
      <c r="Q251" s="96">
        <v>0</v>
      </c>
      <c r="R251" s="96">
        <v>0</v>
      </c>
      <c r="S251" s="94" t="s">
        <v>232</v>
      </c>
      <c r="T251" s="92"/>
      <c r="U251" s="92"/>
    </row>
    <row r="252" spans="1:21" s="93" customFormat="1" ht="9" customHeight="1" x14ac:dyDescent="0.25">
      <c r="A252" s="100">
        <v>75</v>
      </c>
      <c r="B252" s="108" t="s">
        <v>309</v>
      </c>
      <c r="C252" s="109" t="s">
        <v>60</v>
      </c>
      <c r="D252" s="110" t="s">
        <v>231</v>
      </c>
      <c r="E252" s="111">
        <v>1997</v>
      </c>
      <c r="F252" s="112" t="s">
        <v>99</v>
      </c>
      <c r="G252" s="113">
        <v>6</v>
      </c>
      <c r="H252" s="113">
        <v>6</v>
      </c>
      <c r="I252" s="114">
        <v>5593.35</v>
      </c>
      <c r="J252" s="114">
        <v>4868.3500000000004</v>
      </c>
      <c r="K252" s="113">
        <v>210</v>
      </c>
      <c r="L252" s="107">
        <v>9927823.4900000002</v>
      </c>
      <c r="M252" s="96">
        <v>0</v>
      </c>
      <c r="N252" s="96">
        <v>0</v>
      </c>
      <c r="O252" s="96">
        <v>0</v>
      </c>
      <c r="P252" s="96">
        <v>9927823.4900000002</v>
      </c>
      <c r="Q252" s="96">
        <v>0</v>
      </c>
      <c r="R252" s="96">
        <v>0</v>
      </c>
      <c r="S252" s="94" t="s">
        <v>232</v>
      </c>
      <c r="T252" s="92"/>
      <c r="U252" s="92"/>
    </row>
    <row r="253" spans="1:21" s="93" customFormat="1" ht="9" customHeight="1" x14ac:dyDescent="0.25">
      <c r="A253" s="100">
        <v>76</v>
      </c>
      <c r="B253" s="108" t="s">
        <v>310</v>
      </c>
      <c r="C253" s="109" t="s">
        <v>60</v>
      </c>
      <c r="D253" s="110" t="s">
        <v>231</v>
      </c>
      <c r="E253" s="111">
        <v>1996</v>
      </c>
      <c r="F253" s="112" t="s">
        <v>99</v>
      </c>
      <c r="G253" s="113">
        <v>2</v>
      </c>
      <c r="H253" s="113">
        <v>3</v>
      </c>
      <c r="I253" s="114">
        <v>954</v>
      </c>
      <c r="J253" s="114">
        <v>845.5</v>
      </c>
      <c r="K253" s="113">
        <v>52</v>
      </c>
      <c r="L253" s="107">
        <v>5835811.2800000003</v>
      </c>
      <c r="M253" s="96">
        <v>0</v>
      </c>
      <c r="N253" s="96">
        <v>0</v>
      </c>
      <c r="O253" s="96">
        <v>0</v>
      </c>
      <c r="P253" s="96">
        <v>5835811.2800000003</v>
      </c>
      <c r="Q253" s="96">
        <v>0</v>
      </c>
      <c r="R253" s="96">
        <v>0</v>
      </c>
      <c r="S253" s="94" t="s">
        <v>232</v>
      </c>
      <c r="T253" s="92"/>
      <c r="U253" s="92"/>
    </row>
    <row r="254" spans="1:21" s="93" customFormat="1" ht="9" customHeight="1" x14ac:dyDescent="0.25">
      <c r="A254" s="100">
        <v>77</v>
      </c>
      <c r="B254" s="108" t="s">
        <v>311</v>
      </c>
      <c r="C254" s="109" t="s">
        <v>60</v>
      </c>
      <c r="D254" s="110" t="s">
        <v>231</v>
      </c>
      <c r="E254" s="111">
        <v>1976</v>
      </c>
      <c r="F254" s="112" t="s">
        <v>109</v>
      </c>
      <c r="G254" s="113">
        <v>5</v>
      </c>
      <c r="H254" s="113">
        <v>6</v>
      </c>
      <c r="I254" s="114">
        <v>6208</v>
      </c>
      <c r="J254" s="114">
        <v>4318</v>
      </c>
      <c r="K254" s="113">
        <v>187</v>
      </c>
      <c r="L254" s="107">
        <v>10201310.18</v>
      </c>
      <c r="M254" s="96">
        <v>0</v>
      </c>
      <c r="N254" s="96">
        <v>0</v>
      </c>
      <c r="O254" s="96">
        <v>0</v>
      </c>
      <c r="P254" s="96">
        <v>10201310.18</v>
      </c>
      <c r="Q254" s="96">
        <v>0</v>
      </c>
      <c r="R254" s="96">
        <v>0</v>
      </c>
      <c r="S254" s="94" t="s">
        <v>232</v>
      </c>
      <c r="T254" s="92"/>
      <c r="U254" s="92"/>
    </row>
    <row r="255" spans="1:21" s="93" customFormat="1" ht="9" customHeight="1" x14ac:dyDescent="0.25">
      <c r="A255" s="100">
        <v>78</v>
      </c>
      <c r="B255" s="108" t="s">
        <v>312</v>
      </c>
      <c r="C255" s="109" t="s">
        <v>60</v>
      </c>
      <c r="D255" s="110" t="s">
        <v>231</v>
      </c>
      <c r="E255" s="111">
        <v>1994</v>
      </c>
      <c r="F255" s="112" t="s">
        <v>99</v>
      </c>
      <c r="G255" s="113">
        <v>5</v>
      </c>
      <c r="H255" s="113">
        <v>2</v>
      </c>
      <c r="I255" s="114">
        <v>1991.8</v>
      </c>
      <c r="J255" s="114">
        <v>1835.7</v>
      </c>
      <c r="K255" s="113">
        <v>12</v>
      </c>
      <c r="L255" s="107">
        <v>5263975.49</v>
      </c>
      <c r="M255" s="96">
        <v>0</v>
      </c>
      <c r="N255" s="96">
        <v>0</v>
      </c>
      <c r="O255" s="96">
        <v>0</v>
      </c>
      <c r="P255" s="96">
        <v>5263975.49</v>
      </c>
      <c r="Q255" s="96">
        <v>0</v>
      </c>
      <c r="R255" s="96">
        <v>0</v>
      </c>
      <c r="S255" s="94" t="s">
        <v>232</v>
      </c>
      <c r="T255" s="92"/>
      <c r="U255" s="92"/>
    </row>
    <row r="256" spans="1:21" s="93" customFormat="1" ht="9" customHeight="1" x14ac:dyDescent="0.25">
      <c r="A256" s="100">
        <v>79</v>
      </c>
      <c r="B256" s="108" t="s">
        <v>313</v>
      </c>
      <c r="C256" s="109" t="s">
        <v>60</v>
      </c>
      <c r="D256" s="110" t="s">
        <v>231</v>
      </c>
      <c r="E256" s="111">
        <v>1997</v>
      </c>
      <c r="F256" s="112" t="s">
        <v>99</v>
      </c>
      <c r="G256" s="113">
        <v>5</v>
      </c>
      <c r="H256" s="113">
        <v>8</v>
      </c>
      <c r="I256" s="114">
        <v>6326.9</v>
      </c>
      <c r="J256" s="114">
        <v>5703.7</v>
      </c>
      <c r="K256" s="113">
        <v>132</v>
      </c>
      <c r="L256" s="107">
        <v>15603315.01</v>
      </c>
      <c r="M256" s="96">
        <v>0</v>
      </c>
      <c r="N256" s="96">
        <v>0</v>
      </c>
      <c r="O256" s="96">
        <v>0</v>
      </c>
      <c r="P256" s="96">
        <v>15603315.01</v>
      </c>
      <c r="Q256" s="96">
        <v>0</v>
      </c>
      <c r="R256" s="96">
        <v>0</v>
      </c>
      <c r="S256" s="94" t="s">
        <v>232</v>
      </c>
      <c r="T256" s="92"/>
      <c r="U256" s="92"/>
    </row>
    <row r="257" spans="1:21" s="93" customFormat="1" ht="9" customHeight="1" x14ac:dyDescent="0.25">
      <c r="A257" s="100">
        <v>80</v>
      </c>
      <c r="B257" s="108" t="s">
        <v>314</v>
      </c>
      <c r="C257" s="109" t="s">
        <v>60</v>
      </c>
      <c r="D257" s="110" t="s">
        <v>231</v>
      </c>
      <c r="E257" s="111">
        <v>1960</v>
      </c>
      <c r="F257" s="112" t="s">
        <v>99</v>
      </c>
      <c r="G257" s="113">
        <v>2</v>
      </c>
      <c r="H257" s="113">
        <v>1</v>
      </c>
      <c r="I257" s="114">
        <v>298.10000000000002</v>
      </c>
      <c r="J257" s="114">
        <v>277.5</v>
      </c>
      <c r="K257" s="113">
        <v>16</v>
      </c>
      <c r="L257" s="107">
        <v>2723155.01</v>
      </c>
      <c r="M257" s="96">
        <v>0</v>
      </c>
      <c r="N257" s="96">
        <v>0</v>
      </c>
      <c r="O257" s="96">
        <v>0</v>
      </c>
      <c r="P257" s="96">
        <v>2723155.01</v>
      </c>
      <c r="Q257" s="96">
        <v>0</v>
      </c>
      <c r="R257" s="96">
        <v>0</v>
      </c>
      <c r="S257" s="94" t="s">
        <v>232</v>
      </c>
      <c r="T257" s="92"/>
      <c r="U257" s="92"/>
    </row>
    <row r="258" spans="1:21" s="93" customFormat="1" ht="9" customHeight="1" x14ac:dyDescent="0.25">
      <c r="A258" s="100">
        <v>81</v>
      </c>
      <c r="B258" s="108" t="s">
        <v>315</v>
      </c>
      <c r="C258" s="109" t="s">
        <v>60</v>
      </c>
      <c r="D258" s="110" t="s">
        <v>231</v>
      </c>
      <c r="E258" s="111">
        <v>1962</v>
      </c>
      <c r="F258" s="112" t="s">
        <v>99</v>
      </c>
      <c r="G258" s="113">
        <v>2</v>
      </c>
      <c r="H258" s="113">
        <v>2</v>
      </c>
      <c r="I258" s="114">
        <v>816.9</v>
      </c>
      <c r="J258" s="114">
        <v>506.1</v>
      </c>
      <c r="K258" s="113">
        <v>69</v>
      </c>
      <c r="L258" s="107">
        <v>5605603.2199999997</v>
      </c>
      <c r="M258" s="96">
        <v>0</v>
      </c>
      <c r="N258" s="96">
        <v>0</v>
      </c>
      <c r="O258" s="96">
        <v>0</v>
      </c>
      <c r="P258" s="96">
        <v>5605603.2199999997</v>
      </c>
      <c r="Q258" s="96">
        <v>0</v>
      </c>
      <c r="R258" s="96">
        <v>0</v>
      </c>
      <c r="S258" s="94" t="s">
        <v>232</v>
      </c>
      <c r="T258" s="92"/>
      <c r="U258" s="92"/>
    </row>
    <row r="259" spans="1:21" s="93" customFormat="1" ht="9" customHeight="1" x14ac:dyDescent="0.25">
      <c r="A259" s="100">
        <v>82</v>
      </c>
      <c r="B259" s="108" t="s">
        <v>316</v>
      </c>
      <c r="C259" s="109" t="s">
        <v>60</v>
      </c>
      <c r="D259" s="110" t="s">
        <v>231</v>
      </c>
      <c r="E259" s="111">
        <v>1928</v>
      </c>
      <c r="F259" s="112" t="s">
        <v>99</v>
      </c>
      <c r="G259" s="113">
        <v>2</v>
      </c>
      <c r="H259" s="113">
        <v>1</v>
      </c>
      <c r="I259" s="114">
        <v>352.5</v>
      </c>
      <c r="J259" s="114">
        <v>323.89999999999998</v>
      </c>
      <c r="K259" s="113">
        <v>17</v>
      </c>
      <c r="L259" s="107">
        <v>2654886.5099999998</v>
      </c>
      <c r="M259" s="96">
        <v>0</v>
      </c>
      <c r="N259" s="96">
        <v>0</v>
      </c>
      <c r="O259" s="96">
        <v>0</v>
      </c>
      <c r="P259" s="96">
        <v>2654886.5099999998</v>
      </c>
      <c r="Q259" s="96">
        <v>0</v>
      </c>
      <c r="R259" s="96">
        <v>0</v>
      </c>
      <c r="S259" s="94" t="s">
        <v>232</v>
      </c>
      <c r="T259" s="92"/>
      <c r="U259" s="92"/>
    </row>
    <row r="260" spans="1:21" s="93" customFormat="1" ht="9" customHeight="1" x14ac:dyDescent="0.25">
      <c r="A260" s="100">
        <v>83</v>
      </c>
      <c r="B260" s="108" t="s">
        <v>317</v>
      </c>
      <c r="C260" s="109" t="s">
        <v>60</v>
      </c>
      <c r="D260" s="110" t="s">
        <v>231</v>
      </c>
      <c r="E260" s="111">
        <v>1952</v>
      </c>
      <c r="F260" s="112" t="s">
        <v>99</v>
      </c>
      <c r="G260" s="113">
        <v>2</v>
      </c>
      <c r="H260" s="113">
        <v>2</v>
      </c>
      <c r="I260" s="114">
        <v>390.4</v>
      </c>
      <c r="J260" s="114">
        <v>251.6</v>
      </c>
      <c r="K260" s="113">
        <v>13</v>
      </c>
      <c r="L260" s="107">
        <v>2920375.15</v>
      </c>
      <c r="M260" s="96">
        <v>0</v>
      </c>
      <c r="N260" s="96">
        <v>0</v>
      </c>
      <c r="O260" s="96">
        <v>0</v>
      </c>
      <c r="P260" s="96">
        <v>2920375.15</v>
      </c>
      <c r="Q260" s="96">
        <v>0</v>
      </c>
      <c r="R260" s="96">
        <v>0</v>
      </c>
      <c r="S260" s="94" t="s">
        <v>232</v>
      </c>
      <c r="T260" s="92"/>
      <c r="U260" s="92"/>
    </row>
    <row r="261" spans="1:21" s="93" customFormat="1" ht="9" customHeight="1" x14ac:dyDescent="0.25">
      <c r="A261" s="100">
        <v>84</v>
      </c>
      <c r="B261" s="108" t="s">
        <v>318</v>
      </c>
      <c r="C261" s="109" t="s">
        <v>61</v>
      </c>
      <c r="D261" s="110" t="s">
        <v>231</v>
      </c>
      <c r="E261" s="111">
        <v>1947</v>
      </c>
      <c r="F261" s="112" t="s">
        <v>99</v>
      </c>
      <c r="G261" s="113">
        <v>2</v>
      </c>
      <c r="H261" s="113">
        <v>2</v>
      </c>
      <c r="I261" s="114">
        <v>341.1</v>
      </c>
      <c r="J261" s="114">
        <v>209.3</v>
      </c>
      <c r="K261" s="113">
        <v>7</v>
      </c>
      <c r="L261" s="107">
        <v>3032154.34</v>
      </c>
      <c r="M261" s="96">
        <v>0</v>
      </c>
      <c r="N261" s="96">
        <v>0</v>
      </c>
      <c r="O261" s="96">
        <v>0</v>
      </c>
      <c r="P261" s="96">
        <v>3032154.34</v>
      </c>
      <c r="Q261" s="96">
        <v>0</v>
      </c>
      <c r="R261" s="96">
        <v>0</v>
      </c>
      <c r="S261" s="94" t="s">
        <v>232</v>
      </c>
      <c r="T261" s="92"/>
      <c r="U261" s="92"/>
    </row>
    <row r="262" spans="1:21" s="93" customFormat="1" ht="9" customHeight="1" x14ac:dyDescent="0.25">
      <c r="A262" s="100">
        <v>85</v>
      </c>
      <c r="B262" s="108" t="s">
        <v>319</v>
      </c>
      <c r="C262" s="109" t="s">
        <v>60</v>
      </c>
      <c r="D262" s="110" t="s">
        <v>231</v>
      </c>
      <c r="E262" s="111">
        <v>1961</v>
      </c>
      <c r="F262" s="112" t="s">
        <v>109</v>
      </c>
      <c r="G262" s="113">
        <v>5</v>
      </c>
      <c r="H262" s="113">
        <v>4</v>
      </c>
      <c r="I262" s="114">
        <v>4103</v>
      </c>
      <c r="J262" s="114">
        <v>3313.7</v>
      </c>
      <c r="K262" s="113">
        <v>131</v>
      </c>
      <c r="L262" s="107">
        <v>8316052.5099999998</v>
      </c>
      <c r="M262" s="96">
        <v>0</v>
      </c>
      <c r="N262" s="96">
        <v>0</v>
      </c>
      <c r="O262" s="96">
        <v>0</v>
      </c>
      <c r="P262" s="96">
        <v>8316052.5099999998</v>
      </c>
      <c r="Q262" s="96">
        <v>0</v>
      </c>
      <c r="R262" s="96">
        <v>0</v>
      </c>
      <c r="S262" s="94" t="s">
        <v>232</v>
      </c>
      <c r="T262" s="92"/>
      <c r="U262" s="92"/>
    </row>
    <row r="263" spans="1:21" s="93" customFormat="1" ht="9" customHeight="1" x14ac:dyDescent="0.25">
      <c r="A263" s="100">
        <v>86</v>
      </c>
      <c r="B263" s="108" t="s">
        <v>320</v>
      </c>
      <c r="C263" s="109" t="s">
        <v>60</v>
      </c>
      <c r="D263" s="110" t="s">
        <v>231</v>
      </c>
      <c r="E263" s="111">
        <v>1993</v>
      </c>
      <c r="F263" s="112" t="s">
        <v>99</v>
      </c>
      <c r="G263" s="113">
        <v>5</v>
      </c>
      <c r="H263" s="113">
        <v>2</v>
      </c>
      <c r="I263" s="114">
        <v>1983.1</v>
      </c>
      <c r="J263" s="114">
        <v>1327.2</v>
      </c>
      <c r="K263" s="113">
        <v>34</v>
      </c>
      <c r="L263" s="107">
        <v>4478665.8</v>
      </c>
      <c r="M263" s="96">
        <v>0</v>
      </c>
      <c r="N263" s="96">
        <v>0</v>
      </c>
      <c r="O263" s="96">
        <v>0</v>
      </c>
      <c r="P263" s="96">
        <v>4478665.8</v>
      </c>
      <c r="Q263" s="96">
        <v>0</v>
      </c>
      <c r="R263" s="96">
        <v>0</v>
      </c>
      <c r="S263" s="94" t="s">
        <v>232</v>
      </c>
      <c r="T263" s="92"/>
      <c r="U263" s="92"/>
    </row>
    <row r="264" spans="1:21" s="93" customFormat="1" ht="9" customHeight="1" x14ac:dyDescent="0.25">
      <c r="A264" s="100">
        <v>87</v>
      </c>
      <c r="B264" s="108" t="s">
        <v>321</v>
      </c>
      <c r="C264" s="109" t="s">
        <v>60</v>
      </c>
      <c r="D264" s="110" t="s">
        <v>231</v>
      </c>
      <c r="E264" s="111">
        <v>1994</v>
      </c>
      <c r="F264" s="112" t="s">
        <v>99</v>
      </c>
      <c r="G264" s="113">
        <v>5</v>
      </c>
      <c r="H264" s="113">
        <v>6</v>
      </c>
      <c r="I264" s="114">
        <v>4934.2</v>
      </c>
      <c r="J264" s="114">
        <v>4329.2</v>
      </c>
      <c r="K264" s="113">
        <v>216</v>
      </c>
      <c r="L264" s="107">
        <v>11230957.49</v>
      </c>
      <c r="M264" s="96">
        <v>0</v>
      </c>
      <c r="N264" s="96">
        <v>0</v>
      </c>
      <c r="O264" s="96">
        <v>0</v>
      </c>
      <c r="P264" s="96">
        <v>11230957.49</v>
      </c>
      <c r="Q264" s="96">
        <v>0</v>
      </c>
      <c r="R264" s="96">
        <v>0</v>
      </c>
      <c r="S264" s="94" t="s">
        <v>232</v>
      </c>
      <c r="T264" s="92"/>
      <c r="U264" s="92"/>
    </row>
    <row r="265" spans="1:21" s="93" customFormat="1" ht="9" customHeight="1" x14ac:dyDescent="0.25">
      <c r="A265" s="100">
        <v>88</v>
      </c>
      <c r="B265" s="108" t="s">
        <v>322</v>
      </c>
      <c r="C265" s="109" t="s">
        <v>60</v>
      </c>
      <c r="D265" s="110" t="s">
        <v>231</v>
      </c>
      <c r="E265" s="111">
        <v>1986</v>
      </c>
      <c r="F265" s="112" t="s">
        <v>99</v>
      </c>
      <c r="G265" s="113">
        <v>5</v>
      </c>
      <c r="H265" s="113">
        <v>6</v>
      </c>
      <c r="I265" s="114">
        <v>4585.9399999999996</v>
      </c>
      <c r="J265" s="114">
        <v>4147.34</v>
      </c>
      <c r="K265" s="113">
        <v>171</v>
      </c>
      <c r="L265" s="107">
        <v>7990269.0099999998</v>
      </c>
      <c r="M265" s="96">
        <v>0</v>
      </c>
      <c r="N265" s="96">
        <v>0</v>
      </c>
      <c r="O265" s="96">
        <v>0</v>
      </c>
      <c r="P265" s="96">
        <v>7990269.0099999998</v>
      </c>
      <c r="Q265" s="96">
        <v>0</v>
      </c>
      <c r="R265" s="96">
        <v>0</v>
      </c>
      <c r="S265" s="94" t="s">
        <v>232</v>
      </c>
      <c r="T265" s="92"/>
      <c r="U265" s="92"/>
    </row>
    <row r="266" spans="1:21" s="93" customFormat="1" ht="9" customHeight="1" x14ac:dyDescent="0.25">
      <c r="A266" s="100">
        <v>89</v>
      </c>
      <c r="B266" s="108" t="s">
        <v>323</v>
      </c>
      <c r="C266" s="109" t="s">
        <v>60</v>
      </c>
      <c r="D266" s="110" t="s">
        <v>231</v>
      </c>
      <c r="E266" s="111">
        <v>1985</v>
      </c>
      <c r="F266" s="112" t="s">
        <v>109</v>
      </c>
      <c r="G266" s="113">
        <v>5</v>
      </c>
      <c r="H266" s="113">
        <v>8</v>
      </c>
      <c r="I266" s="114">
        <v>6538</v>
      </c>
      <c r="J266" s="114">
        <v>5795</v>
      </c>
      <c r="K266" s="113">
        <v>278</v>
      </c>
      <c r="L266" s="107">
        <v>14660257.49</v>
      </c>
      <c r="M266" s="96">
        <v>0</v>
      </c>
      <c r="N266" s="96">
        <v>0</v>
      </c>
      <c r="O266" s="96">
        <v>0</v>
      </c>
      <c r="P266" s="96">
        <v>14660257.49</v>
      </c>
      <c r="Q266" s="96">
        <v>0</v>
      </c>
      <c r="R266" s="96">
        <v>0</v>
      </c>
      <c r="S266" s="94" t="s">
        <v>232</v>
      </c>
      <c r="T266" s="92"/>
      <c r="U266" s="92"/>
    </row>
    <row r="267" spans="1:21" s="93" customFormat="1" ht="9" customHeight="1" x14ac:dyDescent="0.25">
      <c r="A267" s="100">
        <v>90</v>
      </c>
      <c r="B267" s="108" t="s">
        <v>324</v>
      </c>
      <c r="C267" s="109" t="s">
        <v>60</v>
      </c>
      <c r="D267" s="110" t="s">
        <v>231</v>
      </c>
      <c r="E267" s="111">
        <v>1989</v>
      </c>
      <c r="F267" s="112" t="s">
        <v>109</v>
      </c>
      <c r="G267" s="113">
        <v>5</v>
      </c>
      <c r="H267" s="113">
        <v>4</v>
      </c>
      <c r="I267" s="114">
        <v>3419</v>
      </c>
      <c r="J267" s="114">
        <v>3055</v>
      </c>
      <c r="K267" s="113">
        <v>156</v>
      </c>
      <c r="L267" s="107">
        <v>9876384</v>
      </c>
      <c r="M267" s="96">
        <v>0</v>
      </c>
      <c r="N267" s="96">
        <v>0</v>
      </c>
      <c r="O267" s="96">
        <v>0</v>
      </c>
      <c r="P267" s="96">
        <v>9876384</v>
      </c>
      <c r="Q267" s="96">
        <v>0</v>
      </c>
      <c r="R267" s="96">
        <v>0</v>
      </c>
      <c r="S267" s="94" t="s">
        <v>232</v>
      </c>
      <c r="T267" s="92"/>
      <c r="U267" s="92"/>
    </row>
    <row r="268" spans="1:21" s="93" customFormat="1" ht="9" customHeight="1" x14ac:dyDescent="0.25">
      <c r="A268" s="100">
        <v>91</v>
      </c>
      <c r="B268" s="108" t="s">
        <v>326</v>
      </c>
      <c r="C268" s="109" t="s">
        <v>60</v>
      </c>
      <c r="D268" s="110" t="s">
        <v>231</v>
      </c>
      <c r="E268" s="111">
        <v>1985</v>
      </c>
      <c r="F268" s="112" t="s">
        <v>99</v>
      </c>
      <c r="G268" s="113">
        <v>5</v>
      </c>
      <c r="H268" s="113">
        <v>3</v>
      </c>
      <c r="I268" s="114">
        <v>3329.6</v>
      </c>
      <c r="J268" s="114">
        <v>1768.3</v>
      </c>
      <c r="K268" s="113">
        <v>69</v>
      </c>
      <c r="L268" s="107">
        <v>11968257.01</v>
      </c>
      <c r="M268" s="96">
        <v>0</v>
      </c>
      <c r="N268" s="96">
        <v>0</v>
      </c>
      <c r="O268" s="96">
        <v>0</v>
      </c>
      <c r="P268" s="96">
        <v>11968257.01</v>
      </c>
      <c r="Q268" s="96">
        <v>0</v>
      </c>
      <c r="R268" s="96">
        <v>0</v>
      </c>
      <c r="S268" s="94" t="s">
        <v>232</v>
      </c>
      <c r="T268" s="92"/>
      <c r="U268" s="92"/>
    </row>
    <row r="269" spans="1:21" s="93" customFormat="1" ht="9" customHeight="1" x14ac:dyDescent="0.25">
      <c r="A269" s="100">
        <v>92</v>
      </c>
      <c r="B269" s="108" t="s">
        <v>327</v>
      </c>
      <c r="C269" s="109" t="s">
        <v>60</v>
      </c>
      <c r="D269" s="110" t="s">
        <v>231</v>
      </c>
      <c r="E269" s="111">
        <v>1957</v>
      </c>
      <c r="F269" s="112" t="s">
        <v>99</v>
      </c>
      <c r="G269" s="113">
        <v>2</v>
      </c>
      <c r="H269" s="113">
        <v>2</v>
      </c>
      <c r="I269" s="114">
        <v>692.8</v>
      </c>
      <c r="J269" s="114">
        <v>644.79999999999995</v>
      </c>
      <c r="K269" s="113">
        <v>35</v>
      </c>
      <c r="L269" s="107">
        <v>4247818.4000000004</v>
      </c>
      <c r="M269" s="96">
        <v>0</v>
      </c>
      <c r="N269" s="96">
        <v>0</v>
      </c>
      <c r="O269" s="96">
        <v>0</v>
      </c>
      <c r="P269" s="96">
        <v>4247818.4000000004</v>
      </c>
      <c r="Q269" s="96">
        <v>0</v>
      </c>
      <c r="R269" s="96">
        <v>0</v>
      </c>
      <c r="S269" s="94" t="s">
        <v>232</v>
      </c>
      <c r="T269" s="92"/>
      <c r="U269" s="92"/>
    </row>
    <row r="270" spans="1:21" s="93" customFormat="1" ht="9" customHeight="1" x14ac:dyDescent="0.25">
      <c r="A270" s="100">
        <v>93</v>
      </c>
      <c r="B270" s="108" t="s">
        <v>328</v>
      </c>
      <c r="C270" s="109" t="s">
        <v>60</v>
      </c>
      <c r="D270" s="110" t="s">
        <v>231</v>
      </c>
      <c r="E270" s="111">
        <v>1987</v>
      </c>
      <c r="F270" s="112" t="s">
        <v>99</v>
      </c>
      <c r="G270" s="113">
        <v>5</v>
      </c>
      <c r="H270" s="113">
        <v>7</v>
      </c>
      <c r="I270" s="114">
        <v>6294.5</v>
      </c>
      <c r="J270" s="114">
        <v>5088</v>
      </c>
      <c r="K270" s="113">
        <v>265</v>
      </c>
      <c r="L270" s="107">
        <v>11993976.75</v>
      </c>
      <c r="M270" s="96">
        <v>0</v>
      </c>
      <c r="N270" s="96">
        <v>0</v>
      </c>
      <c r="O270" s="96">
        <v>0</v>
      </c>
      <c r="P270" s="96">
        <v>11993976.75</v>
      </c>
      <c r="Q270" s="96">
        <v>0</v>
      </c>
      <c r="R270" s="96">
        <v>0</v>
      </c>
      <c r="S270" s="94" t="s">
        <v>232</v>
      </c>
      <c r="T270" s="92"/>
      <c r="U270" s="92"/>
    </row>
    <row r="271" spans="1:21" s="93" customFormat="1" ht="9" customHeight="1" x14ac:dyDescent="0.25">
      <c r="A271" s="100">
        <v>94</v>
      </c>
      <c r="B271" s="108" t="s">
        <v>329</v>
      </c>
      <c r="C271" s="109" t="s">
        <v>60</v>
      </c>
      <c r="D271" s="110" t="s">
        <v>231</v>
      </c>
      <c r="E271" s="111">
        <v>1992</v>
      </c>
      <c r="F271" s="112" t="s">
        <v>99</v>
      </c>
      <c r="G271" s="113">
        <v>5</v>
      </c>
      <c r="H271" s="113">
        <v>7</v>
      </c>
      <c r="I271" s="114">
        <v>5622.5</v>
      </c>
      <c r="J271" s="114">
        <v>4697.3</v>
      </c>
      <c r="K271" s="113">
        <v>24</v>
      </c>
      <c r="L271" s="107">
        <v>17575162.510000002</v>
      </c>
      <c r="M271" s="96">
        <v>0</v>
      </c>
      <c r="N271" s="96">
        <v>0</v>
      </c>
      <c r="O271" s="96">
        <v>0</v>
      </c>
      <c r="P271" s="96">
        <v>17575162.510000002</v>
      </c>
      <c r="Q271" s="96">
        <v>0</v>
      </c>
      <c r="R271" s="96">
        <v>0</v>
      </c>
      <c r="S271" s="94" t="s">
        <v>232</v>
      </c>
      <c r="T271" s="92"/>
      <c r="U271" s="92"/>
    </row>
    <row r="272" spans="1:21" s="93" customFormat="1" ht="9" customHeight="1" x14ac:dyDescent="0.25">
      <c r="A272" s="100">
        <v>95</v>
      </c>
      <c r="B272" s="108" t="s">
        <v>330</v>
      </c>
      <c r="C272" s="109" t="s">
        <v>60</v>
      </c>
      <c r="D272" s="110" t="s">
        <v>231</v>
      </c>
      <c r="E272" s="111">
        <v>1995</v>
      </c>
      <c r="F272" s="112" t="s">
        <v>109</v>
      </c>
      <c r="G272" s="113">
        <v>5</v>
      </c>
      <c r="H272" s="113">
        <v>6</v>
      </c>
      <c r="I272" s="114">
        <v>4937.8999999999996</v>
      </c>
      <c r="J272" s="114">
        <v>4298.2</v>
      </c>
      <c r="K272" s="113">
        <v>23</v>
      </c>
      <c r="L272" s="107">
        <v>13014193.49</v>
      </c>
      <c r="M272" s="96">
        <v>0</v>
      </c>
      <c r="N272" s="96">
        <v>0</v>
      </c>
      <c r="O272" s="96">
        <v>0</v>
      </c>
      <c r="P272" s="96">
        <v>13014193.49</v>
      </c>
      <c r="Q272" s="96">
        <v>0</v>
      </c>
      <c r="R272" s="96">
        <v>0</v>
      </c>
      <c r="S272" s="94" t="s">
        <v>232</v>
      </c>
      <c r="T272" s="92"/>
      <c r="U272" s="92"/>
    </row>
    <row r="273" spans="1:21" s="93" customFormat="1" ht="9" customHeight="1" x14ac:dyDescent="0.25">
      <c r="A273" s="100">
        <v>96</v>
      </c>
      <c r="B273" s="108" t="s">
        <v>331</v>
      </c>
      <c r="C273" s="109" t="s">
        <v>60</v>
      </c>
      <c r="D273" s="110" t="s">
        <v>231</v>
      </c>
      <c r="E273" s="111">
        <v>1995</v>
      </c>
      <c r="F273" s="112" t="s">
        <v>109</v>
      </c>
      <c r="G273" s="113">
        <v>5</v>
      </c>
      <c r="H273" s="113">
        <v>6</v>
      </c>
      <c r="I273" s="114">
        <v>4662.3</v>
      </c>
      <c r="J273" s="114">
        <v>4294.5</v>
      </c>
      <c r="K273" s="113">
        <v>191</v>
      </c>
      <c r="L273" s="107">
        <v>10287900</v>
      </c>
      <c r="M273" s="96">
        <v>0</v>
      </c>
      <c r="N273" s="96">
        <v>0</v>
      </c>
      <c r="O273" s="96">
        <v>0</v>
      </c>
      <c r="P273" s="96">
        <v>10287900</v>
      </c>
      <c r="Q273" s="96">
        <v>0</v>
      </c>
      <c r="R273" s="96">
        <v>0</v>
      </c>
      <c r="S273" s="94" t="s">
        <v>232</v>
      </c>
      <c r="T273" s="92"/>
      <c r="U273" s="92"/>
    </row>
    <row r="274" spans="1:21" s="93" customFormat="1" ht="9" customHeight="1" x14ac:dyDescent="0.25">
      <c r="A274" s="100">
        <v>97</v>
      </c>
      <c r="B274" s="108" t="s">
        <v>332</v>
      </c>
      <c r="C274" s="109" t="s">
        <v>60</v>
      </c>
      <c r="D274" s="110" t="s">
        <v>231</v>
      </c>
      <c r="E274" s="111">
        <v>1961</v>
      </c>
      <c r="F274" s="112" t="s">
        <v>99</v>
      </c>
      <c r="G274" s="113">
        <v>4</v>
      </c>
      <c r="H274" s="113">
        <v>3</v>
      </c>
      <c r="I274" s="114">
        <v>2149.6</v>
      </c>
      <c r="J274" s="114">
        <v>2002.6</v>
      </c>
      <c r="K274" s="113">
        <v>101</v>
      </c>
      <c r="L274" s="107">
        <v>6447581.4900000002</v>
      </c>
      <c r="M274" s="96">
        <v>0</v>
      </c>
      <c r="N274" s="96">
        <v>0</v>
      </c>
      <c r="O274" s="96">
        <v>0</v>
      </c>
      <c r="P274" s="96">
        <v>6447581.4900000002</v>
      </c>
      <c r="Q274" s="96">
        <v>0</v>
      </c>
      <c r="R274" s="96">
        <v>0</v>
      </c>
      <c r="S274" s="94" t="s">
        <v>232</v>
      </c>
      <c r="T274" s="92"/>
      <c r="U274" s="92"/>
    </row>
    <row r="275" spans="1:21" s="93" customFormat="1" ht="9" customHeight="1" x14ac:dyDescent="0.25">
      <c r="A275" s="100">
        <v>98</v>
      </c>
      <c r="B275" s="108" t="s">
        <v>333</v>
      </c>
      <c r="C275" s="109" t="s">
        <v>60</v>
      </c>
      <c r="D275" s="110" t="s">
        <v>231</v>
      </c>
      <c r="E275" s="111">
        <v>1989</v>
      </c>
      <c r="F275" s="112" t="s">
        <v>99</v>
      </c>
      <c r="G275" s="113">
        <v>5</v>
      </c>
      <c r="H275" s="113">
        <v>8</v>
      </c>
      <c r="I275" s="114">
        <v>6910.8</v>
      </c>
      <c r="J275" s="114">
        <v>5637.2</v>
      </c>
      <c r="K275" s="113">
        <v>145</v>
      </c>
      <c r="L275" s="107">
        <v>15431850</v>
      </c>
      <c r="M275" s="96">
        <v>0</v>
      </c>
      <c r="N275" s="96">
        <v>0</v>
      </c>
      <c r="O275" s="96">
        <v>0</v>
      </c>
      <c r="P275" s="96">
        <v>15431850</v>
      </c>
      <c r="Q275" s="96">
        <v>0</v>
      </c>
      <c r="R275" s="96">
        <v>0</v>
      </c>
      <c r="S275" s="94" t="s">
        <v>232</v>
      </c>
      <c r="T275" s="92"/>
      <c r="U275" s="92"/>
    </row>
    <row r="276" spans="1:21" s="93" customFormat="1" ht="9" customHeight="1" x14ac:dyDescent="0.25">
      <c r="A276" s="100">
        <v>99</v>
      </c>
      <c r="B276" s="108" t="s">
        <v>334</v>
      </c>
      <c r="C276" s="109" t="s">
        <v>60</v>
      </c>
      <c r="D276" s="110" t="s">
        <v>231</v>
      </c>
      <c r="E276" s="111">
        <v>1989</v>
      </c>
      <c r="F276" s="112" t="s">
        <v>99</v>
      </c>
      <c r="G276" s="113">
        <v>5</v>
      </c>
      <c r="H276" s="113">
        <v>1</v>
      </c>
      <c r="I276" s="114">
        <v>5131.1000000000004</v>
      </c>
      <c r="J276" s="114">
        <v>3815.4</v>
      </c>
      <c r="K276" s="113">
        <v>230</v>
      </c>
      <c r="L276" s="107">
        <v>16820716.510000002</v>
      </c>
      <c r="M276" s="96">
        <v>0</v>
      </c>
      <c r="N276" s="96">
        <v>0</v>
      </c>
      <c r="O276" s="96">
        <v>0</v>
      </c>
      <c r="P276" s="96">
        <v>16820716.510000002</v>
      </c>
      <c r="Q276" s="96">
        <v>0</v>
      </c>
      <c r="R276" s="96">
        <v>0</v>
      </c>
      <c r="S276" s="94" t="s">
        <v>232</v>
      </c>
      <c r="T276" s="92"/>
      <c r="U276" s="92"/>
    </row>
    <row r="277" spans="1:21" s="93" customFormat="1" ht="9" customHeight="1" x14ac:dyDescent="0.25">
      <c r="A277" s="100">
        <v>100</v>
      </c>
      <c r="B277" s="108" t="s">
        <v>335</v>
      </c>
      <c r="C277" s="109" t="s">
        <v>60</v>
      </c>
      <c r="D277" s="110" t="s">
        <v>231</v>
      </c>
      <c r="E277" s="111">
        <v>1948</v>
      </c>
      <c r="F277" s="112" t="s">
        <v>102</v>
      </c>
      <c r="G277" s="113">
        <v>2</v>
      </c>
      <c r="H277" s="113">
        <v>1</v>
      </c>
      <c r="I277" s="114">
        <v>596.6</v>
      </c>
      <c r="J277" s="114">
        <v>538.1</v>
      </c>
      <c r="K277" s="113">
        <v>26</v>
      </c>
      <c r="L277" s="107">
        <v>3640987.21</v>
      </c>
      <c r="M277" s="96">
        <v>0</v>
      </c>
      <c r="N277" s="96">
        <v>0</v>
      </c>
      <c r="O277" s="96">
        <v>0</v>
      </c>
      <c r="P277" s="96">
        <v>3640987.21</v>
      </c>
      <c r="Q277" s="96">
        <v>0</v>
      </c>
      <c r="R277" s="96">
        <v>0</v>
      </c>
      <c r="S277" s="94" t="s">
        <v>232</v>
      </c>
      <c r="T277" s="92"/>
      <c r="U277" s="92"/>
    </row>
    <row r="278" spans="1:21" s="93" customFormat="1" ht="9" customHeight="1" x14ac:dyDescent="0.25">
      <c r="A278" s="100">
        <v>101</v>
      </c>
      <c r="B278" s="108" t="s">
        <v>336</v>
      </c>
      <c r="C278" s="109" t="s">
        <v>60</v>
      </c>
      <c r="D278" s="110" t="s">
        <v>231</v>
      </c>
      <c r="E278" s="111">
        <v>1986</v>
      </c>
      <c r="F278" s="112" t="s">
        <v>109</v>
      </c>
      <c r="G278" s="113">
        <v>9</v>
      </c>
      <c r="H278" s="113">
        <v>4</v>
      </c>
      <c r="I278" s="114">
        <v>9576.2999999999993</v>
      </c>
      <c r="J278" s="114">
        <v>7567.24</v>
      </c>
      <c r="K278" s="113">
        <v>359</v>
      </c>
      <c r="L278" s="107">
        <v>11316690</v>
      </c>
      <c r="M278" s="96">
        <v>0</v>
      </c>
      <c r="N278" s="96">
        <v>0</v>
      </c>
      <c r="O278" s="96">
        <v>0</v>
      </c>
      <c r="P278" s="96">
        <v>11316690</v>
      </c>
      <c r="Q278" s="96">
        <v>0</v>
      </c>
      <c r="R278" s="96">
        <v>0</v>
      </c>
      <c r="S278" s="94" t="s">
        <v>232</v>
      </c>
      <c r="T278" s="92"/>
      <c r="U278" s="92"/>
    </row>
    <row r="279" spans="1:21" s="93" customFormat="1" ht="9" customHeight="1" x14ac:dyDescent="0.25">
      <c r="A279" s="100">
        <v>102</v>
      </c>
      <c r="B279" s="108" t="s">
        <v>337</v>
      </c>
      <c r="C279" s="109" t="s">
        <v>60</v>
      </c>
      <c r="D279" s="110" t="s">
        <v>231</v>
      </c>
      <c r="E279" s="111">
        <v>1986</v>
      </c>
      <c r="F279" s="112" t="s">
        <v>109</v>
      </c>
      <c r="G279" s="113">
        <v>5</v>
      </c>
      <c r="H279" s="113">
        <v>8</v>
      </c>
      <c r="I279" s="114">
        <v>6665.7</v>
      </c>
      <c r="J279" s="114">
        <v>4418.8999999999996</v>
      </c>
      <c r="K279" s="113">
        <v>305</v>
      </c>
      <c r="L279" s="107">
        <v>14111569.49</v>
      </c>
      <c r="M279" s="96">
        <v>0</v>
      </c>
      <c r="N279" s="96">
        <v>0</v>
      </c>
      <c r="O279" s="96">
        <v>0</v>
      </c>
      <c r="P279" s="96">
        <v>14111569.49</v>
      </c>
      <c r="Q279" s="96">
        <v>0</v>
      </c>
      <c r="R279" s="96">
        <v>0</v>
      </c>
      <c r="S279" s="94" t="s">
        <v>232</v>
      </c>
      <c r="T279" s="92"/>
      <c r="U279" s="92"/>
    </row>
    <row r="280" spans="1:21" s="93" customFormat="1" ht="9" customHeight="1" x14ac:dyDescent="0.25">
      <c r="A280" s="100">
        <v>103</v>
      </c>
      <c r="B280" s="108" t="s">
        <v>338</v>
      </c>
      <c r="C280" s="109" t="s">
        <v>60</v>
      </c>
      <c r="D280" s="110" t="s">
        <v>231</v>
      </c>
      <c r="E280" s="111">
        <v>1986</v>
      </c>
      <c r="F280" s="112" t="s">
        <v>109</v>
      </c>
      <c r="G280" s="113">
        <v>9</v>
      </c>
      <c r="H280" s="113">
        <v>4</v>
      </c>
      <c r="I280" s="114">
        <v>9832.48</v>
      </c>
      <c r="J280" s="114">
        <v>7685.4</v>
      </c>
      <c r="K280" s="113">
        <v>366</v>
      </c>
      <c r="L280" s="107">
        <v>11316690</v>
      </c>
      <c r="M280" s="96">
        <v>0</v>
      </c>
      <c r="N280" s="96">
        <v>0</v>
      </c>
      <c r="O280" s="96">
        <v>0</v>
      </c>
      <c r="P280" s="96">
        <v>11316690</v>
      </c>
      <c r="Q280" s="96">
        <v>0</v>
      </c>
      <c r="R280" s="96">
        <v>0</v>
      </c>
      <c r="S280" s="94" t="s">
        <v>232</v>
      </c>
      <c r="T280" s="92"/>
      <c r="U280" s="92"/>
    </row>
    <row r="281" spans="1:21" s="93" customFormat="1" ht="9" customHeight="1" x14ac:dyDescent="0.25">
      <c r="A281" s="100">
        <v>104</v>
      </c>
      <c r="B281" s="108" t="s">
        <v>339</v>
      </c>
      <c r="C281" s="109" t="s">
        <v>60</v>
      </c>
      <c r="D281" s="110" t="s">
        <v>231</v>
      </c>
      <c r="E281" s="111">
        <v>1986</v>
      </c>
      <c r="F281" s="112" t="s">
        <v>109</v>
      </c>
      <c r="G281" s="113">
        <v>5</v>
      </c>
      <c r="H281" s="113">
        <v>8</v>
      </c>
      <c r="I281" s="114">
        <v>8132.3</v>
      </c>
      <c r="J281" s="114">
        <v>5985.7</v>
      </c>
      <c r="K281" s="113">
        <v>260</v>
      </c>
      <c r="L281" s="107">
        <v>14763136.51</v>
      </c>
      <c r="M281" s="96">
        <v>0</v>
      </c>
      <c r="N281" s="96">
        <v>0</v>
      </c>
      <c r="O281" s="96">
        <v>0</v>
      </c>
      <c r="P281" s="96">
        <v>14763136.51</v>
      </c>
      <c r="Q281" s="96">
        <v>0</v>
      </c>
      <c r="R281" s="96">
        <v>0</v>
      </c>
      <c r="S281" s="94" t="s">
        <v>232</v>
      </c>
      <c r="T281" s="92"/>
      <c r="U281" s="92"/>
    </row>
    <row r="282" spans="1:21" s="93" customFormat="1" ht="9" customHeight="1" x14ac:dyDescent="0.25">
      <c r="A282" s="100">
        <v>105</v>
      </c>
      <c r="B282" s="108" t="s">
        <v>340</v>
      </c>
      <c r="C282" s="109" t="s">
        <v>60</v>
      </c>
      <c r="D282" s="110" t="s">
        <v>231</v>
      </c>
      <c r="E282" s="111">
        <v>1993</v>
      </c>
      <c r="F282" s="112" t="s">
        <v>99</v>
      </c>
      <c r="G282" s="113">
        <v>5</v>
      </c>
      <c r="H282" s="113">
        <v>2</v>
      </c>
      <c r="I282" s="114">
        <v>1574.1</v>
      </c>
      <c r="J282" s="114">
        <v>1410.3</v>
      </c>
      <c r="K282" s="113">
        <v>64</v>
      </c>
      <c r="L282" s="107">
        <v>4372357.49</v>
      </c>
      <c r="M282" s="96">
        <v>0</v>
      </c>
      <c r="N282" s="96">
        <v>0</v>
      </c>
      <c r="O282" s="96">
        <v>0</v>
      </c>
      <c r="P282" s="96">
        <v>4372357.49</v>
      </c>
      <c r="Q282" s="96">
        <v>0</v>
      </c>
      <c r="R282" s="96">
        <v>0</v>
      </c>
      <c r="S282" s="94" t="s">
        <v>232</v>
      </c>
      <c r="T282" s="92"/>
      <c r="U282" s="92"/>
    </row>
    <row r="283" spans="1:21" s="93" customFormat="1" ht="9" customHeight="1" x14ac:dyDescent="0.25">
      <c r="A283" s="100">
        <v>106</v>
      </c>
      <c r="B283" s="108" t="s">
        <v>341</v>
      </c>
      <c r="C283" s="109" t="s">
        <v>60</v>
      </c>
      <c r="D283" s="110" t="s">
        <v>231</v>
      </c>
      <c r="E283" s="111">
        <v>1997</v>
      </c>
      <c r="F283" s="112" t="s">
        <v>177</v>
      </c>
      <c r="G283" s="113">
        <v>5</v>
      </c>
      <c r="H283" s="113">
        <v>11</v>
      </c>
      <c r="I283" s="114">
        <v>8700.7999999999993</v>
      </c>
      <c r="J283" s="114">
        <v>7707.1</v>
      </c>
      <c r="K283" s="113">
        <v>382</v>
      </c>
      <c r="L283" s="107">
        <v>19435557.75</v>
      </c>
      <c r="M283" s="96">
        <v>0</v>
      </c>
      <c r="N283" s="96">
        <v>0</v>
      </c>
      <c r="O283" s="96">
        <v>0</v>
      </c>
      <c r="P283" s="96">
        <v>19435557.75</v>
      </c>
      <c r="Q283" s="96">
        <v>0</v>
      </c>
      <c r="R283" s="96">
        <v>0</v>
      </c>
      <c r="S283" s="94" t="s">
        <v>232</v>
      </c>
      <c r="T283" s="92"/>
      <c r="U283" s="92"/>
    </row>
    <row r="284" spans="1:21" s="93" customFormat="1" ht="9" customHeight="1" x14ac:dyDescent="0.25">
      <c r="A284" s="100">
        <v>107</v>
      </c>
      <c r="B284" s="108" t="s">
        <v>342</v>
      </c>
      <c r="C284" s="109" t="s">
        <v>60</v>
      </c>
      <c r="D284" s="110" t="s">
        <v>231</v>
      </c>
      <c r="E284" s="111">
        <v>1989</v>
      </c>
      <c r="F284" s="112" t="s">
        <v>99</v>
      </c>
      <c r="G284" s="113">
        <v>4</v>
      </c>
      <c r="H284" s="113">
        <v>2</v>
      </c>
      <c r="I284" s="114">
        <v>1849</v>
      </c>
      <c r="J284" s="114">
        <v>1709</v>
      </c>
      <c r="K284" s="113">
        <v>85</v>
      </c>
      <c r="L284" s="107">
        <v>4732434</v>
      </c>
      <c r="M284" s="96">
        <v>0</v>
      </c>
      <c r="N284" s="96">
        <v>0</v>
      </c>
      <c r="O284" s="96">
        <v>0</v>
      </c>
      <c r="P284" s="96">
        <v>4732434</v>
      </c>
      <c r="Q284" s="96">
        <v>0</v>
      </c>
      <c r="R284" s="96">
        <v>0</v>
      </c>
      <c r="S284" s="94" t="s">
        <v>232</v>
      </c>
      <c r="T284" s="92"/>
      <c r="U284" s="92"/>
    </row>
    <row r="285" spans="1:21" s="93" customFormat="1" ht="9" customHeight="1" x14ac:dyDescent="0.25">
      <c r="A285" s="100">
        <v>108</v>
      </c>
      <c r="B285" s="108" t="s">
        <v>343</v>
      </c>
      <c r="C285" s="109" t="s">
        <v>60</v>
      </c>
      <c r="D285" s="110" t="s">
        <v>231</v>
      </c>
      <c r="E285" s="111">
        <v>1990</v>
      </c>
      <c r="F285" s="112" t="s">
        <v>99</v>
      </c>
      <c r="G285" s="113">
        <v>4</v>
      </c>
      <c r="H285" s="113">
        <v>2</v>
      </c>
      <c r="I285" s="114">
        <v>1907</v>
      </c>
      <c r="J285" s="114">
        <v>1767</v>
      </c>
      <c r="K285" s="113">
        <v>89</v>
      </c>
      <c r="L285" s="107">
        <v>4732434</v>
      </c>
      <c r="M285" s="96">
        <v>0</v>
      </c>
      <c r="N285" s="96">
        <v>0</v>
      </c>
      <c r="O285" s="96">
        <v>0</v>
      </c>
      <c r="P285" s="96">
        <v>4732434</v>
      </c>
      <c r="Q285" s="96">
        <v>0</v>
      </c>
      <c r="R285" s="96">
        <v>0</v>
      </c>
      <c r="S285" s="94" t="s">
        <v>232</v>
      </c>
      <c r="T285" s="92"/>
      <c r="U285" s="92"/>
    </row>
    <row r="286" spans="1:21" s="93" customFormat="1" ht="9" customHeight="1" x14ac:dyDescent="0.25">
      <c r="A286" s="100">
        <v>109</v>
      </c>
      <c r="B286" s="108" t="s">
        <v>344</v>
      </c>
      <c r="C286" s="109" t="s">
        <v>60</v>
      </c>
      <c r="D286" s="110" t="s">
        <v>231</v>
      </c>
      <c r="E286" s="111">
        <v>1987</v>
      </c>
      <c r="F286" s="112" t="s">
        <v>109</v>
      </c>
      <c r="G286" s="113">
        <v>5</v>
      </c>
      <c r="H286" s="113">
        <v>4</v>
      </c>
      <c r="I286" s="114">
        <v>3155</v>
      </c>
      <c r="J286" s="114">
        <v>2765</v>
      </c>
      <c r="K286" s="113">
        <v>126</v>
      </c>
      <c r="L286" s="107">
        <v>7681632</v>
      </c>
      <c r="M286" s="96">
        <v>0</v>
      </c>
      <c r="N286" s="96">
        <v>0</v>
      </c>
      <c r="O286" s="96">
        <v>0</v>
      </c>
      <c r="P286" s="96">
        <v>7681632</v>
      </c>
      <c r="Q286" s="96">
        <v>0</v>
      </c>
      <c r="R286" s="96">
        <v>0</v>
      </c>
      <c r="S286" s="94" t="s">
        <v>232</v>
      </c>
      <c r="T286" s="92"/>
      <c r="U286" s="92"/>
    </row>
    <row r="287" spans="1:21" s="93" customFormat="1" ht="9" customHeight="1" x14ac:dyDescent="0.25">
      <c r="A287" s="100">
        <v>110</v>
      </c>
      <c r="B287" s="108" t="s">
        <v>345</v>
      </c>
      <c r="C287" s="109" t="s">
        <v>60</v>
      </c>
      <c r="D287" s="110" t="s">
        <v>231</v>
      </c>
      <c r="E287" s="111">
        <v>1986</v>
      </c>
      <c r="F287" s="112" t="s">
        <v>99</v>
      </c>
      <c r="G287" s="113">
        <v>9</v>
      </c>
      <c r="H287" s="113">
        <v>1</v>
      </c>
      <c r="I287" s="114">
        <v>5761.4</v>
      </c>
      <c r="J287" s="114">
        <v>4763</v>
      </c>
      <c r="K287" s="113">
        <v>295</v>
      </c>
      <c r="L287" s="107">
        <v>8418931.4900000002</v>
      </c>
      <c r="M287" s="96">
        <v>0</v>
      </c>
      <c r="N287" s="96">
        <v>0</v>
      </c>
      <c r="O287" s="96">
        <v>0</v>
      </c>
      <c r="P287" s="96">
        <v>8418931.4900000002</v>
      </c>
      <c r="Q287" s="96">
        <v>0</v>
      </c>
      <c r="R287" s="96">
        <v>0</v>
      </c>
      <c r="S287" s="94" t="s">
        <v>232</v>
      </c>
      <c r="T287" s="92"/>
      <c r="U287" s="92"/>
    </row>
    <row r="288" spans="1:21" s="93" customFormat="1" ht="9" customHeight="1" x14ac:dyDescent="0.25">
      <c r="A288" s="100">
        <v>111</v>
      </c>
      <c r="B288" s="108" t="s">
        <v>346</v>
      </c>
      <c r="C288" s="109" t="s">
        <v>60</v>
      </c>
      <c r="D288" s="110" t="s">
        <v>231</v>
      </c>
      <c r="E288" s="111">
        <v>1966</v>
      </c>
      <c r="F288" s="112" t="s">
        <v>99</v>
      </c>
      <c r="G288" s="113">
        <v>5</v>
      </c>
      <c r="H288" s="113">
        <v>4</v>
      </c>
      <c r="I288" s="114">
        <v>3476</v>
      </c>
      <c r="J288" s="114">
        <v>3226</v>
      </c>
      <c r="K288" s="113">
        <v>173</v>
      </c>
      <c r="L288" s="107">
        <v>8350345.4900000002</v>
      </c>
      <c r="M288" s="96">
        <v>0</v>
      </c>
      <c r="N288" s="96">
        <v>0</v>
      </c>
      <c r="O288" s="96">
        <v>0</v>
      </c>
      <c r="P288" s="96">
        <v>8350345.4900000002</v>
      </c>
      <c r="Q288" s="96">
        <v>0</v>
      </c>
      <c r="R288" s="96">
        <v>0</v>
      </c>
      <c r="S288" s="94" t="s">
        <v>232</v>
      </c>
      <c r="T288" s="92"/>
      <c r="U288" s="92"/>
    </row>
    <row r="289" spans="1:21" s="93" customFormat="1" ht="9" customHeight="1" x14ac:dyDescent="0.25">
      <c r="A289" s="100">
        <v>112</v>
      </c>
      <c r="B289" s="108" t="s">
        <v>348</v>
      </c>
      <c r="C289" s="109" t="s">
        <v>60</v>
      </c>
      <c r="D289" s="110" t="s">
        <v>231</v>
      </c>
      <c r="E289" s="111">
        <v>1963</v>
      </c>
      <c r="F289" s="112" t="s">
        <v>99</v>
      </c>
      <c r="G289" s="113">
        <v>4</v>
      </c>
      <c r="H289" s="113">
        <v>3</v>
      </c>
      <c r="I289" s="114">
        <v>2189.6999999999998</v>
      </c>
      <c r="J289" s="114">
        <v>1483</v>
      </c>
      <c r="K289" s="113">
        <v>225</v>
      </c>
      <c r="L289" s="107">
        <v>8738369.2799999993</v>
      </c>
      <c r="M289" s="96">
        <v>0</v>
      </c>
      <c r="N289" s="96">
        <v>0</v>
      </c>
      <c r="O289" s="96">
        <v>0</v>
      </c>
      <c r="P289" s="96">
        <v>8738369.2799999993</v>
      </c>
      <c r="Q289" s="96">
        <v>0</v>
      </c>
      <c r="R289" s="96">
        <v>0</v>
      </c>
      <c r="S289" s="94" t="s">
        <v>232</v>
      </c>
      <c r="T289" s="92"/>
      <c r="U289" s="92"/>
    </row>
    <row r="290" spans="1:21" s="93" customFormat="1" ht="9" customHeight="1" x14ac:dyDescent="0.25">
      <c r="A290" s="100">
        <v>113</v>
      </c>
      <c r="B290" s="108" t="s">
        <v>349</v>
      </c>
      <c r="C290" s="109" t="s">
        <v>60</v>
      </c>
      <c r="D290" s="110" t="s">
        <v>231</v>
      </c>
      <c r="E290" s="111">
        <v>1995</v>
      </c>
      <c r="F290" s="112" t="s">
        <v>99</v>
      </c>
      <c r="G290" s="113">
        <v>5</v>
      </c>
      <c r="H290" s="113">
        <v>4</v>
      </c>
      <c r="I290" s="114">
        <v>3205.7</v>
      </c>
      <c r="J290" s="114">
        <v>2719.1</v>
      </c>
      <c r="K290" s="113">
        <v>182</v>
      </c>
      <c r="L290" s="107">
        <v>7715925.0099999998</v>
      </c>
      <c r="M290" s="96">
        <v>0</v>
      </c>
      <c r="N290" s="96">
        <v>0</v>
      </c>
      <c r="O290" s="96">
        <v>0</v>
      </c>
      <c r="P290" s="96">
        <v>7715925.0099999998</v>
      </c>
      <c r="Q290" s="96">
        <v>0</v>
      </c>
      <c r="R290" s="96">
        <v>0</v>
      </c>
      <c r="S290" s="94" t="s">
        <v>232</v>
      </c>
      <c r="T290" s="92"/>
      <c r="U290" s="92"/>
    </row>
    <row r="291" spans="1:21" s="93" customFormat="1" ht="9" customHeight="1" x14ac:dyDescent="0.25">
      <c r="A291" s="100">
        <v>114</v>
      </c>
      <c r="B291" s="108" t="s">
        <v>350</v>
      </c>
      <c r="C291" s="109" t="s">
        <v>60</v>
      </c>
      <c r="D291" s="110" t="s">
        <v>231</v>
      </c>
      <c r="E291" s="111">
        <v>1995</v>
      </c>
      <c r="F291" s="112" t="s">
        <v>99</v>
      </c>
      <c r="G291" s="113">
        <v>5</v>
      </c>
      <c r="H291" s="113">
        <v>6</v>
      </c>
      <c r="I291" s="114">
        <v>4714.3999999999996</v>
      </c>
      <c r="J291" s="114">
        <v>4100.3999999999996</v>
      </c>
      <c r="K291" s="113">
        <v>155</v>
      </c>
      <c r="L291" s="107">
        <v>12859875.01</v>
      </c>
      <c r="M291" s="96">
        <v>0</v>
      </c>
      <c r="N291" s="96">
        <v>0</v>
      </c>
      <c r="O291" s="96">
        <v>0</v>
      </c>
      <c r="P291" s="96">
        <v>12859875.01</v>
      </c>
      <c r="Q291" s="96">
        <v>0</v>
      </c>
      <c r="R291" s="96">
        <v>0</v>
      </c>
      <c r="S291" s="94" t="s">
        <v>232</v>
      </c>
      <c r="T291" s="92"/>
      <c r="U291" s="92"/>
    </row>
    <row r="292" spans="1:21" s="93" customFormat="1" ht="9" customHeight="1" x14ac:dyDescent="0.25">
      <c r="A292" s="100">
        <v>115</v>
      </c>
      <c r="B292" s="108" t="s">
        <v>351</v>
      </c>
      <c r="C292" s="109" t="s">
        <v>60</v>
      </c>
      <c r="D292" s="110" t="s">
        <v>231</v>
      </c>
      <c r="E292" s="111">
        <v>1991</v>
      </c>
      <c r="F292" s="112" t="s">
        <v>109</v>
      </c>
      <c r="G292" s="113">
        <v>5</v>
      </c>
      <c r="H292" s="113">
        <v>6</v>
      </c>
      <c r="I292" s="114">
        <v>4836.2</v>
      </c>
      <c r="J292" s="114">
        <v>4377.2</v>
      </c>
      <c r="K292" s="113">
        <v>225</v>
      </c>
      <c r="L292" s="107">
        <v>10519377.75</v>
      </c>
      <c r="M292" s="96">
        <v>0</v>
      </c>
      <c r="N292" s="96">
        <v>0</v>
      </c>
      <c r="O292" s="96">
        <v>0</v>
      </c>
      <c r="P292" s="96">
        <v>10519377.75</v>
      </c>
      <c r="Q292" s="96">
        <v>0</v>
      </c>
      <c r="R292" s="96">
        <v>0</v>
      </c>
      <c r="S292" s="94" t="s">
        <v>232</v>
      </c>
      <c r="T292" s="92"/>
      <c r="U292" s="92"/>
    </row>
    <row r="293" spans="1:21" s="93" customFormat="1" ht="9" customHeight="1" x14ac:dyDescent="0.25">
      <c r="A293" s="100">
        <v>116</v>
      </c>
      <c r="B293" s="108" t="s">
        <v>352</v>
      </c>
      <c r="C293" s="109" t="s">
        <v>60</v>
      </c>
      <c r="D293" s="110" t="s">
        <v>231</v>
      </c>
      <c r="E293" s="111">
        <v>1989</v>
      </c>
      <c r="F293" s="112" t="s">
        <v>109</v>
      </c>
      <c r="G293" s="113">
        <v>5</v>
      </c>
      <c r="H293" s="113">
        <v>4</v>
      </c>
      <c r="I293" s="114">
        <v>3103.5</v>
      </c>
      <c r="J293" s="114">
        <v>2837.3</v>
      </c>
      <c r="K293" s="113">
        <v>123</v>
      </c>
      <c r="L293" s="107">
        <v>7206673.9500000002</v>
      </c>
      <c r="M293" s="96">
        <v>0</v>
      </c>
      <c r="N293" s="96">
        <v>0</v>
      </c>
      <c r="O293" s="96">
        <v>0</v>
      </c>
      <c r="P293" s="96">
        <v>7206673.9500000002</v>
      </c>
      <c r="Q293" s="96">
        <v>0</v>
      </c>
      <c r="R293" s="96">
        <v>0</v>
      </c>
      <c r="S293" s="94" t="s">
        <v>232</v>
      </c>
      <c r="T293" s="92"/>
      <c r="U293" s="92"/>
    </row>
    <row r="294" spans="1:21" s="93" customFormat="1" ht="9" customHeight="1" x14ac:dyDescent="0.25">
      <c r="A294" s="100">
        <v>117</v>
      </c>
      <c r="B294" s="108" t="s">
        <v>353</v>
      </c>
      <c r="C294" s="109" t="s">
        <v>60</v>
      </c>
      <c r="D294" s="110" t="s">
        <v>231</v>
      </c>
      <c r="E294" s="111">
        <v>1991</v>
      </c>
      <c r="F294" s="112" t="s">
        <v>99</v>
      </c>
      <c r="G294" s="113">
        <v>5</v>
      </c>
      <c r="H294" s="113">
        <v>2</v>
      </c>
      <c r="I294" s="114">
        <v>1603.9</v>
      </c>
      <c r="J294" s="114">
        <v>1460.9</v>
      </c>
      <c r="K294" s="113">
        <v>77</v>
      </c>
      <c r="L294" s="107">
        <v>3635058</v>
      </c>
      <c r="M294" s="96">
        <v>0</v>
      </c>
      <c r="N294" s="96">
        <v>0</v>
      </c>
      <c r="O294" s="96">
        <v>0</v>
      </c>
      <c r="P294" s="96">
        <v>3635058</v>
      </c>
      <c r="Q294" s="96">
        <v>0</v>
      </c>
      <c r="R294" s="96">
        <v>0</v>
      </c>
      <c r="S294" s="94" t="s">
        <v>232</v>
      </c>
      <c r="T294" s="92"/>
      <c r="U294" s="92"/>
    </row>
    <row r="295" spans="1:21" s="93" customFormat="1" ht="9" customHeight="1" x14ac:dyDescent="0.25">
      <c r="A295" s="100">
        <v>118</v>
      </c>
      <c r="B295" s="108" t="s">
        <v>354</v>
      </c>
      <c r="C295" s="109" t="s">
        <v>61</v>
      </c>
      <c r="D295" s="110" t="s">
        <v>231</v>
      </c>
      <c r="E295" s="111">
        <v>2000</v>
      </c>
      <c r="F295" s="112" t="s">
        <v>99</v>
      </c>
      <c r="G295" s="113">
        <v>4</v>
      </c>
      <c r="H295" s="113">
        <v>2</v>
      </c>
      <c r="I295" s="114">
        <v>1416.6</v>
      </c>
      <c r="J295" s="114">
        <v>1296.5999999999999</v>
      </c>
      <c r="K295" s="113">
        <v>45</v>
      </c>
      <c r="L295" s="107">
        <v>11508176.51</v>
      </c>
      <c r="M295" s="96">
        <v>0</v>
      </c>
      <c r="N295" s="96">
        <v>0</v>
      </c>
      <c r="O295" s="96">
        <v>0</v>
      </c>
      <c r="P295" s="96">
        <v>11508176.51</v>
      </c>
      <c r="Q295" s="96">
        <v>0</v>
      </c>
      <c r="R295" s="96">
        <v>0</v>
      </c>
      <c r="S295" s="94" t="s">
        <v>232</v>
      </c>
      <c r="T295" s="92"/>
      <c r="U295" s="92"/>
    </row>
    <row r="296" spans="1:21" s="93" customFormat="1" ht="9" customHeight="1" x14ac:dyDescent="0.25">
      <c r="A296" s="100">
        <v>119</v>
      </c>
      <c r="B296" s="108" t="s">
        <v>355</v>
      </c>
      <c r="C296" s="109" t="s">
        <v>60</v>
      </c>
      <c r="D296" s="110" t="s">
        <v>231</v>
      </c>
      <c r="E296" s="111">
        <v>1962</v>
      </c>
      <c r="F296" s="112" t="s">
        <v>99</v>
      </c>
      <c r="G296" s="113">
        <v>5</v>
      </c>
      <c r="H296" s="113">
        <v>3</v>
      </c>
      <c r="I296" s="114">
        <v>1562.7</v>
      </c>
      <c r="J296" s="114">
        <v>1294.0999999999999</v>
      </c>
      <c r="K296" s="113">
        <v>56</v>
      </c>
      <c r="L296" s="107">
        <v>4384355.42</v>
      </c>
      <c r="M296" s="96">
        <v>0</v>
      </c>
      <c r="N296" s="96">
        <v>0</v>
      </c>
      <c r="O296" s="96">
        <v>0</v>
      </c>
      <c r="P296" s="96">
        <v>4384355.42</v>
      </c>
      <c r="Q296" s="96">
        <v>0</v>
      </c>
      <c r="R296" s="96">
        <v>0</v>
      </c>
      <c r="S296" s="94" t="s">
        <v>232</v>
      </c>
      <c r="T296" s="92"/>
      <c r="U296" s="92"/>
    </row>
    <row r="297" spans="1:21" s="93" customFormat="1" ht="9" customHeight="1" x14ac:dyDescent="0.25">
      <c r="A297" s="100">
        <v>120</v>
      </c>
      <c r="B297" s="108" t="s">
        <v>356</v>
      </c>
      <c r="C297" s="109" t="s">
        <v>60</v>
      </c>
      <c r="D297" s="110" t="s">
        <v>231</v>
      </c>
      <c r="E297" s="111">
        <v>1990</v>
      </c>
      <c r="F297" s="112" t="s">
        <v>99</v>
      </c>
      <c r="G297" s="113">
        <v>5</v>
      </c>
      <c r="H297" s="113">
        <v>1</v>
      </c>
      <c r="I297" s="114">
        <v>615.70000000000005</v>
      </c>
      <c r="J297" s="114">
        <v>464</v>
      </c>
      <c r="K297" s="113">
        <v>21</v>
      </c>
      <c r="L297" s="107">
        <v>1971847.49</v>
      </c>
      <c r="M297" s="96">
        <v>0</v>
      </c>
      <c r="N297" s="96">
        <v>0</v>
      </c>
      <c r="O297" s="96">
        <v>0</v>
      </c>
      <c r="P297" s="96">
        <v>1971847.49</v>
      </c>
      <c r="Q297" s="96">
        <v>0</v>
      </c>
      <c r="R297" s="96">
        <v>0</v>
      </c>
      <c r="S297" s="94" t="s">
        <v>232</v>
      </c>
      <c r="T297" s="92"/>
      <c r="U297" s="92"/>
    </row>
    <row r="298" spans="1:21" s="93" customFormat="1" ht="9" customHeight="1" x14ac:dyDescent="0.25">
      <c r="A298" s="100">
        <v>121</v>
      </c>
      <c r="B298" s="108" t="s">
        <v>357</v>
      </c>
      <c r="C298" s="109" t="s">
        <v>60</v>
      </c>
      <c r="D298" s="110" t="s">
        <v>231</v>
      </c>
      <c r="E298" s="111">
        <v>1961</v>
      </c>
      <c r="F298" s="112" t="s">
        <v>99</v>
      </c>
      <c r="G298" s="113">
        <v>4</v>
      </c>
      <c r="H298" s="113">
        <v>3</v>
      </c>
      <c r="I298" s="114">
        <v>2297.1999999999998</v>
      </c>
      <c r="J298" s="114">
        <v>2127.6</v>
      </c>
      <c r="K298" s="113">
        <v>91</v>
      </c>
      <c r="L298" s="107">
        <v>4915332.72</v>
      </c>
      <c r="M298" s="96">
        <v>0</v>
      </c>
      <c r="N298" s="96">
        <v>0</v>
      </c>
      <c r="O298" s="96">
        <v>0</v>
      </c>
      <c r="P298" s="96">
        <v>4915332.72</v>
      </c>
      <c r="Q298" s="96">
        <v>0</v>
      </c>
      <c r="R298" s="96">
        <v>0</v>
      </c>
      <c r="S298" s="94" t="s">
        <v>232</v>
      </c>
      <c r="T298" s="92"/>
      <c r="U298" s="92"/>
    </row>
    <row r="299" spans="1:21" s="93" customFormat="1" ht="9" customHeight="1" x14ac:dyDescent="0.25">
      <c r="A299" s="100">
        <v>122</v>
      </c>
      <c r="B299" s="108" t="s">
        <v>359</v>
      </c>
      <c r="C299" s="109" t="s">
        <v>60</v>
      </c>
      <c r="D299" s="110" t="s">
        <v>231</v>
      </c>
      <c r="E299" s="111">
        <v>1991</v>
      </c>
      <c r="F299" s="112" t="s">
        <v>99</v>
      </c>
      <c r="G299" s="113">
        <v>6</v>
      </c>
      <c r="H299" s="113">
        <v>3</v>
      </c>
      <c r="I299" s="114">
        <v>3779.4</v>
      </c>
      <c r="J299" s="114">
        <v>3132.9</v>
      </c>
      <c r="K299" s="113">
        <v>127</v>
      </c>
      <c r="L299" s="107">
        <v>6875746.5099999998</v>
      </c>
      <c r="M299" s="96">
        <v>0</v>
      </c>
      <c r="N299" s="96">
        <v>0</v>
      </c>
      <c r="O299" s="96">
        <v>0</v>
      </c>
      <c r="P299" s="96">
        <v>6875746.5099999998</v>
      </c>
      <c r="Q299" s="96">
        <v>0</v>
      </c>
      <c r="R299" s="96">
        <v>0</v>
      </c>
      <c r="S299" s="94" t="s">
        <v>232</v>
      </c>
      <c r="T299" s="92"/>
      <c r="U299" s="92"/>
    </row>
    <row r="300" spans="1:21" s="93" customFormat="1" ht="9" customHeight="1" x14ac:dyDescent="0.25">
      <c r="A300" s="100">
        <v>123</v>
      </c>
      <c r="B300" s="108" t="s">
        <v>360</v>
      </c>
      <c r="C300" s="109" t="s">
        <v>60</v>
      </c>
      <c r="D300" s="110" t="s">
        <v>231</v>
      </c>
      <c r="E300" s="111">
        <v>1991</v>
      </c>
      <c r="F300" s="112" t="s">
        <v>99</v>
      </c>
      <c r="G300" s="113">
        <v>4</v>
      </c>
      <c r="H300" s="113">
        <v>1</v>
      </c>
      <c r="I300" s="114">
        <v>1420.8</v>
      </c>
      <c r="J300" s="114">
        <v>1267.5</v>
      </c>
      <c r="K300" s="113">
        <v>235</v>
      </c>
      <c r="L300" s="107">
        <v>4715287.49</v>
      </c>
      <c r="M300" s="96">
        <v>0</v>
      </c>
      <c r="N300" s="96">
        <v>0</v>
      </c>
      <c r="O300" s="96">
        <v>0</v>
      </c>
      <c r="P300" s="96">
        <v>4715287.49</v>
      </c>
      <c r="Q300" s="96">
        <v>0</v>
      </c>
      <c r="R300" s="96">
        <v>0</v>
      </c>
      <c r="S300" s="94" t="s">
        <v>232</v>
      </c>
      <c r="T300" s="92"/>
      <c r="U300" s="92"/>
    </row>
    <row r="301" spans="1:21" s="93" customFormat="1" ht="9" customHeight="1" x14ac:dyDescent="0.25">
      <c r="A301" s="100">
        <v>124</v>
      </c>
      <c r="B301" s="108" t="s">
        <v>361</v>
      </c>
      <c r="C301" s="109" t="s">
        <v>60</v>
      </c>
      <c r="D301" s="110" t="s">
        <v>231</v>
      </c>
      <c r="E301" s="111">
        <v>1993</v>
      </c>
      <c r="F301" s="112" t="s">
        <v>99</v>
      </c>
      <c r="G301" s="113">
        <v>5</v>
      </c>
      <c r="H301" s="113">
        <v>4</v>
      </c>
      <c r="I301" s="114">
        <v>2993.4</v>
      </c>
      <c r="J301" s="114">
        <v>2752.3</v>
      </c>
      <c r="K301" s="113">
        <v>62</v>
      </c>
      <c r="L301" s="107">
        <v>9533454</v>
      </c>
      <c r="M301" s="96">
        <v>0</v>
      </c>
      <c r="N301" s="96">
        <v>0</v>
      </c>
      <c r="O301" s="96">
        <v>0</v>
      </c>
      <c r="P301" s="96">
        <v>9533454</v>
      </c>
      <c r="Q301" s="96">
        <v>0</v>
      </c>
      <c r="R301" s="96">
        <v>0</v>
      </c>
      <c r="S301" s="94" t="s">
        <v>232</v>
      </c>
      <c r="T301" s="92"/>
      <c r="U301" s="92"/>
    </row>
    <row r="302" spans="1:21" s="93" customFormat="1" ht="9" customHeight="1" x14ac:dyDescent="0.25">
      <c r="A302" s="100">
        <v>125</v>
      </c>
      <c r="B302" s="108" t="s">
        <v>362</v>
      </c>
      <c r="C302" s="109" t="s">
        <v>60</v>
      </c>
      <c r="D302" s="110" t="s">
        <v>231</v>
      </c>
      <c r="E302" s="111">
        <v>1987</v>
      </c>
      <c r="F302" s="112" t="s">
        <v>99</v>
      </c>
      <c r="G302" s="113">
        <v>5</v>
      </c>
      <c r="H302" s="113">
        <v>2</v>
      </c>
      <c r="I302" s="114">
        <v>2334.5</v>
      </c>
      <c r="J302" s="114">
        <v>2005.8</v>
      </c>
      <c r="K302" s="113">
        <v>101</v>
      </c>
      <c r="L302" s="107">
        <v>5572612.5099999998</v>
      </c>
      <c r="M302" s="96">
        <v>0</v>
      </c>
      <c r="N302" s="96">
        <v>0</v>
      </c>
      <c r="O302" s="96">
        <v>0</v>
      </c>
      <c r="P302" s="96">
        <v>5572612.5099999998</v>
      </c>
      <c r="Q302" s="96">
        <v>0</v>
      </c>
      <c r="R302" s="96">
        <v>0</v>
      </c>
      <c r="S302" s="94" t="s">
        <v>232</v>
      </c>
      <c r="T302" s="92"/>
      <c r="U302" s="92"/>
    </row>
    <row r="303" spans="1:21" s="93" customFormat="1" ht="9" customHeight="1" x14ac:dyDescent="0.25">
      <c r="A303" s="100">
        <v>126</v>
      </c>
      <c r="B303" s="108" t="s">
        <v>363</v>
      </c>
      <c r="C303" s="109" t="s">
        <v>60</v>
      </c>
      <c r="D303" s="110" t="s">
        <v>231</v>
      </c>
      <c r="E303" s="111">
        <v>1992</v>
      </c>
      <c r="F303" s="112" t="s">
        <v>99</v>
      </c>
      <c r="G303" s="113">
        <v>5</v>
      </c>
      <c r="H303" s="113">
        <v>4</v>
      </c>
      <c r="I303" s="114">
        <v>3210</v>
      </c>
      <c r="J303" s="114">
        <v>2790</v>
      </c>
      <c r="K303" s="113">
        <v>124</v>
      </c>
      <c r="L303" s="107">
        <v>9516307.4900000002</v>
      </c>
      <c r="M303" s="96">
        <v>0</v>
      </c>
      <c r="N303" s="96">
        <v>0</v>
      </c>
      <c r="O303" s="96">
        <v>0</v>
      </c>
      <c r="P303" s="96">
        <v>9516307.4900000002</v>
      </c>
      <c r="Q303" s="96">
        <v>0</v>
      </c>
      <c r="R303" s="96">
        <v>0</v>
      </c>
      <c r="S303" s="94" t="s">
        <v>232</v>
      </c>
      <c r="T303" s="92"/>
      <c r="U303" s="92"/>
    </row>
    <row r="304" spans="1:21" s="93" customFormat="1" ht="9" customHeight="1" x14ac:dyDescent="0.25">
      <c r="A304" s="100">
        <v>127</v>
      </c>
      <c r="B304" s="108" t="s">
        <v>364</v>
      </c>
      <c r="C304" s="109" t="s">
        <v>60</v>
      </c>
      <c r="D304" s="110" t="s">
        <v>231</v>
      </c>
      <c r="E304" s="111">
        <v>1993</v>
      </c>
      <c r="F304" s="112" t="s">
        <v>109</v>
      </c>
      <c r="G304" s="113">
        <v>5</v>
      </c>
      <c r="H304" s="113">
        <v>6</v>
      </c>
      <c r="I304" s="114">
        <v>4627.59</v>
      </c>
      <c r="J304" s="114">
        <v>4193.59</v>
      </c>
      <c r="K304" s="113">
        <v>192</v>
      </c>
      <c r="L304" s="107">
        <v>15603315.01</v>
      </c>
      <c r="M304" s="96">
        <v>0</v>
      </c>
      <c r="N304" s="96">
        <v>0</v>
      </c>
      <c r="O304" s="96">
        <v>0</v>
      </c>
      <c r="P304" s="96">
        <v>15603315.01</v>
      </c>
      <c r="Q304" s="96">
        <v>0</v>
      </c>
      <c r="R304" s="96">
        <v>0</v>
      </c>
      <c r="S304" s="94" t="s">
        <v>232</v>
      </c>
      <c r="T304" s="92"/>
      <c r="U304" s="92"/>
    </row>
    <row r="305" spans="1:21" s="93" customFormat="1" ht="9" customHeight="1" x14ac:dyDescent="0.25">
      <c r="A305" s="100">
        <v>128</v>
      </c>
      <c r="B305" s="108" t="s">
        <v>365</v>
      </c>
      <c r="C305" s="109" t="s">
        <v>60</v>
      </c>
      <c r="D305" s="110" t="s">
        <v>231</v>
      </c>
      <c r="E305" s="111">
        <v>1988</v>
      </c>
      <c r="F305" s="112" t="s">
        <v>99</v>
      </c>
      <c r="G305" s="113">
        <v>5</v>
      </c>
      <c r="H305" s="113">
        <v>2</v>
      </c>
      <c r="I305" s="114">
        <v>1529</v>
      </c>
      <c r="J305" s="114">
        <v>1378</v>
      </c>
      <c r="K305" s="113">
        <v>70</v>
      </c>
      <c r="L305" s="107">
        <v>7362813.5700000003</v>
      </c>
      <c r="M305" s="96">
        <v>0</v>
      </c>
      <c r="N305" s="96">
        <v>0</v>
      </c>
      <c r="O305" s="96">
        <v>0</v>
      </c>
      <c r="P305" s="96">
        <v>7362813.5700000003</v>
      </c>
      <c r="Q305" s="96">
        <v>0</v>
      </c>
      <c r="R305" s="96">
        <v>0</v>
      </c>
      <c r="S305" s="94" t="s">
        <v>232</v>
      </c>
      <c r="T305" s="92"/>
      <c r="U305" s="92"/>
    </row>
    <row r="306" spans="1:21" s="93" customFormat="1" ht="9" customHeight="1" x14ac:dyDescent="0.25">
      <c r="A306" s="100">
        <v>129</v>
      </c>
      <c r="B306" s="108" t="s">
        <v>366</v>
      </c>
      <c r="C306" s="109" t="s">
        <v>60</v>
      </c>
      <c r="D306" s="110" t="s">
        <v>231</v>
      </c>
      <c r="E306" s="111">
        <v>1970</v>
      </c>
      <c r="F306" s="112" t="s">
        <v>109</v>
      </c>
      <c r="G306" s="113">
        <v>5</v>
      </c>
      <c r="H306" s="113">
        <v>3</v>
      </c>
      <c r="I306" s="114">
        <v>2813</v>
      </c>
      <c r="J306" s="114">
        <v>2512</v>
      </c>
      <c r="K306" s="113">
        <v>127</v>
      </c>
      <c r="L306" s="107">
        <v>5658345.0099999998</v>
      </c>
      <c r="M306" s="96">
        <v>0</v>
      </c>
      <c r="N306" s="96">
        <v>0</v>
      </c>
      <c r="O306" s="96">
        <v>0</v>
      </c>
      <c r="P306" s="96">
        <v>5658345.0099999998</v>
      </c>
      <c r="Q306" s="96">
        <v>0</v>
      </c>
      <c r="R306" s="96">
        <v>0</v>
      </c>
      <c r="S306" s="94" t="s">
        <v>232</v>
      </c>
      <c r="T306" s="92"/>
      <c r="U306" s="92"/>
    </row>
    <row r="307" spans="1:21" s="93" customFormat="1" ht="9" customHeight="1" x14ac:dyDescent="0.25">
      <c r="A307" s="100">
        <v>130</v>
      </c>
      <c r="B307" s="108" t="s">
        <v>367</v>
      </c>
      <c r="C307" s="109" t="s">
        <v>60</v>
      </c>
      <c r="D307" s="110" t="s">
        <v>231</v>
      </c>
      <c r="E307" s="111">
        <v>1973</v>
      </c>
      <c r="F307" s="112" t="s">
        <v>99</v>
      </c>
      <c r="G307" s="113">
        <v>5</v>
      </c>
      <c r="H307" s="113">
        <v>2</v>
      </c>
      <c r="I307" s="114">
        <v>1906.1</v>
      </c>
      <c r="J307" s="114">
        <v>1754.1</v>
      </c>
      <c r="K307" s="113">
        <v>86</v>
      </c>
      <c r="L307" s="107">
        <v>5572612.5099999998</v>
      </c>
      <c r="M307" s="96">
        <v>0</v>
      </c>
      <c r="N307" s="96">
        <v>0</v>
      </c>
      <c r="O307" s="96">
        <v>0</v>
      </c>
      <c r="P307" s="96">
        <v>5572612.5099999998</v>
      </c>
      <c r="Q307" s="96">
        <v>0</v>
      </c>
      <c r="R307" s="96">
        <v>0</v>
      </c>
      <c r="S307" s="94" t="s">
        <v>232</v>
      </c>
      <c r="T307" s="92"/>
      <c r="U307" s="92"/>
    </row>
    <row r="308" spans="1:21" s="93" customFormat="1" ht="9" customHeight="1" x14ac:dyDescent="0.25">
      <c r="A308" s="100">
        <v>131</v>
      </c>
      <c r="B308" s="108" t="s">
        <v>368</v>
      </c>
      <c r="C308" s="109" t="s">
        <v>60</v>
      </c>
      <c r="D308" s="110" t="s">
        <v>231</v>
      </c>
      <c r="E308" s="111">
        <v>1971</v>
      </c>
      <c r="F308" s="112" t="s">
        <v>109</v>
      </c>
      <c r="G308" s="113">
        <v>5</v>
      </c>
      <c r="H308" s="113">
        <v>8</v>
      </c>
      <c r="I308" s="114">
        <v>5974.3</v>
      </c>
      <c r="J308" s="114">
        <v>5478</v>
      </c>
      <c r="K308" s="113">
        <v>208</v>
      </c>
      <c r="L308" s="107">
        <v>13202805.01</v>
      </c>
      <c r="M308" s="96">
        <v>0</v>
      </c>
      <c r="N308" s="96">
        <v>0</v>
      </c>
      <c r="O308" s="96">
        <v>0</v>
      </c>
      <c r="P308" s="96">
        <v>13202805.01</v>
      </c>
      <c r="Q308" s="96">
        <v>0</v>
      </c>
      <c r="R308" s="96">
        <v>0</v>
      </c>
      <c r="S308" s="94" t="s">
        <v>232</v>
      </c>
      <c r="T308" s="92"/>
      <c r="U308" s="92"/>
    </row>
    <row r="309" spans="1:21" s="93" customFormat="1" ht="9" customHeight="1" x14ac:dyDescent="0.25">
      <c r="A309" s="100">
        <v>132</v>
      </c>
      <c r="B309" s="108" t="s">
        <v>369</v>
      </c>
      <c r="C309" s="109" t="s">
        <v>60</v>
      </c>
      <c r="D309" s="110" t="s">
        <v>231</v>
      </c>
      <c r="E309" s="111">
        <v>1972</v>
      </c>
      <c r="F309" s="112" t="s">
        <v>109</v>
      </c>
      <c r="G309" s="113">
        <v>5</v>
      </c>
      <c r="H309" s="113">
        <v>4</v>
      </c>
      <c r="I309" s="114">
        <v>3564.5</v>
      </c>
      <c r="J309" s="114">
        <v>3253.5</v>
      </c>
      <c r="K309" s="113">
        <v>199</v>
      </c>
      <c r="L309" s="107">
        <v>8393211.75</v>
      </c>
      <c r="M309" s="96">
        <v>0</v>
      </c>
      <c r="N309" s="96">
        <v>0</v>
      </c>
      <c r="O309" s="96">
        <v>0</v>
      </c>
      <c r="P309" s="96">
        <v>8393211.75</v>
      </c>
      <c r="Q309" s="96">
        <v>0</v>
      </c>
      <c r="R309" s="96">
        <v>0</v>
      </c>
      <c r="S309" s="94" t="s">
        <v>232</v>
      </c>
      <c r="T309" s="92"/>
      <c r="U309" s="92"/>
    </row>
    <row r="310" spans="1:21" s="93" customFormat="1" ht="9" customHeight="1" x14ac:dyDescent="0.25">
      <c r="A310" s="100">
        <v>133</v>
      </c>
      <c r="B310" s="108" t="s">
        <v>370</v>
      </c>
      <c r="C310" s="109" t="s">
        <v>60</v>
      </c>
      <c r="D310" s="110" t="s">
        <v>231</v>
      </c>
      <c r="E310" s="111">
        <v>1975</v>
      </c>
      <c r="F310" s="112" t="s">
        <v>109</v>
      </c>
      <c r="G310" s="113">
        <v>5</v>
      </c>
      <c r="H310" s="113">
        <v>4</v>
      </c>
      <c r="I310" s="114">
        <v>3521.9</v>
      </c>
      <c r="J310" s="114">
        <v>3104.9</v>
      </c>
      <c r="K310" s="113">
        <v>173</v>
      </c>
      <c r="L310" s="107">
        <v>7878816.75</v>
      </c>
      <c r="M310" s="96">
        <v>0</v>
      </c>
      <c r="N310" s="96">
        <v>0</v>
      </c>
      <c r="O310" s="96">
        <v>0</v>
      </c>
      <c r="P310" s="96">
        <v>7878816.75</v>
      </c>
      <c r="Q310" s="96">
        <v>0</v>
      </c>
      <c r="R310" s="96">
        <v>0</v>
      </c>
      <c r="S310" s="94" t="s">
        <v>232</v>
      </c>
      <c r="T310" s="92"/>
      <c r="U310" s="92"/>
    </row>
    <row r="311" spans="1:21" s="93" customFormat="1" ht="9" customHeight="1" x14ac:dyDescent="0.25">
      <c r="A311" s="100">
        <v>134</v>
      </c>
      <c r="B311" s="108" t="s">
        <v>371</v>
      </c>
      <c r="C311" s="109" t="s">
        <v>60</v>
      </c>
      <c r="D311" s="110" t="s">
        <v>231</v>
      </c>
      <c r="E311" s="111">
        <v>1970</v>
      </c>
      <c r="F311" s="112" t="s">
        <v>109</v>
      </c>
      <c r="G311" s="113">
        <v>5</v>
      </c>
      <c r="H311" s="113">
        <v>4</v>
      </c>
      <c r="I311" s="114">
        <v>4132.3</v>
      </c>
      <c r="J311" s="114">
        <v>3862.3</v>
      </c>
      <c r="K311" s="113">
        <v>208</v>
      </c>
      <c r="L311" s="107">
        <v>9079071.75</v>
      </c>
      <c r="M311" s="96">
        <v>0</v>
      </c>
      <c r="N311" s="96">
        <v>0</v>
      </c>
      <c r="O311" s="96">
        <v>0</v>
      </c>
      <c r="P311" s="96">
        <v>9079071.75</v>
      </c>
      <c r="Q311" s="96">
        <v>0</v>
      </c>
      <c r="R311" s="96">
        <v>0</v>
      </c>
      <c r="S311" s="94" t="s">
        <v>232</v>
      </c>
      <c r="T311" s="92"/>
      <c r="U311" s="92"/>
    </row>
    <row r="312" spans="1:21" s="93" customFormat="1" ht="9" customHeight="1" x14ac:dyDescent="0.25">
      <c r="A312" s="100">
        <v>135</v>
      </c>
      <c r="B312" s="108" t="s">
        <v>372</v>
      </c>
      <c r="C312" s="109" t="s">
        <v>60</v>
      </c>
      <c r="D312" s="110" t="s">
        <v>231</v>
      </c>
      <c r="E312" s="111">
        <v>1989</v>
      </c>
      <c r="F312" s="112" t="s">
        <v>99</v>
      </c>
      <c r="G312" s="113">
        <v>5</v>
      </c>
      <c r="H312" s="113">
        <v>5</v>
      </c>
      <c r="I312" s="114">
        <v>4780</v>
      </c>
      <c r="J312" s="114">
        <v>3995.5</v>
      </c>
      <c r="K312" s="113">
        <v>139</v>
      </c>
      <c r="L312" s="107">
        <v>14767423.119999999</v>
      </c>
      <c r="M312" s="96">
        <v>0</v>
      </c>
      <c r="N312" s="96">
        <v>0</v>
      </c>
      <c r="O312" s="96">
        <v>0</v>
      </c>
      <c r="P312" s="96">
        <v>14767423.119999999</v>
      </c>
      <c r="Q312" s="96">
        <v>0</v>
      </c>
      <c r="R312" s="96">
        <v>0</v>
      </c>
      <c r="S312" s="94" t="s">
        <v>232</v>
      </c>
      <c r="T312" s="92"/>
      <c r="U312" s="92"/>
    </row>
    <row r="313" spans="1:21" s="93" customFormat="1" ht="9" customHeight="1" x14ac:dyDescent="0.25">
      <c r="A313" s="100">
        <v>136</v>
      </c>
      <c r="B313" s="108" t="s">
        <v>373</v>
      </c>
      <c r="C313" s="109" t="s">
        <v>60</v>
      </c>
      <c r="D313" s="110" t="s">
        <v>231</v>
      </c>
      <c r="E313" s="111">
        <v>1952</v>
      </c>
      <c r="F313" s="112" t="s">
        <v>99</v>
      </c>
      <c r="G313" s="113">
        <v>2</v>
      </c>
      <c r="H313" s="113">
        <v>2</v>
      </c>
      <c r="I313" s="114">
        <v>911.89</v>
      </c>
      <c r="J313" s="114">
        <v>828.69</v>
      </c>
      <c r="K313" s="113">
        <v>34</v>
      </c>
      <c r="L313" s="107">
        <v>5764896.4000000004</v>
      </c>
      <c r="M313" s="96">
        <v>0</v>
      </c>
      <c r="N313" s="96">
        <v>0</v>
      </c>
      <c r="O313" s="96">
        <v>0</v>
      </c>
      <c r="P313" s="96">
        <v>5764896.4000000004</v>
      </c>
      <c r="Q313" s="96">
        <v>0</v>
      </c>
      <c r="R313" s="96">
        <v>0</v>
      </c>
      <c r="S313" s="94" t="s">
        <v>232</v>
      </c>
      <c r="T313" s="92"/>
      <c r="U313" s="92"/>
    </row>
    <row r="314" spans="1:21" s="93" customFormat="1" ht="9" customHeight="1" x14ac:dyDescent="0.25">
      <c r="A314" s="100">
        <v>137</v>
      </c>
      <c r="B314" s="108" t="s">
        <v>374</v>
      </c>
      <c r="C314" s="109" t="s">
        <v>60</v>
      </c>
      <c r="D314" s="110" t="s">
        <v>231</v>
      </c>
      <c r="E314" s="111">
        <v>1996</v>
      </c>
      <c r="F314" s="112" t="s">
        <v>109</v>
      </c>
      <c r="G314" s="113">
        <v>3</v>
      </c>
      <c r="H314" s="113">
        <v>1</v>
      </c>
      <c r="I314" s="114">
        <v>783.8</v>
      </c>
      <c r="J314" s="114">
        <v>695.2</v>
      </c>
      <c r="K314" s="113">
        <v>36</v>
      </c>
      <c r="L314" s="107">
        <v>4715287.49</v>
      </c>
      <c r="M314" s="96">
        <v>0</v>
      </c>
      <c r="N314" s="96">
        <v>0</v>
      </c>
      <c r="O314" s="96">
        <v>0</v>
      </c>
      <c r="P314" s="96">
        <v>4715287.49</v>
      </c>
      <c r="Q314" s="96">
        <v>0</v>
      </c>
      <c r="R314" s="96">
        <v>0</v>
      </c>
      <c r="S314" s="94" t="s">
        <v>232</v>
      </c>
      <c r="T314" s="92"/>
      <c r="U314" s="92"/>
    </row>
    <row r="315" spans="1:21" s="93" customFormat="1" ht="9" customHeight="1" x14ac:dyDescent="0.25">
      <c r="A315" s="100">
        <v>138</v>
      </c>
      <c r="B315" s="108" t="s">
        <v>375</v>
      </c>
      <c r="C315" s="109" t="s">
        <v>60</v>
      </c>
      <c r="D315" s="110" t="s">
        <v>231</v>
      </c>
      <c r="E315" s="111">
        <v>1963</v>
      </c>
      <c r="F315" s="112" t="s">
        <v>109</v>
      </c>
      <c r="G315" s="113">
        <v>5</v>
      </c>
      <c r="H315" s="113">
        <v>4</v>
      </c>
      <c r="I315" s="114">
        <v>3794.3</v>
      </c>
      <c r="J315" s="114">
        <v>3417.1</v>
      </c>
      <c r="K315" s="113">
        <v>171</v>
      </c>
      <c r="L315" s="107">
        <v>8264613.0099999998</v>
      </c>
      <c r="M315" s="96">
        <v>0</v>
      </c>
      <c r="N315" s="96">
        <v>0</v>
      </c>
      <c r="O315" s="96">
        <v>0</v>
      </c>
      <c r="P315" s="96">
        <v>8264613.0099999998</v>
      </c>
      <c r="Q315" s="96">
        <v>0</v>
      </c>
      <c r="R315" s="96">
        <v>0</v>
      </c>
      <c r="S315" s="94" t="s">
        <v>232</v>
      </c>
      <c r="T315" s="92"/>
      <c r="U315" s="92"/>
    </row>
    <row r="316" spans="1:21" s="93" customFormat="1" ht="9" customHeight="1" x14ac:dyDescent="0.25">
      <c r="A316" s="100">
        <v>139</v>
      </c>
      <c r="B316" s="108" t="s">
        <v>376</v>
      </c>
      <c r="C316" s="109" t="s">
        <v>60</v>
      </c>
      <c r="D316" s="110" t="s">
        <v>231</v>
      </c>
      <c r="E316" s="111">
        <v>1962</v>
      </c>
      <c r="F316" s="112" t="s">
        <v>99</v>
      </c>
      <c r="G316" s="113">
        <v>5</v>
      </c>
      <c r="H316" s="113">
        <v>4</v>
      </c>
      <c r="I316" s="114">
        <v>3428</v>
      </c>
      <c r="J316" s="114">
        <v>2554.1</v>
      </c>
      <c r="K316" s="113">
        <v>115</v>
      </c>
      <c r="L316" s="107">
        <v>8328758.2199999997</v>
      </c>
      <c r="M316" s="96">
        <v>0</v>
      </c>
      <c r="N316" s="96">
        <v>0</v>
      </c>
      <c r="O316" s="96">
        <v>0</v>
      </c>
      <c r="P316" s="96">
        <v>8328758.2199999997</v>
      </c>
      <c r="Q316" s="96">
        <v>0</v>
      </c>
      <c r="R316" s="96">
        <v>0</v>
      </c>
      <c r="S316" s="94" t="s">
        <v>232</v>
      </c>
      <c r="T316" s="92"/>
      <c r="U316" s="92"/>
    </row>
    <row r="317" spans="1:21" s="93" customFormat="1" ht="9" customHeight="1" x14ac:dyDescent="0.25">
      <c r="A317" s="100">
        <v>140</v>
      </c>
      <c r="B317" s="108" t="s">
        <v>377</v>
      </c>
      <c r="C317" s="109" t="s">
        <v>60</v>
      </c>
      <c r="D317" s="110" t="s">
        <v>231</v>
      </c>
      <c r="E317" s="111">
        <v>1988</v>
      </c>
      <c r="F317" s="112" t="s">
        <v>109</v>
      </c>
      <c r="G317" s="113">
        <v>5</v>
      </c>
      <c r="H317" s="113">
        <v>3</v>
      </c>
      <c r="I317" s="114">
        <v>2633.3</v>
      </c>
      <c r="J317" s="114">
        <v>2382</v>
      </c>
      <c r="K317" s="113">
        <v>111</v>
      </c>
      <c r="L317" s="107">
        <v>5557180.6500000004</v>
      </c>
      <c r="M317" s="96">
        <v>0</v>
      </c>
      <c r="N317" s="96">
        <v>0</v>
      </c>
      <c r="O317" s="96">
        <v>0</v>
      </c>
      <c r="P317" s="96">
        <v>5557180.6500000004</v>
      </c>
      <c r="Q317" s="96">
        <v>0</v>
      </c>
      <c r="R317" s="96">
        <v>0</v>
      </c>
      <c r="S317" s="94" t="s">
        <v>232</v>
      </c>
      <c r="T317" s="92"/>
      <c r="U317" s="92"/>
    </row>
    <row r="318" spans="1:21" s="93" customFormat="1" ht="9" customHeight="1" x14ac:dyDescent="0.25">
      <c r="A318" s="100">
        <v>141</v>
      </c>
      <c r="B318" s="108" t="s">
        <v>378</v>
      </c>
      <c r="C318" s="109" t="s">
        <v>60</v>
      </c>
      <c r="D318" s="110" t="s">
        <v>231</v>
      </c>
      <c r="E318" s="111">
        <v>1988</v>
      </c>
      <c r="F318" s="112" t="s">
        <v>109</v>
      </c>
      <c r="G318" s="113">
        <v>5</v>
      </c>
      <c r="H318" s="113">
        <v>5</v>
      </c>
      <c r="I318" s="114">
        <v>3917.4</v>
      </c>
      <c r="J318" s="114">
        <v>3524.4</v>
      </c>
      <c r="K318" s="113">
        <v>172</v>
      </c>
      <c r="L318" s="107">
        <v>8487517.4900000002</v>
      </c>
      <c r="M318" s="96">
        <v>0</v>
      </c>
      <c r="N318" s="96">
        <v>0</v>
      </c>
      <c r="O318" s="96">
        <v>0</v>
      </c>
      <c r="P318" s="96">
        <v>8487517.4900000002</v>
      </c>
      <c r="Q318" s="96">
        <v>0</v>
      </c>
      <c r="R318" s="96">
        <v>0</v>
      </c>
      <c r="S318" s="94" t="s">
        <v>232</v>
      </c>
      <c r="T318" s="92"/>
      <c r="U318" s="92"/>
    </row>
    <row r="319" spans="1:21" s="93" customFormat="1" ht="9" customHeight="1" x14ac:dyDescent="0.25">
      <c r="A319" s="100">
        <v>142</v>
      </c>
      <c r="B319" s="108" t="s">
        <v>379</v>
      </c>
      <c r="C319" s="109" t="s">
        <v>60</v>
      </c>
      <c r="D319" s="110" t="s">
        <v>231</v>
      </c>
      <c r="E319" s="111">
        <v>1987</v>
      </c>
      <c r="F319" s="112" t="s">
        <v>99</v>
      </c>
      <c r="G319" s="113">
        <v>2</v>
      </c>
      <c r="H319" s="113">
        <v>2</v>
      </c>
      <c r="I319" s="114">
        <v>628.15</v>
      </c>
      <c r="J319" s="114">
        <v>521</v>
      </c>
      <c r="K319" s="113">
        <v>28</v>
      </c>
      <c r="L319" s="107">
        <v>3238961.53</v>
      </c>
      <c r="M319" s="96">
        <v>0</v>
      </c>
      <c r="N319" s="96">
        <v>0</v>
      </c>
      <c r="O319" s="96">
        <v>0</v>
      </c>
      <c r="P319" s="96">
        <v>3238961.53</v>
      </c>
      <c r="Q319" s="96">
        <v>0</v>
      </c>
      <c r="R319" s="96">
        <v>0</v>
      </c>
      <c r="S319" s="94" t="s">
        <v>232</v>
      </c>
      <c r="T319" s="92"/>
      <c r="U319" s="92"/>
    </row>
    <row r="320" spans="1:21" s="93" customFormat="1" ht="9" customHeight="1" x14ac:dyDescent="0.25">
      <c r="A320" s="100">
        <v>143</v>
      </c>
      <c r="B320" s="108" t="s">
        <v>380</v>
      </c>
      <c r="C320" s="109" t="s">
        <v>60</v>
      </c>
      <c r="D320" s="110" t="s">
        <v>231</v>
      </c>
      <c r="E320" s="111">
        <v>1961</v>
      </c>
      <c r="F320" s="112" t="s">
        <v>99</v>
      </c>
      <c r="G320" s="113">
        <v>2</v>
      </c>
      <c r="H320" s="113">
        <v>1</v>
      </c>
      <c r="I320" s="114">
        <v>271.39999999999998</v>
      </c>
      <c r="J320" s="114">
        <v>188.4</v>
      </c>
      <c r="K320" s="113">
        <v>16</v>
      </c>
      <c r="L320" s="107">
        <v>2351470.9</v>
      </c>
      <c r="M320" s="96">
        <v>0</v>
      </c>
      <c r="N320" s="96">
        <v>0</v>
      </c>
      <c r="O320" s="96">
        <v>0</v>
      </c>
      <c r="P320" s="96">
        <v>2351470.9</v>
      </c>
      <c r="Q320" s="96">
        <v>0</v>
      </c>
      <c r="R320" s="96">
        <v>0</v>
      </c>
      <c r="S320" s="94" t="s">
        <v>232</v>
      </c>
      <c r="T320" s="92"/>
      <c r="U320" s="92"/>
    </row>
    <row r="321" spans="1:21" s="93" customFormat="1" ht="9" customHeight="1" x14ac:dyDescent="0.25">
      <c r="A321" s="100">
        <v>144</v>
      </c>
      <c r="B321" s="108" t="s">
        <v>381</v>
      </c>
      <c r="C321" s="109" t="s">
        <v>60</v>
      </c>
      <c r="D321" s="110" t="s">
        <v>231</v>
      </c>
      <c r="E321" s="111">
        <v>1986</v>
      </c>
      <c r="F321" s="112" t="s">
        <v>99</v>
      </c>
      <c r="G321" s="113">
        <v>2</v>
      </c>
      <c r="H321" s="113">
        <v>2</v>
      </c>
      <c r="I321" s="114">
        <v>659.32</v>
      </c>
      <c r="J321" s="114">
        <v>521</v>
      </c>
      <c r="K321" s="113">
        <v>28</v>
      </c>
      <c r="L321" s="107">
        <v>3609338.25</v>
      </c>
      <c r="M321" s="96">
        <v>0</v>
      </c>
      <c r="N321" s="96">
        <v>0</v>
      </c>
      <c r="O321" s="96">
        <v>0</v>
      </c>
      <c r="P321" s="96">
        <v>3609338.25</v>
      </c>
      <c r="Q321" s="96">
        <v>0</v>
      </c>
      <c r="R321" s="96">
        <v>0</v>
      </c>
      <c r="S321" s="94" t="s">
        <v>232</v>
      </c>
      <c r="T321" s="92"/>
      <c r="U321" s="92"/>
    </row>
    <row r="322" spans="1:21" s="93" customFormat="1" ht="9" customHeight="1" x14ac:dyDescent="0.25">
      <c r="A322" s="100">
        <v>145</v>
      </c>
      <c r="B322" s="108" t="s">
        <v>382</v>
      </c>
      <c r="C322" s="109" t="s">
        <v>60</v>
      </c>
      <c r="D322" s="110" t="s">
        <v>231</v>
      </c>
      <c r="E322" s="111">
        <v>1990</v>
      </c>
      <c r="F322" s="112" t="s">
        <v>99</v>
      </c>
      <c r="G322" s="113">
        <v>5</v>
      </c>
      <c r="H322" s="113">
        <v>6</v>
      </c>
      <c r="I322" s="114">
        <v>5029.1000000000004</v>
      </c>
      <c r="J322" s="114">
        <v>4435</v>
      </c>
      <c r="K322" s="113">
        <v>214</v>
      </c>
      <c r="L322" s="107">
        <v>11162371.49</v>
      </c>
      <c r="M322" s="96">
        <v>0</v>
      </c>
      <c r="N322" s="96">
        <v>0</v>
      </c>
      <c r="O322" s="96">
        <v>0</v>
      </c>
      <c r="P322" s="96">
        <v>11162371.49</v>
      </c>
      <c r="Q322" s="96">
        <v>0</v>
      </c>
      <c r="R322" s="96">
        <v>0</v>
      </c>
      <c r="S322" s="94" t="s">
        <v>232</v>
      </c>
      <c r="T322" s="92"/>
      <c r="U322" s="92"/>
    </row>
    <row r="323" spans="1:21" s="93" customFormat="1" ht="9" customHeight="1" x14ac:dyDescent="0.25">
      <c r="A323" s="100">
        <v>146</v>
      </c>
      <c r="B323" s="108" t="s">
        <v>383</v>
      </c>
      <c r="C323" s="109" t="s">
        <v>60</v>
      </c>
      <c r="D323" s="110" t="s">
        <v>231</v>
      </c>
      <c r="E323" s="111">
        <v>1995</v>
      </c>
      <c r="F323" s="112" t="s">
        <v>99</v>
      </c>
      <c r="G323" s="113">
        <v>5</v>
      </c>
      <c r="H323" s="113">
        <v>2</v>
      </c>
      <c r="I323" s="114">
        <v>1538.4</v>
      </c>
      <c r="J323" s="114">
        <v>1281</v>
      </c>
      <c r="K323" s="113">
        <v>54</v>
      </c>
      <c r="L323" s="107">
        <v>3669351.01</v>
      </c>
      <c r="M323" s="96">
        <v>0</v>
      </c>
      <c r="N323" s="96">
        <v>0</v>
      </c>
      <c r="O323" s="96">
        <v>0</v>
      </c>
      <c r="P323" s="96">
        <v>3669351.01</v>
      </c>
      <c r="Q323" s="96">
        <v>0</v>
      </c>
      <c r="R323" s="96">
        <v>0</v>
      </c>
      <c r="S323" s="94" t="s">
        <v>232</v>
      </c>
      <c r="T323" s="92"/>
      <c r="U323" s="92"/>
    </row>
    <row r="324" spans="1:21" s="93" customFormat="1" ht="9" customHeight="1" x14ac:dyDescent="0.25">
      <c r="A324" s="100">
        <v>147</v>
      </c>
      <c r="B324" s="108" t="s">
        <v>384</v>
      </c>
      <c r="C324" s="109" t="s">
        <v>60</v>
      </c>
      <c r="D324" s="110" t="s">
        <v>231</v>
      </c>
      <c r="E324" s="111">
        <v>2002</v>
      </c>
      <c r="F324" s="112" t="s">
        <v>99</v>
      </c>
      <c r="G324" s="113">
        <v>5</v>
      </c>
      <c r="H324" s="113">
        <v>3</v>
      </c>
      <c r="I324" s="114">
        <v>3750</v>
      </c>
      <c r="J324" s="114">
        <v>3200</v>
      </c>
      <c r="K324" s="113">
        <v>83</v>
      </c>
      <c r="L324" s="107">
        <v>10716562.51</v>
      </c>
      <c r="M324" s="96">
        <v>0</v>
      </c>
      <c r="N324" s="96">
        <v>0</v>
      </c>
      <c r="O324" s="96">
        <v>0</v>
      </c>
      <c r="P324" s="96">
        <v>10716562.51</v>
      </c>
      <c r="Q324" s="96">
        <v>0</v>
      </c>
      <c r="R324" s="96">
        <v>0</v>
      </c>
      <c r="S324" s="94" t="s">
        <v>232</v>
      </c>
      <c r="T324" s="92"/>
      <c r="U324" s="92"/>
    </row>
    <row r="325" spans="1:21" s="93" customFormat="1" ht="9" customHeight="1" x14ac:dyDescent="0.25">
      <c r="A325" s="100">
        <v>148</v>
      </c>
      <c r="B325" s="108" t="s">
        <v>385</v>
      </c>
      <c r="C325" s="109" t="s">
        <v>60</v>
      </c>
      <c r="D325" s="110" t="s">
        <v>231</v>
      </c>
      <c r="E325" s="111">
        <v>1999</v>
      </c>
      <c r="F325" s="112" t="s">
        <v>177</v>
      </c>
      <c r="G325" s="113">
        <v>5</v>
      </c>
      <c r="H325" s="113">
        <v>3</v>
      </c>
      <c r="I325" s="114">
        <v>3825.6</v>
      </c>
      <c r="J325" s="114">
        <v>3310.6</v>
      </c>
      <c r="K325" s="113">
        <v>161</v>
      </c>
      <c r="L325" s="107">
        <v>8562104.7699999996</v>
      </c>
      <c r="M325" s="96">
        <v>0</v>
      </c>
      <c r="N325" s="96">
        <v>0</v>
      </c>
      <c r="O325" s="96">
        <v>0</v>
      </c>
      <c r="P325" s="96">
        <v>8562104.7699999996</v>
      </c>
      <c r="Q325" s="96">
        <v>0</v>
      </c>
      <c r="R325" s="96">
        <v>0</v>
      </c>
      <c r="S325" s="94" t="s">
        <v>232</v>
      </c>
      <c r="T325" s="92"/>
      <c r="U325" s="92"/>
    </row>
    <row r="326" spans="1:21" s="93" customFormat="1" ht="9" customHeight="1" x14ac:dyDescent="0.25">
      <c r="A326" s="100">
        <v>149</v>
      </c>
      <c r="B326" s="108" t="s">
        <v>386</v>
      </c>
      <c r="C326" s="109" t="s">
        <v>60</v>
      </c>
      <c r="D326" s="110" t="s">
        <v>231</v>
      </c>
      <c r="E326" s="111">
        <v>1989</v>
      </c>
      <c r="F326" s="112" t="s">
        <v>99</v>
      </c>
      <c r="G326" s="113">
        <v>5</v>
      </c>
      <c r="H326" s="113">
        <v>3</v>
      </c>
      <c r="I326" s="114">
        <v>2389.1999999999998</v>
      </c>
      <c r="J326" s="114">
        <v>2050.8000000000002</v>
      </c>
      <c r="K326" s="113">
        <v>117</v>
      </c>
      <c r="L326" s="107">
        <v>6258472.5099999998</v>
      </c>
      <c r="M326" s="96">
        <v>0</v>
      </c>
      <c r="N326" s="96">
        <v>0</v>
      </c>
      <c r="O326" s="96">
        <v>0</v>
      </c>
      <c r="P326" s="96">
        <v>6258472.5099999998</v>
      </c>
      <c r="Q326" s="96">
        <v>0</v>
      </c>
      <c r="R326" s="96">
        <v>0</v>
      </c>
      <c r="S326" s="94" t="s">
        <v>232</v>
      </c>
      <c r="T326" s="92"/>
      <c r="U326" s="92"/>
    </row>
    <row r="327" spans="1:21" s="93" customFormat="1" ht="9" customHeight="1" x14ac:dyDescent="0.25">
      <c r="A327" s="100">
        <v>150</v>
      </c>
      <c r="B327" s="108" t="s">
        <v>387</v>
      </c>
      <c r="C327" s="109" t="s">
        <v>60</v>
      </c>
      <c r="D327" s="110" t="s">
        <v>231</v>
      </c>
      <c r="E327" s="111">
        <v>1958</v>
      </c>
      <c r="F327" s="112" t="s">
        <v>99</v>
      </c>
      <c r="G327" s="113">
        <v>3</v>
      </c>
      <c r="H327" s="113">
        <v>3</v>
      </c>
      <c r="I327" s="114">
        <v>1294</v>
      </c>
      <c r="J327" s="114">
        <v>1169</v>
      </c>
      <c r="K327" s="113">
        <v>43</v>
      </c>
      <c r="L327" s="107">
        <v>5613188.5999999996</v>
      </c>
      <c r="M327" s="96">
        <v>0</v>
      </c>
      <c r="N327" s="96">
        <v>0</v>
      </c>
      <c r="O327" s="96">
        <v>0</v>
      </c>
      <c r="P327" s="96">
        <v>5613188.5999999996</v>
      </c>
      <c r="Q327" s="96">
        <v>0</v>
      </c>
      <c r="R327" s="96">
        <v>0</v>
      </c>
      <c r="S327" s="94" t="s">
        <v>232</v>
      </c>
      <c r="T327" s="92"/>
      <c r="U327" s="92"/>
    </row>
    <row r="328" spans="1:21" s="93" customFormat="1" ht="9" customHeight="1" x14ac:dyDescent="0.25">
      <c r="A328" s="100">
        <v>151</v>
      </c>
      <c r="B328" s="108" t="s">
        <v>388</v>
      </c>
      <c r="C328" s="109" t="s">
        <v>60</v>
      </c>
      <c r="D328" s="110" t="s">
        <v>231</v>
      </c>
      <c r="E328" s="111">
        <v>1964</v>
      </c>
      <c r="F328" s="112" t="s">
        <v>99</v>
      </c>
      <c r="G328" s="113">
        <v>5</v>
      </c>
      <c r="H328" s="113">
        <v>3</v>
      </c>
      <c r="I328" s="114">
        <v>1772.6</v>
      </c>
      <c r="J328" s="114">
        <v>1548.4</v>
      </c>
      <c r="K328" s="113">
        <v>67</v>
      </c>
      <c r="L328" s="107">
        <v>4581575.5599999996</v>
      </c>
      <c r="M328" s="96">
        <v>0</v>
      </c>
      <c r="N328" s="96">
        <v>0</v>
      </c>
      <c r="O328" s="96">
        <v>0</v>
      </c>
      <c r="P328" s="96">
        <v>4581575.5599999996</v>
      </c>
      <c r="Q328" s="96">
        <v>0</v>
      </c>
      <c r="R328" s="96">
        <v>0</v>
      </c>
      <c r="S328" s="94" t="s">
        <v>232</v>
      </c>
      <c r="T328" s="92"/>
      <c r="U328" s="92"/>
    </row>
    <row r="329" spans="1:21" s="93" customFormat="1" ht="9" customHeight="1" x14ac:dyDescent="0.25">
      <c r="A329" s="100">
        <v>152</v>
      </c>
      <c r="B329" s="108" t="s">
        <v>389</v>
      </c>
      <c r="C329" s="109" t="s">
        <v>60</v>
      </c>
      <c r="D329" s="110" t="s">
        <v>231</v>
      </c>
      <c r="E329" s="111">
        <v>1965</v>
      </c>
      <c r="F329" s="112" t="s">
        <v>109</v>
      </c>
      <c r="G329" s="113">
        <v>5</v>
      </c>
      <c r="H329" s="113">
        <v>4</v>
      </c>
      <c r="I329" s="114">
        <v>3874.9</v>
      </c>
      <c r="J329" s="114">
        <v>3554.9</v>
      </c>
      <c r="K329" s="113">
        <v>177</v>
      </c>
      <c r="L329" s="107">
        <v>8281759.4900000002</v>
      </c>
      <c r="M329" s="96">
        <v>0</v>
      </c>
      <c r="N329" s="96">
        <v>0</v>
      </c>
      <c r="O329" s="96">
        <v>0</v>
      </c>
      <c r="P329" s="96">
        <v>8281759.4900000002</v>
      </c>
      <c r="Q329" s="96">
        <v>0</v>
      </c>
      <c r="R329" s="96">
        <v>0</v>
      </c>
      <c r="S329" s="94" t="s">
        <v>232</v>
      </c>
      <c r="T329" s="92"/>
      <c r="U329" s="92"/>
    </row>
    <row r="330" spans="1:21" s="93" customFormat="1" ht="9" customHeight="1" x14ac:dyDescent="0.25">
      <c r="A330" s="100">
        <v>153</v>
      </c>
      <c r="B330" s="108" t="s">
        <v>390</v>
      </c>
      <c r="C330" s="109" t="s">
        <v>60</v>
      </c>
      <c r="D330" s="110" t="s">
        <v>231</v>
      </c>
      <c r="E330" s="111">
        <v>1998</v>
      </c>
      <c r="F330" s="112" t="s">
        <v>99</v>
      </c>
      <c r="G330" s="113">
        <v>3</v>
      </c>
      <c r="H330" s="113">
        <v>1</v>
      </c>
      <c r="I330" s="114">
        <v>1123.0999999999999</v>
      </c>
      <c r="J330" s="114">
        <v>1034.0999999999999</v>
      </c>
      <c r="K330" s="113">
        <v>58</v>
      </c>
      <c r="L330" s="107">
        <v>3125180.68</v>
      </c>
      <c r="M330" s="96">
        <v>0</v>
      </c>
      <c r="N330" s="96">
        <v>0</v>
      </c>
      <c r="O330" s="96">
        <v>0</v>
      </c>
      <c r="P330" s="96">
        <v>3125180.68</v>
      </c>
      <c r="Q330" s="96">
        <v>0</v>
      </c>
      <c r="R330" s="96">
        <v>0</v>
      </c>
      <c r="S330" s="94" t="s">
        <v>232</v>
      </c>
      <c r="T330" s="92"/>
      <c r="U330" s="92"/>
    </row>
    <row r="331" spans="1:21" s="93" customFormat="1" ht="9" customHeight="1" x14ac:dyDescent="0.25">
      <c r="A331" s="100">
        <v>154</v>
      </c>
      <c r="B331" s="108" t="s">
        <v>391</v>
      </c>
      <c r="C331" s="109" t="s">
        <v>61</v>
      </c>
      <c r="D331" s="110" t="s">
        <v>231</v>
      </c>
      <c r="E331" s="111">
        <v>1910</v>
      </c>
      <c r="F331" s="112" t="s">
        <v>99</v>
      </c>
      <c r="G331" s="113">
        <v>3</v>
      </c>
      <c r="H331" s="113">
        <v>4</v>
      </c>
      <c r="I331" s="114">
        <v>2873.7</v>
      </c>
      <c r="J331" s="114">
        <v>2425.6999999999998</v>
      </c>
      <c r="K331" s="113">
        <v>101</v>
      </c>
      <c r="L331" s="107">
        <v>15380928.07</v>
      </c>
      <c r="M331" s="96">
        <v>0</v>
      </c>
      <c r="N331" s="96">
        <v>0</v>
      </c>
      <c r="O331" s="96">
        <v>0</v>
      </c>
      <c r="P331" s="96">
        <v>15380928.07</v>
      </c>
      <c r="Q331" s="96">
        <v>0</v>
      </c>
      <c r="R331" s="96">
        <v>0</v>
      </c>
      <c r="S331" s="94" t="s">
        <v>232</v>
      </c>
      <c r="T331" s="92"/>
      <c r="U331" s="92"/>
    </row>
    <row r="332" spans="1:21" s="93" customFormat="1" ht="9" customHeight="1" x14ac:dyDescent="0.25">
      <c r="A332" s="100">
        <v>155</v>
      </c>
      <c r="B332" s="108" t="s">
        <v>392</v>
      </c>
      <c r="C332" s="109" t="s">
        <v>60</v>
      </c>
      <c r="D332" s="110" t="s">
        <v>231</v>
      </c>
      <c r="E332" s="111">
        <v>1991</v>
      </c>
      <c r="F332" s="112" t="s">
        <v>99</v>
      </c>
      <c r="G332" s="113">
        <v>5</v>
      </c>
      <c r="H332" s="113">
        <v>4</v>
      </c>
      <c r="I332" s="114">
        <v>3336.1</v>
      </c>
      <c r="J332" s="114">
        <v>3004.1</v>
      </c>
      <c r="K332" s="113">
        <v>147</v>
      </c>
      <c r="L332" s="107">
        <v>6258472.5099999998</v>
      </c>
      <c r="M332" s="96">
        <v>0</v>
      </c>
      <c r="N332" s="96">
        <v>0</v>
      </c>
      <c r="O332" s="96">
        <v>0</v>
      </c>
      <c r="P332" s="96">
        <v>6258472.5099999998</v>
      </c>
      <c r="Q332" s="96">
        <v>0</v>
      </c>
      <c r="R332" s="96">
        <v>0</v>
      </c>
      <c r="S332" s="94" t="s">
        <v>232</v>
      </c>
      <c r="T332" s="92"/>
      <c r="U332" s="92"/>
    </row>
    <row r="333" spans="1:21" s="93" customFormat="1" ht="9" customHeight="1" x14ac:dyDescent="0.25">
      <c r="A333" s="100">
        <v>156</v>
      </c>
      <c r="B333" s="108" t="s">
        <v>393</v>
      </c>
      <c r="C333" s="109" t="s">
        <v>60</v>
      </c>
      <c r="D333" s="110" t="s">
        <v>231</v>
      </c>
      <c r="E333" s="111">
        <v>1989</v>
      </c>
      <c r="F333" s="112" t="s">
        <v>99</v>
      </c>
      <c r="G333" s="113">
        <v>9</v>
      </c>
      <c r="H333" s="113">
        <v>1</v>
      </c>
      <c r="I333" s="114">
        <v>4163.3</v>
      </c>
      <c r="J333" s="114">
        <v>3713.9</v>
      </c>
      <c r="K333" s="113">
        <v>154</v>
      </c>
      <c r="L333" s="107">
        <v>4595262</v>
      </c>
      <c r="M333" s="96">
        <v>0</v>
      </c>
      <c r="N333" s="96">
        <v>0</v>
      </c>
      <c r="O333" s="96">
        <v>0</v>
      </c>
      <c r="P333" s="96">
        <v>4595262</v>
      </c>
      <c r="Q333" s="96">
        <v>0</v>
      </c>
      <c r="R333" s="96">
        <v>0</v>
      </c>
      <c r="S333" s="94" t="s">
        <v>232</v>
      </c>
      <c r="T333" s="92"/>
      <c r="U333" s="92"/>
    </row>
    <row r="334" spans="1:21" s="93" customFormat="1" ht="9" customHeight="1" x14ac:dyDescent="0.25">
      <c r="A334" s="100">
        <v>157</v>
      </c>
      <c r="B334" s="108" t="s">
        <v>394</v>
      </c>
      <c r="C334" s="109" t="s">
        <v>60</v>
      </c>
      <c r="D334" s="110" t="s">
        <v>231</v>
      </c>
      <c r="E334" s="111">
        <v>1988</v>
      </c>
      <c r="F334" s="112" t="s">
        <v>99</v>
      </c>
      <c r="G334" s="113">
        <v>5</v>
      </c>
      <c r="H334" s="113">
        <v>2</v>
      </c>
      <c r="I334" s="114">
        <v>1607.7</v>
      </c>
      <c r="J334" s="114">
        <v>1305.5999999999999</v>
      </c>
      <c r="K334" s="113">
        <v>74</v>
      </c>
      <c r="L334" s="107">
        <v>4543822.51</v>
      </c>
      <c r="M334" s="96">
        <v>0</v>
      </c>
      <c r="N334" s="96">
        <v>0</v>
      </c>
      <c r="O334" s="96">
        <v>0</v>
      </c>
      <c r="P334" s="96">
        <v>4543822.51</v>
      </c>
      <c r="Q334" s="96">
        <v>0</v>
      </c>
      <c r="R334" s="96">
        <v>0</v>
      </c>
      <c r="S334" s="94" t="s">
        <v>232</v>
      </c>
      <c r="T334" s="92"/>
      <c r="U334" s="92"/>
    </row>
    <row r="335" spans="1:21" s="93" customFormat="1" ht="9" customHeight="1" x14ac:dyDescent="0.25">
      <c r="A335" s="100">
        <v>158</v>
      </c>
      <c r="B335" s="108" t="s">
        <v>395</v>
      </c>
      <c r="C335" s="109" t="s">
        <v>60</v>
      </c>
      <c r="D335" s="110" t="s">
        <v>231</v>
      </c>
      <c r="E335" s="111">
        <v>1988</v>
      </c>
      <c r="F335" s="112" t="s">
        <v>99</v>
      </c>
      <c r="G335" s="113">
        <v>5</v>
      </c>
      <c r="H335" s="113">
        <v>7</v>
      </c>
      <c r="I335" s="114">
        <v>4671.5</v>
      </c>
      <c r="J335" s="114">
        <v>4146.6000000000004</v>
      </c>
      <c r="K335" s="113">
        <v>11</v>
      </c>
      <c r="L335" s="107">
        <v>11145225.01</v>
      </c>
      <c r="M335" s="96">
        <v>0</v>
      </c>
      <c r="N335" s="96">
        <v>0</v>
      </c>
      <c r="O335" s="96">
        <v>0</v>
      </c>
      <c r="P335" s="96">
        <v>11145225.01</v>
      </c>
      <c r="Q335" s="96">
        <v>0</v>
      </c>
      <c r="R335" s="96">
        <v>0</v>
      </c>
      <c r="S335" s="94" t="s">
        <v>232</v>
      </c>
      <c r="T335" s="92"/>
      <c r="U335" s="92"/>
    </row>
    <row r="336" spans="1:21" s="93" customFormat="1" ht="9" customHeight="1" x14ac:dyDescent="0.25">
      <c r="A336" s="100">
        <v>159</v>
      </c>
      <c r="B336" s="108" t="s">
        <v>396</v>
      </c>
      <c r="C336" s="109" t="s">
        <v>60</v>
      </c>
      <c r="D336" s="110" t="s">
        <v>231</v>
      </c>
      <c r="E336" s="111">
        <v>1962</v>
      </c>
      <c r="F336" s="112" t="s">
        <v>99</v>
      </c>
      <c r="G336" s="113">
        <v>5</v>
      </c>
      <c r="H336" s="113">
        <v>4</v>
      </c>
      <c r="I336" s="114">
        <v>3519.4</v>
      </c>
      <c r="J336" s="114">
        <v>2706.88</v>
      </c>
      <c r="K336" s="113">
        <v>157</v>
      </c>
      <c r="L336" s="107">
        <v>8662515.3800000008</v>
      </c>
      <c r="M336" s="96">
        <v>0</v>
      </c>
      <c r="N336" s="96">
        <v>0</v>
      </c>
      <c r="O336" s="96">
        <v>0</v>
      </c>
      <c r="P336" s="96">
        <v>8662515.3800000008</v>
      </c>
      <c r="Q336" s="96">
        <v>0</v>
      </c>
      <c r="R336" s="96">
        <v>0</v>
      </c>
      <c r="S336" s="94" t="s">
        <v>232</v>
      </c>
      <c r="T336" s="92"/>
      <c r="U336" s="92"/>
    </row>
    <row r="337" spans="1:21" s="93" customFormat="1" ht="9" customHeight="1" x14ac:dyDescent="0.25">
      <c r="A337" s="100">
        <v>160</v>
      </c>
      <c r="B337" s="108" t="s">
        <v>397</v>
      </c>
      <c r="C337" s="109" t="s">
        <v>60</v>
      </c>
      <c r="D337" s="110" t="s">
        <v>231</v>
      </c>
      <c r="E337" s="111">
        <v>1978</v>
      </c>
      <c r="F337" s="112" t="s">
        <v>109</v>
      </c>
      <c r="G337" s="113">
        <v>5</v>
      </c>
      <c r="H337" s="113">
        <v>4</v>
      </c>
      <c r="I337" s="114">
        <v>3511.8</v>
      </c>
      <c r="J337" s="114">
        <v>3188.7</v>
      </c>
      <c r="K337" s="113">
        <v>133</v>
      </c>
      <c r="L337" s="107">
        <v>1956592.26</v>
      </c>
      <c r="M337" s="96">
        <v>0</v>
      </c>
      <c r="N337" s="96">
        <v>0</v>
      </c>
      <c r="O337" s="96">
        <v>0</v>
      </c>
      <c r="P337" s="96">
        <v>1956592.26</v>
      </c>
      <c r="Q337" s="96">
        <v>0</v>
      </c>
      <c r="R337" s="96">
        <v>0</v>
      </c>
      <c r="S337" s="94" t="s">
        <v>232</v>
      </c>
      <c r="T337" s="92"/>
      <c r="U337" s="92"/>
    </row>
    <row r="338" spans="1:21" s="93" customFormat="1" ht="9" customHeight="1" x14ac:dyDescent="0.25">
      <c r="A338" s="100">
        <v>161</v>
      </c>
      <c r="B338" s="108" t="s">
        <v>398</v>
      </c>
      <c r="C338" s="109" t="s">
        <v>60</v>
      </c>
      <c r="D338" s="110" t="s">
        <v>231</v>
      </c>
      <c r="E338" s="111">
        <v>1994</v>
      </c>
      <c r="F338" s="112" t="s">
        <v>99</v>
      </c>
      <c r="G338" s="113">
        <v>5</v>
      </c>
      <c r="H338" s="113">
        <v>4</v>
      </c>
      <c r="I338" s="114">
        <v>3200</v>
      </c>
      <c r="J338" s="114">
        <v>2860</v>
      </c>
      <c r="K338" s="113">
        <v>135</v>
      </c>
      <c r="L338" s="107">
        <v>6961479.0099999998</v>
      </c>
      <c r="M338" s="96">
        <v>0</v>
      </c>
      <c r="N338" s="96">
        <v>0</v>
      </c>
      <c r="O338" s="96">
        <v>0</v>
      </c>
      <c r="P338" s="96">
        <v>6961479.0099999998</v>
      </c>
      <c r="Q338" s="96">
        <v>0</v>
      </c>
      <c r="R338" s="96">
        <v>0</v>
      </c>
      <c r="S338" s="94" t="s">
        <v>232</v>
      </c>
      <c r="T338" s="92"/>
      <c r="U338" s="92"/>
    </row>
    <row r="339" spans="1:21" s="93" customFormat="1" ht="9" customHeight="1" x14ac:dyDescent="0.25">
      <c r="A339" s="100">
        <v>162</v>
      </c>
      <c r="B339" s="108" t="s">
        <v>399</v>
      </c>
      <c r="C339" s="109" t="s">
        <v>60</v>
      </c>
      <c r="D339" s="110" t="s">
        <v>231</v>
      </c>
      <c r="E339" s="111">
        <v>1994</v>
      </c>
      <c r="F339" s="112" t="s">
        <v>99</v>
      </c>
      <c r="G339" s="113">
        <v>5</v>
      </c>
      <c r="H339" s="113">
        <v>3</v>
      </c>
      <c r="I339" s="114">
        <v>2452.1</v>
      </c>
      <c r="J339" s="114">
        <v>2203.5</v>
      </c>
      <c r="K339" s="113">
        <v>91</v>
      </c>
      <c r="L339" s="107">
        <v>6772867.4900000002</v>
      </c>
      <c r="M339" s="96">
        <v>0</v>
      </c>
      <c r="N339" s="96">
        <v>0</v>
      </c>
      <c r="O339" s="96">
        <v>0</v>
      </c>
      <c r="P339" s="96">
        <v>6772867.4900000002</v>
      </c>
      <c r="Q339" s="96">
        <v>0</v>
      </c>
      <c r="R339" s="96">
        <v>0</v>
      </c>
      <c r="S339" s="94" t="s">
        <v>232</v>
      </c>
      <c r="T339" s="92"/>
      <c r="U339" s="92"/>
    </row>
    <row r="340" spans="1:21" s="93" customFormat="1" ht="9" customHeight="1" x14ac:dyDescent="0.25">
      <c r="A340" s="100">
        <v>163</v>
      </c>
      <c r="B340" s="108" t="s">
        <v>400</v>
      </c>
      <c r="C340" s="109" t="s">
        <v>60</v>
      </c>
      <c r="D340" s="110" t="s">
        <v>231</v>
      </c>
      <c r="E340" s="111">
        <v>1991</v>
      </c>
      <c r="F340" s="112" t="s">
        <v>99</v>
      </c>
      <c r="G340" s="113">
        <v>5</v>
      </c>
      <c r="H340" s="113">
        <v>1</v>
      </c>
      <c r="I340" s="114">
        <v>1182.7</v>
      </c>
      <c r="J340" s="114">
        <v>1014.6</v>
      </c>
      <c r="K340" s="113">
        <v>26</v>
      </c>
      <c r="L340" s="107">
        <v>4715287.49</v>
      </c>
      <c r="M340" s="96">
        <v>0</v>
      </c>
      <c r="N340" s="96">
        <v>0</v>
      </c>
      <c r="O340" s="96">
        <v>0</v>
      </c>
      <c r="P340" s="96">
        <v>4715287.49</v>
      </c>
      <c r="Q340" s="96">
        <v>0</v>
      </c>
      <c r="R340" s="96">
        <v>0</v>
      </c>
      <c r="S340" s="94" t="s">
        <v>232</v>
      </c>
      <c r="T340" s="92"/>
      <c r="U340" s="92"/>
    </row>
    <row r="341" spans="1:21" s="93" customFormat="1" ht="9" customHeight="1" x14ac:dyDescent="0.25">
      <c r="A341" s="100">
        <v>164</v>
      </c>
      <c r="B341" s="108" t="s">
        <v>401</v>
      </c>
      <c r="C341" s="109" t="s">
        <v>61</v>
      </c>
      <c r="D341" s="110" t="s">
        <v>231</v>
      </c>
      <c r="E341" s="111">
        <v>1952</v>
      </c>
      <c r="F341" s="112" t="s">
        <v>99</v>
      </c>
      <c r="G341" s="113">
        <v>4</v>
      </c>
      <c r="H341" s="113">
        <v>5</v>
      </c>
      <c r="I341" s="114">
        <v>4368.8999999999996</v>
      </c>
      <c r="J341" s="114">
        <v>2753.5</v>
      </c>
      <c r="K341" s="113">
        <v>101</v>
      </c>
      <c r="L341" s="107">
        <v>15501013.390000001</v>
      </c>
      <c r="M341" s="96">
        <v>0</v>
      </c>
      <c r="N341" s="96">
        <v>0</v>
      </c>
      <c r="O341" s="96">
        <v>0</v>
      </c>
      <c r="P341" s="96">
        <v>15501013.390000001</v>
      </c>
      <c r="Q341" s="96">
        <v>0</v>
      </c>
      <c r="R341" s="96">
        <v>0</v>
      </c>
      <c r="S341" s="94" t="s">
        <v>232</v>
      </c>
      <c r="T341" s="92"/>
      <c r="U341" s="92"/>
    </row>
    <row r="342" spans="1:21" s="93" customFormat="1" ht="9" customHeight="1" x14ac:dyDescent="0.25">
      <c r="A342" s="100">
        <v>165</v>
      </c>
      <c r="B342" s="108" t="s">
        <v>402</v>
      </c>
      <c r="C342" s="109" t="s">
        <v>60</v>
      </c>
      <c r="D342" s="110" t="s">
        <v>231</v>
      </c>
      <c r="E342" s="111">
        <v>1965</v>
      </c>
      <c r="F342" s="112" t="s">
        <v>109</v>
      </c>
      <c r="G342" s="113">
        <v>5</v>
      </c>
      <c r="H342" s="113">
        <v>4</v>
      </c>
      <c r="I342" s="114">
        <v>4088.45</v>
      </c>
      <c r="J342" s="114">
        <v>3556.75</v>
      </c>
      <c r="K342" s="113">
        <v>107</v>
      </c>
      <c r="L342" s="107">
        <v>5034506.4000000004</v>
      </c>
      <c r="M342" s="96">
        <v>0</v>
      </c>
      <c r="N342" s="96">
        <v>0</v>
      </c>
      <c r="O342" s="96">
        <v>0</v>
      </c>
      <c r="P342" s="96">
        <v>5034506.4000000004</v>
      </c>
      <c r="Q342" s="96">
        <v>0</v>
      </c>
      <c r="R342" s="96">
        <v>0</v>
      </c>
      <c r="S342" s="94" t="s">
        <v>232</v>
      </c>
      <c r="T342" s="92"/>
      <c r="U342" s="92"/>
    </row>
    <row r="343" spans="1:21" s="93" customFormat="1" ht="9" customHeight="1" x14ac:dyDescent="0.25">
      <c r="A343" s="100">
        <v>166</v>
      </c>
      <c r="B343" s="108" t="s">
        <v>403</v>
      </c>
      <c r="C343" s="109" t="s">
        <v>60</v>
      </c>
      <c r="D343" s="110" t="s">
        <v>231</v>
      </c>
      <c r="E343" s="111">
        <v>1986</v>
      </c>
      <c r="F343" s="112" t="s">
        <v>99</v>
      </c>
      <c r="G343" s="113">
        <v>5</v>
      </c>
      <c r="H343" s="113">
        <v>4</v>
      </c>
      <c r="I343" s="114">
        <v>3736.89</v>
      </c>
      <c r="J343" s="114">
        <v>3132.09</v>
      </c>
      <c r="K343" s="113">
        <v>127</v>
      </c>
      <c r="L343" s="107">
        <v>7527313.4900000002</v>
      </c>
      <c r="M343" s="96">
        <v>0</v>
      </c>
      <c r="N343" s="96">
        <v>0</v>
      </c>
      <c r="O343" s="96">
        <v>0</v>
      </c>
      <c r="P343" s="96">
        <v>7527313.4900000002</v>
      </c>
      <c r="Q343" s="96">
        <v>0</v>
      </c>
      <c r="R343" s="96">
        <v>0</v>
      </c>
      <c r="S343" s="94" t="s">
        <v>232</v>
      </c>
      <c r="T343" s="92"/>
      <c r="U343" s="92"/>
    </row>
    <row r="344" spans="1:21" s="93" customFormat="1" ht="9" customHeight="1" x14ac:dyDescent="0.25">
      <c r="A344" s="100">
        <v>167</v>
      </c>
      <c r="B344" s="108" t="s">
        <v>404</v>
      </c>
      <c r="C344" s="109" t="s">
        <v>60</v>
      </c>
      <c r="D344" s="110" t="s">
        <v>231</v>
      </c>
      <c r="E344" s="111">
        <v>1951</v>
      </c>
      <c r="F344" s="112" t="s">
        <v>99</v>
      </c>
      <c r="G344" s="113">
        <v>2</v>
      </c>
      <c r="H344" s="113">
        <v>1</v>
      </c>
      <c r="I344" s="114">
        <v>585.5</v>
      </c>
      <c r="J344" s="114">
        <v>539.9</v>
      </c>
      <c r="K344" s="113">
        <v>12</v>
      </c>
      <c r="L344" s="107">
        <v>3603060.25</v>
      </c>
      <c r="M344" s="96">
        <v>0</v>
      </c>
      <c r="N344" s="96">
        <v>0</v>
      </c>
      <c r="O344" s="96">
        <v>0</v>
      </c>
      <c r="P344" s="96">
        <v>3603060.25</v>
      </c>
      <c r="Q344" s="96">
        <v>0</v>
      </c>
      <c r="R344" s="96">
        <v>0</v>
      </c>
      <c r="S344" s="94" t="s">
        <v>232</v>
      </c>
      <c r="T344" s="92"/>
      <c r="U344" s="92"/>
    </row>
    <row r="345" spans="1:21" s="93" customFormat="1" ht="9" customHeight="1" x14ac:dyDescent="0.25">
      <c r="A345" s="100">
        <v>168</v>
      </c>
      <c r="B345" s="108" t="s">
        <v>405</v>
      </c>
      <c r="C345" s="109" t="s">
        <v>60</v>
      </c>
      <c r="D345" s="110" t="s">
        <v>231</v>
      </c>
      <c r="E345" s="111">
        <v>1986</v>
      </c>
      <c r="F345" s="112" t="s">
        <v>99</v>
      </c>
      <c r="G345" s="113">
        <v>5</v>
      </c>
      <c r="H345" s="113">
        <v>8</v>
      </c>
      <c r="I345" s="114">
        <v>5277.4</v>
      </c>
      <c r="J345" s="114">
        <v>4685.3999999999996</v>
      </c>
      <c r="K345" s="113">
        <v>244</v>
      </c>
      <c r="L345" s="107">
        <v>12859875.01</v>
      </c>
      <c r="M345" s="96">
        <v>0</v>
      </c>
      <c r="N345" s="96">
        <v>0</v>
      </c>
      <c r="O345" s="96">
        <v>0</v>
      </c>
      <c r="P345" s="96">
        <v>12859875.01</v>
      </c>
      <c r="Q345" s="96">
        <v>0</v>
      </c>
      <c r="R345" s="96">
        <v>0</v>
      </c>
      <c r="S345" s="94" t="s">
        <v>232</v>
      </c>
      <c r="T345" s="92"/>
      <c r="U345" s="92"/>
    </row>
    <row r="346" spans="1:21" s="93" customFormat="1" ht="9" customHeight="1" x14ac:dyDescent="0.25">
      <c r="A346" s="100">
        <v>169</v>
      </c>
      <c r="B346" s="108" t="s">
        <v>406</v>
      </c>
      <c r="C346" s="109" t="s">
        <v>60</v>
      </c>
      <c r="D346" s="110" t="s">
        <v>231</v>
      </c>
      <c r="E346" s="111">
        <v>1986</v>
      </c>
      <c r="F346" s="112" t="s">
        <v>99</v>
      </c>
      <c r="G346" s="113">
        <v>5</v>
      </c>
      <c r="H346" s="113">
        <v>7</v>
      </c>
      <c r="I346" s="114">
        <v>5560.9</v>
      </c>
      <c r="J346" s="114">
        <v>4944.8999999999996</v>
      </c>
      <c r="K346" s="113">
        <v>209</v>
      </c>
      <c r="L346" s="107">
        <v>12516945.01</v>
      </c>
      <c r="M346" s="96">
        <v>0</v>
      </c>
      <c r="N346" s="96">
        <v>0</v>
      </c>
      <c r="O346" s="96">
        <v>0</v>
      </c>
      <c r="P346" s="96">
        <v>12516945.01</v>
      </c>
      <c r="Q346" s="96">
        <v>0</v>
      </c>
      <c r="R346" s="96">
        <v>0</v>
      </c>
      <c r="S346" s="94" t="s">
        <v>232</v>
      </c>
      <c r="T346" s="92"/>
      <c r="U346" s="92"/>
    </row>
    <row r="347" spans="1:21" s="93" customFormat="1" ht="9" customHeight="1" x14ac:dyDescent="0.25">
      <c r="A347" s="100">
        <v>170</v>
      </c>
      <c r="B347" s="108" t="s">
        <v>407</v>
      </c>
      <c r="C347" s="109" t="s">
        <v>60</v>
      </c>
      <c r="D347" s="110" t="s">
        <v>231</v>
      </c>
      <c r="E347" s="111">
        <v>1986</v>
      </c>
      <c r="F347" s="112" t="s">
        <v>109</v>
      </c>
      <c r="G347" s="113">
        <v>5</v>
      </c>
      <c r="H347" s="113">
        <v>5</v>
      </c>
      <c r="I347" s="114">
        <v>4033.7</v>
      </c>
      <c r="J347" s="114">
        <v>3713.2</v>
      </c>
      <c r="K347" s="113">
        <v>164</v>
      </c>
      <c r="L347" s="107">
        <v>8821874.25</v>
      </c>
      <c r="M347" s="96">
        <v>0</v>
      </c>
      <c r="N347" s="96">
        <v>0</v>
      </c>
      <c r="O347" s="96">
        <v>0</v>
      </c>
      <c r="P347" s="96">
        <v>8821874.25</v>
      </c>
      <c r="Q347" s="96">
        <v>0</v>
      </c>
      <c r="R347" s="96">
        <v>0</v>
      </c>
      <c r="S347" s="94" t="s">
        <v>232</v>
      </c>
      <c r="T347" s="92"/>
      <c r="U347" s="92"/>
    </row>
    <row r="348" spans="1:21" s="93" customFormat="1" ht="9" customHeight="1" x14ac:dyDescent="0.25">
      <c r="A348" s="100">
        <v>171</v>
      </c>
      <c r="B348" s="108" t="s">
        <v>408</v>
      </c>
      <c r="C348" s="109" t="s">
        <v>60</v>
      </c>
      <c r="D348" s="110" t="s">
        <v>231</v>
      </c>
      <c r="E348" s="111">
        <v>1993</v>
      </c>
      <c r="F348" s="112" t="s">
        <v>109</v>
      </c>
      <c r="G348" s="113">
        <v>5</v>
      </c>
      <c r="H348" s="113">
        <v>4</v>
      </c>
      <c r="I348" s="114">
        <v>3438</v>
      </c>
      <c r="J348" s="114">
        <v>3070</v>
      </c>
      <c r="K348" s="113">
        <v>153</v>
      </c>
      <c r="L348" s="107">
        <v>8230320</v>
      </c>
      <c r="M348" s="96">
        <v>0</v>
      </c>
      <c r="N348" s="96">
        <v>0</v>
      </c>
      <c r="O348" s="96">
        <v>0</v>
      </c>
      <c r="P348" s="96">
        <v>8230320</v>
      </c>
      <c r="Q348" s="96">
        <v>0</v>
      </c>
      <c r="R348" s="96">
        <v>0</v>
      </c>
      <c r="S348" s="94" t="s">
        <v>232</v>
      </c>
      <c r="T348" s="92"/>
      <c r="U348" s="92"/>
    </row>
    <row r="349" spans="1:21" s="93" customFormat="1" ht="9" customHeight="1" x14ac:dyDescent="0.25">
      <c r="A349" s="100">
        <v>172</v>
      </c>
      <c r="B349" s="108" t="s">
        <v>409</v>
      </c>
      <c r="C349" s="109" t="s">
        <v>60</v>
      </c>
      <c r="D349" s="110" t="s">
        <v>231</v>
      </c>
      <c r="E349" s="111">
        <v>1957</v>
      </c>
      <c r="F349" s="112" t="s">
        <v>99</v>
      </c>
      <c r="G349" s="113">
        <v>2</v>
      </c>
      <c r="H349" s="113">
        <v>3</v>
      </c>
      <c r="I349" s="114">
        <v>897.5</v>
      </c>
      <c r="J349" s="114">
        <v>804.5</v>
      </c>
      <c r="K349" s="113">
        <v>30</v>
      </c>
      <c r="L349" s="107">
        <v>5689042.5099999998</v>
      </c>
      <c r="M349" s="96">
        <v>0</v>
      </c>
      <c r="N349" s="96">
        <v>0</v>
      </c>
      <c r="O349" s="96">
        <v>0</v>
      </c>
      <c r="P349" s="96">
        <v>5689042.5099999998</v>
      </c>
      <c r="Q349" s="96">
        <v>0</v>
      </c>
      <c r="R349" s="96">
        <v>0</v>
      </c>
      <c r="S349" s="94" t="s">
        <v>232</v>
      </c>
      <c r="T349" s="92"/>
      <c r="U349" s="92"/>
    </row>
    <row r="350" spans="1:21" s="93" customFormat="1" ht="9" customHeight="1" x14ac:dyDescent="0.25">
      <c r="A350" s="100">
        <v>173</v>
      </c>
      <c r="B350" s="108" t="s">
        <v>410</v>
      </c>
      <c r="C350" s="109" t="s">
        <v>60</v>
      </c>
      <c r="D350" s="110" t="s">
        <v>231</v>
      </c>
      <c r="E350" s="111">
        <v>1955</v>
      </c>
      <c r="F350" s="112" t="s">
        <v>99</v>
      </c>
      <c r="G350" s="113">
        <v>2</v>
      </c>
      <c r="H350" s="113">
        <v>2</v>
      </c>
      <c r="I350" s="114">
        <v>702.2</v>
      </c>
      <c r="J350" s="114">
        <v>609.20000000000005</v>
      </c>
      <c r="K350" s="113">
        <v>220</v>
      </c>
      <c r="L350" s="107">
        <v>4354013.87</v>
      </c>
      <c r="M350" s="96">
        <v>0</v>
      </c>
      <c r="N350" s="96">
        <v>0</v>
      </c>
      <c r="O350" s="96">
        <v>0</v>
      </c>
      <c r="P350" s="96">
        <v>4354013.87</v>
      </c>
      <c r="Q350" s="96">
        <v>0</v>
      </c>
      <c r="R350" s="96">
        <v>0</v>
      </c>
      <c r="S350" s="94" t="s">
        <v>232</v>
      </c>
      <c r="T350" s="92"/>
      <c r="U350" s="92"/>
    </row>
    <row r="351" spans="1:21" s="93" customFormat="1" ht="9" customHeight="1" x14ac:dyDescent="0.25">
      <c r="A351" s="100">
        <v>174</v>
      </c>
      <c r="B351" s="108" t="s">
        <v>411</v>
      </c>
      <c r="C351" s="109" t="s">
        <v>60</v>
      </c>
      <c r="D351" s="110" t="s">
        <v>231</v>
      </c>
      <c r="E351" s="111">
        <v>1985</v>
      </c>
      <c r="F351" s="112" t="s">
        <v>109</v>
      </c>
      <c r="G351" s="113">
        <v>5</v>
      </c>
      <c r="H351" s="113">
        <v>4</v>
      </c>
      <c r="I351" s="114">
        <v>3023.9</v>
      </c>
      <c r="J351" s="114">
        <v>2825.9</v>
      </c>
      <c r="K351" s="113">
        <v>100</v>
      </c>
      <c r="L351" s="107">
        <v>6815733.75</v>
      </c>
      <c r="M351" s="96">
        <v>0</v>
      </c>
      <c r="N351" s="96">
        <v>0</v>
      </c>
      <c r="O351" s="96">
        <v>0</v>
      </c>
      <c r="P351" s="96">
        <v>6815733.75</v>
      </c>
      <c r="Q351" s="96">
        <v>0</v>
      </c>
      <c r="R351" s="96">
        <v>0</v>
      </c>
      <c r="S351" s="94" t="s">
        <v>232</v>
      </c>
      <c r="T351" s="92"/>
      <c r="U351" s="92"/>
    </row>
    <row r="352" spans="1:21" s="93" customFormat="1" ht="9" customHeight="1" x14ac:dyDescent="0.25">
      <c r="A352" s="100">
        <v>175</v>
      </c>
      <c r="B352" s="108" t="s">
        <v>412</v>
      </c>
      <c r="C352" s="109" t="s">
        <v>60</v>
      </c>
      <c r="D352" s="110" t="s">
        <v>231</v>
      </c>
      <c r="E352" s="111">
        <v>1986</v>
      </c>
      <c r="F352" s="112" t="s">
        <v>109</v>
      </c>
      <c r="G352" s="113">
        <v>5</v>
      </c>
      <c r="H352" s="113">
        <v>2</v>
      </c>
      <c r="I352" s="114">
        <v>1546.7</v>
      </c>
      <c r="J352" s="114">
        <v>1419.5</v>
      </c>
      <c r="K352" s="113">
        <v>78</v>
      </c>
      <c r="L352" s="107">
        <v>3446446.51</v>
      </c>
      <c r="M352" s="96">
        <v>0</v>
      </c>
      <c r="N352" s="96">
        <v>0</v>
      </c>
      <c r="O352" s="96">
        <v>0</v>
      </c>
      <c r="P352" s="96">
        <v>3446446.51</v>
      </c>
      <c r="Q352" s="96">
        <v>0</v>
      </c>
      <c r="R352" s="96">
        <v>0</v>
      </c>
      <c r="S352" s="94" t="s">
        <v>232</v>
      </c>
      <c r="T352" s="92"/>
      <c r="U352" s="92"/>
    </row>
    <row r="353" spans="1:21" s="93" customFormat="1" ht="9" customHeight="1" x14ac:dyDescent="0.25">
      <c r="A353" s="100">
        <v>176</v>
      </c>
      <c r="B353" s="108" t="s">
        <v>413</v>
      </c>
      <c r="C353" s="109" t="s">
        <v>60</v>
      </c>
      <c r="D353" s="110" t="s">
        <v>231</v>
      </c>
      <c r="E353" s="111">
        <v>1988</v>
      </c>
      <c r="F353" s="112" t="s">
        <v>99</v>
      </c>
      <c r="G353" s="113">
        <v>2</v>
      </c>
      <c r="H353" s="113">
        <v>3</v>
      </c>
      <c r="I353" s="114">
        <v>968.7</v>
      </c>
      <c r="J353" s="114">
        <v>869.2</v>
      </c>
      <c r="K353" s="113">
        <v>20</v>
      </c>
      <c r="L353" s="107">
        <v>5422580.6299999999</v>
      </c>
      <c r="M353" s="96">
        <v>0</v>
      </c>
      <c r="N353" s="96">
        <v>0</v>
      </c>
      <c r="O353" s="96">
        <v>0</v>
      </c>
      <c r="P353" s="96">
        <v>5422580.6299999999</v>
      </c>
      <c r="Q353" s="96">
        <v>0</v>
      </c>
      <c r="R353" s="96">
        <v>0</v>
      </c>
      <c r="S353" s="94" t="s">
        <v>232</v>
      </c>
      <c r="T353" s="92"/>
      <c r="U353" s="92"/>
    </row>
    <row r="354" spans="1:21" s="93" customFormat="1" ht="9" customHeight="1" x14ac:dyDescent="0.25">
      <c r="A354" s="100">
        <v>177</v>
      </c>
      <c r="B354" s="108" t="s">
        <v>414</v>
      </c>
      <c r="C354" s="109" t="s">
        <v>60</v>
      </c>
      <c r="D354" s="110" t="s">
        <v>231</v>
      </c>
      <c r="E354" s="111">
        <v>1991</v>
      </c>
      <c r="F354" s="112" t="s">
        <v>99</v>
      </c>
      <c r="G354" s="113">
        <v>3</v>
      </c>
      <c r="H354" s="113">
        <v>1</v>
      </c>
      <c r="I354" s="114">
        <v>1096.8</v>
      </c>
      <c r="J354" s="114">
        <v>922.3</v>
      </c>
      <c r="K354" s="113">
        <v>25</v>
      </c>
      <c r="L354" s="107">
        <v>3455019.75</v>
      </c>
      <c r="M354" s="96">
        <v>0</v>
      </c>
      <c r="N354" s="96">
        <v>0</v>
      </c>
      <c r="O354" s="96">
        <v>0</v>
      </c>
      <c r="P354" s="96">
        <v>3455019.75</v>
      </c>
      <c r="Q354" s="96">
        <v>0</v>
      </c>
      <c r="R354" s="96">
        <v>0</v>
      </c>
      <c r="S354" s="94" t="s">
        <v>232</v>
      </c>
      <c r="T354" s="92"/>
      <c r="U354" s="92"/>
    </row>
    <row r="355" spans="1:21" s="93" customFormat="1" ht="9" customHeight="1" x14ac:dyDescent="0.25">
      <c r="A355" s="100">
        <v>178</v>
      </c>
      <c r="B355" s="108" t="s">
        <v>415</v>
      </c>
      <c r="C355" s="109" t="s">
        <v>60</v>
      </c>
      <c r="D355" s="110" t="s">
        <v>231</v>
      </c>
      <c r="E355" s="111">
        <v>1993</v>
      </c>
      <c r="F355" s="112" t="s">
        <v>99</v>
      </c>
      <c r="G355" s="113">
        <v>3</v>
      </c>
      <c r="H355" s="113">
        <v>1</v>
      </c>
      <c r="I355" s="114">
        <v>1019.1</v>
      </c>
      <c r="J355" s="114">
        <v>980.1</v>
      </c>
      <c r="K355" s="113">
        <v>52</v>
      </c>
      <c r="L355" s="107">
        <v>4115160</v>
      </c>
      <c r="M355" s="96">
        <v>0</v>
      </c>
      <c r="N355" s="96">
        <v>0</v>
      </c>
      <c r="O355" s="96">
        <v>0</v>
      </c>
      <c r="P355" s="96">
        <v>4115160</v>
      </c>
      <c r="Q355" s="96">
        <v>0</v>
      </c>
      <c r="R355" s="96">
        <v>0</v>
      </c>
      <c r="S355" s="94" t="s">
        <v>232</v>
      </c>
      <c r="T355" s="92"/>
      <c r="U355" s="92"/>
    </row>
    <row r="356" spans="1:21" s="93" customFormat="1" ht="9" customHeight="1" x14ac:dyDescent="0.25">
      <c r="A356" s="100">
        <v>179</v>
      </c>
      <c r="B356" s="108" t="s">
        <v>416</v>
      </c>
      <c r="C356" s="109" t="s">
        <v>60</v>
      </c>
      <c r="D356" s="110" t="s">
        <v>231</v>
      </c>
      <c r="E356" s="111">
        <v>1959</v>
      </c>
      <c r="F356" s="112" t="s">
        <v>99</v>
      </c>
      <c r="G356" s="113">
        <v>4</v>
      </c>
      <c r="H356" s="113">
        <v>2</v>
      </c>
      <c r="I356" s="114">
        <v>1358.1</v>
      </c>
      <c r="J356" s="114">
        <v>1261</v>
      </c>
      <c r="K356" s="113">
        <v>64</v>
      </c>
      <c r="L356" s="107">
        <v>532055.79</v>
      </c>
      <c r="M356" s="96">
        <v>0</v>
      </c>
      <c r="N356" s="96">
        <v>0</v>
      </c>
      <c r="O356" s="96">
        <v>0</v>
      </c>
      <c r="P356" s="96">
        <v>532055.79</v>
      </c>
      <c r="Q356" s="96">
        <v>0</v>
      </c>
      <c r="R356" s="96">
        <v>0</v>
      </c>
      <c r="S356" s="94" t="s">
        <v>232</v>
      </c>
      <c r="T356" s="92"/>
      <c r="U356" s="92"/>
    </row>
    <row r="357" spans="1:21" s="93" customFormat="1" ht="9" customHeight="1" x14ac:dyDescent="0.25">
      <c r="A357" s="100">
        <v>180</v>
      </c>
      <c r="B357" s="108" t="s">
        <v>417</v>
      </c>
      <c r="C357" s="109" t="s">
        <v>60</v>
      </c>
      <c r="D357" s="110" t="s">
        <v>231</v>
      </c>
      <c r="E357" s="111">
        <v>1994</v>
      </c>
      <c r="F357" s="112" t="s">
        <v>99</v>
      </c>
      <c r="G357" s="113">
        <v>5</v>
      </c>
      <c r="H357" s="113">
        <v>3</v>
      </c>
      <c r="I357" s="114">
        <v>3214</v>
      </c>
      <c r="J357" s="114">
        <v>2885</v>
      </c>
      <c r="K357" s="113">
        <v>140</v>
      </c>
      <c r="L357" s="107">
        <v>7888805.5999999996</v>
      </c>
      <c r="M357" s="96">
        <v>0</v>
      </c>
      <c r="N357" s="96">
        <v>0</v>
      </c>
      <c r="O357" s="96">
        <v>0</v>
      </c>
      <c r="P357" s="96">
        <v>7888805.5999999996</v>
      </c>
      <c r="Q357" s="96">
        <v>0</v>
      </c>
      <c r="R357" s="96">
        <v>0</v>
      </c>
      <c r="S357" s="94" t="s">
        <v>232</v>
      </c>
      <c r="T357" s="92"/>
      <c r="U357" s="92"/>
    </row>
    <row r="358" spans="1:21" s="93" customFormat="1" ht="9" customHeight="1" x14ac:dyDescent="0.25">
      <c r="A358" s="100">
        <v>181</v>
      </c>
      <c r="B358" s="108" t="s">
        <v>418</v>
      </c>
      <c r="C358" s="109" t="s">
        <v>60</v>
      </c>
      <c r="D358" s="110" t="s">
        <v>231</v>
      </c>
      <c r="E358" s="111">
        <v>1964</v>
      </c>
      <c r="F358" s="112" t="s">
        <v>99</v>
      </c>
      <c r="G358" s="113">
        <v>4</v>
      </c>
      <c r="H358" s="113">
        <v>2</v>
      </c>
      <c r="I358" s="114">
        <v>1399.76</v>
      </c>
      <c r="J358" s="114">
        <v>1307.76</v>
      </c>
      <c r="K358" s="113">
        <v>79</v>
      </c>
      <c r="L358" s="107">
        <v>2744262.7</v>
      </c>
      <c r="M358" s="96">
        <v>0</v>
      </c>
      <c r="N358" s="96">
        <v>0</v>
      </c>
      <c r="O358" s="96">
        <v>0</v>
      </c>
      <c r="P358" s="96">
        <v>2744262.7</v>
      </c>
      <c r="Q358" s="96">
        <v>0</v>
      </c>
      <c r="R358" s="96">
        <v>0</v>
      </c>
      <c r="S358" s="94" t="s">
        <v>232</v>
      </c>
      <c r="T358" s="92"/>
      <c r="U358" s="92"/>
    </row>
    <row r="359" spans="1:21" s="93" customFormat="1" ht="9" customHeight="1" x14ac:dyDescent="0.25">
      <c r="A359" s="100">
        <v>182</v>
      </c>
      <c r="B359" s="108" t="s">
        <v>419</v>
      </c>
      <c r="C359" s="109" t="s">
        <v>60</v>
      </c>
      <c r="D359" s="110" t="s">
        <v>231</v>
      </c>
      <c r="E359" s="111">
        <v>1985</v>
      </c>
      <c r="F359" s="112" t="s">
        <v>99</v>
      </c>
      <c r="G359" s="113">
        <v>4</v>
      </c>
      <c r="H359" s="113">
        <v>4</v>
      </c>
      <c r="I359" s="114">
        <v>2472.5</v>
      </c>
      <c r="J359" s="114">
        <v>2030.1</v>
      </c>
      <c r="K359" s="113">
        <v>21</v>
      </c>
      <c r="L359" s="107">
        <v>6183027.9000000004</v>
      </c>
      <c r="M359" s="96">
        <v>0</v>
      </c>
      <c r="N359" s="96">
        <v>0</v>
      </c>
      <c r="O359" s="96">
        <v>0</v>
      </c>
      <c r="P359" s="96">
        <v>6183027.9000000004</v>
      </c>
      <c r="Q359" s="96">
        <v>0</v>
      </c>
      <c r="R359" s="96">
        <v>0</v>
      </c>
      <c r="S359" s="94" t="s">
        <v>232</v>
      </c>
      <c r="T359" s="92"/>
      <c r="U359" s="92"/>
    </row>
    <row r="360" spans="1:21" s="93" customFormat="1" ht="9" customHeight="1" x14ac:dyDescent="0.25">
      <c r="A360" s="100">
        <v>183</v>
      </c>
      <c r="B360" s="108" t="s">
        <v>420</v>
      </c>
      <c r="C360" s="109" t="s">
        <v>60</v>
      </c>
      <c r="D360" s="110" t="s">
        <v>231</v>
      </c>
      <c r="E360" s="111">
        <v>1985</v>
      </c>
      <c r="F360" s="112" t="s">
        <v>99</v>
      </c>
      <c r="G360" s="113">
        <v>5</v>
      </c>
      <c r="H360" s="113">
        <v>2</v>
      </c>
      <c r="I360" s="114">
        <v>1459.2</v>
      </c>
      <c r="J360" s="114">
        <v>1338.2</v>
      </c>
      <c r="K360" s="113">
        <v>20</v>
      </c>
      <c r="L360" s="107">
        <v>3737937.01</v>
      </c>
      <c r="M360" s="96">
        <v>0</v>
      </c>
      <c r="N360" s="96">
        <v>0</v>
      </c>
      <c r="O360" s="96">
        <v>0</v>
      </c>
      <c r="P360" s="96">
        <v>3737937.01</v>
      </c>
      <c r="Q360" s="96">
        <v>0</v>
      </c>
      <c r="R360" s="96">
        <v>0</v>
      </c>
      <c r="S360" s="94" t="s">
        <v>232</v>
      </c>
      <c r="T360" s="92"/>
      <c r="U360" s="92"/>
    </row>
    <row r="361" spans="1:21" s="93" customFormat="1" ht="9" customHeight="1" x14ac:dyDescent="0.25">
      <c r="A361" s="100">
        <v>184</v>
      </c>
      <c r="B361" s="108" t="s">
        <v>421</v>
      </c>
      <c r="C361" s="109" t="s">
        <v>60</v>
      </c>
      <c r="D361" s="110" t="s">
        <v>231</v>
      </c>
      <c r="E361" s="111">
        <v>1994</v>
      </c>
      <c r="F361" s="112" t="s">
        <v>99</v>
      </c>
      <c r="G361" s="113">
        <v>2</v>
      </c>
      <c r="H361" s="113">
        <v>1</v>
      </c>
      <c r="I361" s="114">
        <v>548</v>
      </c>
      <c r="J361" s="114">
        <v>522</v>
      </c>
      <c r="K361" s="113">
        <v>160</v>
      </c>
      <c r="L361" s="107">
        <v>3292059.26</v>
      </c>
      <c r="M361" s="96">
        <v>0</v>
      </c>
      <c r="N361" s="96">
        <v>0</v>
      </c>
      <c r="O361" s="96">
        <v>0</v>
      </c>
      <c r="P361" s="96">
        <v>3292059.26</v>
      </c>
      <c r="Q361" s="96">
        <v>0</v>
      </c>
      <c r="R361" s="96">
        <v>0</v>
      </c>
      <c r="S361" s="94" t="s">
        <v>232</v>
      </c>
      <c r="T361" s="92"/>
      <c r="U361" s="92"/>
    </row>
    <row r="362" spans="1:21" s="93" customFormat="1" ht="9" customHeight="1" x14ac:dyDescent="0.25">
      <c r="A362" s="100">
        <v>185</v>
      </c>
      <c r="B362" s="108" t="s">
        <v>422</v>
      </c>
      <c r="C362" s="109" t="s">
        <v>60</v>
      </c>
      <c r="D362" s="110" t="s">
        <v>231</v>
      </c>
      <c r="E362" s="111">
        <v>1966</v>
      </c>
      <c r="F362" s="112" t="s">
        <v>99</v>
      </c>
      <c r="G362" s="113">
        <v>5</v>
      </c>
      <c r="H362" s="113">
        <v>4</v>
      </c>
      <c r="I362" s="114">
        <v>3210.8</v>
      </c>
      <c r="J362" s="114">
        <v>2964.4</v>
      </c>
      <c r="K362" s="113">
        <v>179</v>
      </c>
      <c r="L362" s="107">
        <v>8647344.5999999996</v>
      </c>
      <c r="M362" s="96">
        <v>0</v>
      </c>
      <c r="N362" s="96">
        <v>0</v>
      </c>
      <c r="O362" s="96">
        <v>0</v>
      </c>
      <c r="P362" s="96">
        <v>8647344.5999999996</v>
      </c>
      <c r="Q362" s="96">
        <v>0</v>
      </c>
      <c r="R362" s="96">
        <v>0</v>
      </c>
      <c r="S362" s="94" t="s">
        <v>232</v>
      </c>
      <c r="T362" s="92"/>
      <c r="U362" s="92"/>
    </row>
    <row r="363" spans="1:21" s="93" customFormat="1" ht="9" customHeight="1" x14ac:dyDescent="0.25">
      <c r="A363" s="100">
        <v>186</v>
      </c>
      <c r="B363" s="108" t="s">
        <v>423</v>
      </c>
      <c r="C363" s="109" t="s">
        <v>60</v>
      </c>
      <c r="D363" s="110" t="s">
        <v>231</v>
      </c>
      <c r="E363" s="111">
        <v>1957</v>
      </c>
      <c r="F363" s="112" t="s">
        <v>99</v>
      </c>
      <c r="G363" s="113">
        <v>2</v>
      </c>
      <c r="H363" s="113">
        <v>2</v>
      </c>
      <c r="I363" s="114">
        <v>771.9</v>
      </c>
      <c r="J363" s="114">
        <v>689.9</v>
      </c>
      <c r="K363" s="113">
        <v>47</v>
      </c>
      <c r="L363" s="107">
        <v>5186131.1399999997</v>
      </c>
      <c r="M363" s="96">
        <v>0</v>
      </c>
      <c r="N363" s="96">
        <v>0</v>
      </c>
      <c r="O363" s="96">
        <v>0</v>
      </c>
      <c r="P363" s="96">
        <v>5186131.1399999997</v>
      </c>
      <c r="Q363" s="96">
        <v>0</v>
      </c>
      <c r="R363" s="96">
        <v>0</v>
      </c>
      <c r="S363" s="94" t="s">
        <v>232</v>
      </c>
      <c r="T363" s="92"/>
      <c r="U363" s="92"/>
    </row>
    <row r="364" spans="1:21" s="93" customFormat="1" ht="9" customHeight="1" x14ac:dyDescent="0.25">
      <c r="A364" s="100">
        <v>187</v>
      </c>
      <c r="B364" s="108" t="s">
        <v>424</v>
      </c>
      <c r="C364" s="109" t="s">
        <v>60</v>
      </c>
      <c r="D364" s="110" t="s">
        <v>231</v>
      </c>
      <c r="E364" s="111">
        <v>1976</v>
      </c>
      <c r="F364" s="112" t="s">
        <v>99</v>
      </c>
      <c r="G364" s="113">
        <v>5</v>
      </c>
      <c r="H364" s="113">
        <v>1</v>
      </c>
      <c r="I364" s="114">
        <v>2933.8</v>
      </c>
      <c r="J364" s="114">
        <v>1158.8</v>
      </c>
      <c r="K364" s="113">
        <v>48</v>
      </c>
      <c r="L364" s="107">
        <v>5812663.4900000002</v>
      </c>
      <c r="M364" s="96">
        <v>0</v>
      </c>
      <c r="N364" s="96">
        <v>0</v>
      </c>
      <c r="O364" s="96">
        <v>0</v>
      </c>
      <c r="P364" s="96">
        <v>5812663.4900000002</v>
      </c>
      <c r="Q364" s="96">
        <v>0</v>
      </c>
      <c r="R364" s="96">
        <v>0</v>
      </c>
      <c r="S364" s="94" t="s">
        <v>232</v>
      </c>
      <c r="T364" s="92"/>
      <c r="U364" s="92"/>
    </row>
    <row r="365" spans="1:21" s="93" customFormat="1" ht="9" customHeight="1" x14ac:dyDescent="0.25">
      <c r="A365" s="100">
        <v>188</v>
      </c>
      <c r="B365" s="108" t="s">
        <v>425</v>
      </c>
      <c r="C365" s="109" t="s">
        <v>60</v>
      </c>
      <c r="D365" s="110" t="s">
        <v>231</v>
      </c>
      <c r="E365" s="111">
        <v>1963</v>
      </c>
      <c r="F365" s="112" t="s">
        <v>99</v>
      </c>
      <c r="G365" s="113">
        <v>4</v>
      </c>
      <c r="H365" s="113">
        <v>3</v>
      </c>
      <c r="I365" s="114">
        <v>2422.5</v>
      </c>
      <c r="J365" s="114">
        <v>2215.3000000000002</v>
      </c>
      <c r="K365" s="113">
        <v>130</v>
      </c>
      <c r="L365" s="107">
        <v>7805366.3099999996</v>
      </c>
      <c r="M365" s="96">
        <v>0</v>
      </c>
      <c r="N365" s="96">
        <v>0</v>
      </c>
      <c r="O365" s="96">
        <v>0</v>
      </c>
      <c r="P365" s="96">
        <v>7805366.3099999996</v>
      </c>
      <c r="Q365" s="96">
        <v>0</v>
      </c>
      <c r="R365" s="96">
        <v>0</v>
      </c>
      <c r="S365" s="94" t="s">
        <v>232</v>
      </c>
      <c r="T365" s="92"/>
      <c r="U365" s="92"/>
    </row>
    <row r="366" spans="1:21" s="93" customFormat="1" ht="9" customHeight="1" x14ac:dyDescent="0.25">
      <c r="A366" s="100">
        <v>189</v>
      </c>
      <c r="B366" s="108" t="s">
        <v>426</v>
      </c>
      <c r="C366" s="109" t="s">
        <v>60</v>
      </c>
      <c r="D366" s="110" t="s">
        <v>231</v>
      </c>
      <c r="E366" s="111">
        <v>1966</v>
      </c>
      <c r="F366" s="112" t="s">
        <v>99</v>
      </c>
      <c r="G366" s="113">
        <v>5</v>
      </c>
      <c r="H366" s="113">
        <v>1</v>
      </c>
      <c r="I366" s="114">
        <v>3216.1</v>
      </c>
      <c r="J366" s="114">
        <v>2103.6</v>
      </c>
      <c r="K366" s="113">
        <v>15</v>
      </c>
      <c r="L366" s="107">
        <v>7987415.6600000001</v>
      </c>
      <c r="M366" s="96">
        <v>0</v>
      </c>
      <c r="N366" s="96">
        <v>0</v>
      </c>
      <c r="O366" s="96">
        <v>0</v>
      </c>
      <c r="P366" s="96">
        <v>7987415.6600000001</v>
      </c>
      <c r="Q366" s="96">
        <v>0</v>
      </c>
      <c r="R366" s="96">
        <v>0</v>
      </c>
      <c r="S366" s="94" t="s">
        <v>232</v>
      </c>
      <c r="T366" s="92"/>
      <c r="U366" s="92"/>
    </row>
    <row r="367" spans="1:21" s="93" customFormat="1" ht="9" customHeight="1" x14ac:dyDescent="0.25">
      <c r="A367" s="100">
        <v>190</v>
      </c>
      <c r="B367" s="108" t="s">
        <v>427</v>
      </c>
      <c r="C367" s="109" t="s">
        <v>60</v>
      </c>
      <c r="D367" s="110" t="s">
        <v>231</v>
      </c>
      <c r="E367" s="111">
        <v>1993</v>
      </c>
      <c r="F367" s="112" t="s">
        <v>99</v>
      </c>
      <c r="G367" s="113">
        <v>3</v>
      </c>
      <c r="H367" s="113">
        <v>1</v>
      </c>
      <c r="I367" s="114">
        <v>651.1</v>
      </c>
      <c r="J367" s="114">
        <v>601</v>
      </c>
      <c r="K367" s="113">
        <v>36</v>
      </c>
      <c r="L367" s="107">
        <v>3094839.12</v>
      </c>
      <c r="M367" s="96">
        <v>0</v>
      </c>
      <c r="N367" s="96">
        <v>0</v>
      </c>
      <c r="O367" s="96">
        <v>0</v>
      </c>
      <c r="P367" s="96">
        <v>3094839.12</v>
      </c>
      <c r="Q367" s="96">
        <v>0</v>
      </c>
      <c r="R367" s="96">
        <v>0</v>
      </c>
      <c r="S367" s="94" t="s">
        <v>232</v>
      </c>
      <c r="T367" s="92"/>
      <c r="U367" s="92"/>
    </row>
    <row r="368" spans="1:21" s="93" customFormat="1" ht="9" customHeight="1" x14ac:dyDescent="0.25">
      <c r="A368" s="100">
        <v>191</v>
      </c>
      <c r="B368" s="108" t="s">
        <v>428</v>
      </c>
      <c r="C368" s="109" t="s">
        <v>60</v>
      </c>
      <c r="D368" s="110" t="s">
        <v>231</v>
      </c>
      <c r="E368" s="111">
        <v>1957</v>
      </c>
      <c r="F368" s="112" t="s">
        <v>99</v>
      </c>
      <c r="G368" s="113">
        <v>2</v>
      </c>
      <c r="H368" s="113">
        <v>2</v>
      </c>
      <c r="I368" s="114">
        <v>803</v>
      </c>
      <c r="J368" s="114">
        <v>719</v>
      </c>
      <c r="K368" s="113">
        <v>41</v>
      </c>
      <c r="L368" s="107">
        <v>5089796.6900000004</v>
      </c>
      <c r="M368" s="96">
        <v>0</v>
      </c>
      <c r="N368" s="96">
        <v>0</v>
      </c>
      <c r="O368" s="96">
        <v>0</v>
      </c>
      <c r="P368" s="96">
        <v>5089796.6900000004</v>
      </c>
      <c r="Q368" s="96">
        <v>0</v>
      </c>
      <c r="R368" s="96">
        <v>0</v>
      </c>
      <c r="S368" s="94" t="s">
        <v>232</v>
      </c>
      <c r="T368" s="92"/>
      <c r="U368" s="92"/>
    </row>
    <row r="369" spans="1:21" s="93" customFormat="1" ht="9" customHeight="1" x14ac:dyDescent="0.25">
      <c r="A369" s="100">
        <v>192</v>
      </c>
      <c r="B369" s="108" t="s">
        <v>429</v>
      </c>
      <c r="C369" s="109" t="s">
        <v>60</v>
      </c>
      <c r="D369" s="110" t="s">
        <v>231</v>
      </c>
      <c r="E369" s="111">
        <v>1962</v>
      </c>
      <c r="F369" s="112" t="s">
        <v>99</v>
      </c>
      <c r="G369" s="113">
        <v>4</v>
      </c>
      <c r="H369" s="113">
        <v>4</v>
      </c>
      <c r="I369" s="114">
        <v>2915.3</v>
      </c>
      <c r="J369" s="114">
        <v>2542.3000000000002</v>
      </c>
      <c r="K369" s="113">
        <v>138</v>
      </c>
      <c r="L369" s="107">
        <v>8632173.8200000003</v>
      </c>
      <c r="M369" s="96">
        <v>0</v>
      </c>
      <c r="N369" s="96">
        <v>0</v>
      </c>
      <c r="O369" s="96">
        <v>0</v>
      </c>
      <c r="P369" s="96">
        <v>8632173.8200000003</v>
      </c>
      <c r="Q369" s="96">
        <v>0</v>
      </c>
      <c r="R369" s="96">
        <v>0</v>
      </c>
      <c r="S369" s="94" t="s">
        <v>232</v>
      </c>
      <c r="T369" s="92"/>
      <c r="U369" s="92"/>
    </row>
    <row r="370" spans="1:21" s="93" customFormat="1" ht="9" customHeight="1" x14ac:dyDescent="0.25">
      <c r="A370" s="100">
        <v>193</v>
      </c>
      <c r="B370" s="108" t="s">
        <v>430</v>
      </c>
      <c r="C370" s="109" t="s">
        <v>60</v>
      </c>
      <c r="D370" s="110" t="s">
        <v>231</v>
      </c>
      <c r="E370" s="111">
        <v>1963</v>
      </c>
      <c r="F370" s="112" t="s">
        <v>99</v>
      </c>
      <c r="G370" s="113">
        <v>4</v>
      </c>
      <c r="H370" s="113">
        <v>4</v>
      </c>
      <c r="I370" s="114">
        <v>2917.9</v>
      </c>
      <c r="J370" s="114">
        <v>2544.9</v>
      </c>
      <c r="K370" s="113">
        <v>125</v>
      </c>
      <c r="L370" s="107">
        <v>8632173.8200000003</v>
      </c>
      <c r="M370" s="96">
        <v>0</v>
      </c>
      <c r="N370" s="96">
        <v>0</v>
      </c>
      <c r="O370" s="96">
        <v>0</v>
      </c>
      <c r="P370" s="96">
        <v>8632173.8200000003</v>
      </c>
      <c r="Q370" s="96">
        <v>0</v>
      </c>
      <c r="R370" s="96">
        <v>0</v>
      </c>
      <c r="S370" s="94" t="s">
        <v>232</v>
      </c>
      <c r="T370" s="92"/>
      <c r="U370" s="92"/>
    </row>
    <row r="371" spans="1:21" s="93" customFormat="1" ht="9" customHeight="1" x14ac:dyDescent="0.25">
      <c r="A371" s="100">
        <v>194</v>
      </c>
      <c r="B371" s="108" t="s">
        <v>431</v>
      </c>
      <c r="C371" s="109" t="s">
        <v>60</v>
      </c>
      <c r="D371" s="110" t="s">
        <v>231</v>
      </c>
      <c r="E371" s="111">
        <v>1986</v>
      </c>
      <c r="F371" s="112" t="s">
        <v>109</v>
      </c>
      <c r="G371" s="113">
        <v>5</v>
      </c>
      <c r="H371" s="113">
        <v>6</v>
      </c>
      <c r="I371" s="114">
        <v>4660.7</v>
      </c>
      <c r="J371" s="114">
        <v>4281.8</v>
      </c>
      <c r="K371" s="113">
        <v>222</v>
      </c>
      <c r="L371" s="107">
        <v>9687772.5099999998</v>
      </c>
      <c r="M371" s="96">
        <v>0</v>
      </c>
      <c r="N371" s="96">
        <v>0</v>
      </c>
      <c r="O371" s="96">
        <v>0</v>
      </c>
      <c r="P371" s="96">
        <v>9687772.5099999998</v>
      </c>
      <c r="Q371" s="96">
        <v>0</v>
      </c>
      <c r="R371" s="96">
        <v>0</v>
      </c>
      <c r="S371" s="94" t="s">
        <v>232</v>
      </c>
      <c r="T371" s="92"/>
      <c r="U371" s="92"/>
    </row>
    <row r="372" spans="1:21" s="93" customFormat="1" ht="9" customHeight="1" x14ac:dyDescent="0.25">
      <c r="A372" s="100">
        <v>195</v>
      </c>
      <c r="B372" s="108" t="s">
        <v>432</v>
      </c>
      <c r="C372" s="109" t="s">
        <v>60</v>
      </c>
      <c r="D372" s="110" t="s">
        <v>231</v>
      </c>
      <c r="E372" s="111">
        <v>1979</v>
      </c>
      <c r="F372" s="112" t="s">
        <v>109</v>
      </c>
      <c r="G372" s="113">
        <v>5</v>
      </c>
      <c r="H372" s="113">
        <v>4</v>
      </c>
      <c r="I372" s="114">
        <v>3608.1</v>
      </c>
      <c r="J372" s="114">
        <v>3335.1</v>
      </c>
      <c r="K372" s="113">
        <v>172</v>
      </c>
      <c r="L372" s="107">
        <v>7973122.5099999998</v>
      </c>
      <c r="M372" s="96">
        <v>0</v>
      </c>
      <c r="N372" s="96">
        <v>0</v>
      </c>
      <c r="O372" s="96">
        <v>0</v>
      </c>
      <c r="P372" s="96">
        <v>7973122.5099999998</v>
      </c>
      <c r="Q372" s="96">
        <v>0</v>
      </c>
      <c r="R372" s="96">
        <v>0</v>
      </c>
      <c r="S372" s="94" t="s">
        <v>232</v>
      </c>
      <c r="T372" s="92"/>
      <c r="U372" s="92"/>
    </row>
    <row r="373" spans="1:21" s="93" customFormat="1" ht="9" customHeight="1" x14ac:dyDescent="0.25">
      <c r="A373" s="100">
        <v>196</v>
      </c>
      <c r="B373" s="108" t="s">
        <v>433</v>
      </c>
      <c r="C373" s="109" t="s">
        <v>60</v>
      </c>
      <c r="D373" s="110" t="s">
        <v>231</v>
      </c>
      <c r="E373" s="111">
        <v>1987</v>
      </c>
      <c r="F373" s="112" t="s">
        <v>99</v>
      </c>
      <c r="G373" s="113">
        <v>5</v>
      </c>
      <c r="H373" s="113">
        <v>1</v>
      </c>
      <c r="I373" s="114">
        <v>2968.8</v>
      </c>
      <c r="J373" s="114">
        <v>2471.4</v>
      </c>
      <c r="K373" s="113">
        <v>143</v>
      </c>
      <c r="L373" s="107">
        <v>6704281.4900000002</v>
      </c>
      <c r="M373" s="96">
        <v>0</v>
      </c>
      <c r="N373" s="96">
        <v>0</v>
      </c>
      <c r="O373" s="96">
        <v>0</v>
      </c>
      <c r="P373" s="96">
        <v>6704281.4900000002</v>
      </c>
      <c r="Q373" s="96">
        <v>0</v>
      </c>
      <c r="R373" s="96">
        <v>0</v>
      </c>
      <c r="S373" s="94" t="s">
        <v>232</v>
      </c>
      <c r="T373" s="92"/>
      <c r="U373" s="92"/>
    </row>
    <row r="374" spans="1:21" s="93" customFormat="1" ht="9" customHeight="1" x14ac:dyDescent="0.25">
      <c r="A374" s="100">
        <v>197</v>
      </c>
      <c r="B374" s="108" t="s">
        <v>434</v>
      </c>
      <c r="C374" s="109" t="s">
        <v>60</v>
      </c>
      <c r="D374" s="110" t="s">
        <v>231</v>
      </c>
      <c r="E374" s="111">
        <v>1984</v>
      </c>
      <c r="F374" s="112" t="s">
        <v>99</v>
      </c>
      <c r="G374" s="113">
        <v>5</v>
      </c>
      <c r="H374" s="113">
        <v>6</v>
      </c>
      <c r="I374" s="114">
        <v>3909.7</v>
      </c>
      <c r="J374" s="114">
        <v>3473.9</v>
      </c>
      <c r="K374" s="113">
        <v>164</v>
      </c>
      <c r="L374" s="107">
        <v>9430575.0099999998</v>
      </c>
      <c r="M374" s="96">
        <v>0</v>
      </c>
      <c r="N374" s="96">
        <v>0</v>
      </c>
      <c r="O374" s="96">
        <v>0</v>
      </c>
      <c r="P374" s="96">
        <v>9430575.0099999998</v>
      </c>
      <c r="Q374" s="96">
        <v>0</v>
      </c>
      <c r="R374" s="96">
        <v>0</v>
      </c>
      <c r="S374" s="94" t="s">
        <v>232</v>
      </c>
      <c r="T374" s="92"/>
      <c r="U374" s="92"/>
    </row>
    <row r="375" spans="1:21" s="93" customFormat="1" ht="9" customHeight="1" x14ac:dyDescent="0.25">
      <c r="A375" s="100">
        <v>198</v>
      </c>
      <c r="B375" s="108" t="s">
        <v>435</v>
      </c>
      <c r="C375" s="109" t="s">
        <v>60</v>
      </c>
      <c r="D375" s="110" t="s">
        <v>231</v>
      </c>
      <c r="E375" s="111">
        <v>1973</v>
      </c>
      <c r="F375" s="112" t="s">
        <v>99</v>
      </c>
      <c r="G375" s="113">
        <v>5</v>
      </c>
      <c r="H375" s="113">
        <v>8</v>
      </c>
      <c r="I375" s="114">
        <v>6153</v>
      </c>
      <c r="J375" s="114">
        <v>5529</v>
      </c>
      <c r="K375" s="113">
        <v>257</v>
      </c>
      <c r="L375" s="107">
        <v>15328971.01</v>
      </c>
      <c r="M375" s="96">
        <v>0</v>
      </c>
      <c r="N375" s="96">
        <v>0</v>
      </c>
      <c r="O375" s="96">
        <v>0</v>
      </c>
      <c r="P375" s="96">
        <v>15328971.01</v>
      </c>
      <c r="Q375" s="96">
        <v>0</v>
      </c>
      <c r="R375" s="96">
        <v>0</v>
      </c>
      <c r="S375" s="94" t="s">
        <v>232</v>
      </c>
      <c r="T375" s="92"/>
      <c r="U375" s="92"/>
    </row>
    <row r="376" spans="1:21" s="93" customFormat="1" ht="9" customHeight="1" x14ac:dyDescent="0.25">
      <c r="A376" s="100">
        <v>199</v>
      </c>
      <c r="B376" s="108" t="s">
        <v>436</v>
      </c>
      <c r="C376" s="109" t="s">
        <v>60</v>
      </c>
      <c r="D376" s="110" t="s">
        <v>231</v>
      </c>
      <c r="E376" s="111">
        <v>1976</v>
      </c>
      <c r="F376" s="112" t="s">
        <v>109</v>
      </c>
      <c r="G376" s="113">
        <v>5</v>
      </c>
      <c r="H376" s="113">
        <v>4</v>
      </c>
      <c r="I376" s="114">
        <v>3569.6</v>
      </c>
      <c r="J376" s="114">
        <v>3293.6</v>
      </c>
      <c r="K376" s="113">
        <v>162</v>
      </c>
      <c r="L376" s="107">
        <v>7201530</v>
      </c>
      <c r="M376" s="96">
        <v>0</v>
      </c>
      <c r="N376" s="96">
        <v>0</v>
      </c>
      <c r="O376" s="96">
        <v>0</v>
      </c>
      <c r="P376" s="96">
        <v>7201530</v>
      </c>
      <c r="Q376" s="96">
        <v>0</v>
      </c>
      <c r="R376" s="96">
        <v>0</v>
      </c>
      <c r="S376" s="94" t="s">
        <v>232</v>
      </c>
      <c r="T376" s="92"/>
      <c r="U376" s="92"/>
    </row>
    <row r="377" spans="1:21" s="93" customFormat="1" ht="9" customHeight="1" x14ac:dyDescent="0.25">
      <c r="A377" s="100">
        <v>200</v>
      </c>
      <c r="B377" s="108" t="s">
        <v>437</v>
      </c>
      <c r="C377" s="109" t="s">
        <v>60</v>
      </c>
      <c r="D377" s="110" t="s">
        <v>231</v>
      </c>
      <c r="E377" s="111">
        <v>1966</v>
      </c>
      <c r="F377" s="112" t="s">
        <v>99</v>
      </c>
      <c r="G377" s="113">
        <v>5</v>
      </c>
      <c r="H377" s="113">
        <v>2</v>
      </c>
      <c r="I377" s="114">
        <v>1719.1</v>
      </c>
      <c r="J377" s="114">
        <v>1524.4</v>
      </c>
      <c r="K377" s="113">
        <v>86</v>
      </c>
      <c r="L377" s="107">
        <v>5272548.75</v>
      </c>
      <c r="M377" s="96">
        <v>0</v>
      </c>
      <c r="N377" s="96">
        <v>0</v>
      </c>
      <c r="O377" s="96">
        <v>0</v>
      </c>
      <c r="P377" s="96">
        <v>5272548.75</v>
      </c>
      <c r="Q377" s="96">
        <v>0</v>
      </c>
      <c r="R377" s="96">
        <v>0</v>
      </c>
      <c r="S377" s="94" t="s">
        <v>232</v>
      </c>
      <c r="T377" s="92"/>
      <c r="U377" s="92"/>
    </row>
    <row r="378" spans="1:21" s="93" customFormat="1" ht="9" customHeight="1" x14ac:dyDescent="0.25">
      <c r="A378" s="100">
        <v>201</v>
      </c>
      <c r="B378" s="108" t="s">
        <v>438</v>
      </c>
      <c r="C378" s="109" t="s">
        <v>60</v>
      </c>
      <c r="D378" s="110" t="s">
        <v>231</v>
      </c>
      <c r="E378" s="111">
        <v>1967</v>
      </c>
      <c r="F378" s="112" t="s">
        <v>109</v>
      </c>
      <c r="G378" s="113">
        <v>5</v>
      </c>
      <c r="H378" s="113">
        <v>4</v>
      </c>
      <c r="I378" s="114">
        <v>3575.3</v>
      </c>
      <c r="J378" s="114">
        <v>2533</v>
      </c>
      <c r="K378" s="113">
        <v>118</v>
      </c>
      <c r="L378" s="107">
        <v>8268075.0999999996</v>
      </c>
      <c r="M378" s="96">
        <v>0</v>
      </c>
      <c r="N378" s="96">
        <v>0</v>
      </c>
      <c r="O378" s="96">
        <v>0</v>
      </c>
      <c r="P378" s="96">
        <v>8268075.0999999996</v>
      </c>
      <c r="Q378" s="96">
        <v>0</v>
      </c>
      <c r="R378" s="96">
        <v>0</v>
      </c>
      <c r="S378" s="94" t="s">
        <v>232</v>
      </c>
      <c r="T378" s="92"/>
      <c r="U378" s="92"/>
    </row>
    <row r="379" spans="1:21" s="93" customFormat="1" ht="9" customHeight="1" x14ac:dyDescent="0.25">
      <c r="A379" s="100">
        <v>202</v>
      </c>
      <c r="B379" s="108" t="s">
        <v>439</v>
      </c>
      <c r="C379" s="109" t="s">
        <v>60</v>
      </c>
      <c r="D379" s="110" t="s">
        <v>231</v>
      </c>
      <c r="E379" s="111">
        <v>1968</v>
      </c>
      <c r="F379" s="112" t="s">
        <v>99</v>
      </c>
      <c r="G379" s="113">
        <v>5</v>
      </c>
      <c r="H379" s="113">
        <v>4</v>
      </c>
      <c r="I379" s="114">
        <v>3538.3</v>
      </c>
      <c r="J379" s="114">
        <v>2563.3000000000002</v>
      </c>
      <c r="K379" s="113">
        <v>127</v>
      </c>
      <c r="L379" s="107">
        <v>8632173.8200000003</v>
      </c>
      <c r="M379" s="96">
        <v>0</v>
      </c>
      <c r="N379" s="96">
        <v>0</v>
      </c>
      <c r="O379" s="96">
        <v>0</v>
      </c>
      <c r="P379" s="96">
        <v>8632173.8200000003</v>
      </c>
      <c r="Q379" s="96">
        <v>0</v>
      </c>
      <c r="R379" s="96">
        <v>0</v>
      </c>
      <c r="S379" s="94" t="s">
        <v>232</v>
      </c>
      <c r="T379" s="92"/>
      <c r="U379" s="92"/>
    </row>
    <row r="380" spans="1:21" s="93" customFormat="1" ht="9" customHeight="1" x14ac:dyDescent="0.25">
      <c r="A380" s="100">
        <v>203</v>
      </c>
      <c r="B380" s="108" t="s">
        <v>440</v>
      </c>
      <c r="C380" s="109" t="s">
        <v>60</v>
      </c>
      <c r="D380" s="110" t="s">
        <v>231</v>
      </c>
      <c r="E380" s="111">
        <v>1996</v>
      </c>
      <c r="F380" s="112" t="s">
        <v>99</v>
      </c>
      <c r="G380" s="113">
        <v>5</v>
      </c>
      <c r="H380" s="113">
        <v>1</v>
      </c>
      <c r="I380" s="114">
        <v>1223</v>
      </c>
      <c r="J380" s="114">
        <v>1089.5</v>
      </c>
      <c r="K380" s="113">
        <v>58</v>
      </c>
      <c r="L380" s="107">
        <v>2717720.25</v>
      </c>
      <c r="M380" s="96">
        <v>0</v>
      </c>
      <c r="N380" s="96">
        <v>0</v>
      </c>
      <c r="O380" s="96">
        <v>0</v>
      </c>
      <c r="P380" s="96">
        <v>2717720.25</v>
      </c>
      <c r="Q380" s="96">
        <v>0</v>
      </c>
      <c r="R380" s="96">
        <v>0</v>
      </c>
      <c r="S380" s="94" t="s">
        <v>232</v>
      </c>
      <c r="T380" s="92"/>
      <c r="U380" s="92"/>
    </row>
    <row r="381" spans="1:21" s="93" customFormat="1" ht="9" customHeight="1" x14ac:dyDescent="0.25">
      <c r="A381" s="100">
        <v>204</v>
      </c>
      <c r="B381" s="108" t="s">
        <v>441</v>
      </c>
      <c r="C381" s="109" t="s">
        <v>60</v>
      </c>
      <c r="D381" s="110" t="s">
        <v>231</v>
      </c>
      <c r="E381" s="111">
        <v>1988</v>
      </c>
      <c r="F381" s="112" t="s">
        <v>99</v>
      </c>
      <c r="G381" s="113">
        <v>5</v>
      </c>
      <c r="H381" s="113">
        <v>2</v>
      </c>
      <c r="I381" s="114">
        <v>1528.6</v>
      </c>
      <c r="J381" s="114">
        <v>1398.6</v>
      </c>
      <c r="K381" s="113">
        <v>61</v>
      </c>
      <c r="L381" s="107">
        <v>3849389.25</v>
      </c>
      <c r="M381" s="96">
        <v>0</v>
      </c>
      <c r="N381" s="96">
        <v>0</v>
      </c>
      <c r="O381" s="96">
        <v>0</v>
      </c>
      <c r="P381" s="96">
        <v>3849389.25</v>
      </c>
      <c r="Q381" s="96">
        <v>0</v>
      </c>
      <c r="R381" s="96">
        <v>0</v>
      </c>
      <c r="S381" s="94" t="s">
        <v>232</v>
      </c>
      <c r="T381" s="92"/>
      <c r="U381" s="92"/>
    </row>
    <row r="382" spans="1:21" s="93" customFormat="1" ht="9" customHeight="1" x14ac:dyDescent="0.25">
      <c r="A382" s="100">
        <v>205</v>
      </c>
      <c r="B382" s="108" t="s">
        <v>442</v>
      </c>
      <c r="C382" s="109" t="s">
        <v>60</v>
      </c>
      <c r="D382" s="110" t="s">
        <v>231</v>
      </c>
      <c r="E382" s="111">
        <v>1985</v>
      </c>
      <c r="F382" s="112" t="s">
        <v>99</v>
      </c>
      <c r="G382" s="113">
        <v>9</v>
      </c>
      <c r="H382" s="113">
        <v>1</v>
      </c>
      <c r="I382" s="114">
        <v>6933.3</v>
      </c>
      <c r="J382" s="114">
        <v>4019.8</v>
      </c>
      <c r="K382" s="113">
        <v>31</v>
      </c>
      <c r="L382" s="107">
        <v>9910677.0099999998</v>
      </c>
      <c r="M382" s="96">
        <v>0</v>
      </c>
      <c r="N382" s="96">
        <v>0</v>
      </c>
      <c r="O382" s="96">
        <v>0</v>
      </c>
      <c r="P382" s="96">
        <v>9910677.0099999998</v>
      </c>
      <c r="Q382" s="96">
        <v>0</v>
      </c>
      <c r="R382" s="96">
        <v>0</v>
      </c>
      <c r="S382" s="94" t="s">
        <v>232</v>
      </c>
      <c r="T382" s="92"/>
      <c r="U382" s="92"/>
    </row>
    <row r="383" spans="1:21" s="93" customFormat="1" ht="9" customHeight="1" x14ac:dyDescent="0.25">
      <c r="A383" s="100">
        <v>206</v>
      </c>
      <c r="B383" s="108" t="s">
        <v>443</v>
      </c>
      <c r="C383" s="109" t="s">
        <v>60</v>
      </c>
      <c r="D383" s="110" t="s">
        <v>231</v>
      </c>
      <c r="E383" s="111">
        <v>1983</v>
      </c>
      <c r="F383" s="112" t="s">
        <v>99</v>
      </c>
      <c r="G383" s="113">
        <v>5</v>
      </c>
      <c r="H383" s="113">
        <v>6</v>
      </c>
      <c r="I383" s="114">
        <v>4894.6000000000004</v>
      </c>
      <c r="J383" s="114">
        <v>4408.6000000000004</v>
      </c>
      <c r="K383" s="113">
        <v>162</v>
      </c>
      <c r="L383" s="107">
        <v>10973760</v>
      </c>
      <c r="M383" s="96">
        <v>0</v>
      </c>
      <c r="N383" s="96">
        <v>0</v>
      </c>
      <c r="O383" s="96">
        <v>0</v>
      </c>
      <c r="P383" s="96">
        <v>10973760</v>
      </c>
      <c r="Q383" s="96">
        <v>0</v>
      </c>
      <c r="R383" s="96">
        <v>0</v>
      </c>
      <c r="S383" s="94" t="s">
        <v>232</v>
      </c>
      <c r="T383" s="92"/>
      <c r="U383" s="92"/>
    </row>
    <row r="384" spans="1:21" s="93" customFormat="1" ht="9" customHeight="1" x14ac:dyDescent="0.25">
      <c r="A384" s="100">
        <v>207</v>
      </c>
      <c r="B384" s="108" t="s">
        <v>444</v>
      </c>
      <c r="C384" s="109" t="s">
        <v>60</v>
      </c>
      <c r="D384" s="110" t="s">
        <v>231</v>
      </c>
      <c r="E384" s="111">
        <v>1995</v>
      </c>
      <c r="F384" s="112" t="s">
        <v>99</v>
      </c>
      <c r="G384" s="113">
        <v>6</v>
      </c>
      <c r="H384" s="113">
        <v>4</v>
      </c>
      <c r="I384" s="114">
        <v>4470.8999999999996</v>
      </c>
      <c r="J384" s="114">
        <v>3427.6</v>
      </c>
      <c r="K384" s="113">
        <v>90</v>
      </c>
      <c r="L384" s="107">
        <v>9764931.75</v>
      </c>
      <c r="M384" s="96">
        <v>0</v>
      </c>
      <c r="N384" s="96">
        <v>0</v>
      </c>
      <c r="O384" s="96">
        <v>0</v>
      </c>
      <c r="P384" s="96">
        <v>9764931.75</v>
      </c>
      <c r="Q384" s="96">
        <v>0</v>
      </c>
      <c r="R384" s="96">
        <v>0</v>
      </c>
      <c r="S384" s="94" t="s">
        <v>232</v>
      </c>
      <c r="T384" s="92"/>
      <c r="U384" s="92"/>
    </row>
    <row r="385" spans="1:21" s="93" customFormat="1" ht="9" customHeight="1" x14ac:dyDescent="0.25">
      <c r="A385" s="100">
        <v>208</v>
      </c>
      <c r="B385" s="108" t="s">
        <v>445</v>
      </c>
      <c r="C385" s="109" t="s">
        <v>60</v>
      </c>
      <c r="D385" s="110" t="s">
        <v>231</v>
      </c>
      <c r="E385" s="111">
        <v>1979</v>
      </c>
      <c r="F385" s="112" t="s">
        <v>99</v>
      </c>
      <c r="G385" s="113">
        <v>5</v>
      </c>
      <c r="H385" s="113">
        <v>3</v>
      </c>
      <c r="I385" s="114">
        <v>3019</v>
      </c>
      <c r="J385" s="114">
        <v>2758</v>
      </c>
      <c r="K385" s="113">
        <v>84</v>
      </c>
      <c r="L385" s="107">
        <v>8123952.6900000004</v>
      </c>
      <c r="M385" s="96">
        <v>0</v>
      </c>
      <c r="N385" s="96">
        <v>0</v>
      </c>
      <c r="O385" s="96">
        <v>0</v>
      </c>
      <c r="P385" s="96">
        <v>8123952.6900000004</v>
      </c>
      <c r="Q385" s="96">
        <v>0</v>
      </c>
      <c r="R385" s="96">
        <v>0</v>
      </c>
      <c r="S385" s="94" t="s">
        <v>232</v>
      </c>
      <c r="T385" s="92"/>
      <c r="U385" s="92"/>
    </row>
    <row r="386" spans="1:21" s="93" customFormat="1" ht="9" customHeight="1" x14ac:dyDescent="0.25">
      <c r="A386" s="100">
        <v>209</v>
      </c>
      <c r="B386" s="108" t="s">
        <v>446</v>
      </c>
      <c r="C386" s="109" t="s">
        <v>60</v>
      </c>
      <c r="D386" s="110" t="s">
        <v>231</v>
      </c>
      <c r="E386" s="111">
        <v>1981</v>
      </c>
      <c r="F386" s="112" t="s">
        <v>99</v>
      </c>
      <c r="G386" s="113">
        <v>5</v>
      </c>
      <c r="H386" s="113">
        <v>2</v>
      </c>
      <c r="I386" s="114">
        <v>1991.7</v>
      </c>
      <c r="J386" s="114">
        <v>1775.7</v>
      </c>
      <c r="K386" s="113">
        <v>70</v>
      </c>
      <c r="L386" s="107">
        <v>4035427.47</v>
      </c>
      <c r="M386" s="96">
        <v>0</v>
      </c>
      <c r="N386" s="96">
        <v>0</v>
      </c>
      <c r="O386" s="96">
        <v>0</v>
      </c>
      <c r="P386" s="96">
        <v>4035427.47</v>
      </c>
      <c r="Q386" s="96">
        <v>0</v>
      </c>
      <c r="R386" s="96">
        <v>0</v>
      </c>
      <c r="S386" s="94" t="s">
        <v>232</v>
      </c>
      <c r="T386" s="92"/>
      <c r="U386" s="92"/>
    </row>
    <row r="387" spans="1:21" s="93" customFormat="1" ht="9" customHeight="1" x14ac:dyDescent="0.25">
      <c r="A387" s="100">
        <v>210</v>
      </c>
      <c r="B387" s="108" t="s">
        <v>447</v>
      </c>
      <c r="C387" s="109" t="s">
        <v>60</v>
      </c>
      <c r="D387" s="110" t="s">
        <v>231</v>
      </c>
      <c r="E387" s="111">
        <v>1960</v>
      </c>
      <c r="F387" s="112" t="s">
        <v>99</v>
      </c>
      <c r="G387" s="113">
        <v>4</v>
      </c>
      <c r="H387" s="113">
        <v>2</v>
      </c>
      <c r="I387" s="114">
        <v>1355</v>
      </c>
      <c r="J387" s="114">
        <v>1157.5</v>
      </c>
      <c r="K387" s="113">
        <v>48</v>
      </c>
      <c r="L387" s="107">
        <v>4346428.47</v>
      </c>
      <c r="M387" s="96">
        <v>0</v>
      </c>
      <c r="N387" s="96">
        <v>0</v>
      </c>
      <c r="O387" s="96">
        <v>0</v>
      </c>
      <c r="P387" s="96">
        <v>4346428.47</v>
      </c>
      <c r="Q387" s="96">
        <v>0</v>
      </c>
      <c r="R387" s="96">
        <v>0</v>
      </c>
      <c r="S387" s="94" t="s">
        <v>232</v>
      </c>
      <c r="T387" s="92"/>
      <c r="U387" s="92"/>
    </row>
    <row r="388" spans="1:21" s="93" customFormat="1" ht="9" customHeight="1" x14ac:dyDescent="0.25">
      <c r="A388" s="100">
        <v>211</v>
      </c>
      <c r="B388" s="108" t="s">
        <v>448</v>
      </c>
      <c r="C388" s="109" t="s">
        <v>60</v>
      </c>
      <c r="D388" s="110" t="s">
        <v>231</v>
      </c>
      <c r="E388" s="111">
        <v>1961</v>
      </c>
      <c r="F388" s="112" t="s">
        <v>99</v>
      </c>
      <c r="G388" s="113">
        <v>5</v>
      </c>
      <c r="H388" s="113">
        <v>3</v>
      </c>
      <c r="I388" s="114">
        <v>1942.1</v>
      </c>
      <c r="J388" s="114">
        <v>1582.3</v>
      </c>
      <c r="K388" s="113">
        <v>72</v>
      </c>
      <c r="L388" s="107">
        <v>3401288.88</v>
      </c>
      <c r="M388" s="96">
        <v>0</v>
      </c>
      <c r="N388" s="96">
        <v>0</v>
      </c>
      <c r="O388" s="96">
        <v>0</v>
      </c>
      <c r="P388" s="96">
        <v>3401288.88</v>
      </c>
      <c r="Q388" s="96">
        <v>0</v>
      </c>
      <c r="R388" s="96">
        <v>0</v>
      </c>
      <c r="S388" s="94" t="s">
        <v>232</v>
      </c>
      <c r="T388" s="92"/>
      <c r="U388" s="92"/>
    </row>
    <row r="389" spans="1:21" s="93" customFormat="1" ht="9" customHeight="1" x14ac:dyDescent="0.25">
      <c r="A389" s="100">
        <v>212</v>
      </c>
      <c r="B389" s="108" t="s">
        <v>449</v>
      </c>
      <c r="C389" s="109" t="s">
        <v>60</v>
      </c>
      <c r="D389" s="110" t="s">
        <v>231</v>
      </c>
      <c r="E389" s="111">
        <v>1983</v>
      </c>
      <c r="F389" s="112" t="s">
        <v>109</v>
      </c>
      <c r="G389" s="113">
        <v>5</v>
      </c>
      <c r="H389" s="113">
        <v>5</v>
      </c>
      <c r="I389" s="114">
        <v>4231.8999999999996</v>
      </c>
      <c r="J389" s="114">
        <v>3736.9</v>
      </c>
      <c r="K389" s="113">
        <v>153</v>
      </c>
      <c r="L389" s="107">
        <v>10287900</v>
      </c>
      <c r="M389" s="96">
        <v>0</v>
      </c>
      <c r="N389" s="96">
        <v>0</v>
      </c>
      <c r="O389" s="96">
        <v>0</v>
      </c>
      <c r="P389" s="96">
        <v>10287900</v>
      </c>
      <c r="Q389" s="96">
        <v>0</v>
      </c>
      <c r="R389" s="96">
        <v>0</v>
      </c>
      <c r="S389" s="94" t="s">
        <v>232</v>
      </c>
      <c r="T389" s="92"/>
      <c r="U389" s="92"/>
    </row>
    <row r="390" spans="1:21" s="93" customFormat="1" ht="9" customHeight="1" x14ac:dyDescent="0.25">
      <c r="A390" s="100">
        <v>213</v>
      </c>
      <c r="B390" s="108" t="s">
        <v>450</v>
      </c>
      <c r="C390" s="109" t="s">
        <v>60</v>
      </c>
      <c r="D390" s="110" t="s">
        <v>231</v>
      </c>
      <c r="E390" s="111">
        <v>1979</v>
      </c>
      <c r="F390" s="112" t="s">
        <v>99</v>
      </c>
      <c r="G390" s="113">
        <v>9</v>
      </c>
      <c r="H390" s="113">
        <v>1</v>
      </c>
      <c r="I390" s="114">
        <v>2351.6</v>
      </c>
      <c r="J390" s="114">
        <v>2070.6</v>
      </c>
      <c r="K390" s="113">
        <v>82</v>
      </c>
      <c r="L390" s="107">
        <v>3214968.75</v>
      </c>
      <c r="M390" s="96">
        <v>0</v>
      </c>
      <c r="N390" s="96">
        <v>0</v>
      </c>
      <c r="O390" s="96">
        <v>0</v>
      </c>
      <c r="P390" s="96">
        <v>3214968.75</v>
      </c>
      <c r="Q390" s="96">
        <v>0</v>
      </c>
      <c r="R390" s="96">
        <v>0</v>
      </c>
      <c r="S390" s="94" t="s">
        <v>232</v>
      </c>
      <c r="T390" s="92"/>
      <c r="U390" s="92"/>
    </row>
    <row r="391" spans="1:21" s="93" customFormat="1" ht="9" customHeight="1" x14ac:dyDescent="0.25">
      <c r="A391" s="100">
        <v>214</v>
      </c>
      <c r="B391" s="108" t="s">
        <v>451</v>
      </c>
      <c r="C391" s="109" t="s">
        <v>60</v>
      </c>
      <c r="D391" s="110" t="s">
        <v>231</v>
      </c>
      <c r="E391" s="111">
        <v>1975</v>
      </c>
      <c r="F391" s="112" t="s">
        <v>99</v>
      </c>
      <c r="G391" s="113">
        <v>5</v>
      </c>
      <c r="H391" s="113">
        <v>4</v>
      </c>
      <c r="I391" s="114">
        <v>3836.4</v>
      </c>
      <c r="J391" s="114">
        <v>3435.4</v>
      </c>
      <c r="K391" s="113">
        <v>162</v>
      </c>
      <c r="L391" s="107">
        <v>8078440.3499999996</v>
      </c>
      <c r="M391" s="96">
        <v>0</v>
      </c>
      <c r="N391" s="96">
        <v>0</v>
      </c>
      <c r="O391" s="96">
        <v>0</v>
      </c>
      <c r="P391" s="96">
        <v>8078440.3499999996</v>
      </c>
      <c r="Q391" s="96">
        <v>0</v>
      </c>
      <c r="R391" s="96">
        <v>0</v>
      </c>
      <c r="S391" s="94" t="s">
        <v>232</v>
      </c>
      <c r="T391" s="92"/>
      <c r="U391" s="92"/>
    </row>
    <row r="392" spans="1:21" s="93" customFormat="1" ht="9" customHeight="1" x14ac:dyDescent="0.25">
      <c r="A392" s="100">
        <v>215</v>
      </c>
      <c r="B392" s="108" t="s">
        <v>452</v>
      </c>
      <c r="C392" s="109" t="s">
        <v>60</v>
      </c>
      <c r="D392" s="110" t="s">
        <v>231</v>
      </c>
      <c r="E392" s="111">
        <v>1980</v>
      </c>
      <c r="F392" s="112" t="s">
        <v>99</v>
      </c>
      <c r="G392" s="113">
        <v>9</v>
      </c>
      <c r="H392" s="113">
        <v>1</v>
      </c>
      <c r="I392" s="114">
        <v>2245</v>
      </c>
      <c r="J392" s="114">
        <v>1964</v>
      </c>
      <c r="K392" s="113">
        <v>91</v>
      </c>
      <c r="L392" s="107">
        <v>3214968.75</v>
      </c>
      <c r="M392" s="96">
        <v>0</v>
      </c>
      <c r="N392" s="96">
        <v>0</v>
      </c>
      <c r="O392" s="96">
        <v>0</v>
      </c>
      <c r="P392" s="96">
        <v>3214968.75</v>
      </c>
      <c r="Q392" s="96">
        <v>0</v>
      </c>
      <c r="R392" s="96">
        <v>0</v>
      </c>
      <c r="S392" s="94" t="s">
        <v>232</v>
      </c>
      <c r="T392" s="92"/>
      <c r="U392" s="92"/>
    </row>
    <row r="393" spans="1:21" s="93" customFormat="1" ht="9" customHeight="1" x14ac:dyDescent="0.25">
      <c r="A393" s="100">
        <v>216</v>
      </c>
      <c r="B393" s="108" t="s">
        <v>453</v>
      </c>
      <c r="C393" s="109" t="s">
        <v>60</v>
      </c>
      <c r="D393" s="110" t="s">
        <v>231</v>
      </c>
      <c r="E393" s="111">
        <v>1969</v>
      </c>
      <c r="F393" s="112" t="s">
        <v>99</v>
      </c>
      <c r="G393" s="113">
        <v>5</v>
      </c>
      <c r="H393" s="113">
        <v>4</v>
      </c>
      <c r="I393" s="114">
        <v>3603.6</v>
      </c>
      <c r="J393" s="114">
        <v>3209.6</v>
      </c>
      <c r="K393" s="113">
        <v>134</v>
      </c>
      <c r="L393" s="107">
        <v>8116367.2999999998</v>
      </c>
      <c r="M393" s="96">
        <v>0</v>
      </c>
      <c r="N393" s="96">
        <v>0</v>
      </c>
      <c r="O393" s="96">
        <v>0</v>
      </c>
      <c r="P393" s="96">
        <v>8116367.2999999998</v>
      </c>
      <c r="Q393" s="96">
        <v>0</v>
      </c>
      <c r="R393" s="96">
        <v>0</v>
      </c>
      <c r="S393" s="94" t="s">
        <v>232</v>
      </c>
      <c r="T393" s="92"/>
      <c r="U393" s="92"/>
    </row>
    <row r="394" spans="1:21" s="93" customFormat="1" ht="9" customHeight="1" x14ac:dyDescent="0.25">
      <c r="A394" s="100">
        <v>217</v>
      </c>
      <c r="B394" s="108" t="s">
        <v>454</v>
      </c>
      <c r="C394" s="109" t="s">
        <v>60</v>
      </c>
      <c r="D394" s="110" t="s">
        <v>231</v>
      </c>
      <c r="E394" s="111">
        <v>1969</v>
      </c>
      <c r="F394" s="112" t="s">
        <v>99</v>
      </c>
      <c r="G394" s="113">
        <v>5</v>
      </c>
      <c r="H394" s="113">
        <v>4</v>
      </c>
      <c r="I394" s="114">
        <v>3359.7</v>
      </c>
      <c r="J394" s="114">
        <v>3087.7</v>
      </c>
      <c r="K394" s="113">
        <v>124</v>
      </c>
      <c r="L394" s="107">
        <v>8101196.5300000003</v>
      </c>
      <c r="M394" s="96">
        <v>0</v>
      </c>
      <c r="N394" s="96">
        <v>0</v>
      </c>
      <c r="O394" s="96">
        <v>0</v>
      </c>
      <c r="P394" s="96">
        <v>8101196.5300000003</v>
      </c>
      <c r="Q394" s="96">
        <v>0</v>
      </c>
      <c r="R394" s="96">
        <v>0</v>
      </c>
      <c r="S394" s="94" t="s">
        <v>232</v>
      </c>
      <c r="T394" s="92"/>
      <c r="U394" s="92"/>
    </row>
    <row r="395" spans="1:21" s="93" customFormat="1" ht="9" customHeight="1" x14ac:dyDescent="0.25">
      <c r="A395" s="100">
        <v>218</v>
      </c>
      <c r="B395" s="108" t="s">
        <v>455</v>
      </c>
      <c r="C395" s="109" t="s">
        <v>60</v>
      </c>
      <c r="D395" s="110" t="s">
        <v>231</v>
      </c>
      <c r="E395" s="111">
        <v>1970</v>
      </c>
      <c r="F395" s="112" t="s">
        <v>99</v>
      </c>
      <c r="G395" s="113">
        <v>5</v>
      </c>
      <c r="H395" s="113">
        <v>6</v>
      </c>
      <c r="I395" s="114">
        <v>5143.8</v>
      </c>
      <c r="J395" s="114">
        <v>5143.8</v>
      </c>
      <c r="K395" s="113">
        <v>155</v>
      </c>
      <c r="L395" s="107">
        <v>14146752.35</v>
      </c>
      <c r="M395" s="96">
        <v>0</v>
      </c>
      <c r="N395" s="96">
        <v>0</v>
      </c>
      <c r="O395" s="96">
        <v>0</v>
      </c>
      <c r="P395" s="96">
        <v>14146752.35</v>
      </c>
      <c r="Q395" s="96">
        <v>0</v>
      </c>
      <c r="R395" s="96">
        <v>0</v>
      </c>
      <c r="S395" s="94" t="s">
        <v>232</v>
      </c>
      <c r="T395" s="92"/>
      <c r="U395" s="92"/>
    </row>
    <row r="396" spans="1:21" s="93" customFormat="1" ht="9" customHeight="1" x14ac:dyDescent="0.25">
      <c r="A396" s="100">
        <v>219</v>
      </c>
      <c r="B396" s="108" t="s">
        <v>456</v>
      </c>
      <c r="C396" s="109" t="s">
        <v>60</v>
      </c>
      <c r="D396" s="110" t="s">
        <v>231</v>
      </c>
      <c r="E396" s="111">
        <v>1995</v>
      </c>
      <c r="F396" s="112" t="s">
        <v>99</v>
      </c>
      <c r="G396" s="113">
        <v>5</v>
      </c>
      <c r="H396" s="113">
        <v>2</v>
      </c>
      <c r="I396" s="114">
        <v>1888.1</v>
      </c>
      <c r="J396" s="114">
        <v>1591.3</v>
      </c>
      <c r="K396" s="113">
        <v>51</v>
      </c>
      <c r="L396" s="107">
        <v>3986561.25</v>
      </c>
      <c r="M396" s="96">
        <v>0</v>
      </c>
      <c r="N396" s="96">
        <v>0</v>
      </c>
      <c r="O396" s="96">
        <v>0</v>
      </c>
      <c r="P396" s="96">
        <v>3986561.25</v>
      </c>
      <c r="Q396" s="96">
        <v>0</v>
      </c>
      <c r="R396" s="96">
        <v>0</v>
      </c>
      <c r="S396" s="94" t="s">
        <v>232</v>
      </c>
      <c r="T396" s="92"/>
      <c r="U396" s="92"/>
    </row>
    <row r="397" spans="1:21" s="93" customFormat="1" ht="9" customHeight="1" x14ac:dyDescent="0.25">
      <c r="A397" s="100">
        <v>220</v>
      </c>
      <c r="B397" s="108" t="s">
        <v>457</v>
      </c>
      <c r="C397" s="109" t="s">
        <v>60</v>
      </c>
      <c r="D397" s="110" t="s">
        <v>231</v>
      </c>
      <c r="E397" s="111">
        <v>1968</v>
      </c>
      <c r="F397" s="112" t="s">
        <v>99</v>
      </c>
      <c r="G397" s="113">
        <v>2</v>
      </c>
      <c r="H397" s="113">
        <v>2</v>
      </c>
      <c r="I397" s="114">
        <v>1442.6</v>
      </c>
      <c r="J397" s="114">
        <v>1076.8</v>
      </c>
      <c r="K397" s="113">
        <v>111</v>
      </c>
      <c r="L397" s="107">
        <v>5143950</v>
      </c>
      <c r="M397" s="96">
        <v>0</v>
      </c>
      <c r="N397" s="96">
        <v>0</v>
      </c>
      <c r="O397" s="96">
        <v>0</v>
      </c>
      <c r="P397" s="96">
        <v>5143950</v>
      </c>
      <c r="Q397" s="96">
        <v>0</v>
      </c>
      <c r="R397" s="96">
        <v>0</v>
      </c>
      <c r="S397" s="94" t="s">
        <v>232</v>
      </c>
      <c r="T397" s="92"/>
      <c r="U397" s="92"/>
    </row>
    <row r="398" spans="1:21" s="93" customFormat="1" ht="9" customHeight="1" x14ac:dyDescent="0.25">
      <c r="A398" s="100">
        <v>221</v>
      </c>
      <c r="B398" s="108" t="s">
        <v>458</v>
      </c>
      <c r="C398" s="109" t="s">
        <v>60</v>
      </c>
      <c r="D398" s="110" t="s">
        <v>231</v>
      </c>
      <c r="E398" s="111">
        <v>1978</v>
      </c>
      <c r="F398" s="112" t="s">
        <v>177</v>
      </c>
      <c r="G398" s="113">
        <v>5</v>
      </c>
      <c r="H398" s="113">
        <v>4</v>
      </c>
      <c r="I398" s="114">
        <v>2906.9</v>
      </c>
      <c r="J398" s="114">
        <v>2632.9</v>
      </c>
      <c r="K398" s="113">
        <v>137</v>
      </c>
      <c r="L398" s="107">
        <v>8230320</v>
      </c>
      <c r="M398" s="96">
        <v>0</v>
      </c>
      <c r="N398" s="96">
        <v>0</v>
      </c>
      <c r="O398" s="96">
        <v>0</v>
      </c>
      <c r="P398" s="96">
        <v>8230320</v>
      </c>
      <c r="Q398" s="96">
        <v>0</v>
      </c>
      <c r="R398" s="96">
        <v>0</v>
      </c>
      <c r="S398" s="94" t="s">
        <v>232</v>
      </c>
      <c r="T398" s="92"/>
      <c r="U398" s="92"/>
    </row>
    <row r="399" spans="1:21" s="93" customFormat="1" ht="9" customHeight="1" x14ac:dyDescent="0.25">
      <c r="A399" s="100">
        <v>222</v>
      </c>
      <c r="B399" s="108" t="s">
        <v>459</v>
      </c>
      <c r="C399" s="109" t="s">
        <v>60</v>
      </c>
      <c r="D399" s="110" t="s">
        <v>231</v>
      </c>
      <c r="E399" s="111">
        <v>1961</v>
      </c>
      <c r="F399" s="112" t="s">
        <v>99</v>
      </c>
      <c r="G399" s="113">
        <v>2</v>
      </c>
      <c r="H399" s="113">
        <v>2</v>
      </c>
      <c r="I399" s="114">
        <v>574.70000000000005</v>
      </c>
      <c r="J399" s="114">
        <v>532.70000000000005</v>
      </c>
      <c r="K399" s="113">
        <v>56</v>
      </c>
      <c r="L399" s="107">
        <v>3603060.25</v>
      </c>
      <c r="M399" s="96">
        <v>0</v>
      </c>
      <c r="N399" s="96">
        <v>0</v>
      </c>
      <c r="O399" s="96">
        <v>0</v>
      </c>
      <c r="P399" s="96">
        <v>3603060.25</v>
      </c>
      <c r="Q399" s="96">
        <v>0</v>
      </c>
      <c r="R399" s="96">
        <v>0</v>
      </c>
      <c r="S399" s="94" t="s">
        <v>232</v>
      </c>
      <c r="T399" s="92"/>
      <c r="U399" s="92"/>
    </row>
    <row r="400" spans="1:21" s="93" customFormat="1" ht="9" customHeight="1" x14ac:dyDescent="0.25">
      <c r="A400" s="100">
        <v>223</v>
      </c>
      <c r="B400" s="108" t="s">
        <v>460</v>
      </c>
      <c r="C400" s="109" t="s">
        <v>60</v>
      </c>
      <c r="D400" s="110" t="s">
        <v>231</v>
      </c>
      <c r="E400" s="111">
        <v>1971</v>
      </c>
      <c r="F400" s="112" t="s">
        <v>99</v>
      </c>
      <c r="G400" s="113">
        <v>5</v>
      </c>
      <c r="H400" s="113">
        <v>4</v>
      </c>
      <c r="I400" s="114">
        <v>3465.4</v>
      </c>
      <c r="J400" s="114">
        <v>3015.3</v>
      </c>
      <c r="K400" s="113">
        <v>116</v>
      </c>
      <c r="L400" s="107">
        <v>9842091.0099999998</v>
      </c>
      <c r="M400" s="96">
        <v>0</v>
      </c>
      <c r="N400" s="96">
        <v>0</v>
      </c>
      <c r="O400" s="96">
        <v>0</v>
      </c>
      <c r="P400" s="96">
        <v>9842091.0099999998</v>
      </c>
      <c r="Q400" s="96">
        <v>0</v>
      </c>
      <c r="R400" s="96">
        <v>0</v>
      </c>
      <c r="S400" s="94" t="s">
        <v>232</v>
      </c>
      <c r="T400" s="92"/>
      <c r="U400" s="92"/>
    </row>
    <row r="401" spans="1:21" s="93" customFormat="1" ht="9" customHeight="1" x14ac:dyDescent="0.25">
      <c r="A401" s="100">
        <v>224</v>
      </c>
      <c r="B401" s="108" t="s">
        <v>461</v>
      </c>
      <c r="C401" s="109" t="s">
        <v>60</v>
      </c>
      <c r="D401" s="110" t="s">
        <v>231</v>
      </c>
      <c r="E401" s="111">
        <v>1982</v>
      </c>
      <c r="F401" s="112" t="s">
        <v>109</v>
      </c>
      <c r="G401" s="113">
        <v>5</v>
      </c>
      <c r="H401" s="113">
        <v>10</v>
      </c>
      <c r="I401" s="114">
        <v>8542.7000000000007</v>
      </c>
      <c r="J401" s="114">
        <v>7497.8</v>
      </c>
      <c r="K401" s="113">
        <v>24</v>
      </c>
      <c r="L401" s="107">
        <v>18809710.510000002</v>
      </c>
      <c r="M401" s="96">
        <v>0</v>
      </c>
      <c r="N401" s="96">
        <v>0</v>
      </c>
      <c r="O401" s="96">
        <v>0</v>
      </c>
      <c r="P401" s="96">
        <v>18809710.510000002</v>
      </c>
      <c r="Q401" s="96">
        <v>0</v>
      </c>
      <c r="R401" s="96">
        <v>0</v>
      </c>
      <c r="S401" s="94" t="s">
        <v>232</v>
      </c>
      <c r="T401" s="92"/>
      <c r="U401" s="92"/>
    </row>
    <row r="402" spans="1:21" s="93" customFormat="1" ht="9" customHeight="1" x14ac:dyDescent="0.25">
      <c r="A402" s="100">
        <v>225</v>
      </c>
      <c r="B402" s="108" t="s">
        <v>462</v>
      </c>
      <c r="C402" s="109" t="s">
        <v>60</v>
      </c>
      <c r="D402" s="110" t="s">
        <v>231</v>
      </c>
      <c r="E402" s="111">
        <v>1975</v>
      </c>
      <c r="F402" s="112" t="s">
        <v>109</v>
      </c>
      <c r="G402" s="113">
        <v>5</v>
      </c>
      <c r="H402" s="113">
        <v>4</v>
      </c>
      <c r="I402" s="114">
        <v>3519.2</v>
      </c>
      <c r="J402" s="114">
        <v>3236.2</v>
      </c>
      <c r="K402" s="113">
        <v>31</v>
      </c>
      <c r="L402" s="107">
        <v>7823090.6299999999</v>
      </c>
      <c r="M402" s="96">
        <v>0</v>
      </c>
      <c r="N402" s="96">
        <v>0</v>
      </c>
      <c r="O402" s="96">
        <v>0</v>
      </c>
      <c r="P402" s="96">
        <v>7823090.6299999999</v>
      </c>
      <c r="Q402" s="96">
        <v>0</v>
      </c>
      <c r="R402" s="96">
        <v>0</v>
      </c>
      <c r="S402" s="94" t="s">
        <v>232</v>
      </c>
      <c r="T402" s="92"/>
      <c r="U402" s="92"/>
    </row>
    <row r="403" spans="1:21" s="93" customFormat="1" ht="9" customHeight="1" x14ac:dyDescent="0.25">
      <c r="A403" s="100">
        <v>226</v>
      </c>
      <c r="B403" s="108" t="s">
        <v>463</v>
      </c>
      <c r="C403" s="109" t="s">
        <v>60</v>
      </c>
      <c r="D403" s="110" t="s">
        <v>231</v>
      </c>
      <c r="E403" s="111">
        <v>1973</v>
      </c>
      <c r="F403" s="112" t="s">
        <v>109</v>
      </c>
      <c r="G403" s="113">
        <v>5</v>
      </c>
      <c r="H403" s="113">
        <v>8</v>
      </c>
      <c r="I403" s="114">
        <v>4102.1000000000004</v>
      </c>
      <c r="J403" s="114">
        <v>3727.1</v>
      </c>
      <c r="K403" s="113">
        <v>14</v>
      </c>
      <c r="L403" s="107">
        <v>13451429.25</v>
      </c>
      <c r="M403" s="96">
        <v>0</v>
      </c>
      <c r="N403" s="96">
        <v>0</v>
      </c>
      <c r="O403" s="96">
        <v>0</v>
      </c>
      <c r="P403" s="96">
        <v>13451429.25</v>
      </c>
      <c r="Q403" s="96">
        <v>0</v>
      </c>
      <c r="R403" s="96">
        <v>0</v>
      </c>
      <c r="S403" s="94" t="s">
        <v>232</v>
      </c>
      <c r="T403" s="92"/>
      <c r="U403" s="92"/>
    </row>
    <row r="404" spans="1:21" s="93" customFormat="1" ht="9" customHeight="1" x14ac:dyDescent="0.25">
      <c r="A404" s="100">
        <v>227</v>
      </c>
      <c r="B404" s="108" t="s">
        <v>464</v>
      </c>
      <c r="C404" s="109" t="s">
        <v>60</v>
      </c>
      <c r="D404" s="110" t="s">
        <v>231</v>
      </c>
      <c r="E404" s="111">
        <v>1989</v>
      </c>
      <c r="F404" s="112" t="s">
        <v>99</v>
      </c>
      <c r="G404" s="113">
        <v>2</v>
      </c>
      <c r="H404" s="113">
        <v>3</v>
      </c>
      <c r="I404" s="114">
        <v>986.5</v>
      </c>
      <c r="J404" s="114">
        <v>876.5</v>
      </c>
      <c r="K404" s="113">
        <v>24</v>
      </c>
      <c r="L404" s="107">
        <v>6978558.79</v>
      </c>
      <c r="M404" s="96">
        <v>0</v>
      </c>
      <c r="N404" s="96">
        <v>0</v>
      </c>
      <c r="O404" s="96">
        <v>0</v>
      </c>
      <c r="P404" s="96">
        <v>6978558.79</v>
      </c>
      <c r="Q404" s="96">
        <v>0</v>
      </c>
      <c r="R404" s="96">
        <v>0</v>
      </c>
      <c r="S404" s="94" t="s">
        <v>232</v>
      </c>
      <c r="T404" s="92"/>
      <c r="U404" s="92"/>
    </row>
    <row r="405" spans="1:21" s="93" customFormat="1" ht="9" customHeight="1" x14ac:dyDescent="0.25">
      <c r="A405" s="100">
        <v>228</v>
      </c>
      <c r="B405" s="108" t="s">
        <v>465</v>
      </c>
      <c r="C405" s="109" t="s">
        <v>60</v>
      </c>
      <c r="D405" s="110" t="s">
        <v>231</v>
      </c>
      <c r="E405" s="111">
        <v>1995</v>
      </c>
      <c r="F405" s="112" t="s">
        <v>109</v>
      </c>
      <c r="G405" s="113">
        <v>5</v>
      </c>
      <c r="H405" s="113">
        <v>4</v>
      </c>
      <c r="I405" s="114">
        <v>2908.6</v>
      </c>
      <c r="J405" s="114">
        <v>2606.6</v>
      </c>
      <c r="K405" s="113">
        <v>64</v>
      </c>
      <c r="L405" s="107">
        <v>6635695.4900000002</v>
      </c>
      <c r="M405" s="96">
        <v>0</v>
      </c>
      <c r="N405" s="96">
        <v>0</v>
      </c>
      <c r="O405" s="96">
        <v>0</v>
      </c>
      <c r="P405" s="96">
        <v>6635695.4900000002</v>
      </c>
      <c r="Q405" s="96">
        <v>0</v>
      </c>
      <c r="R405" s="96">
        <v>0</v>
      </c>
      <c r="S405" s="94" t="s">
        <v>232</v>
      </c>
      <c r="T405" s="92"/>
      <c r="U405" s="92"/>
    </row>
    <row r="406" spans="1:21" s="93" customFormat="1" ht="9" customHeight="1" x14ac:dyDescent="0.25">
      <c r="A406" s="100">
        <v>229</v>
      </c>
      <c r="B406" s="108" t="s">
        <v>466</v>
      </c>
      <c r="C406" s="109" t="s">
        <v>60</v>
      </c>
      <c r="D406" s="110" t="s">
        <v>231</v>
      </c>
      <c r="E406" s="111">
        <v>1994</v>
      </c>
      <c r="F406" s="112" t="s">
        <v>99</v>
      </c>
      <c r="G406" s="113">
        <v>4</v>
      </c>
      <c r="H406" s="113">
        <v>5</v>
      </c>
      <c r="I406" s="114">
        <v>6027</v>
      </c>
      <c r="J406" s="114">
        <v>4501.3999999999996</v>
      </c>
      <c r="K406" s="113">
        <v>86</v>
      </c>
      <c r="L406" s="107">
        <v>12735869.810000001</v>
      </c>
      <c r="M406" s="96">
        <v>0</v>
      </c>
      <c r="N406" s="96">
        <v>0</v>
      </c>
      <c r="O406" s="96">
        <v>0</v>
      </c>
      <c r="P406" s="96">
        <v>12735869.810000001</v>
      </c>
      <c r="Q406" s="96">
        <v>0</v>
      </c>
      <c r="R406" s="96">
        <v>0</v>
      </c>
      <c r="S406" s="94" t="s">
        <v>232</v>
      </c>
      <c r="T406" s="92"/>
      <c r="U406" s="92"/>
    </row>
    <row r="407" spans="1:21" s="93" customFormat="1" ht="9" customHeight="1" x14ac:dyDescent="0.25">
      <c r="A407" s="100">
        <v>230</v>
      </c>
      <c r="B407" s="108" t="s">
        <v>467</v>
      </c>
      <c r="C407" s="109" t="s">
        <v>60</v>
      </c>
      <c r="D407" s="110" t="s">
        <v>231</v>
      </c>
      <c r="E407" s="111">
        <v>1980</v>
      </c>
      <c r="F407" s="112" t="s">
        <v>99</v>
      </c>
      <c r="G407" s="113">
        <v>5</v>
      </c>
      <c r="H407" s="113">
        <v>4</v>
      </c>
      <c r="I407" s="114">
        <v>3588.7</v>
      </c>
      <c r="J407" s="114">
        <v>2627.1</v>
      </c>
      <c r="K407" s="113">
        <v>151</v>
      </c>
      <c r="L407" s="107">
        <v>9524880.75</v>
      </c>
      <c r="M407" s="96">
        <v>0</v>
      </c>
      <c r="N407" s="96">
        <v>0</v>
      </c>
      <c r="O407" s="96">
        <v>0</v>
      </c>
      <c r="P407" s="96">
        <v>9524880.75</v>
      </c>
      <c r="Q407" s="96">
        <v>0</v>
      </c>
      <c r="R407" s="96">
        <v>0</v>
      </c>
      <c r="S407" s="94" t="s">
        <v>232</v>
      </c>
      <c r="T407" s="92"/>
      <c r="U407" s="92"/>
    </row>
    <row r="408" spans="1:21" s="93" customFormat="1" ht="9" customHeight="1" x14ac:dyDescent="0.25">
      <c r="A408" s="100">
        <v>231</v>
      </c>
      <c r="B408" s="108" t="s">
        <v>468</v>
      </c>
      <c r="C408" s="109" t="s">
        <v>60</v>
      </c>
      <c r="D408" s="110" t="s">
        <v>231</v>
      </c>
      <c r="E408" s="111">
        <v>1983</v>
      </c>
      <c r="F408" s="112" t="s">
        <v>109</v>
      </c>
      <c r="G408" s="113">
        <v>9</v>
      </c>
      <c r="H408" s="113">
        <v>3</v>
      </c>
      <c r="I408" s="114">
        <v>6497.2</v>
      </c>
      <c r="J408" s="114">
        <v>5827.8</v>
      </c>
      <c r="K408" s="113">
        <v>308</v>
      </c>
      <c r="L408" s="107">
        <v>7758791.25</v>
      </c>
      <c r="M408" s="96">
        <v>0</v>
      </c>
      <c r="N408" s="96">
        <v>0</v>
      </c>
      <c r="O408" s="96">
        <v>0</v>
      </c>
      <c r="P408" s="96">
        <v>7758791.25</v>
      </c>
      <c r="Q408" s="96">
        <v>0</v>
      </c>
      <c r="R408" s="96">
        <v>0</v>
      </c>
      <c r="S408" s="94" t="s">
        <v>232</v>
      </c>
      <c r="T408" s="92"/>
      <c r="U408" s="92"/>
    </row>
    <row r="409" spans="1:21" s="93" customFormat="1" ht="9" customHeight="1" x14ac:dyDescent="0.25">
      <c r="A409" s="100">
        <v>232</v>
      </c>
      <c r="B409" s="108" t="s">
        <v>469</v>
      </c>
      <c r="C409" s="109" t="s">
        <v>60</v>
      </c>
      <c r="D409" s="110" t="s">
        <v>231</v>
      </c>
      <c r="E409" s="111">
        <v>1983</v>
      </c>
      <c r="F409" s="112" t="s">
        <v>99</v>
      </c>
      <c r="G409" s="113">
        <v>9</v>
      </c>
      <c r="H409" s="113">
        <v>4</v>
      </c>
      <c r="I409" s="114">
        <v>9357.9</v>
      </c>
      <c r="J409" s="114">
        <v>7853.1</v>
      </c>
      <c r="K409" s="113">
        <v>355</v>
      </c>
      <c r="L409" s="107">
        <v>20147137.489999998</v>
      </c>
      <c r="M409" s="96">
        <v>0</v>
      </c>
      <c r="N409" s="96">
        <v>0</v>
      </c>
      <c r="O409" s="96">
        <v>0</v>
      </c>
      <c r="P409" s="96">
        <v>20147137.489999998</v>
      </c>
      <c r="Q409" s="96">
        <v>0</v>
      </c>
      <c r="R409" s="96">
        <v>0</v>
      </c>
      <c r="S409" s="94" t="s">
        <v>232</v>
      </c>
      <c r="T409" s="92"/>
      <c r="U409" s="92"/>
    </row>
    <row r="410" spans="1:21" s="93" customFormat="1" ht="9" customHeight="1" x14ac:dyDescent="0.25">
      <c r="A410" s="100">
        <v>233</v>
      </c>
      <c r="B410" s="108" t="s">
        <v>470</v>
      </c>
      <c r="C410" s="109" t="s">
        <v>60</v>
      </c>
      <c r="D410" s="110" t="s">
        <v>231</v>
      </c>
      <c r="E410" s="111">
        <v>1958</v>
      </c>
      <c r="F410" s="112" t="s">
        <v>99</v>
      </c>
      <c r="G410" s="113">
        <v>2</v>
      </c>
      <c r="H410" s="113">
        <v>2</v>
      </c>
      <c r="I410" s="114">
        <v>709.1</v>
      </c>
      <c r="J410" s="114">
        <v>661.6</v>
      </c>
      <c r="K410" s="113">
        <v>84</v>
      </c>
      <c r="L410" s="107">
        <v>4604331.7300000004</v>
      </c>
      <c r="M410" s="96">
        <v>0</v>
      </c>
      <c r="N410" s="96">
        <v>0</v>
      </c>
      <c r="O410" s="96">
        <v>0</v>
      </c>
      <c r="P410" s="96">
        <v>4604331.7300000004</v>
      </c>
      <c r="Q410" s="96">
        <v>0</v>
      </c>
      <c r="R410" s="96">
        <v>0</v>
      </c>
      <c r="S410" s="94" t="s">
        <v>232</v>
      </c>
      <c r="T410" s="92"/>
      <c r="U410" s="92"/>
    </row>
    <row r="411" spans="1:21" s="93" customFormat="1" ht="9" customHeight="1" x14ac:dyDescent="0.25">
      <c r="A411" s="100">
        <v>234</v>
      </c>
      <c r="B411" s="108" t="s">
        <v>471</v>
      </c>
      <c r="C411" s="109" t="s">
        <v>60</v>
      </c>
      <c r="D411" s="110" t="s">
        <v>231</v>
      </c>
      <c r="E411" s="111">
        <v>1978</v>
      </c>
      <c r="F411" s="112" t="s">
        <v>109</v>
      </c>
      <c r="G411" s="113">
        <v>5</v>
      </c>
      <c r="H411" s="113">
        <v>4</v>
      </c>
      <c r="I411" s="114">
        <v>3640</v>
      </c>
      <c r="J411" s="114">
        <v>3275.5</v>
      </c>
      <c r="K411" s="113">
        <v>144</v>
      </c>
      <c r="L411" s="107">
        <v>7853097.0099999998</v>
      </c>
      <c r="M411" s="96">
        <v>0</v>
      </c>
      <c r="N411" s="96">
        <v>0</v>
      </c>
      <c r="O411" s="96">
        <v>0</v>
      </c>
      <c r="P411" s="96">
        <v>7853097.0099999998</v>
      </c>
      <c r="Q411" s="96">
        <v>0</v>
      </c>
      <c r="R411" s="96">
        <v>0</v>
      </c>
      <c r="S411" s="94" t="s">
        <v>232</v>
      </c>
      <c r="T411" s="92"/>
      <c r="U411" s="92"/>
    </row>
    <row r="412" spans="1:21" s="93" customFormat="1" ht="9" customHeight="1" x14ac:dyDescent="0.25">
      <c r="A412" s="100">
        <v>235</v>
      </c>
      <c r="B412" s="108" t="s">
        <v>472</v>
      </c>
      <c r="C412" s="109" t="s">
        <v>60</v>
      </c>
      <c r="D412" s="110" t="s">
        <v>231</v>
      </c>
      <c r="E412" s="111">
        <v>1969</v>
      </c>
      <c r="F412" s="112" t="s">
        <v>99</v>
      </c>
      <c r="G412" s="113">
        <v>5</v>
      </c>
      <c r="H412" s="113">
        <v>4</v>
      </c>
      <c r="I412" s="114">
        <v>3760.1</v>
      </c>
      <c r="J412" s="114">
        <v>2564.4</v>
      </c>
      <c r="K412" s="113">
        <v>40</v>
      </c>
      <c r="L412" s="107">
        <v>9443810.5600000005</v>
      </c>
      <c r="M412" s="96">
        <v>0</v>
      </c>
      <c r="N412" s="96">
        <v>0</v>
      </c>
      <c r="O412" s="96">
        <v>0</v>
      </c>
      <c r="P412" s="96">
        <v>9443810.5600000005</v>
      </c>
      <c r="Q412" s="96">
        <v>0</v>
      </c>
      <c r="R412" s="96">
        <v>0</v>
      </c>
      <c r="S412" s="94" t="s">
        <v>232</v>
      </c>
      <c r="T412" s="92"/>
      <c r="U412" s="92"/>
    </row>
    <row r="413" spans="1:21" s="93" customFormat="1" ht="9" customHeight="1" x14ac:dyDescent="0.25">
      <c r="A413" s="100">
        <v>236</v>
      </c>
      <c r="B413" s="108" t="s">
        <v>473</v>
      </c>
      <c r="C413" s="109" t="s">
        <v>60</v>
      </c>
      <c r="D413" s="110" t="s">
        <v>231</v>
      </c>
      <c r="E413" s="111">
        <v>1971</v>
      </c>
      <c r="F413" s="112" t="s">
        <v>99</v>
      </c>
      <c r="G413" s="113">
        <v>5</v>
      </c>
      <c r="H413" s="113">
        <v>2</v>
      </c>
      <c r="I413" s="114">
        <v>3733.3</v>
      </c>
      <c r="J413" s="114">
        <v>3107.8</v>
      </c>
      <c r="K413" s="113">
        <v>156</v>
      </c>
      <c r="L413" s="107">
        <v>9125224.1699999999</v>
      </c>
      <c r="M413" s="96">
        <v>0</v>
      </c>
      <c r="N413" s="96">
        <v>0</v>
      </c>
      <c r="O413" s="96">
        <v>0</v>
      </c>
      <c r="P413" s="96">
        <v>9125224.1699999999</v>
      </c>
      <c r="Q413" s="96">
        <v>0</v>
      </c>
      <c r="R413" s="96">
        <v>0</v>
      </c>
      <c r="S413" s="94" t="s">
        <v>232</v>
      </c>
      <c r="T413" s="92"/>
      <c r="U413" s="92"/>
    </row>
    <row r="414" spans="1:21" s="93" customFormat="1" ht="9" customHeight="1" x14ac:dyDescent="0.25">
      <c r="A414" s="100">
        <v>237</v>
      </c>
      <c r="B414" s="108" t="s">
        <v>474</v>
      </c>
      <c r="C414" s="109" t="s">
        <v>60</v>
      </c>
      <c r="D414" s="110" t="s">
        <v>231</v>
      </c>
      <c r="E414" s="111">
        <v>1974</v>
      </c>
      <c r="F414" s="112" t="s">
        <v>99</v>
      </c>
      <c r="G414" s="113">
        <v>5</v>
      </c>
      <c r="H414" s="113">
        <v>4</v>
      </c>
      <c r="I414" s="114">
        <v>3444.3</v>
      </c>
      <c r="J414" s="114">
        <v>3165.3</v>
      </c>
      <c r="K414" s="113">
        <v>46</v>
      </c>
      <c r="L414" s="107">
        <v>8230320</v>
      </c>
      <c r="M414" s="96">
        <v>0</v>
      </c>
      <c r="N414" s="96">
        <v>0</v>
      </c>
      <c r="O414" s="96">
        <v>0</v>
      </c>
      <c r="P414" s="96">
        <v>8230320</v>
      </c>
      <c r="Q414" s="96">
        <v>0</v>
      </c>
      <c r="R414" s="96">
        <v>0</v>
      </c>
      <c r="S414" s="94" t="s">
        <v>232</v>
      </c>
      <c r="T414" s="92"/>
      <c r="U414" s="92"/>
    </row>
    <row r="415" spans="1:21" s="93" customFormat="1" ht="9" customHeight="1" x14ac:dyDescent="0.25">
      <c r="A415" s="100">
        <v>238</v>
      </c>
      <c r="B415" s="108" t="s">
        <v>475</v>
      </c>
      <c r="C415" s="109" t="s">
        <v>60</v>
      </c>
      <c r="D415" s="110" t="s">
        <v>231</v>
      </c>
      <c r="E415" s="111">
        <v>1977</v>
      </c>
      <c r="F415" s="112" t="s">
        <v>99</v>
      </c>
      <c r="G415" s="113">
        <v>9</v>
      </c>
      <c r="H415" s="113">
        <v>1</v>
      </c>
      <c r="I415" s="114">
        <v>3369</v>
      </c>
      <c r="J415" s="114">
        <v>2254.6999999999998</v>
      </c>
      <c r="K415" s="113">
        <v>106</v>
      </c>
      <c r="L415" s="107">
        <v>9036205.4900000002</v>
      </c>
      <c r="M415" s="96">
        <v>0</v>
      </c>
      <c r="N415" s="96">
        <v>0</v>
      </c>
      <c r="O415" s="96">
        <v>0</v>
      </c>
      <c r="P415" s="96">
        <v>9036205.4900000002</v>
      </c>
      <c r="Q415" s="96">
        <v>0</v>
      </c>
      <c r="R415" s="96">
        <v>0</v>
      </c>
      <c r="S415" s="94" t="s">
        <v>232</v>
      </c>
      <c r="T415" s="92"/>
      <c r="U415" s="92"/>
    </row>
    <row r="416" spans="1:21" s="93" customFormat="1" ht="9" customHeight="1" x14ac:dyDescent="0.25">
      <c r="A416" s="100">
        <v>239</v>
      </c>
      <c r="B416" s="108" t="s">
        <v>476</v>
      </c>
      <c r="C416" s="109" t="s">
        <v>60</v>
      </c>
      <c r="D416" s="110" t="s">
        <v>231</v>
      </c>
      <c r="E416" s="111">
        <v>1990</v>
      </c>
      <c r="F416" s="112" t="s">
        <v>109</v>
      </c>
      <c r="G416" s="113">
        <v>5</v>
      </c>
      <c r="H416" s="113">
        <v>4</v>
      </c>
      <c r="I416" s="114">
        <v>3186.6</v>
      </c>
      <c r="J416" s="114">
        <v>2930.6</v>
      </c>
      <c r="K416" s="113">
        <v>116</v>
      </c>
      <c r="L416" s="107">
        <v>7038638.25</v>
      </c>
      <c r="M416" s="96">
        <v>0</v>
      </c>
      <c r="N416" s="96">
        <v>0</v>
      </c>
      <c r="O416" s="96">
        <v>0</v>
      </c>
      <c r="P416" s="96">
        <v>7038638.25</v>
      </c>
      <c r="Q416" s="96">
        <v>0</v>
      </c>
      <c r="R416" s="96">
        <v>0</v>
      </c>
      <c r="S416" s="94" t="s">
        <v>232</v>
      </c>
      <c r="T416" s="92"/>
      <c r="U416" s="92"/>
    </row>
    <row r="417" spans="1:21" s="93" customFormat="1" ht="9" customHeight="1" x14ac:dyDescent="0.25">
      <c r="A417" s="100">
        <v>240</v>
      </c>
      <c r="B417" s="108" t="s">
        <v>477</v>
      </c>
      <c r="C417" s="109" t="s">
        <v>60</v>
      </c>
      <c r="D417" s="110" t="s">
        <v>231</v>
      </c>
      <c r="E417" s="111">
        <v>1977</v>
      </c>
      <c r="F417" s="112" t="s">
        <v>99</v>
      </c>
      <c r="G417" s="113">
        <v>5</v>
      </c>
      <c r="H417" s="113">
        <v>4</v>
      </c>
      <c r="I417" s="114">
        <v>3794.4</v>
      </c>
      <c r="J417" s="114">
        <v>2664.4</v>
      </c>
      <c r="K417" s="113">
        <v>143</v>
      </c>
      <c r="L417" s="107">
        <v>8641836</v>
      </c>
      <c r="M417" s="96">
        <v>0</v>
      </c>
      <c r="N417" s="96">
        <v>0</v>
      </c>
      <c r="O417" s="96">
        <v>0</v>
      </c>
      <c r="P417" s="96">
        <v>8641836</v>
      </c>
      <c r="Q417" s="96">
        <v>0</v>
      </c>
      <c r="R417" s="96">
        <v>0</v>
      </c>
      <c r="S417" s="94" t="s">
        <v>232</v>
      </c>
      <c r="T417" s="92"/>
      <c r="U417" s="92"/>
    </row>
    <row r="418" spans="1:21" s="93" customFormat="1" ht="9" customHeight="1" x14ac:dyDescent="0.25">
      <c r="A418" s="100">
        <v>241</v>
      </c>
      <c r="B418" s="108" t="s">
        <v>478</v>
      </c>
      <c r="C418" s="109" t="s">
        <v>60</v>
      </c>
      <c r="D418" s="110" t="s">
        <v>231</v>
      </c>
      <c r="E418" s="111">
        <v>1987</v>
      </c>
      <c r="F418" s="112" t="s">
        <v>109</v>
      </c>
      <c r="G418" s="113">
        <v>5</v>
      </c>
      <c r="H418" s="113">
        <v>10</v>
      </c>
      <c r="I418" s="114">
        <v>7783.6</v>
      </c>
      <c r="J418" s="114">
        <v>7123.8</v>
      </c>
      <c r="K418" s="113">
        <v>154</v>
      </c>
      <c r="L418" s="107">
        <v>17163646.510000002</v>
      </c>
      <c r="M418" s="96">
        <v>0</v>
      </c>
      <c r="N418" s="96">
        <v>0</v>
      </c>
      <c r="O418" s="96">
        <v>0</v>
      </c>
      <c r="P418" s="96">
        <v>17163646.510000002</v>
      </c>
      <c r="Q418" s="96">
        <v>0</v>
      </c>
      <c r="R418" s="96">
        <v>0</v>
      </c>
      <c r="S418" s="94" t="s">
        <v>232</v>
      </c>
      <c r="T418" s="92"/>
      <c r="U418" s="92"/>
    </row>
    <row r="419" spans="1:21" s="93" customFormat="1" ht="9" customHeight="1" x14ac:dyDescent="0.25">
      <c r="A419" s="100">
        <v>242</v>
      </c>
      <c r="B419" s="108" t="s">
        <v>479</v>
      </c>
      <c r="C419" s="109" t="s">
        <v>60</v>
      </c>
      <c r="D419" s="110" t="s">
        <v>231</v>
      </c>
      <c r="E419" s="111">
        <v>1977</v>
      </c>
      <c r="F419" s="112" t="s">
        <v>99</v>
      </c>
      <c r="G419" s="113">
        <v>5</v>
      </c>
      <c r="H419" s="113">
        <v>2</v>
      </c>
      <c r="I419" s="114">
        <v>4844.7</v>
      </c>
      <c r="J419" s="114">
        <v>2494.6</v>
      </c>
      <c r="K419" s="113">
        <v>155</v>
      </c>
      <c r="L419" s="107">
        <v>9816371.25</v>
      </c>
      <c r="M419" s="96">
        <v>0</v>
      </c>
      <c r="N419" s="96">
        <v>0</v>
      </c>
      <c r="O419" s="96">
        <v>0</v>
      </c>
      <c r="P419" s="96">
        <v>9816371.25</v>
      </c>
      <c r="Q419" s="96">
        <v>0</v>
      </c>
      <c r="R419" s="96">
        <v>0</v>
      </c>
      <c r="S419" s="94" t="s">
        <v>232</v>
      </c>
      <c r="T419" s="92"/>
      <c r="U419" s="92"/>
    </row>
    <row r="420" spans="1:21" s="93" customFormat="1" ht="9" customHeight="1" x14ac:dyDescent="0.25">
      <c r="A420" s="100">
        <v>243</v>
      </c>
      <c r="B420" s="108" t="s">
        <v>480</v>
      </c>
      <c r="C420" s="109" t="s">
        <v>60</v>
      </c>
      <c r="D420" s="110" t="s">
        <v>231</v>
      </c>
      <c r="E420" s="111">
        <v>1989</v>
      </c>
      <c r="F420" s="112" t="s">
        <v>109</v>
      </c>
      <c r="G420" s="113">
        <v>6</v>
      </c>
      <c r="H420" s="113">
        <v>4</v>
      </c>
      <c r="I420" s="114">
        <v>3714.3</v>
      </c>
      <c r="J420" s="114">
        <v>3428.9</v>
      </c>
      <c r="K420" s="113">
        <v>129</v>
      </c>
      <c r="L420" s="107">
        <v>11450432.699999999</v>
      </c>
      <c r="M420" s="96">
        <v>0</v>
      </c>
      <c r="N420" s="96">
        <v>0</v>
      </c>
      <c r="O420" s="96">
        <v>0</v>
      </c>
      <c r="P420" s="96">
        <v>11450432.699999999</v>
      </c>
      <c r="Q420" s="96">
        <v>0</v>
      </c>
      <c r="R420" s="96">
        <v>0</v>
      </c>
      <c r="S420" s="94" t="s">
        <v>232</v>
      </c>
      <c r="T420" s="92"/>
      <c r="U420" s="92"/>
    </row>
    <row r="421" spans="1:21" s="93" customFormat="1" ht="9" customHeight="1" x14ac:dyDescent="0.25">
      <c r="A421" s="100">
        <v>244</v>
      </c>
      <c r="B421" s="108" t="s">
        <v>481</v>
      </c>
      <c r="C421" s="109" t="s">
        <v>60</v>
      </c>
      <c r="D421" s="110" t="s">
        <v>231</v>
      </c>
      <c r="E421" s="111">
        <v>1990</v>
      </c>
      <c r="F421" s="112" t="s">
        <v>109</v>
      </c>
      <c r="G421" s="113">
        <v>6</v>
      </c>
      <c r="H421" s="113">
        <v>4</v>
      </c>
      <c r="I421" s="114">
        <v>3903.9</v>
      </c>
      <c r="J421" s="114">
        <v>3347.4</v>
      </c>
      <c r="K421" s="113">
        <v>48</v>
      </c>
      <c r="L421" s="107">
        <v>10622256.75</v>
      </c>
      <c r="M421" s="96">
        <v>0</v>
      </c>
      <c r="N421" s="96">
        <v>0</v>
      </c>
      <c r="O421" s="96">
        <v>0</v>
      </c>
      <c r="P421" s="96">
        <v>10622256.75</v>
      </c>
      <c r="Q421" s="96">
        <v>0</v>
      </c>
      <c r="R421" s="96">
        <v>0</v>
      </c>
      <c r="S421" s="94" t="s">
        <v>232</v>
      </c>
      <c r="T421" s="92"/>
      <c r="U421" s="92"/>
    </row>
    <row r="422" spans="1:21" s="93" customFormat="1" ht="9" customHeight="1" x14ac:dyDescent="0.25">
      <c r="A422" s="100">
        <v>245</v>
      </c>
      <c r="B422" s="108" t="s">
        <v>482</v>
      </c>
      <c r="C422" s="109" t="s">
        <v>60</v>
      </c>
      <c r="D422" s="110" t="s">
        <v>231</v>
      </c>
      <c r="E422" s="111">
        <v>1991</v>
      </c>
      <c r="F422" s="112" t="s">
        <v>109</v>
      </c>
      <c r="G422" s="113">
        <v>5</v>
      </c>
      <c r="H422" s="113">
        <v>4</v>
      </c>
      <c r="I422" s="114">
        <v>3090.1</v>
      </c>
      <c r="J422" s="114">
        <v>2774.5</v>
      </c>
      <c r="K422" s="113">
        <v>40</v>
      </c>
      <c r="L422" s="107">
        <v>6918612.75</v>
      </c>
      <c r="M422" s="96">
        <v>0</v>
      </c>
      <c r="N422" s="96">
        <v>0</v>
      </c>
      <c r="O422" s="96">
        <v>0</v>
      </c>
      <c r="P422" s="96">
        <v>6918612.75</v>
      </c>
      <c r="Q422" s="96">
        <v>0</v>
      </c>
      <c r="R422" s="96">
        <v>0</v>
      </c>
      <c r="S422" s="94" t="s">
        <v>232</v>
      </c>
      <c r="T422" s="92"/>
      <c r="U422" s="92"/>
    </row>
    <row r="423" spans="1:21" s="93" customFormat="1" ht="9" customHeight="1" x14ac:dyDescent="0.25">
      <c r="A423" s="100">
        <v>246</v>
      </c>
      <c r="B423" s="108" t="s">
        <v>483</v>
      </c>
      <c r="C423" s="109" t="s">
        <v>60</v>
      </c>
      <c r="D423" s="110" t="s">
        <v>231</v>
      </c>
      <c r="E423" s="111">
        <v>1992</v>
      </c>
      <c r="F423" s="112" t="s">
        <v>109</v>
      </c>
      <c r="G423" s="113">
        <v>5</v>
      </c>
      <c r="H423" s="113">
        <v>4</v>
      </c>
      <c r="I423" s="114">
        <v>3147.5</v>
      </c>
      <c r="J423" s="114">
        <v>2895.5</v>
      </c>
      <c r="K423" s="113">
        <v>14</v>
      </c>
      <c r="L423" s="107">
        <v>6952905.75</v>
      </c>
      <c r="M423" s="96">
        <v>0</v>
      </c>
      <c r="N423" s="96">
        <v>0</v>
      </c>
      <c r="O423" s="96">
        <v>0</v>
      </c>
      <c r="P423" s="96">
        <v>6952905.75</v>
      </c>
      <c r="Q423" s="96">
        <v>0</v>
      </c>
      <c r="R423" s="96">
        <v>0</v>
      </c>
      <c r="S423" s="94" t="s">
        <v>232</v>
      </c>
      <c r="T423" s="92"/>
      <c r="U423" s="92"/>
    </row>
    <row r="424" spans="1:21" s="93" customFormat="1" ht="9" customHeight="1" x14ac:dyDescent="0.25">
      <c r="A424" s="100">
        <v>247</v>
      </c>
      <c r="B424" s="108" t="s">
        <v>484</v>
      </c>
      <c r="C424" s="109" t="s">
        <v>60</v>
      </c>
      <c r="D424" s="110" t="s">
        <v>231</v>
      </c>
      <c r="E424" s="111">
        <v>1968</v>
      </c>
      <c r="F424" s="112" t="s">
        <v>99</v>
      </c>
      <c r="G424" s="113">
        <v>5</v>
      </c>
      <c r="H424" s="113">
        <v>1</v>
      </c>
      <c r="I424" s="114">
        <v>2123.6999999999998</v>
      </c>
      <c r="J424" s="114">
        <v>1194.3</v>
      </c>
      <c r="K424" s="113">
        <v>133</v>
      </c>
      <c r="L424" s="107">
        <v>4523926.5999999996</v>
      </c>
      <c r="M424" s="96">
        <v>0</v>
      </c>
      <c r="N424" s="96">
        <v>0</v>
      </c>
      <c r="O424" s="96">
        <v>0</v>
      </c>
      <c r="P424" s="96">
        <v>4523926.5999999996</v>
      </c>
      <c r="Q424" s="96">
        <v>0</v>
      </c>
      <c r="R424" s="96">
        <v>0</v>
      </c>
      <c r="S424" s="94" t="s">
        <v>232</v>
      </c>
      <c r="T424" s="92"/>
      <c r="U424" s="92"/>
    </row>
    <row r="425" spans="1:21" s="93" customFormat="1" ht="9" customHeight="1" x14ac:dyDescent="0.25">
      <c r="A425" s="100">
        <v>248</v>
      </c>
      <c r="B425" s="108" t="s">
        <v>485</v>
      </c>
      <c r="C425" s="109" t="s">
        <v>60</v>
      </c>
      <c r="D425" s="110" t="s">
        <v>231</v>
      </c>
      <c r="E425" s="111">
        <v>1969</v>
      </c>
      <c r="F425" s="112" t="s">
        <v>99</v>
      </c>
      <c r="G425" s="113">
        <v>5</v>
      </c>
      <c r="H425" s="113">
        <v>2</v>
      </c>
      <c r="I425" s="114">
        <v>1761.16</v>
      </c>
      <c r="J425" s="114">
        <v>1543.1</v>
      </c>
      <c r="K425" s="113">
        <v>72</v>
      </c>
      <c r="L425" s="107">
        <v>5112552.8600000003</v>
      </c>
      <c r="M425" s="96">
        <v>0</v>
      </c>
      <c r="N425" s="96">
        <v>0</v>
      </c>
      <c r="O425" s="96">
        <v>0</v>
      </c>
      <c r="P425" s="96">
        <v>5112552.8600000003</v>
      </c>
      <c r="Q425" s="96">
        <v>0</v>
      </c>
      <c r="R425" s="96">
        <v>0</v>
      </c>
      <c r="S425" s="94" t="s">
        <v>232</v>
      </c>
      <c r="T425" s="92"/>
      <c r="U425" s="92"/>
    </row>
    <row r="426" spans="1:21" s="93" customFormat="1" ht="9" customHeight="1" x14ac:dyDescent="0.25">
      <c r="A426" s="100">
        <v>249</v>
      </c>
      <c r="B426" s="108" t="s">
        <v>486</v>
      </c>
      <c r="C426" s="109" t="s">
        <v>60</v>
      </c>
      <c r="D426" s="110" t="s">
        <v>231</v>
      </c>
      <c r="E426" s="111">
        <v>1978</v>
      </c>
      <c r="F426" s="112" t="s">
        <v>99</v>
      </c>
      <c r="G426" s="113">
        <v>3</v>
      </c>
      <c r="H426" s="113">
        <v>2</v>
      </c>
      <c r="I426" s="114">
        <v>539.70000000000005</v>
      </c>
      <c r="J426" s="114">
        <v>515.70000000000005</v>
      </c>
      <c r="K426" s="113">
        <v>26</v>
      </c>
      <c r="L426" s="107">
        <v>3172102.51</v>
      </c>
      <c r="M426" s="96">
        <v>0</v>
      </c>
      <c r="N426" s="96">
        <v>0</v>
      </c>
      <c r="O426" s="96">
        <v>0</v>
      </c>
      <c r="P426" s="96">
        <v>3172102.51</v>
      </c>
      <c r="Q426" s="96">
        <v>0</v>
      </c>
      <c r="R426" s="96">
        <v>0</v>
      </c>
      <c r="S426" s="94" t="s">
        <v>232</v>
      </c>
      <c r="T426" s="92"/>
      <c r="U426" s="92"/>
    </row>
    <row r="427" spans="1:21" s="93" customFormat="1" ht="9" customHeight="1" x14ac:dyDescent="0.25">
      <c r="A427" s="100">
        <v>250</v>
      </c>
      <c r="B427" s="108" t="s">
        <v>92</v>
      </c>
      <c r="C427" s="109" t="s">
        <v>60</v>
      </c>
      <c r="D427" s="110" t="s">
        <v>231</v>
      </c>
      <c r="E427" s="111">
        <v>1973</v>
      </c>
      <c r="F427" s="112" t="s">
        <v>99</v>
      </c>
      <c r="G427" s="113">
        <v>5</v>
      </c>
      <c r="H427" s="113">
        <v>4</v>
      </c>
      <c r="I427" s="114">
        <v>3378.8</v>
      </c>
      <c r="J427" s="114">
        <v>3105.8</v>
      </c>
      <c r="K427" s="113">
        <v>164</v>
      </c>
      <c r="L427" s="107">
        <v>14584628.359999999</v>
      </c>
      <c r="M427" s="96">
        <v>0</v>
      </c>
      <c r="N427" s="96">
        <v>0</v>
      </c>
      <c r="O427" s="96">
        <v>0</v>
      </c>
      <c r="P427" s="96">
        <v>14584628.359999999</v>
      </c>
      <c r="Q427" s="96">
        <v>0</v>
      </c>
      <c r="R427" s="96">
        <v>0</v>
      </c>
      <c r="S427" s="94" t="s">
        <v>232</v>
      </c>
      <c r="T427" s="92"/>
      <c r="U427" s="92"/>
    </row>
    <row r="428" spans="1:21" s="93" customFormat="1" ht="9" customHeight="1" x14ac:dyDescent="0.25">
      <c r="A428" s="100">
        <v>251</v>
      </c>
      <c r="B428" s="108" t="s">
        <v>487</v>
      </c>
      <c r="C428" s="109" t="s">
        <v>60</v>
      </c>
      <c r="D428" s="110" t="s">
        <v>231</v>
      </c>
      <c r="E428" s="111">
        <v>1972</v>
      </c>
      <c r="F428" s="112" t="s">
        <v>99</v>
      </c>
      <c r="G428" s="113">
        <v>5</v>
      </c>
      <c r="H428" s="113">
        <v>4</v>
      </c>
      <c r="I428" s="114">
        <v>3587.9</v>
      </c>
      <c r="J428" s="114">
        <v>3209.2</v>
      </c>
      <c r="K428" s="113">
        <v>155</v>
      </c>
      <c r="L428" s="107">
        <v>8981101.7599999998</v>
      </c>
      <c r="M428" s="96">
        <v>0</v>
      </c>
      <c r="N428" s="96">
        <v>0</v>
      </c>
      <c r="O428" s="96">
        <v>0</v>
      </c>
      <c r="P428" s="96">
        <v>8981101.7599999998</v>
      </c>
      <c r="Q428" s="96">
        <v>0</v>
      </c>
      <c r="R428" s="96">
        <v>0</v>
      </c>
      <c r="S428" s="94" t="s">
        <v>232</v>
      </c>
      <c r="T428" s="92"/>
      <c r="U428" s="92"/>
    </row>
    <row r="429" spans="1:21" s="93" customFormat="1" ht="9" customHeight="1" x14ac:dyDescent="0.25">
      <c r="A429" s="100">
        <v>252</v>
      </c>
      <c r="B429" s="108" t="s">
        <v>488</v>
      </c>
      <c r="C429" s="109" t="s">
        <v>60</v>
      </c>
      <c r="D429" s="110" t="s">
        <v>231</v>
      </c>
      <c r="E429" s="111">
        <v>1988</v>
      </c>
      <c r="F429" s="112" t="s">
        <v>99</v>
      </c>
      <c r="G429" s="113">
        <v>4</v>
      </c>
      <c r="H429" s="113">
        <v>1</v>
      </c>
      <c r="I429" s="114">
        <v>1198</v>
      </c>
      <c r="J429" s="114">
        <v>896</v>
      </c>
      <c r="K429" s="113">
        <v>53</v>
      </c>
      <c r="L429" s="107">
        <v>3600765.01</v>
      </c>
      <c r="M429" s="96">
        <v>0</v>
      </c>
      <c r="N429" s="96">
        <v>0</v>
      </c>
      <c r="O429" s="96">
        <v>0</v>
      </c>
      <c r="P429" s="96">
        <v>3600765.01</v>
      </c>
      <c r="Q429" s="96">
        <v>0</v>
      </c>
      <c r="R429" s="96">
        <v>0</v>
      </c>
      <c r="S429" s="94" t="s">
        <v>232</v>
      </c>
      <c r="T429" s="92"/>
      <c r="U429" s="92"/>
    </row>
    <row r="430" spans="1:21" s="93" customFormat="1" ht="9" customHeight="1" x14ac:dyDescent="0.25">
      <c r="A430" s="100">
        <v>253</v>
      </c>
      <c r="B430" s="108" t="s">
        <v>489</v>
      </c>
      <c r="C430" s="109" t="s">
        <v>60</v>
      </c>
      <c r="D430" s="110" t="s">
        <v>231</v>
      </c>
      <c r="E430" s="111">
        <v>1988</v>
      </c>
      <c r="F430" s="112" t="s">
        <v>109</v>
      </c>
      <c r="G430" s="113">
        <v>5</v>
      </c>
      <c r="H430" s="113">
        <v>3</v>
      </c>
      <c r="I430" s="114">
        <v>3098</v>
      </c>
      <c r="J430" s="114">
        <v>2852</v>
      </c>
      <c r="K430" s="113">
        <v>137</v>
      </c>
      <c r="L430" s="107">
        <v>6858600</v>
      </c>
      <c r="M430" s="96">
        <v>0</v>
      </c>
      <c r="N430" s="96">
        <v>0</v>
      </c>
      <c r="O430" s="96">
        <v>0</v>
      </c>
      <c r="P430" s="96">
        <v>6858600</v>
      </c>
      <c r="Q430" s="96">
        <v>0</v>
      </c>
      <c r="R430" s="96">
        <v>0</v>
      </c>
      <c r="S430" s="94" t="s">
        <v>232</v>
      </c>
      <c r="T430" s="92"/>
      <c r="U430" s="92"/>
    </row>
    <row r="431" spans="1:21" s="93" customFormat="1" ht="9" customHeight="1" x14ac:dyDescent="0.25">
      <c r="A431" s="100">
        <v>254</v>
      </c>
      <c r="B431" s="108" t="s">
        <v>490</v>
      </c>
      <c r="C431" s="109" t="s">
        <v>60</v>
      </c>
      <c r="D431" s="110" t="s">
        <v>231</v>
      </c>
      <c r="E431" s="111">
        <v>1956</v>
      </c>
      <c r="F431" s="112" t="s">
        <v>99</v>
      </c>
      <c r="G431" s="113">
        <v>2</v>
      </c>
      <c r="H431" s="113">
        <v>3</v>
      </c>
      <c r="I431" s="114">
        <v>1185.5</v>
      </c>
      <c r="J431" s="114">
        <v>1101</v>
      </c>
      <c r="K431" s="113">
        <v>53</v>
      </c>
      <c r="L431" s="107">
        <v>7024071.1399999997</v>
      </c>
      <c r="M431" s="96">
        <v>0</v>
      </c>
      <c r="N431" s="96">
        <v>0</v>
      </c>
      <c r="O431" s="96">
        <v>0</v>
      </c>
      <c r="P431" s="96">
        <v>7024071.1399999997</v>
      </c>
      <c r="Q431" s="96">
        <v>0</v>
      </c>
      <c r="R431" s="96">
        <v>0</v>
      </c>
      <c r="S431" s="94" t="s">
        <v>232</v>
      </c>
      <c r="T431" s="92"/>
      <c r="U431" s="92"/>
    </row>
    <row r="432" spans="1:21" s="93" customFormat="1" ht="9" customHeight="1" x14ac:dyDescent="0.25">
      <c r="A432" s="100">
        <v>255</v>
      </c>
      <c r="B432" s="108" t="s">
        <v>491</v>
      </c>
      <c r="C432" s="109" t="s">
        <v>60</v>
      </c>
      <c r="D432" s="110" t="s">
        <v>231</v>
      </c>
      <c r="E432" s="111">
        <v>1985</v>
      </c>
      <c r="F432" s="112" t="s">
        <v>99</v>
      </c>
      <c r="G432" s="113">
        <v>5</v>
      </c>
      <c r="H432" s="113">
        <v>1</v>
      </c>
      <c r="I432" s="114">
        <v>955.6</v>
      </c>
      <c r="J432" s="114">
        <v>894</v>
      </c>
      <c r="K432" s="113">
        <v>44</v>
      </c>
      <c r="L432" s="107">
        <v>2511962.25</v>
      </c>
      <c r="M432" s="96">
        <v>0</v>
      </c>
      <c r="N432" s="96">
        <v>0</v>
      </c>
      <c r="O432" s="96">
        <v>0</v>
      </c>
      <c r="P432" s="96">
        <v>2511962.25</v>
      </c>
      <c r="Q432" s="96">
        <v>0</v>
      </c>
      <c r="R432" s="96">
        <v>0</v>
      </c>
      <c r="S432" s="94" t="s">
        <v>232</v>
      </c>
      <c r="T432" s="92"/>
      <c r="U432" s="92"/>
    </row>
    <row r="433" spans="1:21" s="93" customFormat="1" ht="9" customHeight="1" x14ac:dyDescent="0.25">
      <c r="A433" s="100">
        <v>256</v>
      </c>
      <c r="B433" s="108" t="s">
        <v>492</v>
      </c>
      <c r="C433" s="109" t="s">
        <v>60</v>
      </c>
      <c r="D433" s="110" t="s">
        <v>231</v>
      </c>
      <c r="E433" s="111">
        <v>1956</v>
      </c>
      <c r="F433" s="112" t="s">
        <v>99</v>
      </c>
      <c r="G433" s="113">
        <v>3</v>
      </c>
      <c r="H433" s="113">
        <v>3</v>
      </c>
      <c r="I433" s="114">
        <v>2289.8000000000002</v>
      </c>
      <c r="J433" s="114">
        <v>1689.1</v>
      </c>
      <c r="K433" s="113">
        <v>60</v>
      </c>
      <c r="L433" s="107">
        <v>9557591.4000000004</v>
      </c>
      <c r="M433" s="96">
        <v>0</v>
      </c>
      <c r="N433" s="96">
        <v>0</v>
      </c>
      <c r="O433" s="96">
        <v>0</v>
      </c>
      <c r="P433" s="96">
        <v>9557591.4000000004</v>
      </c>
      <c r="Q433" s="96">
        <v>0</v>
      </c>
      <c r="R433" s="96">
        <v>0</v>
      </c>
      <c r="S433" s="94" t="s">
        <v>232</v>
      </c>
      <c r="T433" s="92"/>
      <c r="U433" s="92"/>
    </row>
    <row r="434" spans="1:21" s="93" customFormat="1" ht="9" customHeight="1" x14ac:dyDescent="0.25">
      <c r="A434" s="100">
        <v>257</v>
      </c>
      <c r="B434" s="108" t="s">
        <v>493</v>
      </c>
      <c r="C434" s="109" t="s">
        <v>60</v>
      </c>
      <c r="D434" s="110" t="s">
        <v>231</v>
      </c>
      <c r="E434" s="111">
        <v>1959</v>
      </c>
      <c r="F434" s="112" t="s">
        <v>99</v>
      </c>
      <c r="G434" s="113">
        <v>3</v>
      </c>
      <c r="H434" s="113">
        <v>4</v>
      </c>
      <c r="I434" s="114">
        <v>2001</v>
      </c>
      <c r="J434" s="114">
        <v>1845</v>
      </c>
      <c r="K434" s="113">
        <v>71</v>
      </c>
      <c r="L434" s="107">
        <v>10497997.300000001</v>
      </c>
      <c r="M434" s="96">
        <v>0</v>
      </c>
      <c r="N434" s="96">
        <v>0</v>
      </c>
      <c r="O434" s="96">
        <v>0</v>
      </c>
      <c r="P434" s="96">
        <v>10497997.300000001</v>
      </c>
      <c r="Q434" s="96">
        <v>0</v>
      </c>
      <c r="R434" s="96">
        <v>0</v>
      </c>
      <c r="S434" s="94" t="s">
        <v>232</v>
      </c>
      <c r="T434" s="92"/>
      <c r="U434" s="92"/>
    </row>
    <row r="435" spans="1:21" s="93" customFormat="1" ht="9" customHeight="1" x14ac:dyDescent="0.25">
      <c r="A435" s="100">
        <v>258</v>
      </c>
      <c r="B435" s="108" t="s">
        <v>494</v>
      </c>
      <c r="C435" s="109" t="s">
        <v>60</v>
      </c>
      <c r="D435" s="110" t="s">
        <v>231</v>
      </c>
      <c r="E435" s="111">
        <v>1965</v>
      </c>
      <c r="F435" s="112" t="s">
        <v>99</v>
      </c>
      <c r="G435" s="113">
        <v>5</v>
      </c>
      <c r="H435" s="113">
        <v>3</v>
      </c>
      <c r="I435" s="114">
        <v>2738.9</v>
      </c>
      <c r="J435" s="114">
        <v>2358.6999999999998</v>
      </c>
      <c r="K435" s="113">
        <v>126</v>
      </c>
      <c r="L435" s="107">
        <v>6986144.1900000004</v>
      </c>
      <c r="M435" s="96">
        <v>0</v>
      </c>
      <c r="N435" s="96">
        <v>0</v>
      </c>
      <c r="O435" s="96">
        <v>0</v>
      </c>
      <c r="P435" s="96">
        <v>6986144.1900000004</v>
      </c>
      <c r="Q435" s="96">
        <v>0</v>
      </c>
      <c r="R435" s="96">
        <v>0</v>
      </c>
      <c r="S435" s="94" t="s">
        <v>232</v>
      </c>
      <c r="T435" s="92"/>
      <c r="U435" s="92"/>
    </row>
    <row r="436" spans="1:21" s="93" customFormat="1" ht="9" customHeight="1" x14ac:dyDescent="0.25">
      <c r="A436" s="100">
        <v>259</v>
      </c>
      <c r="B436" s="108" t="s">
        <v>495</v>
      </c>
      <c r="C436" s="109" t="s">
        <v>60</v>
      </c>
      <c r="D436" s="110" t="s">
        <v>231</v>
      </c>
      <c r="E436" s="111">
        <v>1965</v>
      </c>
      <c r="F436" s="112" t="s">
        <v>109</v>
      </c>
      <c r="G436" s="113">
        <v>5</v>
      </c>
      <c r="H436" s="113">
        <v>4</v>
      </c>
      <c r="I436" s="114">
        <v>3743.8</v>
      </c>
      <c r="J436" s="114">
        <v>3220</v>
      </c>
      <c r="K436" s="113">
        <v>161</v>
      </c>
      <c r="L436" s="107">
        <v>8298906</v>
      </c>
      <c r="M436" s="96">
        <v>0</v>
      </c>
      <c r="N436" s="96">
        <v>0</v>
      </c>
      <c r="O436" s="96">
        <v>0</v>
      </c>
      <c r="P436" s="96">
        <v>8298906</v>
      </c>
      <c r="Q436" s="96">
        <v>0</v>
      </c>
      <c r="R436" s="96">
        <v>0</v>
      </c>
      <c r="S436" s="94" t="s">
        <v>232</v>
      </c>
      <c r="T436" s="92"/>
      <c r="U436" s="92"/>
    </row>
    <row r="437" spans="1:21" s="93" customFormat="1" ht="9" customHeight="1" x14ac:dyDescent="0.25">
      <c r="A437" s="100">
        <v>260</v>
      </c>
      <c r="B437" s="108" t="s">
        <v>496</v>
      </c>
      <c r="C437" s="109" t="s">
        <v>60</v>
      </c>
      <c r="D437" s="110" t="s">
        <v>231</v>
      </c>
      <c r="E437" s="111">
        <v>1957</v>
      </c>
      <c r="F437" s="112" t="s">
        <v>99</v>
      </c>
      <c r="G437" s="113">
        <v>2</v>
      </c>
      <c r="H437" s="113">
        <v>1</v>
      </c>
      <c r="I437" s="114">
        <v>447.6</v>
      </c>
      <c r="J437" s="114">
        <v>407</v>
      </c>
      <c r="K437" s="113">
        <v>20</v>
      </c>
      <c r="L437" s="107">
        <v>2935545.93</v>
      </c>
      <c r="M437" s="96">
        <v>0</v>
      </c>
      <c r="N437" s="96">
        <v>0</v>
      </c>
      <c r="O437" s="96">
        <v>0</v>
      </c>
      <c r="P437" s="96">
        <v>2935545.93</v>
      </c>
      <c r="Q437" s="96">
        <v>0</v>
      </c>
      <c r="R437" s="96">
        <v>0</v>
      </c>
      <c r="S437" s="94" t="s">
        <v>232</v>
      </c>
      <c r="T437" s="92"/>
      <c r="U437" s="92"/>
    </row>
    <row r="438" spans="1:21" s="93" customFormat="1" ht="9" customHeight="1" x14ac:dyDescent="0.25">
      <c r="A438" s="100">
        <v>261</v>
      </c>
      <c r="B438" s="108" t="s">
        <v>497</v>
      </c>
      <c r="C438" s="109" t="s">
        <v>60</v>
      </c>
      <c r="D438" s="110" t="s">
        <v>231</v>
      </c>
      <c r="E438" s="111">
        <v>1960</v>
      </c>
      <c r="F438" s="112" t="s">
        <v>99</v>
      </c>
      <c r="G438" s="113">
        <v>4</v>
      </c>
      <c r="H438" s="113">
        <v>2</v>
      </c>
      <c r="I438" s="114">
        <v>1410.3</v>
      </c>
      <c r="J438" s="114">
        <v>1159.7</v>
      </c>
      <c r="K438" s="113">
        <v>74</v>
      </c>
      <c r="L438" s="107">
        <v>4391940.8</v>
      </c>
      <c r="M438" s="96">
        <v>0</v>
      </c>
      <c r="N438" s="96">
        <v>0</v>
      </c>
      <c r="O438" s="96">
        <v>0</v>
      </c>
      <c r="P438" s="96">
        <v>4391940.8</v>
      </c>
      <c r="Q438" s="96">
        <v>0</v>
      </c>
      <c r="R438" s="96">
        <v>0</v>
      </c>
      <c r="S438" s="94" t="s">
        <v>232</v>
      </c>
      <c r="T438" s="92"/>
      <c r="U438" s="92"/>
    </row>
    <row r="439" spans="1:21" s="93" customFormat="1" ht="9" customHeight="1" x14ac:dyDescent="0.25">
      <c r="A439" s="100">
        <v>262</v>
      </c>
      <c r="B439" s="108" t="s">
        <v>498</v>
      </c>
      <c r="C439" s="109" t="s">
        <v>60</v>
      </c>
      <c r="D439" s="110" t="s">
        <v>231</v>
      </c>
      <c r="E439" s="111">
        <v>1970</v>
      </c>
      <c r="F439" s="112" t="s">
        <v>99</v>
      </c>
      <c r="G439" s="113">
        <v>5</v>
      </c>
      <c r="H439" s="113">
        <v>4</v>
      </c>
      <c r="I439" s="114">
        <v>3555.8</v>
      </c>
      <c r="J439" s="114">
        <v>2548</v>
      </c>
      <c r="K439" s="113">
        <v>105</v>
      </c>
      <c r="L439" s="107">
        <v>9430575.0099999998</v>
      </c>
      <c r="M439" s="96">
        <v>0</v>
      </c>
      <c r="N439" s="96">
        <v>0</v>
      </c>
      <c r="O439" s="96">
        <v>0</v>
      </c>
      <c r="P439" s="96">
        <v>9430575.0099999998</v>
      </c>
      <c r="Q439" s="96">
        <v>0</v>
      </c>
      <c r="R439" s="96">
        <v>0</v>
      </c>
      <c r="S439" s="94" t="s">
        <v>232</v>
      </c>
      <c r="T439" s="92"/>
      <c r="U439" s="92"/>
    </row>
    <row r="440" spans="1:21" s="93" customFormat="1" ht="9" customHeight="1" x14ac:dyDescent="0.25">
      <c r="A440" s="100">
        <v>263</v>
      </c>
      <c r="B440" s="108" t="s">
        <v>499</v>
      </c>
      <c r="C440" s="109" t="s">
        <v>60</v>
      </c>
      <c r="D440" s="110" t="s">
        <v>231</v>
      </c>
      <c r="E440" s="111">
        <v>1978</v>
      </c>
      <c r="F440" s="112" t="s">
        <v>109</v>
      </c>
      <c r="G440" s="113">
        <v>5</v>
      </c>
      <c r="H440" s="113">
        <v>5</v>
      </c>
      <c r="I440" s="114">
        <v>3895.2</v>
      </c>
      <c r="J440" s="114">
        <v>3411</v>
      </c>
      <c r="K440" s="113">
        <v>167</v>
      </c>
      <c r="L440" s="107">
        <v>11342409.75</v>
      </c>
      <c r="M440" s="96">
        <v>0</v>
      </c>
      <c r="N440" s="96">
        <v>0</v>
      </c>
      <c r="O440" s="96">
        <v>0</v>
      </c>
      <c r="P440" s="96">
        <v>11342409.75</v>
      </c>
      <c r="Q440" s="96">
        <v>0</v>
      </c>
      <c r="R440" s="96">
        <v>0</v>
      </c>
      <c r="S440" s="94" t="s">
        <v>232</v>
      </c>
      <c r="T440" s="92"/>
      <c r="U440" s="92"/>
    </row>
    <row r="441" spans="1:21" s="93" customFormat="1" ht="9" customHeight="1" x14ac:dyDescent="0.25">
      <c r="A441" s="100">
        <v>264</v>
      </c>
      <c r="B441" s="108" t="s">
        <v>500</v>
      </c>
      <c r="C441" s="109" t="s">
        <v>60</v>
      </c>
      <c r="D441" s="110" t="s">
        <v>231</v>
      </c>
      <c r="E441" s="111">
        <v>1975</v>
      </c>
      <c r="F441" s="112" t="s">
        <v>99</v>
      </c>
      <c r="G441" s="113">
        <v>5</v>
      </c>
      <c r="H441" s="113">
        <v>4</v>
      </c>
      <c r="I441" s="114">
        <v>3822</v>
      </c>
      <c r="J441" s="114">
        <v>2914.8</v>
      </c>
      <c r="K441" s="113">
        <v>141</v>
      </c>
      <c r="L441" s="107">
        <v>10845161.25</v>
      </c>
      <c r="M441" s="96">
        <v>0</v>
      </c>
      <c r="N441" s="96">
        <v>0</v>
      </c>
      <c r="O441" s="96">
        <v>0</v>
      </c>
      <c r="P441" s="96">
        <v>10845161.25</v>
      </c>
      <c r="Q441" s="96">
        <v>0</v>
      </c>
      <c r="R441" s="96">
        <v>0</v>
      </c>
      <c r="S441" s="94" t="s">
        <v>232</v>
      </c>
      <c r="T441" s="92"/>
      <c r="U441" s="92"/>
    </row>
    <row r="442" spans="1:21" s="93" customFormat="1" ht="9" customHeight="1" x14ac:dyDescent="0.25">
      <c r="A442" s="100">
        <v>265</v>
      </c>
      <c r="B442" s="108" t="s">
        <v>501</v>
      </c>
      <c r="C442" s="109" t="s">
        <v>60</v>
      </c>
      <c r="D442" s="110" t="s">
        <v>231</v>
      </c>
      <c r="E442" s="111">
        <v>1978</v>
      </c>
      <c r="F442" s="112" t="s">
        <v>109</v>
      </c>
      <c r="G442" s="113">
        <v>5</v>
      </c>
      <c r="H442" s="113">
        <v>4</v>
      </c>
      <c r="I442" s="114">
        <v>3144.1</v>
      </c>
      <c r="J442" s="114">
        <v>2814.1</v>
      </c>
      <c r="K442" s="113">
        <v>116</v>
      </c>
      <c r="L442" s="107">
        <v>8101721.25</v>
      </c>
      <c r="M442" s="96">
        <v>0</v>
      </c>
      <c r="N442" s="96">
        <v>0</v>
      </c>
      <c r="O442" s="96">
        <v>0</v>
      </c>
      <c r="P442" s="96">
        <v>8101721.25</v>
      </c>
      <c r="Q442" s="96">
        <v>0</v>
      </c>
      <c r="R442" s="96">
        <v>0</v>
      </c>
      <c r="S442" s="94" t="s">
        <v>232</v>
      </c>
      <c r="T442" s="92"/>
      <c r="U442" s="92"/>
    </row>
    <row r="443" spans="1:21" s="93" customFormat="1" ht="9" customHeight="1" x14ac:dyDescent="0.25">
      <c r="A443" s="100">
        <v>266</v>
      </c>
      <c r="B443" s="108" t="s">
        <v>502</v>
      </c>
      <c r="C443" s="109" t="s">
        <v>60</v>
      </c>
      <c r="D443" s="110" t="s">
        <v>231</v>
      </c>
      <c r="E443" s="111">
        <v>1974</v>
      </c>
      <c r="F443" s="112" t="s">
        <v>109</v>
      </c>
      <c r="G443" s="113">
        <v>5</v>
      </c>
      <c r="H443" s="113">
        <v>4</v>
      </c>
      <c r="I443" s="114">
        <v>3508</v>
      </c>
      <c r="J443" s="114">
        <v>3233</v>
      </c>
      <c r="K443" s="113">
        <v>176</v>
      </c>
      <c r="L443" s="107">
        <v>7561606.5099999998</v>
      </c>
      <c r="M443" s="96">
        <v>0</v>
      </c>
      <c r="N443" s="96">
        <v>0</v>
      </c>
      <c r="O443" s="96">
        <v>0</v>
      </c>
      <c r="P443" s="96">
        <v>7561606.5099999998</v>
      </c>
      <c r="Q443" s="96">
        <v>0</v>
      </c>
      <c r="R443" s="96">
        <v>0</v>
      </c>
      <c r="S443" s="94" t="s">
        <v>232</v>
      </c>
      <c r="T443" s="92"/>
      <c r="U443" s="92"/>
    </row>
    <row r="444" spans="1:21" s="93" customFormat="1" ht="9" customHeight="1" x14ac:dyDescent="0.25">
      <c r="A444" s="100">
        <v>267</v>
      </c>
      <c r="B444" s="108" t="s">
        <v>503</v>
      </c>
      <c r="C444" s="109" t="s">
        <v>60</v>
      </c>
      <c r="D444" s="110" t="s">
        <v>231</v>
      </c>
      <c r="E444" s="111">
        <v>1978</v>
      </c>
      <c r="F444" s="112" t="s">
        <v>99</v>
      </c>
      <c r="G444" s="113">
        <v>9</v>
      </c>
      <c r="H444" s="113">
        <v>4</v>
      </c>
      <c r="I444" s="114">
        <v>11274.1</v>
      </c>
      <c r="J444" s="114">
        <v>8077</v>
      </c>
      <c r="K444" s="113">
        <v>328</v>
      </c>
      <c r="L444" s="107">
        <v>29131903.489999998</v>
      </c>
      <c r="M444" s="96">
        <v>0</v>
      </c>
      <c r="N444" s="96">
        <v>0</v>
      </c>
      <c r="O444" s="96">
        <v>0</v>
      </c>
      <c r="P444" s="96">
        <v>29131903.489999998</v>
      </c>
      <c r="Q444" s="96">
        <v>0</v>
      </c>
      <c r="R444" s="96">
        <v>0</v>
      </c>
      <c r="S444" s="94" t="s">
        <v>232</v>
      </c>
      <c r="T444" s="92"/>
      <c r="U444" s="92"/>
    </row>
    <row r="445" spans="1:21" s="93" customFormat="1" ht="9" customHeight="1" x14ac:dyDescent="0.25">
      <c r="A445" s="100">
        <v>268</v>
      </c>
      <c r="B445" s="108" t="s">
        <v>504</v>
      </c>
      <c r="C445" s="109" t="s">
        <v>60</v>
      </c>
      <c r="D445" s="110" t="s">
        <v>231</v>
      </c>
      <c r="E445" s="111">
        <v>1997</v>
      </c>
      <c r="F445" s="112" t="s">
        <v>109</v>
      </c>
      <c r="G445" s="113">
        <v>5</v>
      </c>
      <c r="H445" s="113">
        <v>4</v>
      </c>
      <c r="I445" s="114">
        <v>2550</v>
      </c>
      <c r="J445" s="114">
        <v>2258</v>
      </c>
      <c r="K445" s="113">
        <v>95</v>
      </c>
      <c r="L445" s="107">
        <v>5315415.01</v>
      </c>
      <c r="M445" s="96">
        <v>0</v>
      </c>
      <c r="N445" s="96">
        <v>0</v>
      </c>
      <c r="O445" s="96">
        <v>0</v>
      </c>
      <c r="P445" s="96">
        <v>5315415.01</v>
      </c>
      <c r="Q445" s="96">
        <v>0</v>
      </c>
      <c r="R445" s="96">
        <v>0</v>
      </c>
      <c r="S445" s="94" t="s">
        <v>232</v>
      </c>
      <c r="T445" s="92"/>
      <c r="U445" s="92"/>
    </row>
    <row r="446" spans="1:21" s="93" customFormat="1" ht="9" customHeight="1" x14ac:dyDescent="0.25">
      <c r="A446" s="100">
        <v>269</v>
      </c>
      <c r="B446" s="108" t="s">
        <v>505</v>
      </c>
      <c r="C446" s="109" t="s">
        <v>60</v>
      </c>
      <c r="D446" s="110" t="s">
        <v>231</v>
      </c>
      <c r="E446" s="111">
        <v>1987</v>
      </c>
      <c r="F446" s="112" t="s">
        <v>99</v>
      </c>
      <c r="G446" s="113">
        <v>5</v>
      </c>
      <c r="H446" s="113">
        <v>4</v>
      </c>
      <c r="I446" s="114">
        <v>2857.1</v>
      </c>
      <c r="J446" s="114">
        <v>2542.4</v>
      </c>
      <c r="K446" s="113">
        <v>142</v>
      </c>
      <c r="L446" s="107">
        <v>9170805.5299999993</v>
      </c>
      <c r="M446" s="96">
        <v>0</v>
      </c>
      <c r="N446" s="96">
        <v>0</v>
      </c>
      <c r="O446" s="96">
        <v>0</v>
      </c>
      <c r="P446" s="96">
        <v>9170805.5299999993</v>
      </c>
      <c r="Q446" s="96">
        <v>0</v>
      </c>
      <c r="R446" s="96">
        <v>0</v>
      </c>
      <c r="S446" s="94" t="s">
        <v>232</v>
      </c>
      <c r="T446" s="92"/>
      <c r="U446" s="92"/>
    </row>
    <row r="447" spans="1:21" s="93" customFormat="1" ht="9" customHeight="1" x14ac:dyDescent="0.25">
      <c r="A447" s="100">
        <v>270</v>
      </c>
      <c r="B447" s="108" t="s">
        <v>506</v>
      </c>
      <c r="C447" s="109" t="s">
        <v>60</v>
      </c>
      <c r="D447" s="110" t="s">
        <v>231</v>
      </c>
      <c r="E447" s="111">
        <v>1979</v>
      </c>
      <c r="F447" s="112" t="s">
        <v>99</v>
      </c>
      <c r="G447" s="113">
        <v>5</v>
      </c>
      <c r="H447" s="113">
        <v>9</v>
      </c>
      <c r="I447" s="114">
        <v>6382</v>
      </c>
      <c r="J447" s="114">
        <v>5523.6</v>
      </c>
      <c r="K447" s="113">
        <v>213</v>
      </c>
      <c r="L447" s="107">
        <v>13811505.75</v>
      </c>
      <c r="M447" s="96">
        <v>0</v>
      </c>
      <c r="N447" s="96">
        <v>0</v>
      </c>
      <c r="O447" s="96">
        <v>0</v>
      </c>
      <c r="P447" s="96">
        <v>13811505.75</v>
      </c>
      <c r="Q447" s="96">
        <v>0</v>
      </c>
      <c r="R447" s="96">
        <v>0</v>
      </c>
      <c r="S447" s="94" t="s">
        <v>232</v>
      </c>
      <c r="T447" s="92"/>
      <c r="U447" s="92"/>
    </row>
    <row r="448" spans="1:21" s="93" customFormat="1" ht="9" customHeight="1" x14ac:dyDescent="0.25">
      <c r="A448" s="100">
        <v>271</v>
      </c>
      <c r="B448" s="108" t="s">
        <v>507</v>
      </c>
      <c r="C448" s="109" t="s">
        <v>60</v>
      </c>
      <c r="D448" s="110" t="s">
        <v>231</v>
      </c>
      <c r="E448" s="111">
        <v>1982</v>
      </c>
      <c r="F448" s="112" t="s">
        <v>99</v>
      </c>
      <c r="G448" s="113">
        <v>5</v>
      </c>
      <c r="H448" s="113">
        <v>2</v>
      </c>
      <c r="I448" s="114">
        <v>1327.1</v>
      </c>
      <c r="J448" s="114">
        <v>1130.7</v>
      </c>
      <c r="K448" s="113">
        <v>38</v>
      </c>
      <c r="L448" s="107">
        <v>3000637.49</v>
      </c>
      <c r="M448" s="96">
        <v>0</v>
      </c>
      <c r="N448" s="96">
        <v>0</v>
      </c>
      <c r="O448" s="96">
        <v>0</v>
      </c>
      <c r="P448" s="96">
        <v>3000637.49</v>
      </c>
      <c r="Q448" s="96">
        <v>0</v>
      </c>
      <c r="R448" s="96">
        <v>0</v>
      </c>
      <c r="S448" s="94" t="s">
        <v>232</v>
      </c>
      <c r="T448" s="92"/>
      <c r="U448" s="92"/>
    </row>
    <row r="449" spans="1:21" s="93" customFormat="1" ht="9" customHeight="1" x14ac:dyDescent="0.25">
      <c r="A449" s="100">
        <v>272</v>
      </c>
      <c r="B449" s="108" t="s">
        <v>508</v>
      </c>
      <c r="C449" s="109" t="s">
        <v>60</v>
      </c>
      <c r="D449" s="110" t="s">
        <v>231</v>
      </c>
      <c r="E449" s="111">
        <v>1993</v>
      </c>
      <c r="F449" s="112" t="s">
        <v>99</v>
      </c>
      <c r="G449" s="113">
        <v>5</v>
      </c>
      <c r="H449" s="113">
        <v>4</v>
      </c>
      <c r="I449" s="114">
        <v>3569.5</v>
      </c>
      <c r="J449" s="114">
        <v>2915.5</v>
      </c>
      <c r="K449" s="113">
        <v>143</v>
      </c>
      <c r="L449" s="107">
        <v>9387708.75</v>
      </c>
      <c r="M449" s="96">
        <v>0</v>
      </c>
      <c r="N449" s="96">
        <v>0</v>
      </c>
      <c r="O449" s="96">
        <v>0</v>
      </c>
      <c r="P449" s="96">
        <v>9387708.75</v>
      </c>
      <c r="Q449" s="96">
        <v>0</v>
      </c>
      <c r="R449" s="96">
        <v>0</v>
      </c>
      <c r="S449" s="94" t="s">
        <v>232</v>
      </c>
      <c r="T449" s="92"/>
      <c r="U449" s="92"/>
    </row>
    <row r="450" spans="1:21" s="93" customFormat="1" ht="9" customHeight="1" x14ac:dyDescent="0.25">
      <c r="A450" s="100">
        <v>273</v>
      </c>
      <c r="B450" s="108" t="s">
        <v>509</v>
      </c>
      <c r="C450" s="109" t="s">
        <v>60</v>
      </c>
      <c r="D450" s="110" t="s">
        <v>231</v>
      </c>
      <c r="E450" s="111">
        <v>1962</v>
      </c>
      <c r="F450" s="112" t="s">
        <v>99</v>
      </c>
      <c r="G450" s="113">
        <v>5</v>
      </c>
      <c r="H450" s="113">
        <v>4</v>
      </c>
      <c r="I450" s="114">
        <v>3345.64</v>
      </c>
      <c r="J450" s="114">
        <v>2467.8000000000002</v>
      </c>
      <c r="K450" s="113">
        <v>108</v>
      </c>
      <c r="L450" s="107">
        <v>8852150.1199999992</v>
      </c>
      <c r="M450" s="96">
        <v>0</v>
      </c>
      <c r="N450" s="96">
        <v>0</v>
      </c>
      <c r="O450" s="96">
        <v>0</v>
      </c>
      <c r="P450" s="96">
        <v>8852150.1199999992</v>
      </c>
      <c r="Q450" s="96">
        <v>0</v>
      </c>
      <c r="R450" s="96">
        <v>0</v>
      </c>
      <c r="S450" s="94" t="s">
        <v>232</v>
      </c>
      <c r="T450" s="92"/>
      <c r="U450" s="92"/>
    </row>
    <row r="451" spans="1:21" s="93" customFormat="1" ht="9" customHeight="1" x14ac:dyDescent="0.25">
      <c r="A451" s="100">
        <v>274</v>
      </c>
      <c r="B451" s="108" t="s">
        <v>510</v>
      </c>
      <c r="C451" s="109" t="s">
        <v>60</v>
      </c>
      <c r="D451" s="110" t="s">
        <v>231</v>
      </c>
      <c r="E451" s="111">
        <v>1985</v>
      </c>
      <c r="F451" s="112" t="s">
        <v>109</v>
      </c>
      <c r="G451" s="113">
        <v>5</v>
      </c>
      <c r="H451" s="113">
        <v>8</v>
      </c>
      <c r="I451" s="114">
        <v>6472.4</v>
      </c>
      <c r="J451" s="114">
        <v>5841.6</v>
      </c>
      <c r="K451" s="113">
        <v>250</v>
      </c>
      <c r="L451" s="107">
        <v>12174015.01</v>
      </c>
      <c r="M451" s="96">
        <v>0</v>
      </c>
      <c r="N451" s="96">
        <v>0</v>
      </c>
      <c r="O451" s="96">
        <v>0</v>
      </c>
      <c r="P451" s="96">
        <v>12174015.01</v>
      </c>
      <c r="Q451" s="96">
        <v>0</v>
      </c>
      <c r="R451" s="96">
        <v>0</v>
      </c>
      <c r="S451" s="94" t="s">
        <v>232</v>
      </c>
      <c r="T451" s="92"/>
      <c r="U451" s="92"/>
    </row>
    <row r="452" spans="1:21" s="93" customFormat="1" ht="9" customHeight="1" x14ac:dyDescent="0.25">
      <c r="A452" s="100">
        <v>275</v>
      </c>
      <c r="B452" s="108" t="s">
        <v>511</v>
      </c>
      <c r="C452" s="109" t="s">
        <v>60</v>
      </c>
      <c r="D452" s="110" t="s">
        <v>231</v>
      </c>
      <c r="E452" s="111">
        <v>1985</v>
      </c>
      <c r="F452" s="112" t="s">
        <v>109</v>
      </c>
      <c r="G452" s="113">
        <v>5</v>
      </c>
      <c r="H452" s="113">
        <v>5</v>
      </c>
      <c r="I452" s="114">
        <v>5051.1000000000004</v>
      </c>
      <c r="J452" s="114">
        <v>3647.3</v>
      </c>
      <c r="K452" s="113">
        <v>177</v>
      </c>
      <c r="L452" s="107">
        <v>7921683.0099999998</v>
      </c>
      <c r="M452" s="96">
        <v>0</v>
      </c>
      <c r="N452" s="96">
        <v>0</v>
      </c>
      <c r="O452" s="96">
        <v>0</v>
      </c>
      <c r="P452" s="96">
        <v>7921683.0099999998</v>
      </c>
      <c r="Q452" s="96">
        <v>0</v>
      </c>
      <c r="R452" s="96">
        <v>0</v>
      </c>
      <c r="S452" s="94" t="s">
        <v>232</v>
      </c>
      <c r="T452" s="92"/>
      <c r="U452" s="92"/>
    </row>
    <row r="453" spans="1:21" s="93" customFormat="1" ht="9" customHeight="1" x14ac:dyDescent="0.25">
      <c r="A453" s="100">
        <v>276</v>
      </c>
      <c r="B453" s="108" t="s">
        <v>512</v>
      </c>
      <c r="C453" s="109" t="s">
        <v>60</v>
      </c>
      <c r="D453" s="110" t="s">
        <v>231</v>
      </c>
      <c r="E453" s="111">
        <v>1985</v>
      </c>
      <c r="F453" s="112" t="s">
        <v>99</v>
      </c>
      <c r="G453" s="113">
        <v>5</v>
      </c>
      <c r="H453" s="113">
        <v>1</v>
      </c>
      <c r="I453" s="114">
        <v>3142.2</v>
      </c>
      <c r="J453" s="114">
        <v>2429.3000000000002</v>
      </c>
      <c r="K453" s="113">
        <v>129</v>
      </c>
      <c r="L453" s="107">
        <v>6061287.75</v>
      </c>
      <c r="M453" s="96">
        <v>0</v>
      </c>
      <c r="N453" s="96">
        <v>0</v>
      </c>
      <c r="O453" s="96">
        <v>0</v>
      </c>
      <c r="P453" s="96">
        <v>6061287.75</v>
      </c>
      <c r="Q453" s="96">
        <v>0</v>
      </c>
      <c r="R453" s="96">
        <v>0</v>
      </c>
      <c r="S453" s="94" t="s">
        <v>232</v>
      </c>
      <c r="T453" s="92"/>
      <c r="U453" s="92"/>
    </row>
    <row r="454" spans="1:21" s="93" customFormat="1" ht="9" customHeight="1" x14ac:dyDescent="0.25">
      <c r="A454" s="100">
        <v>277</v>
      </c>
      <c r="B454" s="108" t="s">
        <v>513</v>
      </c>
      <c r="C454" s="109" t="s">
        <v>60</v>
      </c>
      <c r="D454" s="110" t="s">
        <v>231</v>
      </c>
      <c r="E454" s="111">
        <v>1954</v>
      </c>
      <c r="F454" s="112" t="s">
        <v>99</v>
      </c>
      <c r="G454" s="113">
        <v>4</v>
      </c>
      <c r="H454" s="113">
        <v>5</v>
      </c>
      <c r="I454" s="114">
        <v>4092</v>
      </c>
      <c r="J454" s="114">
        <v>3078.3</v>
      </c>
      <c r="K454" s="113">
        <v>107</v>
      </c>
      <c r="L454" s="107">
        <v>11499451.24</v>
      </c>
      <c r="M454" s="96">
        <v>0</v>
      </c>
      <c r="N454" s="96">
        <v>0</v>
      </c>
      <c r="O454" s="96">
        <v>0</v>
      </c>
      <c r="P454" s="96">
        <v>11499451.24</v>
      </c>
      <c r="Q454" s="96">
        <v>0</v>
      </c>
      <c r="R454" s="96">
        <v>0</v>
      </c>
      <c r="S454" s="94" t="s">
        <v>232</v>
      </c>
      <c r="T454" s="92"/>
      <c r="U454" s="92"/>
    </row>
    <row r="455" spans="1:21" s="93" customFormat="1" ht="9" customHeight="1" x14ac:dyDescent="0.25">
      <c r="A455" s="100">
        <v>278</v>
      </c>
      <c r="B455" s="108" t="s">
        <v>514</v>
      </c>
      <c r="C455" s="109" t="s">
        <v>60</v>
      </c>
      <c r="D455" s="110" t="s">
        <v>231</v>
      </c>
      <c r="E455" s="111">
        <v>1963</v>
      </c>
      <c r="F455" s="112" t="s">
        <v>99</v>
      </c>
      <c r="G455" s="113">
        <v>5</v>
      </c>
      <c r="H455" s="113">
        <v>2</v>
      </c>
      <c r="I455" s="114">
        <v>1775.7</v>
      </c>
      <c r="J455" s="114">
        <v>1605.7</v>
      </c>
      <c r="K455" s="113">
        <v>51</v>
      </c>
      <c r="L455" s="107">
        <v>4391940.8</v>
      </c>
      <c r="M455" s="96">
        <v>0</v>
      </c>
      <c r="N455" s="96">
        <v>0</v>
      </c>
      <c r="O455" s="96">
        <v>0</v>
      </c>
      <c r="P455" s="96">
        <v>4391940.8</v>
      </c>
      <c r="Q455" s="96">
        <v>0</v>
      </c>
      <c r="R455" s="96">
        <v>0</v>
      </c>
      <c r="S455" s="94" t="s">
        <v>232</v>
      </c>
      <c r="T455" s="92"/>
      <c r="U455" s="92"/>
    </row>
    <row r="456" spans="1:21" s="93" customFormat="1" ht="9" customHeight="1" x14ac:dyDescent="0.25">
      <c r="A456" s="100">
        <v>279</v>
      </c>
      <c r="B456" s="108" t="s">
        <v>515</v>
      </c>
      <c r="C456" s="109" t="s">
        <v>60</v>
      </c>
      <c r="D456" s="110" t="s">
        <v>231</v>
      </c>
      <c r="E456" s="111">
        <v>1972</v>
      </c>
      <c r="F456" s="112" t="s">
        <v>99</v>
      </c>
      <c r="G456" s="113">
        <v>5</v>
      </c>
      <c r="H456" s="113">
        <v>1</v>
      </c>
      <c r="I456" s="114">
        <v>4317.2</v>
      </c>
      <c r="J456" s="114">
        <v>2292.3000000000002</v>
      </c>
      <c r="K456" s="113">
        <v>22</v>
      </c>
      <c r="L456" s="107">
        <v>12440039.6</v>
      </c>
      <c r="M456" s="96">
        <v>0</v>
      </c>
      <c r="N456" s="96">
        <v>0</v>
      </c>
      <c r="O456" s="96">
        <v>0</v>
      </c>
      <c r="P456" s="96">
        <v>12440039.6</v>
      </c>
      <c r="Q456" s="96">
        <v>0</v>
      </c>
      <c r="R456" s="96">
        <v>0</v>
      </c>
      <c r="S456" s="94" t="s">
        <v>232</v>
      </c>
      <c r="T456" s="92"/>
      <c r="U456" s="92"/>
    </row>
    <row r="457" spans="1:21" s="93" customFormat="1" ht="9" customHeight="1" x14ac:dyDescent="0.25">
      <c r="A457" s="100">
        <v>280</v>
      </c>
      <c r="B457" s="108" t="s">
        <v>516</v>
      </c>
      <c r="C457" s="109" t="s">
        <v>60</v>
      </c>
      <c r="D457" s="110" t="s">
        <v>231</v>
      </c>
      <c r="E457" s="111">
        <v>1972</v>
      </c>
      <c r="F457" s="112" t="s">
        <v>109</v>
      </c>
      <c r="G457" s="113">
        <v>5</v>
      </c>
      <c r="H457" s="113">
        <v>4</v>
      </c>
      <c r="I457" s="114">
        <v>3520</v>
      </c>
      <c r="J457" s="114">
        <v>3129.6</v>
      </c>
      <c r="K457" s="113">
        <v>185</v>
      </c>
      <c r="L457" s="107">
        <v>7124370.75</v>
      </c>
      <c r="M457" s="96">
        <v>0</v>
      </c>
      <c r="N457" s="96">
        <v>0</v>
      </c>
      <c r="O457" s="96">
        <v>0</v>
      </c>
      <c r="P457" s="96">
        <v>7124370.75</v>
      </c>
      <c r="Q457" s="96">
        <v>0</v>
      </c>
      <c r="R457" s="96">
        <v>0</v>
      </c>
      <c r="S457" s="94" t="s">
        <v>232</v>
      </c>
      <c r="T457" s="92"/>
      <c r="U457" s="92"/>
    </row>
    <row r="458" spans="1:21" s="93" customFormat="1" ht="9" customHeight="1" x14ac:dyDescent="0.25">
      <c r="A458" s="100">
        <v>281</v>
      </c>
      <c r="B458" s="108" t="s">
        <v>517</v>
      </c>
      <c r="C458" s="109" t="s">
        <v>60</v>
      </c>
      <c r="D458" s="110" t="s">
        <v>231</v>
      </c>
      <c r="E458" s="111">
        <v>1975</v>
      </c>
      <c r="F458" s="112" t="s">
        <v>109</v>
      </c>
      <c r="G458" s="113">
        <v>5</v>
      </c>
      <c r="H458" s="113">
        <v>4</v>
      </c>
      <c r="I458" s="114">
        <v>3629.5</v>
      </c>
      <c r="J458" s="114">
        <v>3131.4</v>
      </c>
      <c r="K458" s="113">
        <v>176</v>
      </c>
      <c r="L458" s="107">
        <v>7184383.4900000002</v>
      </c>
      <c r="M458" s="96">
        <v>0</v>
      </c>
      <c r="N458" s="96">
        <v>0</v>
      </c>
      <c r="O458" s="96">
        <v>0</v>
      </c>
      <c r="P458" s="96">
        <v>7184383.4900000002</v>
      </c>
      <c r="Q458" s="96">
        <v>0</v>
      </c>
      <c r="R458" s="96">
        <v>0</v>
      </c>
      <c r="S458" s="94" t="s">
        <v>232</v>
      </c>
      <c r="T458" s="92"/>
      <c r="U458" s="92"/>
    </row>
    <row r="459" spans="1:21" s="93" customFormat="1" ht="9" customHeight="1" x14ac:dyDescent="0.25">
      <c r="A459" s="100">
        <v>282</v>
      </c>
      <c r="B459" s="108" t="s">
        <v>518</v>
      </c>
      <c r="C459" s="109" t="s">
        <v>60</v>
      </c>
      <c r="D459" s="110" t="s">
        <v>231</v>
      </c>
      <c r="E459" s="111">
        <v>1975</v>
      </c>
      <c r="F459" s="112" t="s">
        <v>109</v>
      </c>
      <c r="G459" s="113">
        <v>5</v>
      </c>
      <c r="H459" s="113">
        <v>6</v>
      </c>
      <c r="I459" s="114">
        <v>4900</v>
      </c>
      <c r="J459" s="114">
        <v>4522</v>
      </c>
      <c r="K459" s="113">
        <v>247</v>
      </c>
      <c r="L459" s="107">
        <v>10802295.01</v>
      </c>
      <c r="M459" s="96">
        <v>0</v>
      </c>
      <c r="N459" s="96">
        <v>0</v>
      </c>
      <c r="O459" s="96">
        <v>0</v>
      </c>
      <c r="P459" s="96">
        <v>10802295.01</v>
      </c>
      <c r="Q459" s="96">
        <v>0</v>
      </c>
      <c r="R459" s="96">
        <v>0</v>
      </c>
      <c r="S459" s="94" t="s">
        <v>232</v>
      </c>
      <c r="T459" s="92"/>
      <c r="U459" s="92"/>
    </row>
    <row r="460" spans="1:21" s="93" customFormat="1" ht="9" customHeight="1" x14ac:dyDescent="0.25">
      <c r="A460" s="100">
        <v>283</v>
      </c>
      <c r="B460" s="108" t="s">
        <v>519</v>
      </c>
      <c r="C460" s="109" t="s">
        <v>60</v>
      </c>
      <c r="D460" s="110" t="s">
        <v>231</v>
      </c>
      <c r="E460" s="111">
        <v>1975</v>
      </c>
      <c r="F460" s="112" t="s">
        <v>109</v>
      </c>
      <c r="G460" s="113">
        <v>5</v>
      </c>
      <c r="H460" s="113">
        <v>4</v>
      </c>
      <c r="I460" s="114">
        <v>3468.9</v>
      </c>
      <c r="J460" s="114">
        <v>2996.4</v>
      </c>
      <c r="K460" s="113">
        <v>158</v>
      </c>
      <c r="L460" s="107">
        <v>7201530</v>
      </c>
      <c r="M460" s="96">
        <v>0</v>
      </c>
      <c r="N460" s="96">
        <v>0</v>
      </c>
      <c r="O460" s="96">
        <v>0</v>
      </c>
      <c r="P460" s="96">
        <v>7201530</v>
      </c>
      <c r="Q460" s="96">
        <v>0</v>
      </c>
      <c r="R460" s="96">
        <v>0</v>
      </c>
      <c r="S460" s="94" t="s">
        <v>232</v>
      </c>
      <c r="T460" s="92"/>
      <c r="U460" s="92"/>
    </row>
    <row r="461" spans="1:21" s="93" customFormat="1" ht="9" customHeight="1" x14ac:dyDescent="0.25">
      <c r="A461" s="100">
        <v>284</v>
      </c>
      <c r="B461" s="108" t="s">
        <v>520</v>
      </c>
      <c r="C461" s="109" t="s">
        <v>60</v>
      </c>
      <c r="D461" s="110" t="s">
        <v>231</v>
      </c>
      <c r="E461" s="111">
        <v>1982</v>
      </c>
      <c r="F461" s="112" t="s">
        <v>99</v>
      </c>
      <c r="G461" s="113">
        <v>5</v>
      </c>
      <c r="H461" s="113">
        <v>4</v>
      </c>
      <c r="I461" s="114">
        <v>3506.5</v>
      </c>
      <c r="J461" s="114">
        <v>1649</v>
      </c>
      <c r="K461" s="113">
        <v>150</v>
      </c>
      <c r="L461" s="107">
        <v>7115797.4900000002</v>
      </c>
      <c r="M461" s="96">
        <v>0</v>
      </c>
      <c r="N461" s="96">
        <v>0</v>
      </c>
      <c r="O461" s="96">
        <v>0</v>
      </c>
      <c r="P461" s="96">
        <v>7115797.4900000002</v>
      </c>
      <c r="Q461" s="96">
        <v>0</v>
      </c>
      <c r="R461" s="96">
        <v>0</v>
      </c>
      <c r="S461" s="94" t="s">
        <v>232</v>
      </c>
      <c r="T461" s="92"/>
      <c r="U461" s="92"/>
    </row>
    <row r="462" spans="1:21" s="93" customFormat="1" ht="9" customHeight="1" x14ac:dyDescent="0.25">
      <c r="A462" s="100">
        <v>285</v>
      </c>
      <c r="B462" s="108" t="s">
        <v>521</v>
      </c>
      <c r="C462" s="109" t="s">
        <v>60</v>
      </c>
      <c r="D462" s="110" t="s">
        <v>231</v>
      </c>
      <c r="E462" s="111">
        <v>1958</v>
      </c>
      <c r="F462" s="112" t="s">
        <v>99</v>
      </c>
      <c r="G462" s="113">
        <v>2</v>
      </c>
      <c r="H462" s="113">
        <v>1</v>
      </c>
      <c r="I462" s="114">
        <v>438</v>
      </c>
      <c r="J462" s="114">
        <v>183</v>
      </c>
      <c r="K462" s="113">
        <v>13</v>
      </c>
      <c r="L462" s="107">
        <v>1744639.7</v>
      </c>
      <c r="M462" s="96">
        <v>0</v>
      </c>
      <c r="N462" s="96">
        <v>0</v>
      </c>
      <c r="O462" s="96">
        <v>0</v>
      </c>
      <c r="P462" s="96">
        <v>1744639.7</v>
      </c>
      <c r="Q462" s="96">
        <v>0</v>
      </c>
      <c r="R462" s="96">
        <v>0</v>
      </c>
      <c r="S462" s="94" t="s">
        <v>232</v>
      </c>
      <c r="T462" s="92"/>
      <c r="U462" s="92"/>
    </row>
    <row r="463" spans="1:21" s="93" customFormat="1" ht="9" customHeight="1" x14ac:dyDescent="0.25">
      <c r="A463" s="100">
        <v>286</v>
      </c>
      <c r="B463" s="108" t="s">
        <v>522</v>
      </c>
      <c r="C463" s="109" t="s">
        <v>60</v>
      </c>
      <c r="D463" s="110" t="s">
        <v>231</v>
      </c>
      <c r="E463" s="111">
        <v>1965</v>
      </c>
      <c r="F463" s="112" t="s">
        <v>99</v>
      </c>
      <c r="G463" s="113">
        <v>4</v>
      </c>
      <c r="H463" s="113">
        <v>2</v>
      </c>
      <c r="I463" s="114">
        <v>1400.1</v>
      </c>
      <c r="J463" s="114">
        <v>1298.0999999999999</v>
      </c>
      <c r="K463" s="113">
        <v>61</v>
      </c>
      <c r="L463" s="107">
        <v>4399526.2</v>
      </c>
      <c r="M463" s="96">
        <v>0</v>
      </c>
      <c r="N463" s="96">
        <v>0</v>
      </c>
      <c r="O463" s="96">
        <v>0</v>
      </c>
      <c r="P463" s="96">
        <v>4399526.2</v>
      </c>
      <c r="Q463" s="96">
        <v>0</v>
      </c>
      <c r="R463" s="96">
        <v>0</v>
      </c>
      <c r="S463" s="94" t="s">
        <v>232</v>
      </c>
      <c r="T463" s="92"/>
      <c r="U463" s="92"/>
    </row>
    <row r="464" spans="1:21" s="93" customFormat="1" ht="9" customHeight="1" x14ac:dyDescent="0.25">
      <c r="A464" s="100">
        <v>287</v>
      </c>
      <c r="B464" s="108" t="s">
        <v>523</v>
      </c>
      <c r="C464" s="109" t="s">
        <v>60</v>
      </c>
      <c r="D464" s="110" t="s">
        <v>231</v>
      </c>
      <c r="E464" s="111">
        <v>1980</v>
      </c>
      <c r="F464" s="112" t="s">
        <v>99</v>
      </c>
      <c r="G464" s="113">
        <v>5</v>
      </c>
      <c r="H464" s="113">
        <v>5</v>
      </c>
      <c r="I464" s="114">
        <v>3909</v>
      </c>
      <c r="J464" s="114">
        <v>3480</v>
      </c>
      <c r="K464" s="113">
        <v>184</v>
      </c>
      <c r="L464" s="107">
        <v>9430575.0099999998</v>
      </c>
      <c r="M464" s="96">
        <v>0</v>
      </c>
      <c r="N464" s="96">
        <v>0</v>
      </c>
      <c r="O464" s="96">
        <v>0</v>
      </c>
      <c r="P464" s="96">
        <v>9430575.0099999998</v>
      </c>
      <c r="Q464" s="96">
        <v>0</v>
      </c>
      <c r="R464" s="96">
        <v>0</v>
      </c>
      <c r="S464" s="94" t="s">
        <v>232</v>
      </c>
      <c r="T464" s="92"/>
      <c r="U464" s="92"/>
    </row>
    <row r="465" spans="1:21" s="93" customFormat="1" ht="9" customHeight="1" x14ac:dyDescent="0.25">
      <c r="A465" s="100">
        <v>288</v>
      </c>
      <c r="B465" s="108" t="s">
        <v>524</v>
      </c>
      <c r="C465" s="109" t="s">
        <v>60</v>
      </c>
      <c r="D465" s="110" t="s">
        <v>231</v>
      </c>
      <c r="E465" s="111">
        <v>1973</v>
      </c>
      <c r="F465" s="112" t="s">
        <v>99</v>
      </c>
      <c r="G465" s="113">
        <v>5</v>
      </c>
      <c r="H465" s="113">
        <v>4</v>
      </c>
      <c r="I465" s="114">
        <v>3721.2</v>
      </c>
      <c r="J465" s="114">
        <v>3311</v>
      </c>
      <c r="K465" s="113">
        <v>155</v>
      </c>
      <c r="L465" s="107">
        <v>10270753.49</v>
      </c>
      <c r="M465" s="96">
        <v>0</v>
      </c>
      <c r="N465" s="96">
        <v>0</v>
      </c>
      <c r="O465" s="96">
        <v>0</v>
      </c>
      <c r="P465" s="96">
        <v>10270753.49</v>
      </c>
      <c r="Q465" s="96">
        <v>0</v>
      </c>
      <c r="R465" s="96">
        <v>0</v>
      </c>
      <c r="S465" s="94" t="s">
        <v>232</v>
      </c>
      <c r="T465" s="92"/>
      <c r="U465" s="92"/>
    </row>
    <row r="466" spans="1:21" s="93" customFormat="1" ht="9" customHeight="1" x14ac:dyDescent="0.25">
      <c r="A466" s="100">
        <v>289</v>
      </c>
      <c r="B466" s="108" t="s">
        <v>525</v>
      </c>
      <c r="C466" s="109" t="s">
        <v>60</v>
      </c>
      <c r="D466" s="110" t="s">
        <v>231</v>
      </c>
      <c r="E466" s="111">
        <v>1975</v>
      </c>
      <c r="F466" s="112" t="s">
        <v>99</v>
      </c>
      <c r="G466" s="113">
        <v>5</v>
      </c>
      <c r="H466" s="113">
        <v>4</v>
      </c>
      <c r="I466" s="114">
        <v>3649.1</v>
      </c>
      <c r="J466" s="114">
        <v>3237</v>
      </c>
      <c r="K466" s="113">
        <v>171</v>
      </c>
      <c r="L466" s="107">
        <v>10245033.75</v>
      </c>
      <c r="M466" s="96">
        <v>0</v>
      </c>
      <c r="N466" s="96">
        <v>0</v>
      </c>
      <c r="O466" s="96">
        <v>0</v>
      </c>
      <c r="P466" s="96">
        <v>10245033.75</v>
      </c>
      <c r="Q466" s="96">
        <v>0</v>
      </c>
      <c r="R466" s="96">
        <v>0</v>
      </c>
      <c r="S466" s="94" t="s">
        <v>232</v>
      </c>
      <c r="T466" s="92"/>
      <c r="U466" s="92"/>
    </row>
    <row r="467" spans="1:21" s="93" customFormat="1" ht="9" customHeight="1" x14ac:dyDescent="0.25">
      <c r="A467" s="100">
        <v>290</v>
      </c>
      <c r="B467" s="108" t="s">
        <v>526</v>
      </c>
      <c r="C467" s="109" t="s">
        <v>60</v>
      </c>
      <c r="D467" s="110" t="s">
        <v>231</v>
      </c>
      <c r="E467" s="111">
        <v>1990</v>
      </c>
      <c r="F467" s="112" t="s">
        <v>109</v>
      </c>
      <c r="G467" s="113">
        <v>5</v>
      </c>
      <c r="H467" s="113">
        <v>9</v>
      </c>
      <c r="I467" s="114">
        <v>7368.7</v>
      </c>
      <c r="J467" s="114">
        <v>7177.47</v>
      </c>
      <c r="K467" s="113">
        <v>333</v>
      </c>
      <c r="L467" s="107">
        <v>17858079.75</v>
      </c>
      <c r="M467" s="96">
        <v>0</v>
      </c>
      <c r="N467" s="96">
        <v>0</v>
      </c>
      <c r="O467" s="96">
        <v>0</v>
      </c>
      <c r="P467" s="96">
        <v>17858079.75</v>
      </c>
      <c r="Q467" s="96">
        <v>0</v>
      </c>
      <c r="R467" s="96">
        <v>0</v>
      </c>
      <c r="S467" s="94" t="s">
        <v>232</v>
      </c>
      <c r="T467" s="92"/>
      <c r="U467" s="92"/>
    </row>
    <row r="468" spans="1:21" s="93" customFormat="1" ht="9" customHeight="1" x14ac:dyDescent="0.25">
      <c r="A468" s="100">
        <v>291</v>
      </c>
      <c r="B468" s="108" t="s">
        <v>527</v>
      </c>
      <c r="C468" s="109" t="s">
        <v>60</v>
      </c>
      <c r="D468" s="110" t="s">
        <v>231</v>
      </c>
      <c r="E468" s="111">
        <v>1988</v>
      </c>
      <c r="F468" s="112" t="s">
        <v>109</v>
      </c>
      <c r="G468" s="113">
        <v>5</v>
      </c>
      <c r="H468" s="113">
        <v>3</v>
      </c>
      <c r="I468" s="114">
        <v>3363.4</v>
      </c>
      <c r="J468" s="114">
        <v>2991</v>
      </c>
      <c r="K468" s="113">
        <v>143</v>
      </c>
      <c r="L468" s="107">
        <v>6052714.5099999998</v>
      </c>
      <c r="M468" s="96">
        <v>0</v>
      </c>
      <c r="N468" s="96">
        <v>0</v>
      </c>
      <c r="O468" s="96">
        <v>0</v>
      </c>
      <c r="P468" s="96">
        <v>6052714.5099999998</v>
      </c>
      <c r="Q468" s="96">
        <v>0</v>
      </c>
      <c r="R468" s="96">
        <v>0</v>
      </c>
      <c r="S468" s="94" t="s">
        <v>232</v>
      </c>
      <c r="T468" s="92"/>
      <c r="U468" s="92"/>
    </row>
    <row r="469" spans="1:21" s="93" customFormat="1" ht="9" customHeight="1" x14ac:dyDescent="0.25">
      <c r="A469" s="100">
        <v>292</v>
      </c>
      <c r="B469" s="108" t="s">
        <v>528</v>
      </c>
      <c r="C469" s="109" t="s">
        <v>60</v>
      </c>
      <c r="D469" s="110" t="s">
        <v>231</v>
      </c>
      <c r="E469" s="111">
        <v>1995</v>
      </c>
      <c r="F469" s="112" t="s">
        <v>177</v>
      </c>
      <c r="G469" s="113">
        <v>5</v>
      </c>
      <c r="H469" s="113">
        <v>4</v>
      </c>
      <c r="I469" s="114">
        <v>3408</v>
      </c>
      <c r="J469" s="114">
        <v>3046.2</v>
      </c>
      <c r="K469" s="113">
        <v>156</v>
      </c>
      <c r="L469" s="107">
        <v>7801657.4900000002</v>
      </c>
      <c r="M469" s="96">
        <v>0</v>
      </c>
      <c r="N469" s="96">
        <v>0</v>
      </c>
      <c r="O469" s="96">
        <v>0</v>
      </c>
      <c r="P469" s="96">
        <v>7801657.4900000002</v>
      </c>
      <c r="Q469" s="96">
        <v>0</v>
      </c>
      <c r="R469" s="96">
        <v>0</v>
      </c>
      <c r="S469" s="94" t="s">
        <v>232</v>
      </c>
      <c r="T469" s="92"/>
      <c r="U469" s="92"/>
    </row>
    <row r="470" spans="1:21" s="93" customFormat="1" ht="9" customHeight="1" x14ac:dyDescent="0.25">
      <c r="A470" s="100">
        <v>293</v>
      </c>
      <c r="B470" s="108" t="s">
        <v>529</v>
      </c>
      <c r="C470" s="109" t="s">
        <v>60</v>
      </c>
      <c r="D470" s="110" t="s">
        <v>231</v>
      </c>
      <c r="E470" s="111">
        <v>1988</v>
      </c>
      <c r="F470" s="112" t="s">
        <v>177</v>
      </c>
      <c r="G470" s="113">
        <v>5</v>
      </c>
      <c r="H470" s="113">
        <v>6</v>
      </c>
      <c r="I470" s="114">
        <v>5037.7</v>
      </c>
      <c r="J470" s="114">
        <v>4311.8999999999996</v>
      </c>
      <c r="K470" s="113">
        <v>212</v>
      </c>
      <c r="L470" s="107">
        <v>11290970.25</v>
      </c>
      <c r="M470" s="96">
        <v>0</v>
      </c>
      <c r="N470" s="96">
        <v>0</v>
      </c>
      <c r="O470" s="96">
        <v>0</v>
      </c>
      <c r="P470" s="96">
        <v>11290970.25</v>
      </c>
      <c r="Q470" s="96">
        <v>0</v>
      </c>
      <c r="R470" s="96">
        <v>0</v>
      </c>
      <c r="S470" s="94" t="s">
        <v>232</v>
      </c>
      <c r="T470" s="92"/>
      <c r="U470" s="92"/>
    </row>
    <row r="471" spans="1:21" s="93" customFormat="1" ht="9" customHeight="1" x14ac:dyDescent="0.25">
      <c r="A471" s="100">
        <v>294</v>
      </c>
      <c r="B471" s="108" t="s">
        <v>530</v>
      </c>
      <c r="C471" s="109" t="s">
        <v>60</v>
      </c>
      <c r="D471" s="110" t="s">
        <v>231</v>
      </c>
      <c r="E471" s="111">
        <v>1996</v>
      </c>
      <c r="F471" s="112" t="s">
        <v>99</v>
      </c>
      <c r="G471" s="113">
        <v>5</v>
      </c>
      <c r="H471" s="113">
        <v>8</v>
      </c>
      <c r="I471" s="114">
        <v>6203.5</v>
      </c>
      <c r="J471" s="114">
        <v>5463.7</v>
      </c>
      <c r="K471" s="113">
        <v>224</v>
      </c>
      <c r="L471" s="107">
        <v>13888665.01</v>
      </c>
      <c r="M471" s="96">
        <v>0</v>
      </c>
      <c r="N471" s="96">
        <v>0</v>
      </c>
      <c r="O471" s="96">
        <v>0</v>
      </c>
      <c r="P471" s="96">
        <v>13888665.01</v>
      </c>
      <c r="Q471" s="96">
        <v>0</v>
      </c>
      <c r="R471" s="96">
        <v>0</v>
      </c>
      <c r="S471" s="94" t="s">
        <v>232</v>
      </c>
      <c r="T471" s="92"/>
      <c r="U471" s="92"/>
    </row>
    <row r="472" spans="1:21" s="93" customFormat="1" ht="9" customHeight="1" x14ac:dyDescent="0.25">
      <c r="A472" s="100">
        <v>295</v>
      </c>
      <c r="B472" s="108" t="s">
        <v>531</v>
      </c>
      <c r="C472" s="109" t="s">
        <v>60</v>
      </c>
      <c r="D472" s="110" t="s">
        <v>231</v>
      </c>
      <c r="E472" s="111">
        <v>1997</v>
      </c>
      <c r="F472" s="112" t="s">
        <v>99</v>
      </c>
      <c r="G472" s="113">
        <v>5</v>
      </c>
      <c r="H472" s="113">
        <v>5</v>
      </c>
      <c r="I472" s="114">
        <v>5365</v>
      </c>
      <c r="J472" s="114">
        <v>5020.7</v>
      </c>
      <c r="K472" s="113">
        <v>222</v>
      </c>
      <c r="L472" s="107">
        <v>12336906.75</v>
      </c>
      <c r="M472" s="96">
        <v>0</v>
      </c>
      <c r="N472" s="96">
        <v>0</v>
      </c>
      <c r="O472" s="96">
        <v>0</v>
      </c>
      <c r="P472" s="96">
        <v>12336906.75</v>
      </c>
      <c r="Q472" s="96">
        <v>0</v>
      </c>
      <c r="R472" s="96">
        <v>0</v>
      </c>
      <c r="S472" s="94" t="s">
        <v>232</v>
      </c>
      <c r="T472" s="92"/>
      <c r="U472" s="92"/>
    </row>
    <row r="473" spans="1:21" s="93" customFormat="1" ht="9" customHeight="1" x14ac:dyDescent="0.25">
      <c r="A473" s="100">
        <v>296</v>
      </c>
      <c r="B473" s="108" t="s">
        <v>532</v>
      </c>
      <c r="C473" s="109" t="s">
        <v>60</v>
      </c>
      <c r="D473" s="110" t="s">
        <v>231</v>
      </c>
      <c r="E473" s="111">
        <v>1969</v>
      </c>
      <c r="F473" s="112" t="s">
        <v>99</v>
      </c>
      <c r="G473" s="113">
        <v>3</v>
      </c>
      <c r="H473" s="113">
        <v>3</v>
      </c>
      <c r="I473" s="114">
        <v>1433.4</v>
      </c>
      <c r="J473" s="114">
        <v>1225</v>
      </c>
      <c r="K473" s="113">
        <v>68</v>
      </c>
      <c r="L473" s="107">
        <v>2154250.7599999998</v>
      </c>
      <c r="M473" s="96">
        <v>0</v>
      </c>
      <c r="N473" s="96">
        <v>0</v>
      </c>
      <c r="O473" s="96">
        <v>0</v>
      </c>
      <c r="P473" s="96">
        <v>2154250.7599999998</v>
      </c>
      <c r="Q473" s="96">
        <v>0</v>
      </c>
      <c r="R473" s="96">
        <v>0</v>
      </c>
      <c r="S473" s="94" t="s">
        <v>232</v>
      </c>
      <c r="T473" s="92"/>
      <c r="U473" s="92"/>
    </row>
    <row r="474" spans="1:21" s="93" customFormat="1" ht="9" customHeight="1" x14ac:dyDescent="0.25">
      <c r="A474" s="100">
        <v>297</v>
      </c>
      <c r="B474" s="108" t="s">
        <v>533</v>
      </c>
      <c r="C474" s="109" t="s">
        <v>60</v>
      </c>
      <c r="D474" s="110" t="s">
        <v>231</v>
      </c>
      <c r="E474" s="111">
        <v>1962</v>
      </c>
      <c r="F474" s="112" t="s">
        <v>99</v>
      </c>
      <c r="G474" s="113">
        <v>5</v>
      </c>
      <c r="H474" s="113">
        <v>2</v>
      </c>
      <c r="I474" s="114">
        <v>1755.58</v>
      </c>
      <c r="J474" s="114">
        <v>1282.54</v>
      </c>
      <c r="K474" s="113">
        <v>53</v>
      </c>
      <c r="L474" s="107">
        <v>4361599.25</v>
      </c>
      <c r="M474" s="96">
        <v>0</v>
      </c>
      <c r="N474" s="96">
        <v>0</v>
      </c>
      <c r="O474" s="96">
        <v>0</v>
      </c>
      <c r="P474" s="96">
        <v>4361599.25</v>
      </c>
      <c r="Q474" s="96">
        <v>0</v>
      </c>
      <c r="R474" s="96">
        <v>0</v>
      </c>
      <c r="S474" s="94" t="s">
        <v>232</v>
      </c>
      <c r="T474" s="92"/>
      <c r="U474" s="92"/>
    </row>
    <row r="475" spans="1:21" s="93" customFormat="1" ht="9" customHeight="1" x14ac:dyDescent="0.25">
      <c r="A475" s="100">
        <v>298</v>
      </c>
      <c r="B475" s="108" t="s">
        <v>534</v>
      </c>
      <c r="C475" s="109" t="s">
        <v>60</v>
      </c>
      <c r="D475" s="110" t="s">
        <v>231</v>
      </c>
      <c r="E475" s="111">
        <v>1955</v>
      </c>
      <c r="F475" s="112" t="s">
        <v>99</v>
      </c>
      <c r="G475" s="113">
        <v>3</v>
      </c>
      <c r="H475" s="113">
        <v>2</v>
      </c>
      <c r="I475" s="114">
        <v>1554.9</v>
      </c>
      <c r="J475" s="114">
        <v>1087.24</v>
      </c>
      <c r="K475" s="113">
        <v>42</v>
      </c>
      <c r="L475" s="107">
        <v>5992458.0999999996</v>
      </c>
      <c r="M475" s="96">
        <v>0</v>
      </c>
      <c r="N475" s="96">
        <v>0</v>
      </c>
      <c r="O475" s="96">
        <v>0</v>
      </c>
      <c r="P475" s="96">
        <v>5992458.0999999996</v>
      </c>
      <c r="Q475" s="96">
        <v>0</v>
      </c>
      <c r="R475" s="96">
        <v>0</v>
      </c>
      <c r="S475" s="94" t="s">
        <v>232</v>
      </c>
      <c r="T475" s="92"/>
      <c r="U475" s="92"/>
    </row>
    <row r="476" spans="1:21" s="93" customFormat="1" ht="9" customHeight="1" x14ac:dyDescent="0.25">
      <c r="A476" s="100">
        <v>299</v>
      </c>
      <c r="B476" s="108" t="s">
        <v>535</v>
      </c>
      <c r="C476" s="109" t="s">
        <v>60</v>
      </c>
      <c r="D476" s="110" t="s">
        <v>231</v>
      </c>
      <c r="E476" s="111">
        <v>1972</v>
      </c>
      <c r="F476" s="112" t="s">
        <v>99</v>
      </c>
      <c r="G476" s="113">
        <v>5</v>
      </c>
      <c r="H476" s="113">
        <v>3</v>
      </c>
      <c r="I476" s="114">
        <v>3701</v>
      </c>
      <c r="J476" s="114">
        <v>3396.7</v>
      </c>
      <c r="K476" s="113">
        <v>153</v>
      </c>
      <c r="L476" s="107">
        <v>23147775.010000002</v>
      </c>
      <c r="M476" s="96">
        <v>0</v>
      </c>
      <c r="N476" s="96">
        <v>0</v>
      </c>
      <c r="O476" s="96">
        <v>0</v>
      </c>
      <c r="P476" s="96">
        <v>23147775.010000002</v>
      </c>
      <c r="Q476" s="96">
        <v>0</v>
      </c>
      <c r="R476" s="96">
        <v>0</v>
      </c>
      <c r="S476" s="94" t="s">
        <v>232</v>
      </c>
      <c r="T476" s="92"/>
      <c r="U476" s="92"/>
    </row>
    <row r="477" spans="1:21" s="93" customFormat="1" ht="9" customHeight="1" x14ac:dyDescent="0.25">
      <c r="A477" s="100">
        <v>300</v>
      </c>
      <c r="B477" s="108" t="s">
        <v>536</v>
      </c>
      <c r="C477" s="109" t="s">
        <v>60</v>
      </c>
      <c r="D477" s="110" t="s">
        <v>231</v>
      </c>
      <c r="E477" s="111">
        <v>1977</v>
      </c>
      <c r="F477" s="112" t="s">
        <v>99</v>
      </c>
      <c r="G477" s="113">
        <v>5</v>
      </c>
      <c r="H477" s="113">
        <v>6</v>
      </c>
      <c r="I477" s="114">
        <v>4820.8999999999996</v>
      </c>
      <c r="J477" s="114">
        <v>3404.2</v>
      </c>
      <c r="K477" s="113">
        <v>117</v>
      </c>
      <c r="L477" s="107">
        <v>16146001.73</v>
      </c>
      <c r="M477" s="96">
        <v>0</v>
      </c>
      <c r="N477" s="96">
        <v>0</v>
      </c>
      <c r="O477" s="96">
        <v>0</v>
      </c>
      <c r="P477" s="96">
        <v>16146001.73</v>
      </c>
      <c r="Q477" s="96">
        <v>0</v>
      </c>
      <c r="R477" s="96">
        <v>0</v>
      </c>
      <c r="S477" s="94" t="s">
        <v>232</v>
      </c>
      <c r="T477" s="92"/>
      <c r="U477" s="92"/>
    </row>
    <row r="478" spans="1:21" s="93" customFormat="1" ht="9" customHeight="1" x14ac:dyDescent="0.25">
      <c r="A478" s="100">
        <v>301</v>
      </c>
      <c r="B478" s="108" t="s">
        <v>537</v>
      </c>
      <c r="C478" s="109" t="s">
        <v>60</v>
      </c>
      <c r="D478" s="110" t="s">
        <v>231</v>
      </c>
      <c r="E478" s="111">
        <v>1960</v>
      </c>
      <c r="F478" s="112" t="s">
        <v>99</v>
      </c>
      <c r="G478" s="113">
        <v>3</v>
      </c>
      <c r="H478" s="113">
        <v>4</v>
      </c>
      <c r="I478" s="114">
        <v>2017.79</v>
      </c>
      <c r="J478" s="114">
        <v>1331.6</v>
      </c>
      <c r="K478" s="113">
        <v>54</v>
      </c>
      <c r="L478" s="107">
        <v>8330275.2999999998</v>
      </c>
      <c r="M478" s="96">
        <v>0</v>
      </c>
      <c r="N478" s="96">
        <v>0</v>
      </c>
      <c r="O478" s="96">
        <v>0</v>
      </c>
      <c r="P478" s="96">
        <v>8330275.2999999998</v>
      </c>
      <c r="Q478" s="96">
        <v>0</v>
      </c>
      <c r="R478" s="96">
        <v>0</v>
      </c>
      <c r="S478" s="94" t="s">
        <v>232</v>
      </c>
      <c r="T478" s="92"/>
      <c r="U478" s="92"/>
    </row>
    <row r="479" spans="1:21" s="93" customFormat="1" ht="9" customHeight="1" x14ac:dyDescent="0.25">
      <c r="A479" s="100">
        <v>302</v>
      </c>
      <c r="B479" s="108" t="s">
        <v>538</v>
      </c>
      <c r="C479" s="109" t="s">
        <v>60</v>
      </c>
      <c r="D479" s="110" t="s">
        <v>231</v>
      </c>
      <c r="E479" s="111">
        <v>1953</v>
      </c>
      <c r="F479" s="112" t="s">
        <v>99</v>
      </c>
      <c r="G479" s="113">
        <v>2</v>
      </c>
      <c r="H479" s="113">
        <v>2</v>
      </c>
      <c r="I479" s="114">
        <v>419.5</v>
      </c>
      <c r="J479" s="114">
        <v>375.5</v>
      </c>
      <c r="K479" s="113">
        <v>23</v>
      </c>
      <c r="L479" s="107">
        <v>4964637.76</v>
      </c>
      <c r="M479" s="96">
        <v>0</v>
      </c>
      <c r="N479" s="96">
        <v>0</v>
      </c>
      <c r="O479" s="96">
        <v>0</v>
      </c>
      <c r="P479" s="96">
        <v>4964637.76</v>
      </c>
      <c r="Q479" s="96">
        <v>0</v>
      </c>
      <c r="R479" s="96">
        <v>0</v>
      </c>
      <c r="S479" s="94" t="s">
        <v>232</v>
      </c>
      <c r="T479" s="92"/>
      <c r="U479" s="92"/>
    </row>
    <row r="480" spans="1:21" s="93" customFormat="1" ht="9" customHeight="1" x14ac:dyDescent="0.25">
      <c r="A480" s="100">
        <v>303</v>
      </c>
      <c r="B480" s="108" t="s">
        <v>539</v>
      </c>
      <c r="C480" s="109" t="s">
        <v>60</v>
      </c>
      <c r="D480" s="110" t="s">
        <v>231</v>
      </c>
      <c r="E480" s="111">
        <v>1953</v>
      </c>
      <c r="F480" s="112" t="s">
        <v>99</v>
      </c>
      <c r="G480" s="113">
        <v>2</v>
      </c>
      <c r="H480" s="113">
        <v>2</v>
      </c>
      <c r="I480" s="114">
        <v>419.44</v>
      </c>
      <c r="J480" s="114">
        <v>376.24</v>
      </c>
      <c r="K480" s="113">
        <v>25</v>
      </c>
      <c r="L480" s="107">
        <v>4961224.32</v>
      </c>
      <c r="M480" s="96">
        <v>0</v>
      </c>
      <c r="N480" s="96">
        <v>0</v>
      </c>
      <c r="O480" s="96">
        <v>0</v>
      </c>
      <c r="P480" s="96">
        <v>4961224.32</v>
      </c>
      <c r="Q480" s="96">
        <v>0</v>
      </c>
      <c r="R480" s="96">
        <v>0</v>
      </c>
      <c r="S480" s="94" t="s">
        <v>232</v>
      </c>
      <c r="T480" s="92"/>
      <c r="U480" s="92"/>
    </row>
    <row r="481" spans="1:21" s="93" customFormat="1" ht="9" customHeight="1" x14ac:dyDescent="0.25">
      <c r="A481" s="100">
        <v>304</v>
      </c>
      <c r="B481" s="108" t="s">
        <v>540</v>
      </c>
      <c r="C481" s="109" t="s">
        <v>60</v>
      </c>
      <c r="D481" s="110" t="s">
        <v>231</v>
      </c>
      <c r="E481" s="111">
        <v>1954</v>
      </c>
      <c r="F481" s="112" t="s">
        <v>99</v>
      </c>
      <c r="G481" s="113">
        <v>2</v>
      </c>
      <c r="H481" s="113">
        <v>2</v>
      </c>
      <c r="I481" s="114">
        <v>453.62</v>
      </c>
      <c r="J481" s="114">
        <v>407.38</v>
      </c>
      <c r="K481" s="113">
        <v>25</v>
      </c>
      <c r="L481" s="107">
        <v>2503178.7000000002</v>
      </c>
      <c r="M481" s="96">
        <v>0</v>
      </c>
      <c r="N481" s="96">
        <v>0</v>
      </c>
      <c r="O481" s="96">
        <v>0</v>
      </c>
      <c r="P481" s="96">
        <v>2503178.7000000002</v>
      </c>
      <c r="Q481" s="96">
        <v>0</v>
      </c>
      <c r="R481" s="96">
        <v>0</v>
      </c>
      <c r="S481" s="94" t="s">
        <v>232</v>
      </c>
      <c r="T481" s="92"/>
      <c r="U481" s="92"/>
    </row>
    <row r="482" spans="1:21" s="93" customFormat="1" ht="9" customHeight="1" x14ac:dyDescent="0.25">
      <c r="A482" s="100">
        <v>305</v>
      </c>
      <c r="B482" s="108" t="s">
        <v>541</v>
      </c>
      <c r="C482" s="109" t="s">
        <v>60</v>
      </c>
      <c r="D482" s="110" t="s">
        <v>231</v>
      </c>
      <c r="E482" s="111">
        <v>1962</v>
      </c>
      <c r="F482" s="112" t="s">
        <v>99</v>
      </c>
      <c r="G482" s="113">
        <v>2</v>
      </c>
      <c r="H482" s="113">
        <v>2</v>
      </c>
      <c r="I482" s="114">
        <v>606.91999999999996</v>
      </c>
      <c r="J482" s="114">
        <v>553.79999999999995</v>
      </c>
      <c r="K482" s="113">
        <v>37</v>
      </c>
      <c r="L482" s="107">
        <v>3845792.73</v>
      </c>
      <c r="M482" s="96">
        <v>0</v>
      </c>
      <c r="N482" s="96">
        <v>0</v>
      </c>
      <c r="O482" s="96">
        <v>0</v>
      </c>
      <c r="P482" s="96">
        <v>3845792.73</v>
      </c>
      <c r="Q482" s="96">
        <v>0</v>
      </c>
      <c r="R482" s="96">
        <v>0</v>
      </c>
      <c r="S482" s="94" t="s">
        <v>232</v>
      </c>
      <c r="T482" s="92"/>
      <c r="U482" s="92"/>
    </row>
    <row r="483" spans="1:21" s="93" customFormat="1" ht="9" customHeight="1" x14ac:dyDescent="0.25">
      <c r="A483" s="100">
        <v>306</v>
      </c>
      <c r="B483" s="108" t="s">
        <v>542</v>
      </c>
      <c r="C483" s="109" t="s">
        <v>60</v>
      </c>
      <c r="D483" s="110" t="s">
        <v>231</v>
      </c>
      <c r="E483" s="111">
        <v>1957</v>
      </c>
      <c r="F483" s="112" t="s">
        <v>99</v>
      </c>
      <c r="G483" s="113">
        <v>2</v>
      </c>
      <c r="H483" s="113">
        <v>1</v>
      </c>
      <c r="I483" s="114">
        <v>451.46</v>
      </c>
      <c r="J483" s="114">
        <v>400.46</v>
      </c>
      <c r="K483" s="113">
        <v>22</v>
      </c>
      <c r="L483" s="107">
        <v>3102424.52</v>
      </c>
      <c r="M483" s="96">
        <v>0</v>
      </c>
      <c r="N483" s="96">
        <v>0</v>
      </c>
      <c r="O483" s="96">
        <v>0</v>
      </c>
      <c r="P483" s="96">
        <v>3102424.52</v>
      </c>
      <c r="Q483" s="96">
        <v>0</v>
      </c>
      <c r="R483" s="96">
        <v>0</v>
      </c>
      <c r="S483" s="94" t="s">
        <v>232</v>
      </c>
      <c r="T483" s="92"/>
      <c r="U483" s="92"/>
    </row>
    <row r="484" spans="1:21" s="93" customFormat="1" ht="9" customHeight="1" x14ac:dyDescent="0.25">
      <c r="A484" s="100">
        <v>307</v>
      </c>
      <c r="B484" s="108" t="s">
        <v>543</v>
      </c>
      <c r="C484" s="109" t="s">
        <v>60</v>
      </c>
      <c r="D484" s="110" t="s">
        <v>231</v>
      </c>
      <c r="E484" s="111">
        <v>1956</v>
      </c>
      <c r="F484" s="112" t="s">
        <v>99</v>
      </c>
      <c r="G484" s="113">
        <v>2</v>
      </c>
      <c r="H484" s="113">
        <v>1</v>
      </c>
      <c r="I484" s="114">
        <v>415.8</v>
      </c>
      <c r="J484" s="114">
        <v>371.9</v>
      </c>
      <c r="K484" s="113">
        <v>12</v>
      </c>
      <c r="L484" s="107">
        <v>2958302.1</v>
      </c>
      <c r="M484" s="96">
        <v>0</v>
      </c>
      <c r="N484" s="96">
        <v>0</v>
      </c>
      <c r="O484" s="96">
        <v>0</v>
      </c>
      <c r="P484" s="96">
        <v>2958302.1</v>
      </c>
      <c r="Q484" s="96">
        <v>0</v>
      </c>
      <c r="R484" s="96">
        <v>0</v>
      </c>
      <c r="S484" s="94" t="s">
        <v>232</v>
      </c>
      <c r="T484" s="92"/>
      <c r="U484" s="92"/>
    </row>
    <row r="485" spans="1:21" s="93" customFormat="1" ht="9" customHeight="1" x14ac:dyDescent="0.25">
      <c r="A485" s="100">
        <v>308</v>
      </c>
      <c r="B485" s="108" t="s">
        <v>544</v>
      </c>
      <c r="C485" s="109" t="s">
        <v>60</v>
      </c>
      <c r="D485" s="110" t="s">
        <v>231</v>
      </c>
      <c r="E485" s="111">
        <v>1955</v>
      </c>
      <c r="F485" s="112" t="s">
        <v>99</v>
      </c>
      <c r="G485" s="113">
        <v>2</v>
      </c>
      <c r="H485" s="113">
        <v>2</v>
      </c>
      <c r="I485" s="114">
        <v>403.6</v>
      </c>
      <c r="J485" s="114">
        <v>380.1</v>
      </c>
      <c r="K485" s="113">
        <v>27</v>
      </c>
      <c r="L485" s="107">
        <v>914798.03</v>
      </c>
      <c r="M485" s="96">
        <v>0</v>
      </c>
      <c r="N485" s="96">
        <v>0</v>
      </c>
      <c r="O485" s="96">
        <v>0</v>
      </c>
      <c r="P485" s="96">
        <v>914798.03</v>
      </c>
      <c r="Q485" s="96">
        <v>0</v>
      </c>
      <c r="R485" s="96">
        <v>0</v>
      </c>
      <c r="S485" s="94" t="s">
        <v>232</v>
      </c>
      <c r="T485" s="92"/>
      <c r="U485" s="92"/>
    </row>
    <row r="486" spans="1:21" s="93" customFormat="1" ht="9" customHeight="1" x14ac:dyDescent="0.25">
      <c r="A486" s="100">
        <v>309</v>
      </c>
      <c r="B486" s="108" t="s">
        <v>545</v>
      </c>
      <c r="C486" s="109" t="s">
        <v>60</v>
      </c>
      <c r="D486" s="110" t="s">
        <v>231</v>
      </c>
      <c r="E486" s="111">
        <v>1990</v>
      </c>
      <c r="F486" s="112" t="s">
        <v>99</v>
      </c>
      <c r="G486" s="113">
        <v>5</v>
      </c>
      <c r="H486" s="113">
        <v>2</v>
      </c>
      <c r="I486" s="114">
        <v>1850.4</v>
      </c>
      <c r="J486" s="114">
        <v>549.70000000000005</v>
      </c>
      <c r="K486" s="113">
        <v>36</v>
      </c>
      <c r="L486" s="107">
        <v>4029427.49</v>
      </c>
      <c r="M486" s="96">
        <v>0</v>
      </c>
      <c r="N486" s="96">
        <v>0</v>
      </c>
      <c r="O486" s="96">
        <v>0</v>
      </c>
      <c r="P486" s="96">
        <v>4029427.49</v>
      </c>
      <c r="Q486" s="96">
        <v>0</v>
      </c>
      <c r="R486" s="96">
        <v>0</v>
      </c>
      <c r="S486" s="94" t="s">
        <v>232</v>
      </c>
      <c r="T486" s="92"/>
      <c r="U486" s="92"/>
    </row>
    <row r="487" spans="1:21" s="93" customFormat="1" ht="9" customHeight="1" x14ac:dyDescent="0.25">
      <c r="A487" s="100">
        <v>310</v>
      </c>
      <c r="B487" s="108" t="s">
        <v>546</v>
      </c>
      <c r="C487" s="109" t="s">
        <v>60</v>
      </c>
      <c r="D487" s="110" t="s">
        <v>231</v>
      </c>
      <c r="E487" s="111">
        <v>1995</v>
      </c>
      <c r="F487" s="112" t="s">
        <v>109</v>
      </c>
      <c r="G487" s="113">
        <v>5</v>
      </c>
      <c r="H487" s="113">
        <v>4</v>
      </c>
      <c r="I487" s="114">
        <v>2765.62</v>
      </c>
      <c r="J487" s="114">
        <v>2499.02</v>
      </c>
      <c r="K487" s="113">
        <v>144</v>
      </c>
      <c r="L487" s="107">
        <v>6549963.0099999998</v>
      </c>
      <c r="M487" s="96">
        <v>0</v>
      </c>
      <c r="N487" s="96">
        <v>0</v>
      </c>
      <c r="O487" s="96">
        <v>0</v>
      </c>
      <c r="P487" s="96">
        <v>6549963.0099999998</v>
      </c>
      <c r="Q487" s="96">
        <v>0</v>
      </c>
      <c r="R487" s="96">
        <v>0</v>
      </c>
      <c r="S487" s="94" t="s">
        <v>232</v>
      </c>
      <c r="T487" s="92"/>
      <c r="U487" s="92"/>
    </row>
    <row r="488" spans="1:21" s="93" customFormat="1" ht="9" customHeight="1" x14ac:dyDescent="0.25">
      <c r="A488" s="100">
        <v>311</v>
      </c>
      <c r="B488" s="108" t="s">
        <v>547</v>
      </c>
      <c r="C488" s="109" t="s">
        <v>60</v>
      </c>
      <c r="D488" s="110" t="s">
        <v>231</v>
      </c>
      <c r="E488" s="111">
        <v>1997</v>
      </c>
      <c r="F488" s="112" t="s">
        <v>109</v>
      </c>
      <c r="G488" s="113">
        <v>5</v>
      </c>
      <c r="H488" s="113">
        <v>4</v>
      </c>
      <c r="I488" s="114">
        <v>2913.3</v>
      </c>
      <c r="J488" s="114">
        <v>1426.4</v>
      </c>
      <c r="K488" s="113">
        <v>138</v>
      </c>
      <c r="L488" s="107">
        <v>6268760.4000000004</v>
      </c>
      <c r="M488" s="96">
        <v>0</v>
      </c>
      <c r="N488" s="96">
        <v>0</v>
      </c>
      <c r="O488" s="96">
        <v>0</v>
      </c>
      <c r="P488" s="96">
        <v>6268760.4000000004</v>
      </c>
      <c r="Q488" s="96">
        <v>0</v>
      </c>
      <c r="R488" s="96">
        <v>0</v>
      </c>
      <c r="S488" s="94" t="s">
        <v>232</v>
      </c>
      <c r="T488" s="92"/>
      <c r="U488" s="92"/>
    </row>
    <row r="489" spans="1:21" s="93" customFormat="1" ht="9" customHeight="1" x14ac:dyDescent="0.25">
      <c r="A489" s="100">
        <v>312</v>
      </c>
      <c r="B489" s="108" t="s">
        <v>548</v>
      </c>
      <c r="C489" s="109" t="s">
        <v>60</v>
      </c>
      <c r="D489" s="110" t="s">
        <v>231</v>
      </c>
      <c r="E489" s="111">
        <v>1975</v>
      </c>
      <c r="F489" s="112" t="s">
        <v>99</v>
      </c>
      <c r="G489" s="113">
        <v>5</v>
      </c>
      <c r="H489" s="113">
        <v>8</v>
      </c>
      <c r="I489" s="114">
        <v>6861.8</v>
      </c>
      <c r="J489" s="114">
        <v>6051.8</v>
      </c>
      <c r="K489" s="113">
        <v>291</v>
      </c>
      <c r="L489" s="107">
        <v>16374907.49</v>
      </c>
      <c r="M489" s="96">
        <v>0</v>
      </c>
      <c r="N489" s="96">
        <v>0</v>
      </c>
      <c r="O489" s="96">
        <v>0</v>
      </c>
      <c r="P489" s="96">
        <v>16374907.49</v>
      </c>
      <c r="Q489" s="96">
        <v>0</v>
      </c>
      <c r="R489" s="96">
        <v>0</v>
      </c>
      <c r="S489" s="94" t="s">
        <v>232</v>
      </c>
      <c r="T489" s="92"/>
      <c r="U489" s="92"/>
    </row>
    <row r="490" spans="1:21" s="93" customFormat="1" ht="9" customHeight="1" x14ac:dyDescent="0.25">
      <c r="A490" s="100">
        <v>313</v>
      </c>
      <c r="B490" s="108" t="s">
        <v>549</v>
      </c>
      <c r="C490" s="109" t="s">
        <v>60</v>
      </c>
      <c r="D490" s="110" t="s">
        <v>231</v>
      </c>
      <c r="E490" s="111">
        <v>1961</v>
      </c>
      <c r="F490" s="112" t="s">
        <v>99</v>
      </c>
      <c r="G490" s="113">
        <v>2</v>
      </c>
      <c r="H490" s="113">
        <v>1</v>
      </c>
      <c r="I490" s="114">
        <v>408.7</v>
      </c>
      <c r="J490" s="114">
        <v>379.5</v>
      </c>
      <c r="K490" s="113">
        <v>26</v>
      </c>
      <c r="L490" s="107">
        <v>2556276.4300000002</v>
      </c>
      <c r="M490" s="96">
        <v>0</v>
      </c>
      <c r="N490" s="96">
        <v>0</v>
      </c>
      <c r="O490" s="96">
        <v>0</v>
      </c>
      <c r="P490" s="96">
        <v>2556276.4300000002</v>
      </c>
      <c r="Q490" s="96">
        <v>0</v>
      </c>
      <c r="R490" s="96">
        <v>0</v>
      </c>
      <c r="S490" s="94" t="s">
        <v>232</v>
      </c>
      <c r="T490" s="92"/>
      <c r="U490" s="92"/>
    </row>
    <row r="491" spans="1:21" s="93" customFormat="1" ht="9" customHeight="1" x14ac:dyDescent="0.25">
      <c r="A491" s="100">
        <v>314</v>
      </c>
      <c r="B491" s="108" t="s">
        <v>550</v>
      </c>
      <c r="C491" s="109" t="s">
        <v>60</v>
      </c>
      <c r="D491" s="110" t="s">
        <v>231</v>
      </c>
      <c r="E491" s="111">
        <v>1972</v>
      </c>
      <c r="F491" s="112" t="s">
        <v>109</v>
      </c>
      <c r="G491" s="113">
        <v>5</v>
      </c>
      <c r="H491" s="113">
        <v>4</v>
      </c>
      <c r="I491" s="114">
        <v>4258.8</v>
      </c>
      <c r="J491" s="114">
        <v>3149</v>
      </c>
      <c r="K491" s="113">
        <v>166</v>
      </c>
      <c r="L491" s="107">
        <v>8187453.75</v>
      </c>
      <c r="M491" s="96">
        <v>0</v>
      </c>
      <c r="N491" s="96">
        <v>0</v>
      </c>
      <c r="O491" s="96">
        <v>0</v>
      </c>
      <c r="P491" s="96">
        <v>8187453.75</v>
      </c>
      <c r="Q491" s="96">
        <v>0</v>
      </c>
      <c r="R491" s="96">
        <v>0</v>
      </c>
      <c r="S491" s="94" t="s">
        <v>232</v>
      </c>
      <c r="T491" s="92"/>
      <c r="U491" s="92"/>
    </row>
    <row r="492" spans="1:21" s="93" customFormat="1" ht="9" customHeight="1" x14ac:dyDescent="0.25">
      <c r="A492" s="100">
        <v>315</v>
      </c>
      <c r="B492" s="108" t="s">
        <v>551</v>
      </c>
      <c r="C492" s="109" t="s">
        <v>60</v>
      </c>
      <c r="D492" s="110" t="s">
        <v>231</v>
      </c>
      <c r="E492" s="111">
        <v>1972</v>
      </c>
      <c r="F492" s="112" t="s">
        <v>109</v>
      </c>
      <c r="G492" s="113">
        <v>5</v>
      </c>
      <c r="H492" s="113">
        <v>4</v>
      </c>
      <c r="I492" s="114">
        <v>4287.6000000000004</v>
      </c>
      <c r="J492" s="114">
        <v>3176</v>
      </c>
      <c r="K492" s="113">
        <v>143</v>
      </c>
      <c r="L492" s="107">
        <v>8067428.25</v>
      </c>
      <c r="M492" s="96">
        <v>0</v>
      </c>
      <c r="N492" s="96">
        <v>0</v>
      </c>
      <c r="O492" s="96">
        <v>0</v>
      </c>
      <c r="P492" s="96">
        <v>8067428.25</v>
      </c>
      <c r="Q492" s="96">
        <v>0</v>
      </c>
      <c r="R492" s="96">
        <v>0</v>
      </c>
      <c r="S492" s="94" t="s">
        <v>232</v>
      </c>
      <c r="T492" s="92"/>
      <c r="U492" s="92"/>
    </row>
    <row r="493" spans="1:21" s="93" customFormat="1" ht="9" customHeight="1" x14ac:dyDescent="0.25">
      <c r="A493" s="100">
        <v>316</v>
      </c>
      <c r="B493" s="108" t="s">
        <v>552</v>
      </c>
      <c r="C493" s="109" t="s">
        <v>60</v>
      </c>
      <c r="D493" s="110" t="s">
        <v>231</v>
      </c>
      <c r="E493" s="111">
        <v>1972</v>
      </c>
      <c r="F493" s="112" t="s">
        <v>109</v>
      </c>
      <c r="G493" s="113">
        <v>5</v>
      </c>
      <c r="H493" s="113">
        <v>4</v>
      </c>
      <c r="I493" s="114">
        <v>3717</v>
      </c>
      <c r="J493" s="114">
        <v>3193</v>
      </c>
      <c r="K493" s="113">
        <v>149</v>
      </c>
      <c r="L493" s="107">
        <v>7841951.7800000003</v>
      </c>
      <c r="M493" s="96">
        <v>0</v>
      </c>
      <c r="N493" s="96">
        <v>0</v>
      </c>
      <c r="O493" s="96">
        <v>0</v>
      </c>
      <c r="P493" s="96">
        <v>7841951.7800000003</v>
      </c>
      <c r="Q493" s="96">
        <v>0</v>
      </c>
      <c r="R493" s="96">
        <v>0</v>
      </c>
      <c r="S493" s="94" t="s">
        <v>232</v>
      </c>
      <c r="T493" s="92"/>
      <c r="U493" s="92"/>
    </row>
    <row r="494" spans="1:21" s="93" customFormat="1" ht="9" customHeight="1" x14ac:dyDescent="0.25">
      <c r="A494" s="100">
        <v>317</v>
      </c>
      <c r="B494" s="108" t="s">
        <v>553</v>
      </c>
      <c r="C494" s="109" t="s">
        <v>60</v>
      </c>
      <c r="D494" s="110" t="s">
        <v>231</v>
      </c>
      <c r="E494" s="111">
        <v>1962</v>
      </c>
      <c r="F494" s="112" t="s">
        <v>99</v>
      </c>
      <c r="G494" s="113">
        <v>2</v>
      </c>
      <c r="H494" s="113">
        <v>1</v>
      </c>
      <c r="I494" s="114">
        <v>302.10000000000002</v>
      </c>
      <c r="J494" s="114">
        <v>279.89999999999998</v>
      </c>
      <c r="K494" s="113">
        <v>17</v>
      </c>
      <c r="L494" s="107">
        <v>1972201.4</v>
      </c>
      <c r="M494" s="96">
        <v>0</v>
      </c>
      <c r="N494" s="96">
        <v>0</v>
      </c>
      <c r="O494" s="96">
        <v>0</v>
      </c>
      <c r="P494" s="96">
        <v>1972201.4</v>
      </c>
      <c r="Q494" s="96">
        <v>0</v>
      </c>
      <c r="R494" s="96">
        <v>0</v>
      </c>
      <c r="S494" s="94" t="s">
        <v>232</v>
      </c>
      <c r="T494" s="92"/>
      <c r="U494" s="92"/>
    </row>
    <row r="495" spans="1:21" s="93" customFormat="1" ht="9" customHeight="1" x14ac:dyDescent="0.25">
      <c r="A495" s="100">
        <v>318</v>
      </c>
      <c r="B495" s="108" t="s">
        <v>554</v>
      </c>
      <c r="C495" s="109" t="s">
        <v>60</v>
      </c>
      <c r="D495" s="110" t="s">
        <v>231</v>
      </c>
      <c r="E495" s="111">
        <v>1990</v>
      </c>
      <c r="F495" s="112" t="s">
        <v>99</v>
      </c>
      <c r="G495" s="113">
        <v>6</v>
      </c>
      <c r="H495" s="113">
        <v>6</v>
      </c>
      <c r="I495" s="114">
        <v>5030</v>
      </c>
      <c r="J495" s="114">
        <v>4575.3999999999996</v>
      </c>
      <c r="K495" s="113">
        <v>221</v>
      </c>
      <c r="L495" s="107">
        <v>11239530.75</v>
      </c>
      <c r="M495" s="96">
        <v>0</v>
      </c>
      <c r="N495" s="96">
        <v>0</v>
      </c>
      <c r="O495" s="96">
        <v>0</v>
      </c>
      <c r="P495" s="96">
        <v>11239530.75</v>
      </c>
      <c r="Q495" s="96">
        <v>0</v>
      </c>
      <c r="R495" s="96">
        <v>0</v>
      </c>
      <c r="S495" s="94" t="s">
        <v>232</v>
      </c>
      <c r="T495" s="92"/>
      <c r="U495" s="92"/>
    </row>
    <row r="496" spans="1:21" s="93" customFormat="1" ht="9" customHeight="1" x14ac:dyDescent="0.25">
      <c r="A496" s="100">
        <v>319</v>
      </c>
      <c r="B496" s="108" t="s">
        <v>555</v>
      </c>
      <c r="C496" s="109" t="s">
        <v>60</v>
      </c>
      <c r="D496" s="110" t="s">
        <v>231</v>
      </c>
      <c r="E496" s="111">
        <v>1972</v>
      </c>
      <c r="F496" s="112" t="s">
        <v>99</v>
      </c>
      <c r="G496" s="113">
        <v>5</v>
      </c>
      <c r="H496" s="113">
        <v>2</v>
      </c>
      <c r="I496" s="114">
        <v>1932.2</v>
      </c>
      <c r="J496" s="114">
        <v>1742.2</v>
      </c>
      <c r="K496" s="113">
        <v>93</v>
      </c>
      <c r="L496" s="107">
        <v>4243758.75</v>
      </c>
      <c r="M496" s="96">
        <v>0</v>
      </c>
      <c r="N496" s="96">
        <v>0</v>
      </c>
      <c r="O496" s="96">
        <v>0</v>
      </c>
      <c r="P496" s="96">
        <v>4243758.75</v>
      </c>
      <c r="Q496" s="96">
        <v>0</v>
      </c>
      <c r="R496" s="96">
        <v>0</v>
      </c>
      <c r="S496" s="94" t="s">
        <v>232</v>
      </c>
      <c r="T496" s="92"/>
      <c r="U496" s="92"/>
    </row>
    <row r="497" spans="1:21" s="93" customFormat="1" ht="9" customHeight="1" x14ac:dyDescent="0.25">
      <c r="A497" s="100">
        <v>320</v>
      </c>
      <c r="B497" s="108" t="s">
        <v>556</v>
      </c>
      <c r="C497" s="109" t="s">
        <v>60</v>
      </c>
      <c r="D497" s="110" t="s">
        <v>231</v>
      </c>
      <c r="E497" s="111">
        <v>1982</v>
      </c>
      <c r="F497" s="112" t="s">
        <v>99</v>
      </c>
      <c r="G497" s="113">
        <v>9</v>
      </c>
      <c r="H497" s="113">
        <v>1</v>
      </c>
      <c r="I497" s="114">
        <v>3614.2</v>
      </c>
      <c r="J497" s="114">
        <v>3176.9</v>
      </c>
      <c r="K497" s="113">
        <v>132</v>
      </c>
      <c r="L497" s="107">
        <v>4363784.25</v>
      </c>
      <c r="M497" s="96">
        <v>0</v>
      </c>
      <c r="N497" s="96">
        <v>0</v>
      </c>
      <c r="O497" s="96">
        <v>0</v>
      </c>
      <c r="P497" s="96">
        <v>4363784.25</v>
      </c>
      <c r="Q497" s="96">
        <v>0</v>
      </c>
      <c r="R497" s="96">
        <v>0</v>
      </c>
      <c r="S497" s="94" t="s">
        <v>232</v>
      </c>
      <c r="T497" s="92"/>
      <c r="U497" s="92"/>
    </row>
    <row r="498" spans="1:21" s="93" customFormat="1" ht="9" customHeight="1" x14ac:dyDescent="0.25">
      <c r="A498" s="100">
        <v>321</v>
      </c>
      <c r="B498" s="108" t="s">
        <v>557</v>
      </c>
      <c r="C498" s="109" t="s">
        <v>60</v>
      </c>
      <c r="D498" s="110" t="s">
        <v>231</v>
      </c>
      <c r="E498" s="111">
        <v>1967</v>
      </c>
      <c r="F498" s="112" t="s">
        <v>99</v>
      </c>
      <c r="G498" s="113">
        <v>3</v>
      </c>
      <c r="H498" s="113">
        <v>4</v>
      </c>
      <c r="I498" s="114">
        <v>3468.3</v>
      </c>
      <c r="J498" s="114">
        <v>1361.2</v>
      </c>
      <c r="K498" s="113">
        <v>124</v>
      </c>
      <c r="L498" s="107">
        <v>11180864.859999999</v>
      </c>
      <c r="M498" s="96">
        <v>0</v>
      </c>
      <c r="N498" s="96">
        <v>0</v>
      </c>
      <c r="O498" s="96">
        <v>0</v>
      </c>
      <c r="P498" s="96">
        <v>11180864.859999999</v>
      </c>
      <c r="Q498" s="96">
        <v>0</v>
      </c>
      <c r="R498" s="96">
        <v>0</v>
      </c>
      <c r="S498" s="94" t="s">
        <v>232</v>
      </c>
      <c r="T498" s="92"/>
      <c r="U498" s="92"/>
    </row>
    <row r="499" spans="1:21" s="93" customFormat="1" ht="9" customHeight="1" x14ac:dyDescent="0.25">
      <c r="A499" s="100">
        <v>322</v>
      </c>
      <c r="B499" s="108" t="s">
        <v>558</v>
      </c>
      <c r="C499" s="109" t="s">
        <v>60</v>
      </c>
      <c r="D499" s="110" t="s">
        <v>231</v>
      </c>
      <c r="E499" s="111">
        <v>1958</v>
      </c>
      <c r="F499" s="112" t="s">
        <v>99</v>
      </c>
      <c r="G499" s="113">
        <v>2</v>
      </c>
      <c r="H499" s="113">
        <v>1</v>
      </c>
      <c r="I499" s="114">
        <v>410.6</v>
      </c>
      <c r="J499" s="114">
        <v>263.3</v>
      </c>
      <c r="K499" s="113">
        <v>30</v>
      </c>
      <c r="L499" s="107">
        <v>2730740.4</v>
      </c>
      <c r="M499" s="96">
        <v>0</v>
      </c>
      <c r="N499" s="96">
        <v>0</v>
      </c>
      <c r="O499" s="96">
        <v>0</v>
      </c>
      <c r="P499" s="96">
        <v>2730740.4</v>
      </c>
      <c r="Q499" s="96">
        <v>0</v>
      </c>
      <c r="R499" s="96">
        <v>0</v>
      </c>
      <c r="S499" s="94" t="s">
        <v>232</v>
      </c>
      <c r="T499" s="92"/>
      <c r="U499" s="92"/>
    </row>
    <row r="500" spans="1:21" s="93" customFormat="1" ht="9" customHeight="1" x14ac:dyDescent="0.25">
      <c r="A500" s="100">
        <v>323</v>
      </c>
      <c r="B500" s="108" t="s">
        <v>559</v>
      </c>
      <c r="C500" s="109" t="s">
        <v>60</v>
      </c>
      <c r="D500" s="110" t="s">
        <v>231</v>
      </c>
      <c r="E500" s="111">
        <v>1959</v>
      </c>
      <c r="F500" s="112" t="s">
        <v>99</v>
      </c>
      <c r="G500" s="113">
        <v>1</v>
      </c>
      <c r="H500" s="113">
        <v>2</v>
      </c>
      <c r="I500" s="114">
        <v>409.9</v>
      </c>
      <c r="J500" s="114">
        <v>277.39999999999998</v>
      </c>
      <c r="K500" s="113">
        <v>24</v>
      </c>
      <c r="L500" s="107">
        <v>2673849.98</v>
      </c>
      <c r="M500" s="96">
        <v>0</v>
      </c>
      <c r="N500" s="96">
        <v>0</v>
      </c>
      <c r="O500" s="96">
        <v>0</v>
      </c>
      <c r="P500" s="96">
        <v>2673849.98</v>
      </c>
      <c r="Q500" s="96">
        <v>0</v>
      </c>
      <c r="R500" s="96">
        <v>0</v>
      </c>
      <c r="S500" s="94" t="s">
        <v>232</v>
      </c>
      <c r="T500" s="92"/>
      <c r="U500" s="92"/>
    </row>
    <row r="501" spans="1:21" s="93" customFormat="1" ht="9" customHeight="1" x14ac:dyDescent="0.25">
      <c r="A501" s="100">
        <v>324</v>
      </c>
      <c r="B501" s="108" t="s">
        <v>560</v>
      </c>
      <c r="C501" s="109" t="s">
        <v>60</v>
      </c>
      <c r="D501" s="110" t="s">
        <v>231</v>
      </c>
      <c r="E501" s="111">
        <v>1985</v>
      </c>
      <c r="F501" s="112" t="s">
        <v>99</v>
      </c>
      <c r="G501" s="113">
        <v>2</v>
      </c>
      <c r="H501" s="113">
        <v>3</v>
      </c>
      <c r="I501" s="114">
        <v>562.79999999999995</v>
      </c>
      <c r="J501" s="114">
        <v>334.9</v>
      </c>
      <c r="K501" s="113">
        <v>37</v>
      </c>
      <c r="L501" s="107">
        <v>2280484.5099999998</v>
      </c>
      <c r="M501" s="96">
        <v>0</v>
      </c>
      <c r="N501" s="96">
        <v>0</v>
      </c>
      <c r="O501" s="96">
        <v>0</v>
      </c>
      <c r="P501" s="96">
        <v>2280484.5099999998</v>
      </c>
      <c r="Q501" s="96">
        <v>0</v>
      </c>
      <c r="R501" s="96">
        <v>0</v>
      </c>
      <c r="S501" s="94" t="s">
        <v>232</v>
      </c>
      <c r="T501" s="92"/>
      <c r="U501" s="92"/>
    </row>
    <row r="502" spans="1:21" s="93" customFormat="1" ht="9" customHeight="1" x14ac:dyDescent="0.25">
      <c r="A502" s="100">
        <v>325</v>
      </c>
      <c r="B502" s="108" t="s">
        <v>561</v>
      </c>
      <c r="C502" s="109" t="s">
        <v>60</v>
      </c>
      <c r="D502" s="110" t="s">
        <v>231</v>
      </c>
      <c r="E502" s="111">
        <v>1960</v>
      </c>
      <c r="F502" s="112" t="s">
        <v>99</v>
      </c>
      <c r="G502" s="113">
        <v>2</v>
      </c>
      <c r="H502" s="113">
        <v>2</v>
      </c>
      <c r="I502" s="114">
        <v>664.4</v>
      </c>
      <c r="J502" s="114">
        <v>616</v>
      </c>
      <c r="K502" s="113">
        <v>35</v>
      </c>
      <c r="L502" s="107">
        <v>4785088.08</v>
      </c>
      <c r="M502" s="96">
        <v>0</v>
      </c>
      <c r="N502" s="96">
        <v>0</v>
      </c>
      <c r="O502" s="96">
        <v>0</v>
      </c>
      <c r="P502" s="96">
        <v>4785088.08</v>
      </c>
      <c r="Q502" s="96">
        <v>0</v>
      </c>
      <c r="R502" s="96">
        <v>0</v>
      </c>
      <c r="S502" s="94" t="s">
        <v>232</v>
      </c>
      <c r="T502" s="92"/>
      <c r="U502" s="92"/>
    </row>
    <row r="503" spans="1:21" s="93" customFormat="1" ht="9" customHeight="1" x14ac:dyDescent="0.25">
      <c r="A503" s="100">
        <v>326</v>
      </c>
      <c r="B503" s="108" t="s">
        <v>562</v>
      </c>
      <c r="C503" s="109" t="s">
        <v>60</v>
      </c>
      <c r="D503" s="110" t="s">
        <v>231</v>
      </c>
      <c r="E503" s="111">
        <v>1983</v>
      </c>
      <c r="F503" s="112" t="s">
        <v>109</v>
      </c>
      <c r="G503" s="113">
        <v>5</v>
      </c>
      <c r="H503" s="113">
        <v>5</v>
      </c>
      <c r="I503" s="114">
        <v>3969.5</v>
      </c>
      <c r="J503" s="114">
        <v>3661</v>
      </c>
      <c r="K503" s="113">
        <v>187</v>
      </c>
      <c r="L503" s="107">
        <v>9173377.4900000002</v>
      </c>
      <c r="M503" s="96">
        <v>0</v>
      </c>
      <c r="N503" s="96">
        <v>0</v>
      </c>
      <c r="O503" s="96">
        <v>0</v>
      </c>
      <c r="P503" s="96">
        <v>9173377.4900000002</v>
      </c>
      <c r="Q503" s="96">
        <v>0</v>
      </c>
      <c r="R503" s="96">
        <v>0</v>
      </c>
      <c r="S503" s="94" t="s">
        <v>232</v>
      </c>
      <c r="T503" s="92"/>
      <c r="U503" s="92"/>
    </row>
    <row r="504" spans="1:21" s="93" customFormat="1" ht="9" customHeight="1" x14ac:dyDescent="0.25">
      <c r="A504" s="100">
        <v>327</v>
      </c>
      <c r="B504" s="108" t="s">
        <v>563</v>
      </c>
      <c r="C504" s="109" t="s">
        <v>60</v>
      </c>
      <c r="D504" s="110" t="s">
        <v>231</v>
      </c>
      <c r="E504" s="111">
        <v>1986</v>
      </c>
      <c r="F504" s="112" t="s">
        <v>99</v>
      </c>
      <c r="G504" s="113">
        <v>5</v>
      </c>
      <c r="H504" s="113">
        <v>1</v>
      </c>
      <c r="I504" s="114">
        <v>2932.3</v>
      </c>
      <c r="J504" s="114">
        <v>2425</v>
      </c>
      <c r="K504" s="113">
        <v>149</v>
      </c>
      <c r="L504" s="107">
        <v>6515670</v>
      </c>
      <c r="M504" s="96">
        <v>0</v>
      </c>
      <c r="N504" s="96">
        <v>0</v>
      </c>
      <c r="O504" s="96">
        <v>0</v>
      </c>
      <c r="P504" s="96">
        <v>6515670</v>
      </c>
      <c r="Q504" s="96">
        <v>0</v>
      </c>
      <c r="R504" s="96">
        <v>0</v>
      </c>
      <c r="S504" s="94" t="s">
        <v>232</v>
      </c>
      <c r="T504" s="92"/>
      <c r="U504" s="92"/>
    </row>
    <row r="505" spans="1:21" s="93" customFormat="1" ht="9" customHeight="1" x14ac:dyDescent="0.25">
      <c r="A505" s="100">
        <v>328</v>
      </c>
      <c r="B505" s="108" t="s">
        <v>564</v>
      </c>
      <c r="C505" s="109" t="s">
        <v>60</v>
      </c>
      <c r="D505" s="110" t="s">
        <v>231</v>
      </c>
      <c r="E505" s="111">
        <v>1990</v>
      </c>
      <c r="F505" s="112" t="s">
        <v>99</v>
      </c>
      <c r="G505" s="113">
        <v>5</v>
      </c>
      <c r="H505" s="113">
        <v>1</v>
      </c>
      <c r="I505" s="114">
        <v>2974.8</v>
      </c>
      <c r="J505" s="114">
        <v>2477</v>
      </c>
      <c r="K505" s="113">
        <v>167</v>
      </c>
      <c r="L505" s="107">
        <v>7561606.5099999998</v>
      </c>
      <c r="M505" s="96">
        <v>0</v>
      </c>
      <c r="N505" s="96">
        <v>0</v>
      </c>
      <c r="O505" s="96">
        <v>0</v>
      </c>
      <c r="P505" s="96">
        <v>7561606.5099999998</v>
      </c>
      <c r="Q505" s="96">
        <v>0</v>
      </c>
      <c r="R505" s="96">
        <v>0</v>
      </c>
      <c r="S505" s="94" t="s">
        <v>232</v>
      </c>
      <c r="T505" s="92"/>
      <c r="U505" s="92"/>
    </row>
    <row r="506" spans="1:21" s="93" customFormat="1" ht="9" customHeight="1" x14ac:dyDescent="0.25">
      <c r="A506" s="100">
        <v>329</v>
      </c>
      <c r="B506" s="108" t="s">
        <v>565</v>
      </c>
      <c r="C506" s="109" t="s">
        <v>60</v>
      </c>
      <c r="D506" s="110" t="s">
        <v>231</v>
      </c>
      <c r="E506" s="111">
        <v>1969</v>
      </c>
      <c r="F506" s="112" t="s">
        <v>99</v>
      </c>
      <c r="G506" s="113">
        <v>5</v>
      </c>
      <c r="H506" s="113">
        <v>3</v>
      </c>
      <c r="I506" s="114">
        <v>2887.2</v>
      </c>
      <c r="J506" s="114">
        <v>2476</v>
      </c>
      <c r="K506" s="113">
        <v>127</v>
      </c>
      <c r="L506" s="107">
        <v>7646073.1200000001</v>
      </c>
      <c r="M506" s="96">
        <v>0</v>
      </c>
      <c r="N506" s="96">
        <v>0</v>
      </c>
      <c r="O506" s="96">
        <v>0</v>
      </c>
      <c r="P506" s="96">
        <v>7646073.1200000001</v>
      </c>
      <c r="Q506" s="96">
        <v>0</v>
      </c>
      <c r="R506" s="96">
        <v>0</v>
      </c>
      <c r="S506" s="94" t="s">
        <v>232</v>
      </c>
      <c r="T506" s="92"/>
      <c r="U506" s="92"/>
    </row>
    <row r="507" spans="1:21" s="93" customFormat="1" ht="9" customHeight="1" x14ac:dyDescent="0.25">
      <c r="A507" s="100">
        <v>330</v>
      </c>
      <c r="B507" s="108" t="s">
        <v>566</v>
      </c>
      <c r="C507" s="109" t="s">
        <v>60</v>
      </c>
      <c r="D507" s="110" t="s">
        <v>231</v>
      </c>
      <c r="E507" s="111">
        <v>1959</v>
      </c>
      <c r="F507" s="112" t="s">
        <v>99</v>
      </c>
      <c r="G507" s="113">
        <v>2</v>
      </c>
      <c r="H507" s="113">
        <v>2</v>
      </c>
      <c r="I507" s="114">
        <v>591.6</v>
      </c>
      <c r="J507" s="114">
        <v>549.6</v>
      </c>
      <c r="K507" s="113">
        <v>37</v>
      </c>
      <c r="L507" s="107">
        <v>3034156</v>
      </c>
      <c r="M507" s="96">
        <v>0</v>
      </c>
      <c r="N507" s="96">
        <v>0</v>
      </c>
      <c r="O507" s="96">
        <v>0</v>
      </c>
      <c r="P507" s="96">
        <v>3034156</v>
      </c>
      <c r="Q507" s="96">
        <v>0</v>
      </c>
      <c r="R507" s="96">
        <v>0</v>
      </c>
      <c r="S507" s="94" t="s">
        <v>232</v>
      </c>
      <c r="T507" s="92"/>
      <c r="U507" s="92"/>
    </row>
    <row r="508" spans="1:21" s="93" customFormat="1" ht="9" customHeight="1" x14ac:dyDescent="0.25">
      <c r="A508" s="100">
        <v>331</v>
      </c>
      <c r="B508" s="108" t="s">
        <v>567</v>
      </c>
      <c r="C508" s="109" t="s">
        <v>60</v>
      </c>
      <c r="D508" s="110" t="s">
        <v>231</v>
      </c>
      <c r="E508" s="111">
        <v>1959</v>
      </c>
      <c r="F508" s="112" t="s">
        <v>99</v>
      </c>
      <c r="G508" s="113">
        <v>2</v>
      </c>
      <c r="H508" s="113">
        <v>1</v>
      </c>
      <c r="I508" s="114">
        <v>296</v>
      </c>
      <c r="J508" s="114">
        <v>274.10000000000002</v>
      </c>
      <c r="K508" s="113">
        <v>8</v>
      </c>
      <c r="L508" s="107">
        <v>2108738.42</v>
      </c>
      <c r="M508" s="96">
        <v>0</v>
      </c>
      <c r="N508" s="96">
        <v>0</v>
      </c>
      <c r="O508" s="96">
        <v>0</v>
      </c>
      <c r="P508" s="96">
        <v>2108738.42</v>
      </c>
      <c r="Q508" s="96">
        <v>0</v>
      </c>
      <c r="R508" s="96">
        <v>0</v>
      </c>
      <c r="S508" s="94" t="s">
        <v>232</v>
      </c>
      <c r="T508" s="92"/>
      <c r="U508" s="92"/>
    </row>
    <row r="509" spans="1:21" s="93" customFormat="1" ht="9" customHeight="1" x14ac:dyDescent="0.25">
      <c r="A509" s="100">
        <v>332</v>
      </c>
      <c r="B509" s="108" t="s">
        <v>568</v>
      </c>
      <c r="C509" s="109" t="s">
        <v>60</v>
      </c>
      <c r="D509" s="110" t="s">
        <v>231</v>
      </c>
      <c r="E509" s="111">
        <v>1959</v>
      </c>
      <c r="F509" s="112" t="s">
        <v>99</v>
      </c>
      <c r="G509" s="113">
        <v>2</v>
      </c>
      <c r="H509" s="113">
        <v>1</v>
      </c>
      <c r="I509" s="114">
        <v>298.3</v>
      </c>
      <c r="J509" s="114">
        <v>268.3</v>
      </c>
      <c r="K509" s="113">
        <v>11</v>
      </c>
      <c r="L509" s="107">
        <v>1949445.23</v>
      </c>
      <c r="M509" s="96">
        <v>0</v>
      </c>
      <c r="N509" s="96">
        <v>0</v>
      </c>
      <c r="O509" s="96">
        <v>0</v>
      </c>
      <c r="P509" s="96">
        <v>1949445.23</v>
      </c>
      <c r="Q509" s="96">
        <v>0</v>
      </c>
      <c r="R509" s="96">
        <v>0</v>
      </c>
      <c r="S509" s="94" t="s">
        <v>232</v>
      </c>
      <c r="T509" s="92"/>
      <c r="U509" s="92"/>
    </row>
    <row r="510" spans="1:21" s="93" customFormat="1" ht="9" customHeight="1" x14ac:dyDescent="0.25">
      <c r="A510" s="100">
        <v>333</v>
      </c>
      <c r="B510" s="108" t="s">
        <v>569</v>
      </c>
      <c r="C510" s="109" t="s">
        <v>60</v>
      </c>
      <c r="D510" s="110" t="s">
        <v>231</v>
      </c>
      <c r="E510" s="111">
        <v>1999</v>
      </c>
      <c r="F510" s="112" t="s">
        <v>177</v>
      </c>
      <c r="G510" s="113">
        <v>5</v>
      </c>
      <c r="H510" s="113">
        <v>8</v>
      </c>
      <c r="I510" s="114">
        <v>6474.9</v>
      </c>
      <c r="J510" s="114">
        <v>5748.4</v>
      </c>
      <c r="K510" s="113">
        <v>233</v>
      </c>
      <c r="L510" s="107">
        <v>13682907.01</v>
      </c>
      <c r="M510" s="96">
        <v>0</v>
      </c>
      <c r="N510" s="96">
        <v>0</v>
      </c>
      <c r="O510" s="96">
        <v>0</v>
      </c>
      <c r="P510" s="96">
        <v>13682907.01</v>
      </c>
      <c r="Q510" s="96">
        <v>0</v>
      </c>
      <c r="R510" s="96">
        <v>0</v>
      </c>
      <c r="S510" s="94" t="s">
        <v>232</v>
      </c>
      <c r="T510" s="92"/>
      <c r="U510" s="92"/>
    </row>
    <row r="511" spans="1:21" s="93" customFormat="1" ht="9" customHeight="1" x14ac:dyDescent="0.25">
      <c r="A511" s="100">
        <v>334</v>
      </c>
      <c r="B511" s="108" t="s">
        <v>570</v>
      </c>
      <c r="C511" s="109" t="s">
        <v>60</v>
      </c>
      <c r="D511" s="110" t="s">
        <v>231</v>
      </c>
      <c r="E511" s="111">
        <v>1958</v>
      </c>
      <c r="F511" s="112" t="s">
        <v>99</v>
      </c>
      <c r="G511" s="113">
        <v>2</v>
      </c>
      <c r="H511" s="113">
        <v>1</v>
      </c>
      <c r="I511" s="114">
        <v>312.39999999999998</v>
      </c>
      <c r="J511" s="114">
        <v>289.10000000000002</v>
      </c>
      <c r="K511" s="113">
        <v>10</v>
      </c>
      <c r="L511" s="107">
        <v>1949445.23</v>
      </c>
      <c r="M511" s="96">
        <v>0</v>
      </c>
      <c r="N511" s="96">
        <v>0</v>
      </c>
      <c r="O511" s="96">
        <v>0</v>
      </c>
      <c r="P511" s="96">
        <v>1949445.23</v>
      </c>
      <c r="Q511" s="96">
        <v>0</v>
      </c>
      <c r="R511" s="96">
        <v>0</v>
      </c>
      <c r="S511" s="94" t="s">
        <v>232</v>
      </c>
      <c r="T511" s="92"/>
      <c r="U511" s="92"/>
    </row>
    <row r="512" spans="1:21" s="93" customFormat="1" ht="9" customHeight="1" x14ac:dyDescent="0.25">
      <c r="A512" s="100">
        <v>335</v>
      </c>
      <c r="B512" s="108" t="s">
        <v>571</v>
      </c>
      <c r="C512" s="109" t="s">
        <v>60</v>
      </c>
      <c r="D512" s="110" t="s">
        <v>231</v>
      </c>
      <c r="E512" s="111">
        <v>1958</v>
      </c>
      <c r="F512" s="112" t="s">
        <v>99</v>
      </c>
      <c r="G512" s="113">
        <v>2</v>
      </c>
      <c r="H512" s="113">
        <v>1</v>
      </c>
      <c r="I512" s="114">
        <v>290.8</v>
      </c>
      <c r="J512" s="114">
        <v>269.5</v>
      </c>
      <c r="K512" s="113">
        <v>17</v>
      </c>
      <c r="L512" s="107">
        <v>1949445.23</v>
      </c>
      <c r="M512" s="96">
        <v>0</v>
      </c>
      <c r="N512" s="96">
        <v>0</v>
      </c>
      <c r="O512" s="96">
        <v>0</v>
      </c>
      <c r="P512" s="96">
        <v>1949445.23</v>
      </c>
      <c r="Q512" s="96">
        <v>0</v>
      </c>
      <c r="R512" s="96">
        <v>0</v>
      </c>
      <c r="S512" s="94" t="s">
        <v>232</v>
      </c>
      <c r="T512" s="92"/>
      <c r="U512" s="92"/>
    </row>
    <row r="513" spans="1:21" s="93" customFormat="1" ht="9" customHeight="1" x14ac:dyDescent="0.25">
      <c r="A513" s="100">
        <v>336</v>
      </c>
      <c r="B513" s="108" t="s">
        <v>572</v>
      </c>
      <c r="C513" s="109" t="s">
        <v>60</v>
      </c>
      <c r="D513" s="110" t="s">
        <v>58</v>
      </c>
      <c r="E513" s="111">
        <v>1984</v>
      </c>
      <c r="F513" s="112" t="s">
        <v>99</v>
      </c>
      <c r="G513" s="113">
        <v>5</v>
      </c>
      <c r="H513" s="113">
        <v>4</v>
      </c>
      <c r="I513" s="114">
        <v>3080.59</v>
      </c>
      <c r="J513" s="114">
        <v>2770.59</v>
      </c>
      <c r="K513" s="113">
        <v>117</v>
      </c>
      <c r="L513" s="107">
        <v>9959544.5299999993</v>
      </c>
      <c r="M513" s="96">
        <v>0</v>
      </c>
      <c r="N513" s="96">
        <v>0</v>
      </c>
      <c r="O513" s="96">
        <v>0</v>
      </c>
      <c r="P513" s="96">
        <v>9959544.5299999993</v>
      </c>
      <c r="Q513" s="96">
        <v>0</v>
      </c>
      <c r="R513" s="96">
        <v>0</v>
      </c>
      <c r="S513" s="94" t="s">
        <v>232</v>
      </c>
      <c r="T513" s="92"/>
      <c r="U513" s="92"/>
    </row>
    <row r="514" spans="1:21" s="93" customFormat="1" ht="9" customHeight="1" x14ac:dyDescent="0.25">
      <c r="A514" s="100">
        <v>337</v>
      </c>
      <c r="B514" s="108" t="s">
        <v>573</v>
      </c>
      <c r="C514" s="109" t="s">
        <v>60</v>
      </c>
      <c r="D514" s="110" t="s">
        <v>231</v>
      </c>
      <c r="E514" s="111">
        <v>1969</v>
      </c>
      <c r="F514" s="112" t="s">
        <v>99</v>
      </c>
      <c r="G514" s="113">
        <v>5</v>
      </c>
      <c r="H514" s="113">
        <v>8</v>
      </c>
      <c r="I514" s="114">
        <v>8188.1</v>
      </c>
      <c r="J514" s="114">
        <v>7691.9</v>
      </c>
      <c r="K514" s="113">
        <v>236</v>
      </c>
      <c r="L514" s="107">
        <v>16558906.369999999</v>
      </c>
      <c r="M514" s="96">
        <v>0</v>
      </c>
      <c r="N514" s="96">
        <v>0</v>
      </c>
      <c r="O514" s="96">
        <v>0</v>
      </c>
      <c r="P514" s="96">
        <v>16558906.369999999</v>
      </c>
      <c r="Q514" s="96">
        <v>0</v>
      </c>
      <c r="R514" s="96">
        <v>0</v>
      </c>
      <c r="S514" s="94" t="s">
        <v>232</v>
      </c>
      <c r="T514" s="92"/>
      <c r="U514" s="92"/>
    </row>
    <row r="515" spans="1:21" s="93" customFormat="1" ht="9" customHeight="1" x14ac:dyDescent="0.25">
      <c r="A515" s="100">
        <v>338</v>
      </c>
      <c r="B515" s="108" t="s">
        <v>574</v>
      </c>
      <c r="C515" s="109" t="s">
        <v>60</v>
      </c>
      <c r="D515" s="110" t="s">
        <v>231</v>
      </c>
      <c r="E515" s="111">
        <v>1963</v>
      </c>
      <c r="F515" s="112" t="s">
        <v>99</v>
      </c>
      <c r="G515" s="113">
        <v>5</v>
      </c>
      <c r="H515" s="113">
        <v>4</v>
      </c>
      <c r="I515" s="114">
        <v>3999.4</v>
      </c>
      <c r="J515" s="114">
        <v>2572.9</v>
      </c>
      <c r="K515" s="113">
        <v>134</v>
      </c>
      <c r="L515" s="107">
        <v>8268075.0999999996</v>
      </c>
      <c r="M515" s="96">
        <v>0</v>
      </c>
      <c r="N515" s="96">
        <v>0</v>
      </c>
      <c r="O515" s="96">
        <v>0</v>
      </c>
      <c r="P515" s="96">
        <v>8268075.0999999996</v>
      </c>
      <c r="Q515" s="96">
        <v>0</v>
      </c>
      <c r="R515" s="96">
        <v>0</v>
      </c>
      <c r="S515" s="94" t="s">
        <v>232</v>
      </c>
      <c r="T515" s="92"/>
      <c r="U515" s="92"/>
    </row>
    <row r="516" spans="1:21" s="93" customFormat="1" ht="9" customHeight="1" x14ac:dyDescent="0.25">
      <c r="A516" s="100">
        <v>339</v>
      </c>
      <c r="B516" s="108" t="s">
        <v>575</v>
      </c>
      <c r="C516" s="109" t="s">
        <v>60</v>
      </c>
      <c r="D516" s="110" t="s">
        <v>231</v>
      </c>
      <c r="E516" s="111">
        <v>1957</v>
      </c>
      <c r="F516" s="112" t="s">
        <v>99</v>
      </c>
      <c r="G516" s="113">
        <v>4</v>
      </c>
      <c r="H516" s="113">
        <v>1</v>
      </c>
      <c r="I516" s="114">
        <v>2942.8</v>
      </c>
      <c r="J516" s="114">
        <v>1475.6</v>
      </c>
      <c r="K516" s="113">
        <v>98</v>
      </c>
      <c r="L516" s="107">
        <v>11218791.810000001</v>
      </c>
      <c r="M516" s="96">
        <v>0</v>
      </c>
      <c r="N516" s="96">
        <v>0</v>
      </c>
      <c r="O516" s="96">
        <v>0</v>
      </c>
      <c r="P516" s="96">
        <v>11218791.810000001</v>
      </c>
      <c r="Q516" s="96">
        <v>0</v>
      </c>
      <c r="R516" s="96">
        <v>0</v>
      </c>
      <c r="S516" s="94" t="s">
        <v>232</v>
      </c>
      <c r="T516" s="92"/>
      <c r="U516" s="92"/>
    </row>
    <row r="517" spans="1:21" s="93" customFormat="1" ht="9" customHeight="1" x14ac:dyDescent="0.25">
      <c r="A517" s="100">
        <v>340</v>
      </c>
      <c r="B517" s="108" t="s">
        <v>576</v>
      </c>
      <c r="C517" s="109" t="s">
        <v>60</v>
      </c>
      <c r="D517" s="110" t="s">
        <v>231</v>
      </c>
      <c r="E517" s="111">
        <v>1955</v>
      </c>
      <c r="F517" s="112" t="s">
        <v>99</v>
      </c>
      <c r="G517" s="113">
        <v>4</v>
      </c>
      <c r="H517" s="113">
        <v>1</v>
      </c>
      <c r="I517" s="114">
        <v>4070.2</v>
      </c>
      <c r="J517" s="114">
        <v>1971.5</v>
      </c>
      <c r="K517" s="113">
        <v>44</v>
      </c>
      <c r="L517" s="107">
        <v>11218791.810000001</v>
      </c>
      <c r="M517" s="96">
        <v>0</v>
      </c>
      <c r="N517" s="96">
        <v>0</v>
      </c>
      <c r="O517" s="96">
        <v>0</v>
      </c>
      <c r="P517" s="96">
        <v>11218791.810000001</v>
      </c>
      <c r="Q517" s="96">
        <v>0</v>
      </c>
      <c r="R517" s="96">
        <v>0</v>
      </c>
      <c r="S517" s="94" t="s">
        <v>232</v>
      </c>
      <c r="T517" s="92"/>
      <c r="U517" s="92"/>
    </row>
    <row r="518" spans="1:21" s="93" customFormat="1" ht="9" customHeight="1" x14ac:dyDescent="0.25">
      <c r="A518" s="100">
        <v>341</v>
      </c>
      <c r="B518" s="108" t="s">
        <v>577</v>
      </c>
      <c r="C518" s="109" t="s">
        <v>60</v>
      </c>
      <c r="D518" s="110" t="s">
        <v>231</v>
      </c>
      <c r="E518" s="111">
        <v>1976</v>
      </c>
      <c r="F518" s="112" t="s">
        <v>177</v>
      </c>
      <c r="G518" s="113">
        <v>5</v>
      </c>
      <c r="H518" s="113">
        <v>8</v>
      </c>
      <c r="I518" s="114">
        <v>6055.7</v>
      </c>
      <c r="J518" s="114">
        <v>5429.8</v>
      </c>
      <c r="K518" s="113">
        <v>48</v>
      </c>
      <c r="L518" s="107">
        <v>13228524.75</v>
      </c>
      <c r="M518" s="96">
        <v>0</v>
      </c>
      <c r="N518" s="96">
        <v>0</v>
      </c>
      <c r="O518" s="96">
        <v>0</v>
      </c>
      <c r="P518" s="96">
        <v>13228524.75</v>
      </c>
      <c r="Q518" s="96">
        <v>0</v>
      </c>
      <c r="R518" s="96">
        <v>0</v>
      </c>
      <c r="S518" s="94" t="s">
        <v>232</v>
      </c>
      <c r="T518" s="92"/>
      <c r="U518" s="92"/>
    </row>
    <row r="519" spans="1:21" s="93" customFormat="1" ht="9" customHeight="1" x14ac:dyDescent="0.25">
      <c r="A519" s="100">
        <v>342</v>
      </c>
      <c r="B519" s="108" t="s">
        <v>578</v>
      </c>
      <c r="C519" s="109" t="s">
        <v>60</v>
      </c>
      <c r="D519" s="110" t="s">
        <v>231</v>
      </c>
      <c r="E519" s="111">
        <v>1948</v>
      </c>
      <c r="F519" s="112" t="s">
        <v>99</v>
      </c>
      <c r="G519" s="113">
        <v>4</v>
      </c>
      <c r="H519" s="113">
        <v>1</v>
      </c>
      <c r="I519" s="114">
        <v>1333.3</v>
      </c>
      <c r="J519" s="114">
        <v>1259.0999999999999</v>
      </c>
      <c r="K519" s="113">
        <v>86</v>
      </c>
      <c r="L519" s="107">
        <v>6441504.29</v>
      </c>
      <c r="M519" s="96">
        <v>0</v>
      </c>
      <c r="N519" s="96">
        <v>0</v>
      </c>
      <c r="O519" s="96">
        <v>0</v>
      </c>
      <c r="P519" s="96">
        <v>6441504.29</v>
      </c>
      <c r="Q519" s="96">
        <v>0</v>
      </c>
      <c r="R519" s="96">
        <v>0</v>
      </c>
      <c r="S519" s="94" t="s">
        <v>232</v>
      </c>
      <c r="T519" s="92"/>
      <c r="U519" s="92"/>
    </row>
    <row r="520" spans="1:21" s="93" customFormat="1" ht="9" customHeight="1" x14ac:dyDescent="0.25">
      <c r="A520" s="100">
        <v>343</v>
      </c>
      <c r="B520" s="108" t="s">
        <v>579</v>
      </c>
      <c r="C520" s="109" t="s">
        <v>60</v>
      </c>
      <c r="D520" s="110" t="s">
        <v>231</v>
      </c>
      <c r="E520" s="111">
        <v>1966</v>
      </c>
      <c r="F520" s="112" t="s">
        <v>99</v>
      </c>
      <c r="G520" s="113">
        <v>4</v>
      </c>
      <c r="H520" s="113">
        <v>2</v>
      </c>
      <c r="I520" s="114">
        <v>1436.4</v>
      </c>
      <c r="J520" s="114">
        <v>1295.8</v>
      </c>
      <c r="K520" s="113">
        <v>22</v>
      </c>
      <c r="L520" s="107">
        <v>2935545.93</v>
      </c>
      <c r="M520" s="96">
        <v>0</v>
      </c>
      <c r="N520" s="96">
        <v>0</v>
      </c>
      <c r="O520" s="96">
        <v>0</v>
      </c>
      <c r="P520" s="96">
        <v>2935545.93</v>
      </c>
      <c r="Q520" s="96">
        <v>0</v>
      </c>
      <c r="R520" s="96">
        <v>0</v>
      </c>
      <c r="S520" s="94" t="s">
        <v>232</v>
      </c>
      <c r="T520" s="92"/>
      <c r="U520" s="92"/>
    </row>
    <row r="521" spans="1:21" s="93" customFormat="1" ht="9" customHeight="1" x14ac:dyDescent="0.25">
      <c r="A521" s="100">
        <v>344</v>
      </c>
      <c r="B521" s="108" t="s">
        <v>580</v>
      </c>
      <c r="C521" s="109" t="s">
        <v>60</v>
      </c>
      <c r="D521" s="110" t="s">
        <v>231</v>
      </c>
      <c r="E521" s="111">
        <v>1954</v>
      </c>
      <c r="F521" s="112" t="s">
        <v>99</v>
      </c>
      <c r="G521" s="113">
        <v>3</v>
      </c>
      <c r="H521" s="113">
        <v>3</v>
      </c>
      <c r="I521" s="114">
        <v>1384.4</v>
      </c>
      <c r="J521" s="114">
        <v>1198.3</v>
      </c>
      <c r="K521" s="113">
        <v>17</v>
      </c>
      <c r="L521" s="107">
        <v>5810408.7400000002</v>
      </c>
      <c r="M521" s="96">
        <v>0</v>
      </c>
      <c r="N521" s="96">
        <v>0</v>
      </c>
      <c r="O521" s="96">
        <v>0</v>
      </c>
      <c r="P521" s="96">
        <v>5810408.7400000002</v>
      </c>
      <c r="Q521" s="96">
        <v>0</v>
      </c>
      <c r="R521" s="96">
        <v>0</v>
      </c>
      <c r="S521" s="94" t="s">
        <v>232</v>
      </c>
      <c r="T521" s="92"/>
      <c r="U521" s="92"/>
    </row>
    <row r="522" spans="1:21" s="93" customFormat="1" ht="9" customHeight="1" x14ac:dyDescent="0.25">
      <c r="A522" s="100">
        <v>345</v>
      </c>
      <c r="B522" s="108" t="s">
        <v>581</v>
      </c>
      <c r="C522" s="109" t="s">
        <v>60</v>
      </c>
      <c r="D522" s="110" t="s">
        <v>231</v>
      </c>
      <c r="E522" s="111">
        <v>1953</v>
      </c>
      <c r="F522" s="112" t="s">
        <v>99</v>
      </c>
      <c r="G522" s="113">
        <v>3</v>
      </c>
      <c r="H522" s="113">
        <v>3</v>
      </c>
      <c r="I522" s="114">
        <v>2144.1</v>
      </c>
      <c r="J522" s="114">
        <v>1938</v>
      </c>
      <c r="K522" s="113">
        <v>78</v>
      </c>
      <c r="L522" s="107">
        <v>9709299.2100000009</v>
      </c>
      <c r="M522" s="96">
        <v>0</v>
      </c>
      <c r="N522" s="96">
        <v>0</v>
      </c>
      <c r="O522" s="96">
        <v>0</v>
      </c>
      <c r="P522" s="96">
        <v>9709299.2100000009</v>
      </c>
      <c r="Q522" s="96">
        <v>0</v>
      </c>
      <c r="R522" s="96">
        <v>0</v>
      </c>
      <c r="S522" s="94" t="s">
        <v>232</v>
      </c>
      <c r="T522" s="92"/>
      <c r="U522" s="92"/>
    </row>
    <row r="523" spans="1:21" s="93" customFormat="1" ht="9" customHeight="1" x14ac:dyDescent="0.25">
      <c r="A523" s="100">
        <v>346</v>
      </c>
      <c r="B523" s="108" t="s">
        <v>582</v>
      </c>
      <c r="C523" s="109" t="s">
        <v>60</v>
      </c>
      <c r="D523" s="110" t="s">
        <v>231</v>
      </c>
      <c r="E523" s="111">
        <v>1993</v>
      </c>
      <c r="F523" s="112" t="s">
        <v>99</v>
      </c>
      <c r="G523" s="113">
        <v>5</v>
      </c>
      <c r="H523" s="113">
        <v>6</v>
      </c>
      <c r="I523" s="114">
        <v>4707.3999999999996</v>
      </c>
      <c r="J523" s="114">
        <v>4296.3999999999996</v>
      </c>
      <c r="K523" s="113">
        <v>187</v>
      </c>
      <c r="L523" s="107">
        <v>11573887.49</v>
      </c>
      <c r="M523" s="96">
        <v>0</v>
      </c>
      <c r="N523" s="96">
        <v>0</v>
      </c>
      <c r="O523" s="96">
        <v>0</v>
      </c>
      <c r="P523" s="96">
        <v>11573887.49</v>
      </c>
      <c r="Q523" s="96">
        <v>0</v>
      </c>
      <c r="R523" s="96">
        <v>0</v>
      </c>
      <c r="S523" s="94" t="s">
        <v>232</v>
      </c>
      <c r="T523" s="92"/>
      <c r="U523" s="92"/>
    </row>
    <row r="524" spans="1:21" s="93" customFormat="1" ht="9" customHeight="1" x14ac:dyDescent="0.25">
      <c r="A524" s="100">
        <v>347</v>
      </c>
      <c r="B524" s="108" t="s">
        <v>583</v>
      </c>
      <c r="C524" s="109" t="s">
        <v>60</v>
      </c>
      <c r="D524" s="110" t="s">
        <v>231</v>
      </c>
      <c r="E524" s="111">
        <v>1983</v>
      </c>
      <c r="F524" s="112" t="s">
        <v>99</v>
      </c>
      <c r="G524" s="113">
        <v>5</v>
      </c>
      <c r="H524" s="113">
        <v>3</v>
      </c>
      <c r="I524" s="114">
        <v>3302.2</v>
      </c>
      <c r="J524" s="114">
        <v>3001.2</v>
      </c>
      <c r="K524" s="113">
        <v>195</v>
      </c>
      <c r="L524" s="107">
        <v>7844523.75</v>
      </c>
      <c r="M524" s="96">
        <v>0</v>
      </c>
      <c r="N524" s="96">
        <v>0</v>
      </c>
      <c r="O524" s="96">
        <v>0</v>
      </c>
      <c r="P524" s="96">
        <v>7844523.75</v>
      </c>
      <c r="Q524" s="96">
        <v>0</v>
      </c>
      <c r="R524" s="96">
        <v>0</v>
      </c>
      <c r="S524" s="94" t="s">
        <v>232</v>
      </c>
      <c r="T524" s="92"/>
      <c r="U524" s="92"/>
    </row>
    <row r="525" spans="1:21" s="93" customFormat="1" ht="9" customHeight="1" x14ac:dyDescent="0.25">
      <c r="A525" s="100">
        <v>348</v>
      </c>
      <c r="B525" s="108" t="s">
        <v>584</v>
      </c>
      <c r="C525" s="109" t="s">
        <v>60</v>
      </c>
      <c r="D525" s="110" t="s">
        <v>231</v>
      </c>
      <c r="E525" s="111">
        <v>1983</v>
      </c>
      <c r="F525" s="112" t="s">
        <v>99</v>
      </c>
      <c r="G525" s="113">
        <v>5</v>
      </c>
      <c r="H525" s="113">
        <v>3</v>
      </c>
      <c r="I525" s="114">
        <v>3489.1</v>
      </c>
      <c r="J525" s="114">
        <v>3029.1</v>
      </c>
      <c r="K525" s="113">
        <v>178</v>
      </c>
      <c r="L525" s="107">
        <v>7793084.25</v>
      </c>
      <c r="M525" s="96">
        <v>0</v>
      </c>
      <c r="N525" s="96">
        <v>0</v>
      </c>
      <c r="O525" s="96">
        <v>0</v>
      </c>
      <c r="P525" s="96">
        <v>7793084.25</v>
      </c>
      <c r="Q525" s="96">
        <v>0</v>
      </c>
      <c r="R525" s="96">
        <v>0</v>
      </c>
      <c r="S525" s="94" t="s">
        <v>232</v>
      </c>
      <c r="T525" s="92"/>
      <c r="U525" s="92"/>
    </row>
    <row r="526" spans="1:21" s="93" customFormat="1" ht="9" customHeight="1" x14ac:dyDescent="0.25">
      <c r="A526" s="100">
        <v>349</v>
      </c>
      <c r="B526" s="108" t="s">
        <v>585</v>
      </c>
      <c r="C526" s="109" t="s">
        <v>60</v>
      </c>
      <c r="D526" s="110" t="s">
        <v>231</v>
      </c>
      <c r="E526" s="111">
        <v>1995</v>
      </c>
      <c r="F526" s="112" t="s">
        <v>99</v>
      </c>
      <c r="G526" s="113">
        <v>6</v>
      </c>
      <c r="H526" s="113">
        <v>4</v>
      </c>
      <c r="I526" s="114">
        <v>4115.5</v>
      </c>
      <c r="J526" s="114">
        <v>3614.5</v>
      </c>
      <c r="K526" s="113">
        <v>150</v>
      </c>
      <c r="L526" s="107">
        <v>8170307.25</v>
      </c>
      <c r="M526" s="96">
        <v>0</v>
      </c>
      <c r="N526" s="96">
        <v>0</v>
      </c>
      <c r="O526" s="96">
        <v>0</v>
      </c>
      <c r="P526" s="96">
        <v>8170307.25</v>
      </c>
      <c r="Q526" s="96">
        <v>0</v>
      </c>
      <c r="R526" s="96">
        <v>0</v>
      </c>
      <c r="S526" s="94" t="s">
        <v>232</v>
      </c>
      <c r="T526" s="92"/>
      <c r="U526" s="92"/>
    </row>
    <row r="527" spans="1:21" s="93" customFormat="1" ht="9" customHeight="1" x14ac:dyDescent="0.25">
      <c r="A527" s="100">
        <v>350</v>
      </c>
      <c r="B527" s="108" t="s">
        <v>586</v>
      </c>
      <c r="C527" s="109" t="s">
        <v>60</v>
      </c>
      <c r="D527" s="110" t="s">
        <v>231</v>
      </c>
      <c r="E527" s="111">
        <v>1979</v>
      </c>
      <c r="F527" s="112" t="s">
        <v>99</v>
      </c>
      <c r="G527" s="113">
        <v>2</v>
      </c>
      <c r="H527" s="113">
        <v>1</v>
      </c>
      <c r="I527" s="114">
        <v>432.9</v>
      </c>
      <c r="J527" s="114">
        <v>318.3</v>
      </c>
      <c r="K527" s="113">
        <v>21</v>
      </c>
      <c r="L527" s="107">
        <v>8965930.9800000004</v>
      </c>
      <c r="M527" s="96">
        <v>0</v>
      </c>
      <c r="N527" s="96">
        <v>0</v>
      </c>
      <c r="O527" s="96">
        <v>0</v>
      </c>
      <c r="P527" s="96">
        <v>8965930.9800000004</v>
      </c>
      <c r="Q527" s="96">
        <v>0</v>
      </c>
      <c r="R527" s="96">
        <v>0</v>
      </c>
      <c r="S527" s="94" t="s">
        <v>232</v>
      </c>
      <c r="T527" s="92"/>
      <c r="U527" s="92"/>
    </row>
    <row r="528" spans="1:21" s="93" customFormat="1" ht="9" customHeight="1" x14ac:dyDescent="0.25">
      <c r="A528" s="100">
        <v>351</v>
      </c>
      <c r="B528" s="108" t="s">
        <v>587</v>
      </c>
      <c r="C528" s="109" t="s">
        <v>60</v>
      </c>
      <c r="D528" s="110" t="s">
        <v>231</v>
      </c>
      <c r="E528" s="111">
        <v>1991</v>
      </c>
      <c r="F528" s="112" t="s">
        <v>99</v>
      </c>
      <c r="G528" s="113">
        <v>5</v>
      </c>
      <c r="H528" s="113">
        <v>1</v>
      </c>
      <c r="I528" s="114">
        <v>690</v>
      </c>
      <c r="J528" s="114">
        <v>598</v>
      </c>
      <c r="K528" s="113">
        <v>26</v>
      </c>
      <c r="L528" s="107">
        <v>1886115.01</v>
      </c>
      <c r="M528" s="96">
        <v>0</v>
      </c>
      <c r="N528" s="96">
        <v>0</v>
      </c>
      <c r="O528" s="96">
        <v>0</v>
      </c>
      <c r="P528" s="96">
        <v>1886115.01</v>
      </c>
      <c r="Q528" s="96">
        <v>0</v>
      </c>
      <c r="R528" s="96">
        <v>0</v>
      </c>
      <c r="S528" s="94" t="s">
        <v>232</v>
      </c>
      <c r="T528" s="92"/>
      <c r="U528" s="92"/>
    </row>
    <row r="529" spans="1:21" s="93" customFormat="1" ht="9" customHeight="1" x14ac:dyDescent="0.25">
      <c r="A529" s="100">
        <v>352</v>
      </c>
      <c r="B529" s="108" t="s">
        <v>588</v>
      </c>
      <c r="C529" s="109" t="s">
        <v>60</v>
      </c>
      <c r="D529" s="110" t="s">
        <v>231</v>
      </c>
      <c r="E529" s="111">
        <v>1985</v>
      </c>
      <c r="F529" s="112" t="s">
        <v>99</v>
      </c>
      <c r="G529" s="113">
        <v>9</v>
      </c>
      <c r="H529" s="113">
        <v>1</v>
      </c>
      <c r="I529" s="114">
        <v>2444.9</v>
      </c>
      <c r="J529" s="114">
        <v>2249.9</v>
      </c>
      <c r="K529" s="113">
        <v>75</v>
      </c>
      <c r="L529" s="107">
        <v>3057220.95</v>
      </c>
      <c r="M529" s="96">
        <v>0</v>
      </c>
      <c r="N529" s="96">
        <v>0</v>
      </c>
      <c r="O529" s="96">
        <v>0</v>
      </c>
      <c r="P529" s="96">
        <v>3057220.95</v>
      </c>
      <c r="Q529" s="96">
        <v>0</v>
      </c>
      <c r="R529" s="96">
        <v>0</v>
      </c>
      <c r="S529" s="94" t="s">
        <v>232</v>
      </c>
      <c r="T529" s="92"/>
      <c r="U529" s="92"/>
    </row>
    <row r="530" spans="1:21" s="93" customFormat="1" ht="9" customHeight="1" x14ac:dyDescent="0.25">
      <c r="A530" s="100">
        <v>353</v>
      </c>
      <c r="B530" s="108" t="s">
        <v>589</v>
      </c>
      <c r="C530" s="109" t="s">
        <v>60</v>
      </c>
      <c r="D530" s="110" t="s">
        <v>231</v>
      </c>
      <c r="E530" s="111">
        <v>1979</v>
      </c>
      <c r="F530" s="112" t="s">
        <v>99</v>
      </c>
      <c r="G530" s="113">
        <v>5</v>
      </c>
      <c r="H530" s="113">
        <v>8</v>
      </c>
      <c r="I530" s="114">
        <v>7997.4</v>
      </c>
      <c r="J530" s="114">
        <v>5580.4</v>
      </c>
      <c r="K530" s="113">
        <v>257</v>
      </c>
      <c r="L530" s="107">
        <v>3797949.75</v>
      </c>
      <c r="M530" s="96">
        <v>0</v>
      </c>
      <c r="N530" s="96">
        <v>0</v>
      </c>
      <c r="O530" s="96">
        <v>0</v>
      </c>
      <c r="P530" s="96">
        <v>3797949.75</v>
      </c>
      <c r="Q530" s="96">
        <v>0</v>
      </c>
      <c r="R530" s="96">
        <v>0</v>
      </c>
      <c r="S530" s="94" t="s">
        <v>232</v>
      </c>
      <c r="T530" s="92"/>
      <c r="U530" s="92"/>
    </row>
    <row r="531" spans="1:21" s="93" customFormat="1" ht="9" customHeight="1" x14ac:dyDescent="0.25">
      <c r="A531" s="100">
        <v>354</v>
      </c>
      <c r="B531" s="108" t="s">
        <v>590</v>
      </c>
      <c r="C531" s="109" t="s">
        <v>60</v>
      </c>
      <c r="D531" s="110" t="s">
        <v>231</v>
      </c>
      <c r="E531" s="111">
        <v>1980</v>
      </c>
      <c r="F531" s="112" t="s">
        <v>109</v>
      </c>
      <c r="G531" s="113">
        <v>5</v>
      </c>
      <c r="H531" s="113">
        <v>8</v>
      </c>
      <c r="I531" s="114">
        <v>3960.9</v>
      </c>
      <c r="J531" s="114">
        <v>3452.9</v>
      </c>
      <c r="K531" s="113">
        <v>182</v>
      </c>
      <c r="L531" s="107">
        <v>13857801.300000001</v>
      </c>
      <c r="M531" s="96">
        <v>0</v>
      </c>
      <c r="N531" s="96">
        <v>0</v>
      </c>
      <c r="O531" s="96">
        <v>0</v>
      </c>
      <c r="P531" s="96">
        <v>13857801.300000001</v>
      </c>
      <c r="Q531" s="96">
        <v>0</v>
      </c>
      <c r="R531" s="96">
        <v>0</v>
      </c>
      <c r="S531" s="94" t="s">
        <v>232</v>
      </c>
      <c r="T531" s="92"/>
      <c r="U531" s="92"/>
    </row>
    <row r="532" spans="1:21" s="93" customFormat="1" ht="9" customHeight="1" x14ac:dyDescent="0.25">
      <c r="A532" s="100">
        <v>355</v>
      </c>
      <c r="B532" s="108" t="s">
        <v>591</v>
      </c>
      <c r="C532" s="109" t="s">
        <v>61</v>
      </c>
      <c r="D532" s="110" t="s">
        <v>231</v>
      </c>
      <c r="E532" s="111">
        <v>1917</v>
      </c>
      <c r="F532" s="112" t="s">
        <v>99</v>
      </c>
      <c r="G532" s="113">
        <v>2</v>
      </c>
      <c r="H532" s="113">
        <v>1</v>
      </c>
      <c r="I532" s="114">
        <v>2765.1</v>
      </c>
      <c r="J532" s="114">
        <v>2024.8</v>
      </c>
      <c r="K532" s="113">
        <v>108</v>
      </c>
      <c r="L532" s="107">
        <v>450848.26</v>
      </c>
      <c r="M532" s="96">
        <v>0</v>
      </c>
      <c r="N532" s="96">
        <v>0</v>
      </c>
      <c r="O532" s="96">
        <v>0</v>
      </c>
      <c r="P532" s="96">
        <v>450848.26</v>
      </c>
      <c r="Q532" s="96">
        <v>0</v>
      </c>
      <c r="R532" s="96">
        <v>0</v>
      </c>
      <c r="S532" s="94" t="s">
        <v>232</v>
      </c>
      <c r="T532" s="92"/>
      <c r="U532" s="92"/>
    </row>
    <row r="533" spans="1:21" s="93" customFormat="1" ht="9" customHeight="1" x14ac:dyDescent="0.25">
      <c r="A533" s="100">
        <v>356</v>
      </c>
      <c r="B533" s="108" t="s">
        <v>592</v>
      </c>
      <c r="C533" s="109" t="s">
        <v>60</v>
      </c>
      <c r="D533" s="110" t="s">
        <v>231</v>
      </c>
      <c r="E533" s="111">
        <v>1934</v>
      </c>
      <c r="F533" s="112" t="s">
        <v>99</v>
      </c>
      <c r="G533" s="113">
        <v>4</v>
      </c>
      <c r="H533" s="113">
        <v>2</v>
      </c>
      <c r="I533" s="114">
        <v>1188.2</v>
      </c>
      <c r="J533" s="114">
        <v>1073.8</v>
      </c>
      <c r="K533" s="113">
        <v>44</v>
      </c>
      <c r="L533" s="107">
        <v>8486088.0500000007</v>
      </c>
      <c r="M533" s="96">
        <v>0</v>
      </c>
      <c r="N533" s="96">
        <v>0</v>
      </c>
      <c r="O533" s="96">
        <v>0</v>
      </c>
      <c r="P533" s="96">
        <v>8486088.0500000007</v>
      </c>
      <c r="Q533" s="96">
        <v>0</v>
      </c>
      <c r="R533" s="96">
        <v>0</v>
      </c>
      <c r="S533" s="94" t="s">
        <v>232</v>
      </c>
      <c r="T533" s="92"/>
      <c r="U533" s="92"/>
    </row>
    <row r="534" spans="1:21" s="93" customFormat="1" ht="9" customHeight="1" x14ac:dyDescent="0.25">
      <c r="A534" s="100">
        <v>357</v>
      </c>
      <c r="B534" s="108" t="s">
        <v>593</v>
      </c>
      <c r="C534" s="109" t="s">
        <v>60</v>
      </c>
      <c r="D534" s="110" t="s">
        <v>231</v>
      </c>
      <c r="E534" s="111">
        <v>1970</v>
      </c>
      <c r="F534" s="112" t="s">
        <v>99</v>
      </c>
      <c r="G534" s="113">
        <v>5</v>
      </c>
      <c r="H534" s="113">
        <v>1</v>
      </c>
      <c r="I534" s="114">
        <v>657.7</v>
      </c>
      <c r="J534" s="114">
        <v>453.7</v>
      </c>
      <c r="K534" s="113">
        <v>22</v>
      </c>
      <c r="L534" s="107">
        <v>2083299.75</v>
      </c>
      <c r="M534" s="96">
        <v>0</v>
      </c>
      <c r="N534" s="96">
        <v>0</v>
      </c>
      <c r="O534" s="96">
        <v>0</v>
      </c>
      <c r="P534" s="96">
        <v>2083299.75</v>
      </c>
      <c r="Q534" s="96">
        <v>0</v>
      </c>
      <c r="R534" s="96">
        <v>0</v>
      </c>
      <c r="S534" s="94" t="s">
        <v>232</v>
      </c>
      <c r="T534" s="92"/>
      <c r="U534" s="92"/>
    </row>
    <row r="535" spans="1:21" s="93" customFormat="1" ht="9" customHeight="1" x14ac:dyDescent="0.25">
      <c r="A535" s="100">
        <v>358</v>
      </c>
      <c r="B535" s="108" t="s">
        <v>594</v>
      </c>
      <c r="C535" s="109" t="s">
        <v>60</v>
      </c>
      <c r="D535" s="110" t="s">
        <v>231</v>
      </c>
      <c r="E535" s="111">
        <v>1957</v>
      </c>
      <c r="F535" s="112" t="s">
        <v>99</v>
      </c>
      <c r="G535" s="113">
        <v>3</v>
      </c>
      <c r="H535" s="113">
        <v>1</v>
      </c>
      <c r="I535" s="114">
        <v>573.29999999999995</v>
      </c>
      <c r="J535" s="114">
        <v>513.57000000000005</v>
      </c>
      <c r="K535" s="113">
        <v>15</v>
      </c>
      <c r="L535" s="107">
        <v>2814179.69</v>
      </c>
      <c r="M535" s="96">
        <v>0</v>
      </c>
      <c r="N535" s="96">
        <v>0</v>
      </c>
      <c r="O535" s="96">
        <v>0</v>
      </c>
      <c r="P535" s="96">
        <v>2814179.69</v>
      </c>
      <c r="Q535" s="96">
        <v>0</v>
      </c>
      <c r="R535" s="96">
        <v>0</v>
      </c>
      <c r="S535" s="94" t="s">
        <v>232</v>
      </c>
      <c r="T535" s="92"/>
      <c r="U535" s="92"/>
    </row>
    <row r="536" spans="1:21" s="93" customFormat="1" ht="9" customHeight="1" x14ac:dyDescent="0.25">
      <c r="A536" s="100">
        <v>359</v>
      </c>
      <c r="B536" s="108" t="s">
        <v>595</v>
      </c>
      <c r="C536" s="109" t="s">
        <v>60</v>
      </c>
      <c r="D536" s="110" t="s">
        <v>231</v>
      </c>
      <c r="E536" s="111">
        <v>1970</v>
      </c>
      <c r="F536" s="112" t="s">
        <v>99</v>
      </c>
      <c r="G536" s="113">
        <v>5</v>
      </c>
      <c r="H536" s="113">
        <v>2</v>
      </c>
      <c r="I536" s="114">
        <v>1710.43</v>
      </c>
      <c r="J536" s="114">
        <v>1465.7</v>
      </c>
      <c r="K536" s="113">
        <v>58</v>
      </c>
      <c r="L536" s="107">
        <v>3982329.75</v>
      </c>
      <c r="M536" s="96">
        <v>0</v>
      </c>
      <c r="N536" s="96">
        <v>0</v>
      </c>
      <c r="O536" s="96">
        <v>0</v>
      </c>
      <c r="P536" s="96">
        <v>3982329.75</v>
      </c>
      <c r="Q536" s="96">
        <v>0</v>
      </c>
      <c r="R536" s="96">
        <v>0</v>
      </c>
      <c r="S536" s="94" t="s">
        <v>232</v>
      </c>
      <c r="T536" s="92"/>
      <c r="U536" s="92"/>
    </row>
    <row r="537" spans="1:21" s="93" customFormat="1" ht="9" customHeight="1" x14ac:dyDescent="0.25">
      <c r="A537" s="100">
        <v>360</v>
      </c>
      <c r="B537" s="108" t="s">
        <v>596</v>
      </c>
      <c r="C537" s="109" t="s">
        <v>60</v>
      </c>
      <c r="D537" s="110" t="s">
        <v>231</v>
      </c>
      <c r="E537" s="111">
        <v>1979</v>
      </c>
      <c r="F537" s="112" t="s">
        <v>99</v>
      </c>
      <c r="G537" s="113">
        <v>5</v>
      </c>
      <c r="H537" s="113">
        <v>4</v>
      </c>
      <c r="I537" s="114">
        <v>3342</v>
      </c>
      <c r="J537" s="114">
        <v>2652</v>
      </c>
      <c r="K537" s="113">
        <v>134</v>
      </c>
      <c r="L537" s="107">
        <v>12859875.01</v>
      </c>
      <c r="M537" s="96">
        <v>0</v>
      </c>
      <c r="N537" s="96">
        <v>0</v>
      </c>
      <c r="O537" s="96">
        <v>0</v>
      </c>
      <c r="P537" s="96">
        <v>12859875.01</v>
      </c>
      <c r="Q537" s="96">
        <v>0</v>
      </c>
      <c r="R537" s="96">
        <v>0</v>
      </c>
      <c r="S537" s="94" t="s">
        <v>232</v>
      </c>
      <c r="T537" s="92"/>
      <c r="U537" s="92"/>
    </row>
    <row r="538" spans="1:21" s="93" customFormat="1" ht="9" customHeight="1" x14ac:dyDescent="0.25">
      <c r="A538" s="100">
        <v>361</v>
      </c>
      <c r="B538" s="108" t="s">
        <v>597</v>
      </c>
      <c r="C538" s="109" t="s">
        <v>60</v>
      </c>
      <c r="D538" s="110" t="s">
        <v>231</v>
      </c>
      <c r="E538" s="111">
        <v>1969</v>
      </c>
      <c r="F538" s="112" t="s">
        <v>99</v>
      </c>
      <c r="G538" s="113">
        <v>5</v>
      </c>
      <c r="H538" s="113">
        <v>4</v>
      </c>
      <c r="I538" s="114">
        <v>3120.56</v>
      </c>
      <c r="J538" s="114">
        <v>2862.56</v>
      </c>
      <c r="K538" s="113">
        <v>129</v>
      </c>
      <c r="L538" s="107">
        <v>8708027.7200000007</v>
      </c>
      <c r="M538" s="96">
        <v>0</v>
      </c>
      <c r="N538" s="96">
        <v>0</v>
      </c>
      <c r="O538" s="96">
        <v>0</v>
      </c>
      <c r="P538" s="96">
        <v>8708027.7200000007</v>
      </c>
      <c r="Q538" s="96">
        <v>0</v>
      </c>
      <c r="R538" s="96">
        <v>0</v>
      </c>
      <c r="S538" s="94" t="s">
        <v>232</v>
      </c>
      <c r="T538" s="92"/>
      <c r="U538" s="92"/>
    </row>
    <row r="539" spans="1:21" s="93" customFormat="1" ht="9" customHeight="1" x14ac:dyDescent="0.25">
      <c r="A539" s="100">
        <v>362</v>
      </c>
      <c r="B539" s="108" t="s">
        <v>598</v>
      </c>
      <c r="C539" s="109" t="s">
        <v>60</v>
      </c>
      <c r="D539" s="110" t="s">
        <v>231</v>
      </c>
      <c r="E539" s="111">
        <v>1974</v>
      </c>
      <c r="F539" s="112" t="s">
        <v>99</v>
      </c>
      <c r="G539" s="113">
        <v>5</v>
      </c>
      <c r="H539" s="113">
        <v>4</v>
      </c>
      <c r="I539" s="114">
        <v>3779.27</v>
      </c>
      <c r="J539" s="114">
        <v>2704.34</v>
      </c>
      <c r="K539" s="113">
        <v>108</v>
      </c>
      <c r="L539" s="107">
        <v>8316052.5099999998</v>
      </c>
      <c r="M539" s="96">
        <v>0</v>
      </c>
      <c r="N539" s="96">
        <v>0</v>
      </c>
      <c r="O539" s="96">
        <v>0</v>
      </c>
      <c r="P539" s="96">
        <v>8316052.5099999998</v>
      </c>
      <c r="Q539" s="96">
        <v>0</v>
      </c>
      <c r="R539" s="96">
        <v>0</v>
      </c>
      <c r="S539" s="94" t="s">
        <v>232</v>
      </c>
      <c r="T539" s="92"/>
      <c r="U539" s="92"/>
    </row>
    <row r="540" spans="1:21" s="93" customFormat="1" ht="9" customHeight="1" x14ac:dyDescent="0.25">
      <c r="A540" s="100">
        <v>363</v>
      </c>
      <c r="B540" s="108" t="s">
        <v>599</v>
      </c>
      <c r="C540" s="109" t="s">
        <v>60</v>
      </c>
      <c r="D540" s="110" t="s">
        <v>231</v>
      </c>
      <c r="E540" s="111">
        <v>1963</v>
      </c>
      <c r="F540" s="112" t="s">
        <v>99</v>
      </c>
      <c r="G540" s="113">
        <v>4</v>
      </c>
      <c r="H540" s="113">
        <v>2</v>
      </c>
      <c r="I540" s="114">
        <v>1386.65</v>
      </c>
      <c r="J540" s="114">
        <v>1279.74</v>
      </c>
      <c r="K540" s="113">
        <v>55</v>
      </c>
      <c r="L540" s="107">
        <v>4358565.09</v>
      </c>
      <c r="M540" s="96">
        <v>0</v>
      </c>
      <c r="N540" s="96">
        <v>0</v>
      </c>
      <c r="O540" s="96">
        <v>0</v>
      </c>
      <c r="P540" s="96">
        <v>4358565.09</v>
      </c>
      <c r="Q540" s="96">
        <v>0</v>
      </c>
      <c r="R540" s="96">
        <v>0</v>
      </c>
      <c r="S540" s="94" t="s">
        <v>232</v>
      </c>
      <c r="T540" s="92"/>
      <c r="U540" s="92"/>
    </row>
    <row r="541" spans="1:21" s="93" customFormat="1" ht="9" customHeight="1" x14ac:dyDescent="0.25">
      <c r="A541" s="100">
        <v>364</v>
      </c>
      <c r="B541" s="108" t="s">
        <v>600</v>
      </c>
      <c r="C541" s="109" t="s">
        <v>60</v>
      </c>
      <c r="D541" s="110" t="s">
        <v>231</v>
      </c>
      <c r="E541" s="111">
        <v>1962</v>
      </c>
      <c r="F541" s="112" t="s">
        <v>99</v>
      </c>
      <c r="G541" s="113">
        <v>4</v>
      </c>
      <c r="H541" s="113">
        <v>2</v>
      </c>
      <c r="I541" s="114">
        <v>1382.35</v>
      </c>
      <c r="J541" s="114">
        <v>1274.5999999999999</v>
      </c>
      <c r="K541" s="113">
        <v>69</v>
      </c>
      <c r="L541" s="107">
        <v>4361599.25</v>
      </c>
      <c r="M541" s="96">
        <v>0</v>
      </c>
      <c r="N541" s="96">
        <v>0</v>
      </c>
      <c r="O541" s="96">
        <v>0</v>
      </c>
      <c r="P541" s="96">
        <v>4361599.25</v>
      </c>
      <c r="Q541" s="96">
        <v>0</v>
      </c>
      <c r="R541" s="96">
        <v>0</v>
      </c>
      <c r="S541" s="94" t="s">
        <v>232</v>
      </c>
      <c r="T541" s="92"/>
      <c r="U541" s="92"/>
    </row>
    <row r="542" spans="1:21" s="93" customFormat="1" ht="9" customHeight="1" x14ac:dyDescent="0.25">
      <c r="A542" s="100">
        <v>365</v>
      </c>
      <c r="B542" s="108" t="s">
        <v>601</v>
      </c>
      <c r="C542" s="109" t="s">
        <v>60</v>
      </c>
      <c r="D542" s="110" t="s">
        <v>231</v>
      </c>
      <c r="E542" s="111">
        <v>1965</v>
      </c>
      <c r="F542" s="112" t="s">
        <v>99</v>
      </c>
      <c r="G542" s="113">
        <v>5</v>
      </c>
      <c r="H542" s="113">
        <v>4</v>
      </c>
      <c r="I542" s="114">
        <v>1754.5</v>
      </c>
      <c r="J542" s="114">
        <v>1621.5</v>
      </c>
      <c r="K542" s="113">
        <v>144</v>
      </c>
      <c r="L542" s="107">
        <v>8708027.7200000007</v>
      </c>
      <c r="M542" s="96">
        <v>0</v>
      </c>
      <c r="N542" s="96">
        <v>0</v>
      </c>
      <c r="O542" s="96">
        <v>0</v>
      </c>
      <c r="P542" s="96">
        <v>8708027.7200000007</v>
      </c>
      <c r="Q542" s="96">
        <v>0</v>
      </c>
      <c r="R542" s="96">
        <v>0</v>
      </c>
      <c r="S542" s="94" t="s">
        <v>232</v>
      </c>
      <c r="T542" s="92"/>
      <c r="U542" s="92"/>
    </row>
    <row r="543" spans="1:21" s="93" customFormat="1" ht="9" customHeight="1" x14ac:dyDescent="0.25">
      <c r="A543" s="100">
        <v>366</v>
      </c>
      <c r="B543" s="108" t="s">
        <v>602</v>
      </c>
      <c r="C543" s="109" t="s">
        <v>60</v>
      </c>
      <c r="D543" s="110" t="s">
        <v>231</v>
      </c>
      <c r="E543" s="111">
        <v>1967</v>
      </c>
      <c r="F543" s="112" t="s">
        <v>99</v>
      </c>
      <c r="G543" s="113">
        <v>4</v>
      </c>
      <c r="H543" s="113">
        <v>2</v>
      </c>
      <c r="I543" s="114">
        <v>1811.25</v>
      </c>
      <c r="J543" s="114">
        <v>1282.3</v>
      </c>
      <c r="K543" s="113">
        <v>64</v>
      </c>
      <c r="L543" s="107">
        <v>4323672.3</v>
      </c>
      <c r="M543" s="96">
        <v>0</v>
      </c>
      <c r="N543" s="96">
        <v>0</v>
      </c>
      <c r="O543" s="96">
        <v>0</v>
      </c>
      <c r="P543" s="96">
        <v>4323672.3</v>
      </c>
      <c r="Q543" s="96">
        <v>0</v>
      </c>
      <c r="R543" s="96">
        <v>0</v>
      </c>
      <c r="S543" s="94" t="s">
        <v>232</v>
      </c>
      <c r="T543" s="92"/>
      <c r="U543" s="92"/>
    </row>
    <row r="544" spans="1:21" s="93" customFormat="1" ht="9" customHeight="1" x14ac:dyDescent="0.25">
      <c r="A544" s="100">
        <v>367</v>
      </c>
      <c r="B544" s="108" t="s">
        <v>603</v>
      </c>
      <c r="C544" s="109" t="s">
        <v>60</v>
      </c>
      <c r="D544" s="110" t="s">
        <v>231</v>
      </c>
      <c r="E544" s="111">
        <v>1998</v>
      </c>
      <c r="F544" s="112" t="s">
        <v>99</v>
      </c>
      <c r="G544" s="113">
        <v>4</v>
      </c>
      <c r="H544" s="113">
        <v>2</v>
      </c>
      <c r="I544" s="114">
        <v>2043</v>
      </c>
      <c r="J544" s="114">
        <v>2043</v>
      </c>
      <c r="K544" s="113">
        <v>35</v>
      </c>
      <c r="L544" s="107">
        <v>7190949.7199999997</v>
      </c>
      <c r="M544" s="96">
        <v>0</v>
      </c>
      <c r="N544" s="96">
        <v>0</v>
      </c>
      <c r="O544" s="96">
        <v>0</v>
      </c>
      <c r="P544" s="96">
        <v>7190949.7199999997</v>
      </c>
      <c r="Q544" s="96">
        <v>0</v>
      </c>
      <c r="R544" s="96">
        <v>0</v>
      </c>
      <c r="S544" s="94" t="s">
        <v>232</v>
      </c>
      <c r="T544" s="92"/>
      <c r="U544" s="92"/>
    </row>
    <row r="545" spans="1:21" s="93" customFormat="1" ht="9" customHeight="1" x14ac:dyDescent="0.25">
      <c r="A545" s="100">
        <v>368</v>
      </c>
      <c r="B545" s="108" t="s">
        <v>604</v>
      </c>
      <c r="C545" s="109" t="s">
        <v>60</v>
      </c>
      <c r="D545" s="110" t="s">
        <v>231</v>
      </c>
      <c r="E545" s="111">
        <v>1952</v>
      </c>
      <c r="F545" s="112" t="s">
        <v>278</v>
      </c>
      <c r="G545" s="113">
        <v>2</v>
      </c>
      <c r="H545" s="113">
        <v>2</v>
      </c>
      <c r="I545" s="114">
        <v>440.8</v>
      </c>
      <c r="J545" s="114">
        <v>395</v>
      </c>
      <c r="K545" s="113">
        <v>19</v>
      </c>
      <c r="L545" s="107">
        <v>2639715.7200000002</v>
      </c>
      <c r="M545" s="96">
        <v>0</v>
      </c>
      <c r="N545" s="96">
        <v>0</v>
      </c>
      <c r="O545" s="96">
        <v>0</v>
      </c>
      <c r="P545" s="96">
        <v>2639715.7200000002</v>
      </c>
      <c r="Q545" s="96">
        <v>0</v>
      </c>
      <c r="R545" s="96">
        <v>0</v>
      </c>
      <c r="S545" s="94" t="s">
        <v>232</v>
      </c>
      <c r="T545" s="92"/>
      <c r="U545" s="92"/>
    </row>
    <row r="546" spans="1:21" s="93" customFormat="1" ht="9" customHeight="1" x14ac:dyDescent="0.25">
      <c r="A546" s="100">
        <v>369</v>
      </c>
      <c r="B546" s="108" t="s">
        <v>605</v>
      </c>
      <c r="C546" s="109" t="s">
        <v>60</v>
      </c>
      <c r="D546" s="110" t="s">
        <v>231</v>
      </c>
      <c r="E546" s="111">
        <v>1958</v>
      </c>
      <c r="F546" s="112" t="s">
        <v>99</v>
      </c>
      <c r="G546" s="113">
        <v>2</v>
      </c>
      <c r="H546" s="113">
        <v>1</v>
      </c>
      <c r="I546" s="114">
        <v>431.11</v>
      </c>
      <c r="J546" s="114">
        <v>343</v>
      </c>
      <c r="K546" s="113">
        <v>16</v>
      </c>
      <c r="L546" s="107">
        <v>2731498.94</v>
      </c>
      <c r="M546" s="96">
        <v>0</v>
      </c>
      <c r="N546" s="96">
        <v>0</v>
      </c>
      <c r="O546" s="96">
        <v>0</v>
      </c>
      <c r="P546" s="96">
        <v>2731498.94</v>
      </c>
      <c r="Q546" s="96">
        <v>0</v>
      </c>
      <c r="R546" s="96">
        <v>0</v>
      </c>
      <c r="S546" s="94" t="s">
        <v>232</v>
      </c>
      <c r="T546" s="92"/>
      <c r="U546" s="92"/>
    </row>
    <row r="547" spans="1:21" s="93" customFormat="1" ht="9" customHeight="1" x14ac:dyDescent="0.25">
      <c r="A547" s="100">
        <v>370</v>
      </c>
      <c r="B547" s="108" t="s">
        <v>606</v>
      </c>
      <c r="C547" s="109" t="s">
        <v>60</v>
      </c>
      <c r="D547" s="110" t="s">
        <v>231</v>
      </c>
      <c r="E547" s="111">
        <v>1959</v>
      </c>
      <c r="F547" s="112" t="s">
        <v>99</v>
      </c>
      <c r="G547" s="113">
        <v>2</v>
      </c>
      <c r="H547" s="113">
        <v>1</v>
      </c>
      <c r="I547" s="114">
        <v>448</v>
      </c>
      <c r="J547" s="114">
        <v>410.2</v>
      </c>
      <c r="K547" s="113">
        <v>13</v>
      </c>
      <c r="L547" s="107">
        <v>2836177.32</v>
      </c>
      <c r="M547" s="96">
        <v>0</v>
      </c>
      <c r="N547" s="96">
        <v>0</v>
      </c>
      <c r="O547" s="96">
        <v>0</v>
      </c>
      <c r="P547" s="96">
        <v>2836177.32</v>
      </c>
      <c r="Q547" s="96">
        <v>0</v>
      </c>
      <c r="R547" s="96">
        <v>0</v>
      </c>
      <c r="S547" s="94" t="s">
        <v>232</v>
      </c>
      <c r="T547" s="92"/>
      <c r="U547" s="92"/>
    </row>
    <row r="548" spans="1:21" s="93" customFormat="1" ht="9" customHeight="1" x14ac:dyDescent="0.25">
      <c r="A548" s="100">
        <v>371</v>
      </c>
      <c r="B548" s="108" t="s">
        <v>607</v>
      </c>
      <c r="C548" s="109" t="s">
        <v>60</v>
      </c>
      <c r="D548" s="110" t="s">
        <v>231</v>
      </c>
      <c r="E548" s="111">
        <v>1959</v>
      </c>
      <c r="F548" s="112" t="s">
        <v>99</v>
      </c>
      <c r="G548" s="113">
        <v>2</v>
      </c>
      <c r="H548" s="113">
        <v>2</v>
      </c>
      <c r="I548" s="114">
        <v>729.83</v>
      </c>
      <c r="J548" s="114">
        <v>643.79999999999995</v>
      </c>
      <c r="K548" s="113">
        <v>31</v>
      </c>
      <c r="L548" s="107">
        <v>5013942.78</v>
      </c>
      <c r="M548" s="96">
        <v>0</v>
      </c>
      <c r="N548" s="96">
        <v>0</v>
      </c>
      <c r="O548" s="96">
        <v>0</v>
      </c>
      <c r="P548" s="96">
        <v>5013942.78</v>
      </c>
      <c r="Q548" s="96">
        <v>0</v>
      </c>
      <c r="R548" s="96">
        <v>0</v>
      </c>
      <c r="S548" s="94" t="s">
        <v>232</v>
      </c>
      <c r="T548" s="92"/>
      <c r="U548" s="92"/>
    </row>
    <row r="549" spans="1:21" s="93" customFormat="1" ht="9" customHeight="1" x14ac:dyDescent="0.25">
      <c r="A549" s="100">
        <v>372</v>
      </c>
      <c r="B549" s="108" t="s">
        <v>608</v>
      </c>
      <c r="C549" s="109" t="s">
        <v>60</v>
      </c>
      <c r="D549" s="110" t="s">
        <v>231</v>
      </c>
      <c r="E549" s="111">
        <v>1959</v>
      </c>
      <c r="F549" s="112" t="s">
        <v>99</v>
      </c>
      <c r="G549" s="113">
        <v>2</v>
      </c>
      <c r="H549" s="113">
        <v>1</v>
      </c>
      <c r="I549" s="114">
        <v>303.8</v>
      </c>
      <c r="J549" s="114">
        <v>281</v>
      </c>
      <c r="K549" s="113">
        <v>11</v>
      </c>
      <c r="L549" s="107">
        <v>1972201.4</v>
      </c>
      <c r="M549" s="96">
        <v>0</v>
      </c>
      <c r="N549" s="96">
        <v>0</v>
      </c>
      <c r="O549" s="96">
        <v>0</v>
      </c>
      <c r="P549" s="96">
        <v>1972201.4</v>
      </c>
      <c r="Q549" s="96">
        <v>0</v>
      </c>
      <c r="R549" s="96">
        <v>0</v>
      </c>
      <c r="S549" s="94" t="s">
        <v>232</v>
      </c>
      <c r="T549" s="92"/>
      <c r="U549" s="92"/>
    </row>
    <row r="550" spans="1:21" s="93" customFormat="1" ht="9" customHeight="1" x14ac:dyDescent="0.25">
      <c r="A550" s="100">
        <v>373</v>
      </c>
      <c r="B550" s="108" t="s">
        <v>609</v>
      </c>
      <c r="C550" s="109" t="s">
        <v>60</v>
      </c>
      <c r="D550" s="110" t="s">
        <v>231</v>
      </c>
      <c r="E550" s="111">
        <v>1988</v>
      </c>
      <c r="F550" s="112" t="s">
        <v>109</v>
      </c>
      <c r="G550" s="113">
        <v>5</v>
      </c>
      <c r="H550" s="113">
        <v>6</v>
      </c>
      <c r="I550" s="114">
        <v>4683.2</v>
      </c>
      <c r="J550" s="114">
        <v>4261.6000000000004</v>
      </c>
      <c r="K550" s="113">
        <v>182</v>
      </c>
      <c r="L550" s="107">
        <v>5915542.5099999998</v>
      </c>
      <c r="M550" s="96">
        <v>0</v>
      </c>
      <c r="N550" s="96">
        <v>0</v>
      </c>
      <c r="O550" s="96">
        <v>0</v>
      </c>
      <c r="P550" s="96">
        <v>5915542.5099999998</v>
      </c>
      <c r="Q550" s="96">
        <v>0</v>
      </c>
      <c r="R550" s="96">
        <v>0</v>
      </c>
      <c r="S550" s="94" t="s">
        <v>232</v>
      </c>
      <c r="T550" s="92"/>
      <c r="U550" s="92"/>
    </row>
    <row r="551" spans="1:21" s="93" customFormat="1" ht="9" customHeight="1" x14ac:dyDescent="0.25">
      <c r="A551" s="100">
        <v>374</v>
      </c>
      <c r="B551" s="108" t="s">
        <v>610</v>
      </c>
      <c r="C551" s="109" t="s">
        <v>60</v>
      </c>
      <c r="D551" s="110" t="s">
        <v>231</v>
      </c>
      <c r="E551" s="111">
        <v>1989</v>
      </c>
      <c r="F551" s="112" t="s">
        <v>109</v>
      </c>
      <c r="G551" s="113">
        <v>5</v>
      </c>
      <c r="H551" s="113">
        <v>4</v>
      </c>
      <c r="I551" s="114">
        <v>3158.6</v>
      </c>
      <c r="J551" s="114">
        <v>2903</v>
      </c>
      <c r="K551" s="113">
        <v>160</v>
      </c>
      <c r="L551" s="107">
        <v>6772867.4900000002</v>
      </c>
      <c r="M551" s="96">
        <v>0</v>
      </c>
      <c r="N551" s="96">
        <v>0</v>
      </c>
      <c r="O551" s="96">
        <v>0</v>
      </c>
      <c r="P551" s="96">
        <v>6772867.4900000002</v>
      </c>
      <c r="Q551" s="96">
        <v>0</v>
      </c>
      <c r="R551" s="96">
        <v>0</v>
      </c>
      <c r="S551" s="94" t="s">
        <v>232</v>
      </c>
      <c r="T551" s="92"/>
      <c r="U551" s="92"/>
    </row>
    <row r="552" spans="1:21" s="93" customFormat="1" ht="9" customHeight="1" x14ac:dyDescent="0.25">
      <c r="A552" s="100">
        <v>375</v>
      </c>
      <c r="B552" s="108" t="s">
        <v>611</v>
      </c>
      <c r="C552" s="109" t="s">
        <v>60</v>
      </c>
      <c r="D552" s="110" t="s">
        <v>231</v>
      </c>
      <c r="E552" s="111">
        <v>1953</v>
      </c>
      <c r="F552" s="112" t="s">
        <v>99</v>
      </c>
      <c r="G552" s="113">
        <v>3</v>
      </c>
      <c r="H552" s="113">
        <v>2</v>
      </c>
      <c r="I552" s="114">
        <v>1496.8</v>
      </c>
      <c r="J552" s="114">
        <v>1281.9000000000001</v>
      </c>
      <c r="K552" s="113">
        <v>109</v>
      </c>
      <c r="L552" s="107">
        <v>5886262.6399999997</v>
      </c>
      <c r="M552" s="96">
        <v>0</v>
      </c>
      <c r="N552" s="96">
        <v>0</v>
      </c>
      <c r="O552" s="96">
        <v>0</v>
      </c>
      <c r="P552" s="96">
        <v>5886262.6399999997</v>
      </c>
      <c r="Q552" s="96">
        <v>0</v>
      </c>
      <c r="R552" s="96">
        <v>0</v>
      </c>
      <c r="S552" s="94" t="s">
        <v>232</v>
      </c>
      <c r="T552" s="92"/>
      <c r="U552" s="92"/>
    </row>
    <row r="553" spans="1:21" s="93" customFormat="1" ht="9" customHeight="1" x14ac:dyDescent="0.25">
      <c r="A553" s="100">
        <v>376</v>
      </c>
      <c r="B553" s="108" t="s">
        <v>612</v>
      </c>
      <c r="C553" s="109" t="s">
        <v>60</v>
      </c>
      <c r="D553" s="110" t="s">
        <v>231</v>
      </c>
      <c r="E553" s="111">
        <v>1958</v>
      </c>
      <c r="F553" s="112" t="s">
        <v>99</v>
      </c>
      <c r="G553" s="113">
        <v>3</v>
      </c>
      <c r="H553" s="113">
        <v>3</v>
      </c>
      <c r="I553" s="114">
        <v>1590.8</v>
      </c>
      <c r="J553" s="114">
        <v>1451.3</v>
      </c>
      <c r="K553" s="113">
        <v>57</v>
      </c>
      <c r="L553" s="107">
        <v>6622045.46</v>
      </c>
      <c r="M553" s="96">
        <v>0</v>
      </c>
      <c r="N553" s="96">
        <v>0</v>
      </c>
      <c r="O553" s="96">
        <v>0</v>
      </c>
      <c r="P553" s="96">
        <v>6622045.46</v>
      </c>
      <c r="Q553" s="96">
        <v>0</v>
      </c>
      <c r="R553" s="96">
        <v>0</v>
      </c>
      <c r="S553" s="94" t="s">
        <v>232</v>
      </c>
      <c r="T553" s="92"/>
      <c r="U553" s="92"/>
    </row>
    <row r="554" spans="1:21" s="93" customFormat="1" ht="9" customHeight="1" x14ac:dyDescent="0.25">
      <c r="A554" s="100">
        <v>377</v>
      </c>
      <c r="B554" s="108" t="s">
        <v>613</v>
      </c>
      <c r="C554" s="109" t="s">
        <v>60</v>
      </c>
      <c r="D554" s="110" t="s">
        <v>231</v>
      </c>
      <c r="E554" s="111">
        <v>1987</v>
      </c>
      <c r="F554" s="112" t="s">
        <v>99</v>
      </c>
      <c r="G554" s="113">
        <v>5</v>
      </c>
      <c r="H554" s="113">
        <v>2</v>
      </c>
      <c r="I554" s="114">
        <v>1888.3</v>
      </c>
      <c r="J554" s="114">
        <v>1184.8</v>
      </c>
      <c r="K554" s="113">
        <v>58</v>
      </c>
      <c r="L554" s="107">
        <v>5212536</v>
      </c>
      <c r="M554" s="96">
        <v>0</v>
      </c>
      <c r="N554" s="96">
        <v>0</v>
      </c>
      <c r="O554" s="96">
        <v>0</v>
      </c>
      <c r="P554" s="96">
        <v>5212536</v>
      </c>
      <c r="Q554" s="96">
        <v>0</v>
      </c>
      <c r="R554" s="96">
        <v>0</v>
      </c>
      <c r="S554" s="94" t="s">
        <v>232</v>
      </c>
      <c r="T554" s="92"/>
      <c r="U554" s="92"/>
    </row>
    <row r="555" spans="1:21" s="93" customFormat="1" ht="9" customHeight="1" x14ac:dyDescent="0.25">
      <c r="A555" s="100">
        <v>378</v>
      </c>
      <c r="B555" s="108" t="s">
        <v>614</v>
      </c>
      <c r="C555" s="109" t="s">
        <v>60</v>
      </c>
      <c r="D555" s="110" t="s">
        <v>231</v>
      </c>
      <c r="E555" s="111">
        <v>1960</v>
      </c>
      <c r="F555" s="112" t="s">
        <v>99</v>
      </c>
      <c r="G555" s="113">
        <v>2</v>
      </c>
      <c r="H555" s="113">
        <v>2</v>
      </c>
      <c r="I555" s="114">
        <v>590.9</v>
      </c>
      <c r="J555" s="114">
        <v>545.9</v>
      </c>
      <c r="K555" s="113">
        <v>35</v>
      </c>
      <c r="L555" s="107">
        <v>4702941.8</v>
      </c>
      <c r="M555" s="96">
        <v>0</v>
      </c>
      <c r="N555" s="96">
        <v>0</v>
      </c>
      <c r="O555" s="96">
        <v>0</v>
      </c>
      <c r="P555" s="96">
        <v>4702941.8</v>
      </c>
      <c r="Q555" s="96">
        <v>0</v>
      </c>
      <c r="R555" s="96">
        <v>0</v>
      </c>
      <c r="S555" s="94" t="s">
        <v>232</v>
      </c>
      <c r="T555" s="92"/>
      <c r="U555" s="92"/>
    </row>
    <row r="556" spans="1:21" s="93" customFormat="1" ht="9" customHeight="1" x14ac:dyDescent="0.25">
      <c r="A556" s="100">
        <v>379</v>
      </c>
      <c r="B556" s="108" t="s">
        <v>615</v>
      </c>
      <c r="C556" s="109" t="s">
        <v>60</v>
      </c>
      <c r="D556" s="110" t="s">
        <v>231</v>
      </c>
      <c r="E556" s="111">
        <v>1975</v>
      </c>
      <c r="F556" s="112" t="s">
        <v>109</v>
      </c>
      <c r="G556" s="113">
        <v>5</v>
      </c>
      <c r="H556" s="113">
        <v>6</v>
      </c>
      <c r="I556" s="114">
        <v>4946.6000000000004</v>
      </c>
      <c r="J556" s="114">
        <v>4520.6000000000004</v>
      </c>
      <c r="K556" s="113">
        <v>189</v>
      </c>
      <c r="L556" s="107">
        <v>12714129.75</v>
      </c>
      <c r="M556" s="96">
        <v>0</v>
      </c>
      <c r="N556" s="96">
        <v>0</v>
      </c>
      <c r="O556" s="96">
        <v>0</v>
      </c>
      <c r="P556" s="96">
        <v>12714129.75</v>
      </c>
      <c r="Q556" s="96">
        <v>0</v>
      </c>
      <c r="R556" s="96">
        <v>0</v>
      </c>
      <c r="S556" s="94" t="s">
        <v>232</v>
      </c>
      <c r="T556" s="92"/>
      <c r="U556" s="92"/>
    </row>
    <row r="557" spans="1:21" s="93" customFormat="1" ht="9" customHeight="1" x14ac:dyDescent="0.25">
      <c r="A557" s="100">
        <v>380</v>
      </c>
      <c r="B557" s="108" t="s">
        <v>616</v>
      </c>
      <c r="C557" s="109" t="s">
        <v>60</v>
      </c>
      <c r="D557" s="110" t="s">
        <v>231</v>
      </c>
      <c r="E557" s="111">
        <v>1975</v>
      </c>
      <c r="F557" s="112" t="s">
        <v>109</v>
      </c>
      <c r="G557" s="113">
        <v>5</v>
      </c>
      <c r="H557" s="113">
        <v>4</v>
      </c>
      <c r="I557" s="114">
        <v>3582</v>
      </c>
      <c r="J557" s="114">
        <v>3294</v>
      </c>
      <c r="K557" s="113">
        <v>179</v>
      </c>
      <c r="L557" s="107">
        <v>7372995.0099999998</v>
      </c>
      <c r="M557" s="96">
        <v>0</v>
      </c>
      <c r="N557" s="96">
        <v>0</v>
      </c>
      <c r="O557" s="96">
        <v>0</v>
      </c>
      <c r="P557" s="96">
        <v>7372995.0099999998</v>
      </c>
      <c r="Q557" s="96">
        <v>0</v>
      </c>
      <c r="R557" s="96">
        <v>0</v>
      </c>
      <c r="S557" s="94" t="s">
        <v>232</v>
      </c>
      <c r="T557" s="92"/>
      <c r="U557" s="92"/>
    </row>
    <row r="558" spans="1:21" s="93" customFormat="1" ht="9" customHeight="1" x14ac:dyDescent="0.25">
      <c r="A558" s="100">
        <v>381</v>
      </c>
      <c r="B558" s="108" t="s">
        <v>617</v>
      </c>
      <c r="C558" s="109" t="s">
        <v>60</v>
      </c>
      <c r="D558" s="110" t="s">
        <v>231</v>
      </c>
      <c r="E558" s="111">
        <v>1976</v>
      </c>
      <c r="F558" s="112" t="s">
        <v>109</v>
      </c>
      <c r="G558" s="113">
        <v>5</v>
      </c>
      <c r="H558" s="113">
        <v>3</v>
      </c>
      <c r="I558" s="114">
        <v>4041</v>
      </c>
      <c r="J558" s="114">
        <v>3519</v>
      </c>
      <c r="K558" s="113">
        <v>230</v>
      </c>
      <c r="L558" s="107">
        <v>8230320</v>
      </c>
      <c r="M558" s="96">
        <v>0</v>
      </c>
      <c r="N558" s="96">
        <v>0</v>
      </c>
      <c r="O558" s="96">
        <v>0</v>
      </c>
      <c r="P558" s="96">
        <v>8230320</v>
      </c>
      <c r="Q558" s="96">
        <v>0</v>
      </c>
      <c r="R558" s="96">
        <v>0</v>
      </c>
      <c r="S558" s="94" t="s">
        <v>232</v>
      </c>
      <c r="T558" s="92"/>
      <c r="U558" s="92"/>
    </row>
    <row r="559" spans="1:21" s="93" customFormat="1" ht="9" customHeight="1" x14ac:dyDescent="0.25">
      <c r="A559" s="100">
        <v>382</v>
      </c>
      <c r="B559" s="108" t="s">
        <v>618</v>
      </c>
      <c r="C559" s="109" t="s">
        <v>60</v>
      </c>
      <c r="D559" s="110" t="s">
        <v>231</v>
      </c>
      <c r="E559" s="111">
        <v>1967</v>
      </c>
      <c r="F559" s="112" t="s">
        <v>99</v>
      </c>
      <c r="G559" s="113">
        <v>5</v>
      </c>
      <c r="H559" s="113">
        <v>2</v>
      </c>
      <c r="I559" s="114">
        <v>1688.9</v>
      </c>
      <c r="J559" s="114">
        <v>1404</v>
      </c>
      <c r="K559" s="113">
        <v>78</v>
      </c>
      <c r="L559" s="107">
        <v>4369184.6399999997</v>
      </c>
      <c r="M559" s="96">
        <v>0</v>
      </c>
      <c r="N559" s="96">
        <v>0</v>
      </c>
      <c r="O559" s="96">
        <v>0</v>
      </c>
      <c r="P559" s="96">
        <v>4369184.6399999997</v>
      </c>
      <c r="Q559" s="96">
        <v>0</v>
      </c>
      <c r="R559" s="96">
        <v>0</v>
      </c>
      <c r="S559" s="94" t="s">
        <v>232</v>
      </c>
      <c r="T559" s="92"/>
      <c r="U559" s="92"/>
    </row>
    <row r="560" spans="1:21" s="93" customFormat="1" ht="9" customHeight="1" x14ac:dyDescent="0.25">
      <c r="A560" s="100">
        <v>383</v>
      </c>
      <c r="B560" s="108" t="s">
        <v>619</v>
      </c>
      <c r="C560" s="109" t="s">
        <v>60</v>
      </c>
      <c r="D560" s="110" t="s">
        <v>231</v>
      </c>
      <c r="E560" s="111">
        <v>1972</v>
      </c>
      <c r="F560" s="112" t="s">
        <v>99</v>
      </c>
      <c r="G560" s="113">
        <v>2</v>
      </c>
      <c r="H560" s="113">
        <v>2</v>
      </c>
      <c r="I560" s="114">
        <v>509.8</v>
      </c>
      <c r="J560" s="114">
        <v>469.2</v>
      </c>
      <c r="K560" s="113">
        <v>21</v>
      </c>
      <c r="L560" s="107">
        <v>2806594.3</v>
      </c>
      <c r="M560" s="96">
        <v>0</v>
      </c>
      <c r="N560" s="96">
        <v>0</v>
      </c>
      <c r="O560" s="96">
        <v>0</v>
      </c>
      <c r="P560" s="96">
        <v>2806594.3</v>
      </c>
      <c r="Q560" s="96">
        <v>0</v>
      </c>
      <c r="R560" s="96">
        <v>0</v>
      </c>
      <c r="S560" s="94" t="s">
        <v>232</v>
      </c>
      <c r="T560" s="92"/>
      <c r="U560" s="92"/>
    </row>
    <row r="561" spans="1:21" s="93" customFormat="1" ht="9" customHeight="1" x14ac:dyDescent="0.25">
      <c r="A561" s="100">
        <v>384</v>
      </c>
      <c r="B561" s="108" t="s">
        <v>620</v>
      </c>
      <c r="C561" s="109" t="s">
        <v>60</v>
      </c>
      <c r="D561" s="110" t="s">
        <v>231</v>
      </c>
      <c r="E561" s="111">
        <v>1986</v>
      </c>
      <c r="F561" s="112" t="s">
        <v>99</v>
      </c>
      <c r="G561" s="113">
        <v>2</v>
      </c>
      <c r="H561" s="113">
        <v>2</v>
      </c>
      <c r="I561" s="114">
        <v>616.79999999999995</v>
      </c>
      <c r="J561" s="114">
        <v>562</v>
      </c>
      <c r="K561" s="113">
        <v>35</v>
      </c>
      <c r="L561" s="107">
        <v>3299644.65</v>
      </c>
      <c r="M561" s="96">
        <v>0</v>
      </c>
      <c r="N561" s="96">
        <v>0</v>
      </c>
      <c r="O561" s="96">
        <v>0</v>
      </c>
      <c r="P561" s="96">
        <v>3299644.65</v>
      </c>
      <c r="Q561" s="96">
        <v>0</v>
      </c>
      <c r="R561" s="96">
        <v>0</v>
      </c>
      <c r="S561" s="94" t="s">
        <v>232</v>
      </c>
      <c r="T561" s="92"/>
      <c r="U561" s="92"/>
    </row>
    <row r="562" spans="1:21" s="93" customFormat="1" ht="9" customHeight="1" x14ac:dyDescent="0.25">
      <c r="A562" s="100">
        <v>385</v>
      </c>
      <c r="B562" s="108" t="s">
        <v>621</v>
      </c>
      <c r="C562" s="109" t="s">
        <v>60</v>
      </c>
      <c r="D562" s="110" t="s">
        <v>231</v>
      </c>
      <c r="E562" s="111">
        <v>1990</v>
      </c>
      <c r="F562" s="112" t="s">
        <v>99</v>
      </c>
      <c r="G562" s="113">
        <v>5</v>
      </c>
      <c r="H562" s="113">
        <v>4</v>
      </c>
      <c r="I562" s="114">
        <v>2130.1</v>
      </c>
      <c r="J562" s="114">
        <v>1829.5</v>
      </c>
      <c r="K562" s="113">
        <v>85</v>
      </c>
      <c r="L562" s="107">
        <v>4972485.01</v>
      </c>
      <c r="M562" s="96">
        <v>0</v>
      </c>
      <c r="N562" s="96">
        <v>0</v>
      </c>
      <c r="O562" s="96">
        <v>0</v>
      </c>
      <c r="P562" s="96">
        <v>4972485.01</v>
      </c>
      <c r="Q562" s="96">
        <v>0</v>
      </c>
      <c r="R562" s="96">
        <v>0</v>
      </c>
      <c r="S562" s="94" t="s">
        <v>232</v>
      </c>
      <c r="T562" s="92"/>
      <c r="U562" s="92"/>
    </row>
    <row r="563" spans="1:21" s="93" customFormat="1" ht="9" customHeight="1" x14ac:dyDescent="0.25">
      <c r="A563" s="100">
        <v>386</v>
      </c>
      <c r="B563" s="108" t="s">
        <v>622</v>
      </c>
      <c r="C563" s="109" t="s">
        <v>60</v>
      </c>
      <c r="D563" s="110" t="s">
        <v>231</v>
      </c>
      <c r="E563" s="111">
        <v>1992</v>
      </c>
      <c r="F563" s="112" t="s">
        <v>99</v>
      </c>
      <c r="G563" s="113">
        <v>5</v>
      </c>
      <c r="H563" s="113">
        <v>2</v>
      </c>
      <c r="I563" s="114">
        <v>1716.6</v>
      </c>
      <c r="J563" s="114">
        <v>1397.9</v>
      </c>
      <c r="K563" s="113">
        <v>66</v>
      </c>
      <c r="L563" s="107">
        <v>4115160</v>
      </c>
      <c r="M563" s="96">
        <v>0</v>
      </c>
      <c r="N563" s="96">
        <v>0</v>
      </c>
      <c r="O563" s="96">
        <v>0</v>
      </c>
      <c r="P563" s="96">
        <v>4115160</v>
      </c>
      <c r="Q563" s="96">
        <v>0</v>
      </c>
      <c r="R563" s="96">
        <v>0</v>
      </c>
      <c r="S563" s="94" t="s">
        <v>232</v>
      </c>
      <c r="T563" s="92"/>
      <c r="U563" s="92"/>
    </row>
    <row r="564" spans="1:21" s="93" customFormat="1" ht="9" customHeight="1" x14ac:dyDescent="0.25">
      <c r="A564" s="100">
        <v>387</v>
      </c>
      <c r="B564" s="108" t="s">
        <v>623</v>
      </c>
      <c r="C564" s="109" t="s">
        <v>60</v>
      </c>
      <c r="D564" s="110" t="s">
        <v>231</v>
      </c>
      <c r="E564" s="111">
        <v>1993</v>
      </c>
      <c r="F564" s="112" t="s">
        <v>99</v>
      </c>
      <c r="G564" s="113">
        <v>5</v>
      </c>
      <c r="H564" s="113">
        <v>5</v>
      </c>
      <c r="I564" s="114">
        <v>3304.3</v>
      </c>
      <c r="J564" s="114">
        <v>2965.4</v>
      </c>
      <c r="K564" s="113">
        <v>173</v>
      </c>
      <c r="L564" s="107">
        <v>6858600</v>
      </c>
      <c r="M564" s="96">
        <v>0</v>
      </c>
      <c r="N564" s="96">
        <v>0</v>
      </c>
      <c r="O564" s="96">
        <v>0</v>
      </c>
      <c r="P564" s="96">
        <v>6858600</v>
      </c>
      <c r="Q564" s="96">
        <v>0</v>
      </c>
      <c r="R564" s="96">
        <v>0</v>
      </c>
      <c r="S564" s="94" t="s">
        <v>232</v>
      </c>
      <c r="T564" s="92"/>
      <c r="U564" s="92"/>
    </row>
    <row r="565" spans="1:21" s="93" customFormat="1" ht="9" customHeight="1" x14ac:dyDescent="0.25">
      <c r="A565" s="100">
        <v>388</v>
      </c>
      <c r="B565" s="108" t="s">
        <v>624</v>
      </c>
      <c r="C565" s="109" t="s">
        <v>60</v>
      </c>
      <c r="D565" s="110" t="s">
        <v>231</v>
      </c>
      <c r="E565" s="111">
        <v>1983</v>
      </c>
      <c r="F565" s="112" t="s">
        <v>109</v>
      </c>
      <c r="G565" s="113">
        <v>5</v>
      </c>
      <c r="H565" s="113">
        <v>6</v>
      </c>
      <c r="I565" s="114">
        <v>4326.1000000000004</v>
      </c>
      <c r="J565" s="114">
        <v>3828.6</v>
      </c>
      <c r="K565" s="113">
        <v>184</v>
      </c>
      <c r="L565" s="107">
        <v>11230957.49</v>
      </c>
      <c r="M565" s="96">
        <v>0</v>
      </c>
      <c r="N565" s="96">
        <v>0</v>
      </c>
      <c r="O565" s="96">
        <v>0</v>
      </c>
      <c r="P565" s="96">
        <v>11230957.49</v>
      </c>
      <c r="Q565" s="96">
        <v>0</v>
      </c>
      <c r="R565" s="96">
        <v>0</v>
      </c>
      <c r="S565" s="94" t="s">
        <v>232</v>
      </c>
      <c r="T565" s="92"/>
      <c r="U565" s="92"/>
    </row>
    <row r="566" spans="1:21" s="93" customFormat="1" ht="9" customHeight="1" x14ac:dyDescent="0.25">
      <c r="A566" s="100">
        <v>389</v>
      </c>
      <c r="B566" s="108" t="s">
        <v>625</v>
      </c>
      <c r="C566" s="109" t="s">
        <v>60</v>
      </c>
      <c r="D566" s="110" t="s">
        <v>231</v>
      </c>
      <c r="E566" s="111">
        <v>1964</v>
      </c>
      <c r="F566" s="112" t="s">
        <v>99</v>
      </c>
      <c r="G566" s="113">
        <v>5</v>
      </c>
      <c r="H566" s="113">
        <v>2</v>
      </c>
      <c r="I566" s="114">
        <v>1784.9</v>
      </c>
      <c r="J566" s="114">
        <v>1357.6</v>
      </c>
      <c r="K566" s="113">
        <v>67</v>
      </c>
      <c r="L566" s="107">
        <v>4414696.9800000004</v>
      </c>
      <c r="M566" s="96">
        <v>0</v>
      </c>
      <c r="N566" s="96">
        <v>0</v>
      </c>
      <c r="O566" s="96">
        <v>0</v>
      </c>
      <c r="P566" s="96">
        <v>4414696.9800000004</v>
      </c>
      <c r="Q566" s="96">
        <v>0</v>
      </c>
      <c r="R566" s="96">
        <v>0</v>
      </c>
      <c r="S566" s="94" t="s">
        <v>232</v>
      </c>
      <c r="T566" s="92"/>
      <c r="U566" s="92"/>
    </row>
    <row r="567" spans="1:21" s="93" customFormat="1" ht="9" customHeight="1" x14ac:dyDescent="0.25">
      <c r="A567" s="100">
        <v>390</v>
      </c>
      <c r="B567" s="108" t="s">
        <v>626</v>
      </c>
      <c r="C567" s="109" t="s">
        <v>60</v>
      </c>
      <c r="D567" s="110" t="s">
        <v>231</v>
      </c>
      <c r="E567" s="111">
        <v>1970</v>
      </c>
      <c r="F567" s="112" t="s">
        <v>99</v>
      </c>
      <c r="G567" s="113">
        <v>5</v>
      </c>
      <c r="H567" s="113">
        <v>4</v>
      </c>
      <c r="I567" s="114">
        <v>3750.8</v>
      </c>
      <c r="J567" s="114">
        <v>3065.4</v>
      </c>
      <c r="K567" s="113">
        <v>142</v>
      </c>
      <c r="L567" s="107">
        <v>8856167.25</v>
      </c>
      <c r="M567" s="96">
        <v>0</v>
      </c>
      <c r="N567" s="96">
        <v>0</v>
      </c>
      <c r="O567" s="96">
        <v>0</v>
      </c>
      <c r="P567" s="96">
        <v>8856167.25</v>
      </c>
      <c r="Q567" s="96">
        <v>0</v>
      </c>
      <c r="R567" s="96">
        <v>0</v>
      </c>
      <c r="S567" s="94" t="s">
        <v>232</v>
      </c>
      <c r="T567" s="92"/>
      <c r="U567" s="92"/>
    </row>
    <row r="568" spans="1:21" s="93" customFormat="1" ht="9" customHeight="1" x14ac:dyDescent="0.25">
      <c r="A568" s="100">
        <v>391</v>
      </c>
      <c r="B568" s="108" t="s">
        <v>627</v>
      </c>
      <c r="C568" s="109" t="s">
        <v>60</v>
      </c>
      <c r="D568" s="110" t="s">
        <v>231</v>
      </c>
      <c r="E568" s="111">
        <v>1979</v>
      </c>
      <c r="F568" s="112" t="s">
        <v>99</v>
      </c>
      <c r="G568" s="113">
        <v>5</v>
      </c>
      <c r="H568" s="113">
        <v>6</v>
      </c>
      <c r="I568" s="114">
        <v>4863.7</v>
      </c>
      <c r="J568" s="114">
        <v>4087.8</v>
      </c>
      <c r="K568" s="113">
        <v>231</v>
      </c>
      <c r="L568" s="107">
        <v>10707989.25</v>
      </c>
      <c r="M568" s="96">
        <v>0</v>
      </c>
      <c r="N568" s="96">
        <v>0</v>
      </c>
      <c r="O568" s="96">
        <v>0</v>
      </c>
      <c r="P568" s="96">
        <v>10707989.25</v>
      </c>
      <c r="Q568" s="96">
        <v>0</v>
      </c>
      <c r="R568" s="96">
        <v>0</v>
      </c>
      <c r="S568" s="94" t="s">
        <v>232</v>
      </c>
      <c r="T568" s="92"/>
      <c r="U568" s="92"/>
    </row>
    <row r="569" spans="1:21" s="93" customFormat="1" ht="9" customHeight="1" x14ac:dyDescent="0.25">
      <c r="A569" s="100">
        <v>392</v>
      </c>
      <c r="B569" s="108" t="s">
        <v>628</v>
      </c>
      <c r="C569" s="109" t="s">
        <v>60</v>
      </c>
      <c r="D569" s="110" t="s">
        <v>231</v>
      </c>
      <c r="E569" s="111">
        <v>1976</v>
      </c>
      <c r="F569" s="112" t="s">
        <v>99</v>
      </c>
      <c r="G569" s="113">
        <v>2</v>
      </c>
      <c r="H569" s="113">
        <v>1</v>
      </c>
      <c r="I569" s="114">
        <v>1436.7</v>
      </c>
      <c r="J569" s="114">
        <v>1122.3</v>
      </c>
      <c r="K569" s="113">
        <v>7</v>
      </c>
      <c r="L569" s="107">
        <v>9430575.0099999998</v>
      </c>
      <c r="M569" s="96">
        <v>0</v>
      </c>
      <c r="N569" s="96">
        <v>0</v>
      </c>
      <c r="O569" s="96">
        <v>0</v>
      </c>
      <c r="P569" s="96">
        <v>9430575.0099999998</v>
      </c>
      <c r="Q569" s="96">
        <v>0</v>
      </c>
      <c r="R569" s="96">
        <v>0</v>
      </c>
      <c r="S569" s="94" t="s">
        <v>232</v>
      </c>
      <c r="T569" s="92"/>
      <c r="U569" s="92"/>
    </row>
    <row r="570" spans="1:21" s="93" customFormat="1" ht="9" customHeight="1" x14ac:dyDescent="0.25">
      <c r="A570" s="100">
        <v>393</v>
      </c>
      <c r="B570" s="108" t="s">
        <v>629</v>
      </c>
      <c r="C570" s="109" t="s">
        <v>60</v>
      </c>
      <c r="D570" s="110" t="s">
        <v>231</v>
      </c>
      <c r="E570" s="111">
        <v>1985</v>
      </c>
      <c r="F570" s="112" t="s">
        <v>99</v>
      </c>
      <c r="G570" s="113">
        <v>2</v>
      </c>
      <c r="H570" s="113">
        <v>1</v>
      </c>
      <c r="I570" s="114">
        <v>936.1</v>
      </c>
      <c r="J570" s="114">
        <v>498.9</v>
      </c>
      <c r="K570" s="113">
        <v>12</v>
      </c>
      <c r="L570" s="107">
        <v>5846956.5099999998</v>
      </c>
      <c r="M570" s="96">
        <v>0</v>
      </c>
      <c r="N570" s="96">
        <v>0</v>
      </c>
      <c r="O570" s="96">
        <v>0</v>
      </c>
      <c r="P570" s="96">
        <v>5846956.5099999998</v>
      </c>
      <c r="Q570" s="96">
        <v>0</v>
      </c>
      <c r="R570" s="96">
        <v>0</v>
      </c>
      <c r="S570" s="94" t="s">
        <v>232</v>
      </c>
      <c r="T570" s="92"/>
      <c r="U570" s="92"/>
    </row>
    <row r="571" spans="1:21" s="93" customFormat="1" ht="9" customHeight="1" x14ac:dyDescent="0.25">
      <c r="A571" s="100">
        <v>394</v>
      </c>
      <c r="B571" s="108" t="s">
        <v>630</v>
      </c>
      <c r="C571" s="109" t="s">
        <v>60</v>
      </c>
      <c r="D571" s="110" t="s">
        <v>231</v>
      </c>
      <c r="E571" s="111">
        <v>1986</v>
      </c>
      <c r="F571" s="112" t="s">
        <v>99</v>
      </c>
      <c r="G571" s="113">
        <v>2</v>
      </c>
      <c r="H571" s="113">
        <v>1</v>
      </c>
      <c r="I571" s="114">
        <v>387.1</v>
      </c>
      <c r="J571" s="114">
        <v>356.4</v>
      </c>
      <c r="K571" s="113">
        <v>22</v>
      </c>
      <c r="L571" s="107">
        <v>2503178.7000000002</v>
      </c>
      <c r="M571" s="96">
        <v>0</v>
      </c>
      <c r="N571" s="96">
        <v>0</v>
      </c>
      <c r="O571" s="96">
        <v>0</v>
      </c>
      <c r="P571" s="96">
        <v>2503178.7000000002</v>
      </c>
      <c r="Q571" s="96">
        <v>0</v>
      </c>
      <c r="R571" s="96">
        <v>0</v>
      </c>
      <c r="S571" s="94" t="s">
        <v>232</v>
      </c>
      <c r="T571" s="92"/>
      <c r="U571" s="92"/>
    </row>
    <row r="572" spans="1:21" s="93" customFormat="1" ht="9" customHeight="1" x14ac:dyDescent="0.25">
      <c r="A572" s="100">
        <v>395</v>
      </c>
      <c r="B572" s="108" t="s">
        <v>631</v>
      </c>
      <c r="C572" s="109" t="s">
        <v>60</v>
      </c>
      <c r="D572" s="110" t="s">
        <v>231</v>
      </c>
      <c r="E572" s="111">
        <v>1987</v>
      </c>
      <c r="F572" s="112" t="s">
        <v>99</v>
      </c>
      <c r="G572" s="113">
        <v>2</v>
      </c>
      <c r="H572" s="113">
        <v>2</v>
      </c>
      <c r="I572" s="114">
        <v>615.29999999999995</v>
      </c>
      <c r="J572" s="114">
        <v>566.1</v>
      </c>
      <c r="K572" s="113">
        <v>30</v>
      </c>
      <c r="L572" s="107">
        <v>5143950</v>
      </c>
      <c r="M572" s="96">
        <v>0</v>
      </c>
      <c r="N572" s="96">
        <v>0</v>
      </c>
      <c r="O572" s="96">
        <v>0</v>
      </c>
      <c r="P572" s="96">
        <v>5143950</v>
      </c>
      <c r="Q572" s="96">
        <v>0</v>
      </c>
      <c r="R572" s="96">
        <v>0</v>
      </c>
      <c r="S572" s="94" t="s">
        <v>232</v>
      </c>
      <c r="T572" s="92"/>
      <c r="U572" s="92"/>
    </row>
    <row r="573" spans="1:21" s="93" customFormat="1" ht="9" customHeight="1" x14ac:dyDescent="0.25">
      <c r="A573" s="100">
        <v>396</v>
      </c>
      <c r="B573" s="108" t="s">
        <v>632</v>
      </c>
      <c r="C573" s="109" t="s">
        <v>60</v>
      </c>
      <c r="D573" s="110" t="s">
        <v>231</v>
      </c>
      <c r="E573" s="111">
        <v>1963</v>
      </c>
      <c r="F573" s="112" t="s">
        <v>99</v>
      </c>
      <c r="G573" s="113">
        <v>5</v>
      </c>
      <c r="H573" s="113">
        <v>2</v>
      </c>
      <c r="I573" s="114">
        <v>1699</v>
      </c>
      <c r="J573" s="114">
        <v>1576</v>
      </c>
      <c r="K573" s="113">
        <v>59</v>
      </c>
      <c r="L573" s="107">
        <v>3772230</v>
      </c>
      <c r="M573" s="96">
        <v>0</v>
      </c>
      <c r="N573" s="96">
        <v>0</v>
      </c>
      <c r="O573" s="96">
        <v>0</v>
      </c>
      <c r="P573" s="96">
        <v>3772230</v>
      </c>
      <c r="Q573" s="96">
        <v>0</v>
      </c>
      <c r="R573" s="96">
        <v>0</v>
      </c>
      <c r="S573" s="94" t="s">
        <v>232</v>
      </c>
      <c r="T573" s="92"/>
      <c r="U573" s="92"/>
    </row>
    <row r="574" spans="1:21" s="93" customFormat="1" ht="9" customHeight="1" x14ac:dyDescent="0.25">
      <c r="A574" s="100">
        <v>397</v>
      </c>
      <c r="B574" s="108" t="s">
        <v>633</v>
      </c>
      <c r="C574" s="109" t="s">
        <v>60</v>
      </c>
      <c r="D574" s="110" t="s">
        <v>231</v>
      </c>
      <c r="E574" s="111">
        <v>1981</v>
      </c>
      <c r="F574" s="112" t="s">
        <v>109</v>
      </c>
      <c r="G574" s="113">
        <v>5</v>
      </c>
      <c r="H574" s="113">
        <v>4</v>
      </c>
      <c r="I574" s="114">
        <v>3566.2</v>
      </c>
      <c r="J574" s="114">
        <v>3266.2</v>
      </c>
      <c r="K574" s="113">
        <v>154</v>
      </c>
      <c r="L574" s="107">
        <v>12825582</v>
      </c>
      <c r="M574" s="96">
        <v>0</v>
      </c>
      <c r="N574" s="96">
        <v>0</v>
      </c>
      <c r="O574" s="96">
        <v>0</v>
      </c>
      <c r="P574" s="96">
        <v>12825582</v>
      </c>
      <c r="Q574" s="96">
        <v>0</v>
      </c>
      <c r="R574" s="96">
        <v>0</v>
      </c>
      <c r="S574" s="94" t="s">
        <v>232</v>
      </c>
      <c r="T574" s="92"/>
      <c r="U574" s="92"/>
    </row>
    <row r="575" spans="1:21" s="93" customFormat="1" ht="9" customHeight="1" x14ac:dyDescent="0.25">
      <c r="A575" s="100">
        <v>398</v>
      </c>
      <c r="B575" s="108" t="s">
        <v>634</v>
      </c>
      <c r="C575" s="109" t="s">
        <v>60</v>
      </c>
      <c r="D575" s="110" t="s">
        <v>231</v>
      </c>
      <c r="E575" s="111">
        <v>1959</v>
      </c>
      <c r="F575" s="112" t="s">
        <v>99</v>
      </c>
      <c r="G575" s="113">
        <v>2</v>
      </c>
      <c r="H575" s="113">
        <v>2</v>
      </c>
      <c r="I575" s="114">
        <v>695.8</v>
      </c>
      <c r="J575" s="114">
        <v>639.6</v>
      </c>
      <c r="K575" s="113">
        <v>26</v>
      </c>
      <c r="L575" s="107">
        <v>3369430.24</v>
      </c>
      <c r="M575" s="96">
        <v>0</v>
      </c>
      <c r="N575" s="96">
        <v>0</v>
      </c>
      <c r="O575" s="96">
        <v>0</v>
      </c>
      <c r="P575" s="96">
        <v>3369430.24</v>
      </c>
      <c r="Q575" s="96">
        <v>0</v>
      </c>
      <c r="R575" s="96">
        <v>0</v>
      </c>
      <c r="S575" s="94" t="s">
        <v>232</v>
      </c>
      <c r="T575" s="92"/>
      <c r="U575" s="92"/>
    </row>
    <row r="576" spans="1:21" s="93" customFormat="1" ht="9" customHeight="1" x14ac:dyDescent="0.25">
      <c r="A576" s="100">
        <v>399</v>
      </c>
      <c r="B576" s="108" t="s">
        <v>635</v>
      </c>
      <c r="C576" s="109" t="s">
        <v>60</v>
      </c>
      <c r="D576" s="110" t="s">
        <v>231</v>
      </c>
      <c r="E576" s="111">
        <v>1982</v>
      </c>
      <c r="F576" s="112" t="s">
        <v>99</v>
      </c>
      <c r="G576" s="113">
        <v>2</v>
      </c>
      <c r="H576" s="113">
        <v>3</v>
      </c>
      <c r="I576" s="114">
        <v>1049.4000000000001</v>
      </c>
      <c r="J576" s="114">
        <v>923.7</v>
      </c>
      <c r="K576" s="113">
        <v>90</v>
      </c>
      <c r="L576" s="107">
        <v>6584118.5300000003</v>
      </c>
      <c r="M576" s="96">
        <v>0</v>
      </c>
      <c r="N576" s="96">
        <v>0</v>
      </c>
      <c r="O576" s="96">
        <v>0</v>
      </c>
      <c r="P576" s="96">
        <v>6584118.5300000003</v>
      </c>
      <c r="Q576" s="96">
        <v>0</v>
      </c>
      <c r="R576" s="96">
        <v>0</v>
      </c>
      <c r="S576" s="94" t="s">
        <v>232</v>
      </c>
      <c r="T576" s="92"/>
      <c r="U576" s="92"/>
    </row>
    <row r="577" spans="1:21" s="93" customFormat="1" ht="9" customHeight="1" x14ac:dyDescent="0.25">
      <c r="A577" s="100">
        <v>400</v>
      </c>
      <c r="B577" s="108" t="s">
        <v>636</v>
      </c>
      <c r="C577" s="109" t="s">
        <v>60</v>
      </c>
      <c r="D577" s="110" t="s">
        <v>231</v>
      </c>
      <c r="E577" s="111">
        <v>1987</v>
      </c>
      <c r="F577" s="112" t="s">
        <v>99</v>
      </c>
      <c r="G577" s="113">
        <v>2</v>
      </c>
      <c r="H577" s="113">
        <v>1</v>
      </c>
      <c r="I577" s="114">
        <v>510</v>
      </c>
      <c r="J577" s="114">
        <v>459</v>
      </c>
      <c r="K577" s="113">
        <v>17</v>
      </c>
      <c r="L577" s="107">
        <v>3125180.68</v>
      </c>
      <c r="M577" s="96">
        <v>0</v>
      </c>
      <c r="N577" s="96">
        <v>0</v>
      </c>
      <c r="O577" s="96">
        <v>0</v>
      </c>
      <c r="P577" s="96">
        <v>3125180.68</v>
      </c>
      <c r="Q577" s="96">
        <v>0</v>
      </c>
      <c r="R577" s="96">
        <v>0</v>
      </c>
      <c r="S577" s="94" t="s">
        <v>232</v>
      </c>
      <c r="T577" s="92"/>
      <c r="U577" s="92"/>
    </row>
    <row r="578" spans="1:21" s="93" customFormat="1" ht="9" customHeight="1" x14ac:dyDescent="0.25">
      <c r="A578" s="100">
        <v>401</v>
      </c>
      <c r="B578" s="108" t="s">
        <v>637</v>
      </c>
      <c r="C578" s="109" t="s">
        <v>60</v>
      </c>
      <c r="D578" s="110" t="s">
        <v>231</v>
      </c>
      <c r="E578" s="111">
        <v>1993</v>
      </c>
      <c r="F578" s="112" t="s">
        <v>99</v>
      </c>
      <c r="G578" s="113">
        <v>5</v>
      </c>
      <c r="H578" s="113">
        <v>5</v>
      </c>
      <c r="I578" s="114">
        <v>3410.3</v>
      </c>
      <c r="J578" s="114">
        <v>3028.1</v>
      </c>
      <c r="K578" s="113">
        <v>77</v>
      </c>
      <c r="L578" s="107">
        <v>10287900</v>
      </c>
      <c r="M578" s="96">
        <v>0</v>
      </c>
      <c r="N578" s="96">
        <v>0</v>
      </c>
      <c r="O578" s="96">
        <v>0</v>
      </c>
      <c r="P578" s="96">
        <v>10287900</v>
      </c>
      <c r="Q578" s="96">
        <v>0</v>
      </c>
      <c r="R578" s="96">
        <v>0</v>
      </c>
      <c r="S578" s="94" t="s">
        <v>232</v>
      </c>
      <c r="T578" s="92"/>
      <c r="U578" s="92"/>
    </row>
    <row r="579" spans="1:21" s="93" customFormat="1" ht="9" customHeight="1" x14ac:dyDescent="0.25">
      <c r="A579" s="100">
        <v>402</v>
      </c>
      <c r="B579" s="108" t="s">
        <v>638</v>
      </c>
      <c r="C579" s="109" t="s">
        <v>60</v>
      </c>
      <c r="D579" s="110" t="s">
        <v>231</v>
      </c>
      <c r="E579" s="111">
        <v>1969</v>
      </c>
      <c r="F579" s="112" t="s">
        <v>99</v>
      </c>
      <c r="G579" s="113">
        <v>2</v>
      </c>
      <c r="H579" s="113">
        <v>2</v>
      </c>
      <c r="I579" s="114">
        <v>704.6</v>
      </c>
      <c r="J579" s="114">
        <v>643</v>
      </c>
      <c r="K579" s="113">
        <v>23</v>
      </c>
      <c r="L579" s="107">
        <v>5946945.7599999998</v>
      </c>
      <c r="M579" s="96">
        <v>0</v>
      </c>
      <c r="N579" s="96">
        <v>0</v>
      </c>
      <c r="O579" s="96">
        <v>0</v>
      </c>
      <c r="P579" s="96">
        <v>5946945.7599999998</v>
      </c>
      <c r="Q579" s="96">
        <v>0</v>
      </c>
      <c r="R579" s="96">
        <v>0</v>
      </c>
      <c r="S579" s="94" t="s">
        <v>232</v>
      </c>
      <c r="T579" s="92"/>
      <c r="U579" s="92"/>
    </row>
    <row r="580" spans="1:21" s="93" customFormat="1" ht="9" customHeight="1" x14ac:dyDescent="0.25">
      <c r="A580" s="100">
        <v>403</v>
      </c>
      <c r="B580" s="108" t="s">
        <v>639</v>
      </c>
      <c r="C580" s="109" t="s">
        <v>60</v>
      </c>
      <c r="D580" s="110" t="s">
        <v>231</v>
      </c>
      <c r="E580" s="111">
        <v>1968</v>
      </c>
      <c r="F580" s="112" t="s">
        <v>109</v>
      </c>
      <c r="G580" s="113">
        <v>4</v>
      </c>
      <c r="H580" s="113">
        <v>4</v>
      </c>
      <c r="I580" s="114">
        <v>3069.9</v>
      </c>
      <c r="J580" s="114">
        <v>2788.4</v>
      </c>
      <c r="K580" s="113">
        <v>34</v>
      </c>
      <c r="L580" s="107">
        <v>7604472.75</v>
      </c>
      <c r="M580" s="96">
        <v>0</v>
      </c>
      <c r="N580" s="96">
        <v>0</v>
      </c>
      <c r="O580" s="96">
        <v>0</v>
      </c>
      <c r="P580" s="96">
        <v>7604472.75</v>
      </c>
      <c r="Q580" s="96">
        <v>0</v>
      </c>
      <c r="R580" s="96">
        <v>0</v>
      </c>
      <c r="S580" s="94" t="s">
        <v>232</v>
      </c>
      <c r="T580" s="92"/>
      <c r="U580" s="92"/>
    </row>
    <row r="581" spans="1:21" s="93" customFormat="1" ht="9" customHeight="1" x14ac:dyDescent="0.25">
      <c r="A581" s="100">
        <v>404</v>
      </c>
      <c r="B581" s="108" t="s">
        <v>640</v>
      </c>
      <c r="C581" s="109" t="s">
        <v>60</v>
      </c>
      <c r="D581" s="110" t="s">
        <v>231</v>
      </c>
      <c r="E581" s="111">
        <v>1970</v>
      </c>
      <c r="F581" s="112" t="s">
        <v>109</v>
      </c>
      <c r="G581" s="113">
        <v>5</v>
      </c>
      <c r="H581" s="113">
        <v>4</v>
      </c>
      <c r="I581" s="114">
        <v>3853.5</v>
      </c>
      <c r="J581" s="114">
        <v>3479.2</v>
      </c>
      <c r="K581" s="113">
        <v>34</v>
      </c>
      <c r="L581" s="107">
        <v>7844523.75</v>
      </c>
      <c r="M581" s="96">
        <v>0</v>
      </c>
      <c r="N581" s="96">
        <v>0</v>
      </c>
      <c r="O581" s="96">
        <v>0</v>
      </c>
      <c r="P581" s="96">
        <v>7844523.75</v>
      </c>
      <c r="Q581" s="96">
        <v>0</v>
      </c>
      <c r="R581" s="96">
        <v>0</v>
      </c>
      <c r="S581" s="94" t="s">
        <v>232</v>
      </c>
      <c r="T581" s="92"/>
      <c r="U581" s="92"/>
    </row>
    <row r="582" spans="1:21" s="93" customFormat="1" ht="9" customHeight="1" x14ac:dyDescent="0.25">
      <c r="A582" s="100">
        <v>405</v>
      </c>
      <c r="B582" s="108" t="s">
        <v>641</v>
      </c>
      <c r="C582" s="109" t="s">
        <v>60</v>
      </c>
      <c r="D582" s="110" t="s">
        <v>231</v>
      </c>
      <c r="E582" s="111">
        <v>1988</v>
      </c>
      <c r="F582" s="112" t="s">
        <v>99</v>
      </c>
      <c r="G582" s="113">
        <v>5</v>
      </c>
      <c r="H582" s="113">
        <v>6</v>
      </c>
      <c r="I582" s="114">
        <v>4814.5</v>
      </c>
      <c r="J582" s="114">
        <v>4041.3</v>
      </c>
      <c r="K582" s="113">
        <v>112</v>
      </c>
      <c r="L582" s="107">
        <v>12859875.01</v>
      </c>
      <c r="M582" s="96">
        <v>0</v>
      </c>
      <c r="N582" s="96">
        <v>0</v>
      </c>
      <c r="O582" s="96">
        <v>0</v>
      </c>
      <c r="P582" s="96">
        <v>12859875.01</v>
      </c>
      <c r="Q582" s="96">
        <v>0</v>
      </c>
      <c r="R582" s="96">
        <v>0</v>
      </c>
      <c r="S582" s="94" t="s">
        <v>232</v>
      </c>
      <c r="T582" s="92"/>
      <c r="U582" s="92"/>
    </row>
    <row r="583" spans="1:21" s="93" customFormat="1" ht="9" customHeight="1" x14ac:dyDescent="0.25">
      <c r="A583" s="100">
        <v>406</v>
      </c>
      <c r="B583" s="108" t="s">
        <v>642</v>
      </c>
      <c r="C583" s="109" t="s">
        <v>60</v>
      </c>
      <c r="D583" s="110" t="s">
        <v>231</v>
      </c>
      <c r="E583" s="111">
        <v>1952</v>
      </c>
      <c r="F583" s="112" t="s">
        <v>168</v>
      </c>
      <c r="G583" s="113">
        <v>2</v>
      </c>
      <c r="H583" s="113">
        <v>2</v>
      </c>
      <c r="I583" s="114">
        <v>985.6</v>
      </c>
      <c r="J583" s="114">
        <v>875.9</v>
      </c>
      <c r="K583" s="113">
        <v>24</v>
      </c>
      <c r="L583" s="107">
        <v>6227605.2000000002</v>
      </c>
      <c r="M583" s="96">
        <v>0</v>
      </c>
      <c r="N583" s="96">
        <v>0</v>
      </c>
      <c r="O583" s="96">
        <v>0</v>
      </c>
      <c r="P583" s="96">
        <v>6227605.2000000002</v>
      </c>
      <c r="Q583" s="96">
        <v>0</v>
      </c>
      <c r="R583" s="96">
        <v>0</v>
      </c>
      <c r="S583" s="94" t="s">
        <v>232</v>
      </c>
      <c r="T583" s="92"/>
      <c r="U583" s="92"/>
    </row>
    <row r="584" spans="1:21" s="93" customFormat="1" ht="9" customHeight="1" x14ac:dyDescent="0.25">
      <c r="A584" s="100">
        <v>407</v>
      </c>
      <c r="B584" s="108" t="s">
        <v>643</v>
      </c>
      <c r="C584" s="109" t="s">
        <v>60</v>
      </c>
      <c r="D584" s="110" t="s">
        <v>231</v>
      </c>
      <c r="E584" s="111">
        <v>1953</v>
      </c>
      <c r="F584" s="112" t="s">
        <v>168</v>
      </c>
      <c r="G584" s="113">
        <v>2</v>
      </c>
      <c r="H584" s="113">
        <v>2</v>
      </c>
      <c r="I584" s="114">
        <v>1006.5</v>
      </c>
      <c r="J584" s="114">
        <v>720.7</v>
      </c>
      <c r="K584" s="113">
        <v>32</v>
      </c>
      <c r="L584" s="107">
        <v>6220019.7999999998</v>
      </c>
      <c r="M584" s="96">
        <v>0</v>
      </c>
      <c r="N584" s="96">
        <v>0</v>
      </c>
      <c r="O584" s="96">
        <v>0</v>
      </c>
      <c r="P584" s="96">
        <v>6220019.7999999998</v>
      </c>
      <c r="Q584" s="96">
        <v>0</v>
      </c>
      <c r="R584" s="96">
        <v>0</v>
      </c>
      <c r="S584" s="94" t="s">
        <v>232</v>
      </c>
      <c r="T584" s="92"/>
      <c r="U584" s="92"/>
    </row>
    <row r="585" spans="1:21" s="93" customFormat="1" ht="9" customHeight="1" x14ac:dyDescent="0.25">
      <c r="A585" s="100">
        <v>408</v>
      </c>
      <c r="B585" s="108" t="s">
        <v>644</v>
      </c>
      <c r="C585" s="109" t="s">
        <v>60</v>
      </c>
      <c r="D585" s="110" t="s">
        <v>231</v>
      </c>
      <c r="E585" s="111">
        <v>1953</v>
      </c>
      <c r="F585" s="112" t="s">
        <v>99</v>
      </c>
      <c r="G585" s="113">
        <v>2</v>
      </c>
      <c r="H585" s="113">
        <v>2</v>
      </c>
      <c r="I585" s="114">
        <v>793.4</v>
      </c>
      <c r="J585" s="114">
        <v>692.9</v>
      </c>
      <c r="K585" s="113">
        <v>30</v>
      </c>
      <c r="L585" s="107">
        <v>5006357.4000000004</v>
      </c>
      <c r="M585" s="96">
        <v>0</v>
      </c>
      <c r="N585" s="96">
        <v>0</v>
      </c>
      <c r="O585" s="96">
        <v>0</v>
      </c>
      <c r="P585" s="96">
        <v>5006357.4000000004</v>
      </c>
      <c r="Q585" s="96">
        <v>0</v>
      </c>
      <c r="R585" s="96">
        <v>0</v>
      </c>
      <c r="S585" s="94" t="s">
        <v>232</v>
      </c>
      <c r="T585" s="92"/>
      <c r="U585" s="92"/>
    </row>
    <row r="586" spans="1:21" s="93" customFormat="1" ht="9" customHeight="1" x14ac:dyDescent="0.25">
      <c r="A586" s="100">
        <v>409</v>
      </c>
      <c r="B586" s="108" t="s">
        <v>645</v>
      </c>
      <c r="C586" s="109" t="s">
        <v>60</v>
      </c>
      <c r="D586" s="110" t="s">
        <v>231</v>
      </c>
      <c r="E586" s="111">
        <v>1954</v>
      </c>
      <c r="F586" s="112" t="s">
        <v>99</v>
      </c>
      <c r="G586" s="113">
        <v>2</v>
      </c>
      <c r="H586" s="113">
        <v>1</v>
      </c>
      <c r="I586" s="114">
        <v>394.7</v>
      </c>
      <c r="J586" s="114">
        <v>351.7</v>
      </c>
      <c r="K586" s="113">
        <v>14</v>
      </c>
      <c r="L586" s="107">
        <v>2579032.6</v>
      </c>
      <c r="M586" s="96">
        <v>0</v>
      </c>
      <c r="N586" s="96">
        <v>0</v>
      </c>
      <c r="O586" s="96">
        <v>0</v>
      </c>
      <c r="P586" s="96">
        <v>2579032.6</v>
      </c>
      <c r="Q586" s="96">
        <v>0</v>
      </c>
      <c r="R586" s="96">
        <v>0</v>
      </c>
      <c r="S586" s="94" t="s">
        <v>232</v>
      </c>
      <c r="T586" s="92"/>
      <c r="U586" s="92"/>
    </row>
    <row r="587" spans="1:21" s="93" customFormat="1" ht="9" customHeight="1" x14ac:dyDescent="0.25">
      <c r="A587" s="100">
        <v>410</v>
      </c>
      <c r="B587" s="108" t="s">
        <v>646</v>
      </c>
      <c r="C587" s="109" t="s">
        <v>60</v>
      </c>
      <c r="D587" s="110" t="s">
        <v>231</v>
      </c>
      <c r="E587" s="111">
        <v>1952</v>
      </c>
      <c r="F587" s="112" t="s">
        <v>168</v>
      </c>
      <c r="G587" s="113">
        <v>2</v>
      </c>
      <c r="H587" s="113">
        <v>2</v>
      </c>
      <c r="I587" s="114">
        <v>991.4</v>
      </c>
      <c r="J587" s="114">
        <v>896.8</v>
      </c>
      <c r="K587" s="113">
        <v>40</v>
      </c>
      <c r="L587" s="107">
        <v>6409654.5599999996</v>
      </c>
      <c r="M587" s="96">
        <v>0</v>
      </c>
      <c r="N587" s="96">
        <v>0</v>
      </c>
      <c r="O587" s="96">
        <v>0</v>
      </c>
      <c r="P587" s="96">
        <v>6409654.5599999996</v>
      </c>
      <c r="Q587" s="96">
        <v>0</v>
      </c>
      <c r="R587" s="96">
        <v>0</v>
      </c>
      <c r="S587" s="94" t="s">
        <v>232</v>
      </c>
      <c r="T587" s="92"/>
      <c r="U587" s="92"/>
    </row>
    <row r="588" spans="1:21" s="93" customFormat="1" ht="9" customHeight="1" x14ac:dyDescent="0.25">
      <c r="A588" s="100">
        <v>411</v>
      </c>
      <c r="B588" s="108" t="s">
        <v>647</v>
      </c>
      <c r="C588" s="109" t="s">
        <v>60</v>
      </c>
      <c r="D588" s="110" t="s">
        <v>231</v>
      </c>
      <c r="E588" s="111">
        <v>1952</v>
      </c>
      <c r="F588" s="112" t="s">
        <v>168</v>
      </c>
      <c r="G588" s="113">
        <v>2</v>
      </c>
      <c r="H588" s="113">
        <v>2</v>
      </c>
      <c r="I588" s="114">
        <v>790.5</v>
      </c>
      <c r="J588" s="114">
        <v>723.5</v>
      </c>
      <c r="K588" s="113">
        <v>41</v>
      </c>
      <c r="L588" s="107">
        <v>5044284.3499999996</v>
      </c>
      <c r="M588" s="96">
        <v>0</v>
      </c>
      <c r="N588" s="96">
        <v>0</v>
      </c>
      <c r="O588" s="96">
        <v>0</v>
      </c>
      <c r="P588" s="96">
        <v>5044284.3499999996</v>
      </c>
      <c r="Q588" s="96">
        <v>0</v>
      </c>
      <c r="R588" s="96">
        <v>0</v>
      </c>
      <c r="S588" s="94" t="s">
        <v>232</v>
      </c>
      <c r="T588" s="92"/>
      <c r="U588" s="92"/>
    </row>
    <row r="589" spans="1:21" s="93" customFormat="1" ht="9" customHeight="1" x14ac:dyDescent="0.25">
      <c r="A589" s="100">
        <v>412</v>
      </c>
      <c r="B589" s="108" t="s">
        <v>648</v>
      </c>
      <c r="C589" s="109" t="s">
        <v>60</v>
      </c>
      <c r="D589" s="110" t="s">
        <v>231</v>
      </c>
      <c r="E589" s="111">
        <v>1954</v>
      </c>
      <c r="F589" s="112" t="s">
        <v>168</v>
      </c>
      <c r="G589" s="113">
        <v>2</v>
      </c>
      <c r="H589" s="113">
        <v>1</v>
      </c>
      <c r="I589" s="114">
        <v>392.4</v>
      </c>
      <c r="J589" s="114">
        <v>352.4</v>
      </c>
      <c r="K589" s="113">
        <v>17</v>
      </c>
      <c r="L589" s="107">
        <v>2624544.94</v>
      </c>
      <c r="M589" s="96">
        <v>0</v>
      </c>
      <c r="N589" s="96">
        <v>0</v>
      </c>
      <c r="O589" s="96">
        <v>0</v>
      </c>
      <c r="P589" s="96">
        <v>2624544.94</v>
      </c>
      <c r="Q589" s="96">
        <v>0</v>
      </c>
      <c r="R589" s="96">
        <v>0</v>
      </c>
      <c r="S589" s="94" t="s">
        <v>232</v>
      </c>
      <c r="T589" s="92"/>
      <c r="U589" s="92"/>
    </row>
    <row r="590" spans="1:21" s="93" customFormat="1" ht="9" customHeight="1" x14ac:dyDescent="0.25">
      <c r="A590" s="100">
        <v>413</v>
      </c>
      <c r="B590" s="108" t="s">
        <v>649</v>
      </c>
      <c r="C590" s="109" t="s">
        <v>60</v>
      </c>
      <c r="D590" s="110" t="s">
        <v>231</v>
      </c>
      <c r="E590" s="111">
        <v>1958</v>
      </c>
      <c r="F590" s="112" t="s">
        <v>99</v>
      </c>
      <c r="G590" s="113">
        <v>2</v>
      </c>
      <c r="H590" s="113">
        <v>1</v>
      </c>
      <c r="I590" s="114">
        <v>450.7</v>
      </c>
      <c r="J590" s="114">
        <v>398.7</v>
      </c>
      <c r="K590" s="113">
        <v>20</v>
      </c>
      <c r="L590" s="107">
        <v>2852106.64</v>
      </c>
      <c r="M590" s="96">
        <v>0</v>
      </c>
      <c r="N590" s="96">
        <v>0</v>
      </c>
      <c r="O590" s="96">
        <v>0</v>
      </c>
      <c r="P590" s="96">
        <v>2852106.64</v>
      </c>
      <c r="Q590" s="96">
        <v>0</v>
      </c>
      <c r="R590" s="96">
        <v>0</v>
      </c>
      <c r="S590" s="94" t="s">
        <v>232</v>
      </c>
      <c r="T590" s="92"/>
      <c r="U590" s="92"/>
    </row>
    <row r="591" spans="1:21" s="93" customFormat="1" ht="9" customHeight="1" x14ac:dyDescent="0.25">
      <c r="A591" s="100">
        <v>414</v>
      </c>
      <c r="B591" s="108" t="s">
        <v>650</v>
      </c>
      <c r="C591" s="109" t="s">
        <v>60</v>
      </c>
      <c r="D591" s="110" t="s">
        <v>231</v>
      </c>
      <c r="E591" s="111">
        <v>1958</v>
      </c>
      <c r="F591" s="112" t="s">
        <v>99</v>
      </c>
      <c r="G591" s="113">
        <v>2</v>
      </c>
      <c r="H591" s="113">
        <v>1</v>
      </c>
      <c r="I591" s="114">
        <v>448</v>
      </c>
      <c r="J591" s="114">
        <v>398</v>
      </c>
      <c r="K591" s="113">
        <v>20</v>
      </c>
      <c r="L591" s="107">
        <v>2821765.08</v>
      </c>
      <c r="M591" s="96">
        <v>0</v>
      </c>
      <c r="N591" s="96">
        <v>0</v>
      </c>
      <c r="O591" s="96">
        <v>0</v>
      </c>
      <c r="P591" s="96">
        <v>2821765.08</v>
      </c>
      <c r="Q591" s="96">
        <v>0</v>
      </c>
      <c r="R591" s="96">
        <v>0</v>
      </c>
      <c r="S591" s="94" t="s">
        <v>232</v>
      </c>
      <c r="T591" s="92"/>
      <c r="U591" s="92"/>
    </row>
    <row r="592" spans="1:21" s="93" customFormat="1" ht="9" customHeight="1" x14ac:dyDescent="0.25">
      <c r="A592" s="100">
        <v>415</v>
      </c>
      <c r="B592" s="108" t="s">
        <v>651</v>
      </c>
      <c r="C592" s="109" t="s">
        <v>60</v>
      </c>
      <c r="D592" s="110" t="s">
        <v>231</v>
      </c>
      <c r="E592" s="111">
        <v>1970</v>
      </c>
      <c r="F592" s="112" t="s">
        <v>99</v>
      </c>
      <c r="G592" s="113">
        <v>2</v>
      </c>
      <c r="H592" s="113">
        <v>2</v>
      </c>
      <c r="I592" s="114">
        <v>808.6</v>
      </c>
      <c r="J592" s="114">
        <v>746.8</v>
      </c>
      <c r="K592" s="113">
        <v>42</v>
      </c>
      <c r="L592" s="107">
        <v>4702941.8</v>
      </c>
      <c r="M592" s="96">
        <v>0</v>
      </c>
      <c r="N592" s="96">
        <v>0</v>
      </c>
      <c r="O592" s="96">
        <v>0</v>
      </c>
      <c r="P592" s="96">
        <v>4702941.8</v>
      </c>
      <c r="Q592" s="96">
        <v>0</v>
      </c>
      <c r="R592" s="96">
        <v>0</v>
      </c>
      <c r="S592" s="94" t="s">
        <v>232</v>
      </c>
      <c r="T592" s="92"/>
      <c r="U592" s="92"/>
    </row>
    <row r="593" spans="1:21" s="93" customFormat="1" ht="9" customHeight="1" x14ac:dyDescent="0.25">
      <c r="A593" s="100">
        <v>416</v>
      </c>
      <c r="B593" s="108" t="s">
        <v>652</v>
      </c>
      <c r="C593" s="109" t="s">
        <v>60</v>
      </c>
      <c r="D593" s="110" t="s">
        <v>231</v>
      </c>
      <c r="E593" s="111">
        <v>1987</v>
      </c>
      <c r="F593" s="112" t="s">
        <v>109</v>
      </c>
      <c r="G593" s="113">
        <v>3</v>
      </c>
      <c r="H593" s="113">
        <v>3</v>
      </c>
      <c r="I593" s="114">
        <v>1501.7</v>
      </c>
      <c r="J593" s="114">
        <v>1294.2</v>
      </c>
      <c r="K593" s="113">
        <v>59</v>
      </c>
      <c r="L593" s="107">
        <v>6015214.2699999996</v>
      </c>
      <c r="M593" s="96">
        <v>0</v>
      </c>
      <c r="N593" s="96">
        <v>0</v>
      </c>
      <c r="O593" s="96">
        <v>0</v>
      </c>
      <c r="P593" s="96">
        <v>6015214.2699999996</v>
      </c>
      <c r="Q593" s="96">
        <v>0</v>
      </c>
      <c r="R593" s="96">
        <v>0</v>
      </c>
      <c r="S593" s="94" t="s">
        <v>232</v>
      </c>
      <c r="T593" s="92"/>
      <c r="U593" s="92"/>
    </row>
    <row r="594" spans="1:21" s="93" customFormat="1" ht="9" customHeight="1" x14ac:dyDescent="0.25">
      <c r="A594" s="100">
        <v>417</v>
      </c>
      <c r="B594" s="108" t="s">
        <v>653</v>
      </c>
      <c r="C594" s="109" t="s">
        <v>60</v>
      </c>
      <c r="D594" s="110" t="s">
        <v>231</v>
      </c>
      <c r="E594" s="111">
        <v>1966</v>
      </c>
      <c r="F594" s="112" t="s">
        <v>99</v>
      </c>
      <c r="G594" s="113">
        <v>3</v>
      </c>
      <c r="H594" s="113">
        <v>2</v>
      </c>
      <c r="I594" s="114">
        <v>1055.5999999999999</v>
      </c>
      <c r="J594" s="114">
        <v>964.3</v>
      </c>
      <c r="K594" s="113">
        <v>42</v>
      </c>
      <c r="L594" s="107">
        <v>4490550.88</v>
      </c>
      <c r="M594" s="96">
        <v>0</v>
      </c>
      <c r="N594" s="96">
        <v>0</v>
      </c>
      <c r="O594" s="96">
        <v>0</v>
      </c>
      <c r="P594" s="96">
        <v>4490550.88</v>
      </c>
      <c r="Q594" s="96">
        <v>0</v>
      </c>
      <c r="R594" s="96">
        <v>0</v>
      </c>
      <c r="S594" s="94" t="s">
        <v>232</v>
      </c>
      <c r="T594" s="92"/>
      <c r="U594" s="92"/>
    </row>
    <row r="595" spans="1:21" s="93" customFormat="1" ht="9" customHeight="1" x14ac:dyDescent="0.25">
      <c r="A595" s="100">
        <v>418</v>
      </c>
      <c r="B595" s="108" t="s">
        <v>654</v>
      </c>
      <c r="C595" s="109" t="s">
        <v>60</v>
      </c>
      <c r="D595" s="110" t="s">
        <v>231</v>
      </c>
      <c r="E595" s="111">
        <v>1960</v>
      </c>
      <c r="F595" s="112" t="s">
        <v>99</v>
      </c>
      <c r="G595" s="113">
        <v>2</v>
      </c>
      <c r="H595" s="113">
        <v>2</v>
      </c>
      <c r="I595" s="114">
        <v>680.1</v>
      </c>
      <c r="J595" s="114">
        <v>627.29999999999995</v>
      </c>
      <c r="K595" s="113">
        <v>34</v>
      </c>
      <c r="L595" s="107">
        <v>4384355.42</v>
      </c>
      <c r="M595" s="96">
        <v>0</v>
      </c>
      <c r="N595" s="96">
        <v>0</v>
      </c>
      <c r="O595" s="96">
        <v>0</v>
      </c>
      <c r="P595" s="96">
        <v>4384355.42</v>
      </c>
      <c r="Q595" s="96">
        <v>0</v>
      </c>
      <c r="R595" s="96">
        <v>0</v>
      </c>
      <c r="S595" s="94" t="s">
        <v>232</v>
      </c>
      <c r="T595" s="92"/>
      <c r="U595" s="92"/>
    </row>
    <row r="596" spans="1:21" s="93" customFormat="1" ht="9" customHeight="1" x14ac:dyDescent="0.25">
      <c r="A596" s="100">
        <v>419</v>
      </c>
      <c r="B596" s="108" t="s">
        <v>655</v>
      </c>
      <c r="C596" s="109" t="s">
        <v>60</v>
      </c>
      <c r="D596" s="110" t="s">
        <v>231</v>
      </c>
      <c r="E596" s="111">
        <v>1961</v>
      </c>
      <c r="F596" s="112" t="s">
        <v>99</v>
      </c>
      <c r="G596" s="113">
        <v>2</v>
      </c>
      <c r="H596" s="113">
        <v>2</v>
      </c>
      <c r="I596" s="114">
        <v>663.7</v>
      </c>
      <c r="J596" s="114">
        <v>606</v>
      </c>
      <c r="K596" s="113">
        <v>32</v>
      </c>
      <c r="L596" s="107">
        <v>4171964.51</v>
      </c>
      <c r="M596" s="96">
        <v>0</v>
      </c>
      <c r="N596" s="96">
        <v>0</v>
      </c>
      <c r="O596" s="96">
        <v>0</v>
      </c>
      <c r="P596" s="96">
        <v>4171964.51</v>
      </c>
      <c r="Q596" s="96">
        <v>0</v>
      </c>
      <c r="R596" s="96">
        <v>0</v>
      </c>
      <c r="S596" s="94" t="s">
        <v>232</v>
      </c>
      <c r="T596" s="92"/>
      <c r="U596" s="92"/>
    </row>
    <row r="597" spans="1:21" s="93" customFormat="1" ht="9" customHeight="1" x14ac:dyDescent="0.25">
      <c r="A597" s="100">
        <v>420</v>
      </c>
      <c r="B597" s="108" t="s">
        <v>656</v>
      </c>
      <c r="C597" s="109" t="s">
        <v>60</v>
      </c>
      <c r="D597" s="110" t="s">
        <v>231</v>
      </c>
      <c r="E597" s="111">
        <v>1995</v>
      </c>
      <c r="F597" s="112" t="s">
        <v>109</v>
      </c>
      <c r="G597" s="113">
        <v>5</v>
      </c>
      <c r="H597" s="113">
        <v>3</v>
      </c>
      <c r="I597" s="114">
        <v>2793.8</v>
      </c>
      <c r="J597" s="114">
        <v>2485.1</v>
      </c>
      <c r="K597" s="113">
        <v>105</v>
      </c>
      <c r="L597" s="107">
        <v>6053141.2300000004</v>
      </c>
      <c r="M597" s="96">
        <v>0</v>
      </c>
      <c r="N597" s="96">
        <v>0</v>
      </c>
      <c r="O597" s="96">
        <v>0</v>
      </c>
      <c r="P597" s="96">
        <v>6053141.2300000004</v>
      </c>
      <c r="Q597" s="96">
        <v>0</v>
      </c>
      <c r="R597" s="96">
        <v>0</v>
      </c>
      <c r="S597" s="94" t="s">
        <v>232</v>
      </c>
      <c r="T597" s="92"/>
      <c r="U597" s="92"/>
    </row>
    <row r="598" spans="1:21" s="93" customFormat="1" ht="9" customHeight="1" x14ac:dyDescent="0.25">
      <c r="A598" s="100">
        <v>421</v>
      </c>
      <c r="B598" s="108" t="s">
        <v>657</v>
      </c>
      <c r="C598" s="109" t="s">
        <v>60</v>
      </c>
      <c r="D598" s="110" t="s">
        <v>231</v>
      </c>
      <c r="E598" s="111">
        <v>1994</v>
      </c>
      <c r="F598" s="112" t="s">
        <v>109</v>
      </c>
      <c r="G598" s="113">
        <v>5</v>
      </c>
      <c r="H598" s="113">
        <v>3</v>
      </c>
      <c r="I598" s="114">
        <v>2756.2</v>
      </c>
      <c r="J598" s="114">
        <v>2282.4</v>
      </c>
      <c r="K598" s="113">
        <v>105</v>
      </c>
      <c r="L598" s="107">
        <v>6053141.2300000004</v>
      </c>
      <c r="M598" s="96">
        <v>0</v>
      </c>
      <c r="N598" s="96">
        <v>0</v>
      </c>
      <c r="O598" s="96">
        <v>0</v>
      </c>
      <c r="P598" s="96">
        <v>6053141.2300000004</v>
      </c>
      <c r="Q598" s="96">
        <v>0</v>
      </c>
      <c r="R598" s="96">
        <v>0</v>
      </c>
      <c r="S598" s="94" t="s">
        <v>232</v>
      </c>
      <c r="T598" s="92"/>
      <c r="U598" s="92"/>
    </row>
    <row r="599" spans="1:21" s="93" customFormat="1" ht="9" customHeight="1" x14ac:dyDescent="0.25">
      <c r="A599" s="100">
        <v>422</v>
      </c>
      <c r="B599" s="108" t="s">
        <v>658</v>
      </c>
      <c r="C599" s="109" t="s">
        <v>60</v>
      </c>
      <c r="D599" s="110" t="s">
        <v>231</v>
      </c>
      <c r="E599" s="111">
        <v>1994</v>
      </c>
      <c r="F599" s="112" t="s">
        <v>109</v>
      </c>
      <c r="G599" s="113">
        <v>6</v>
      </c>
      <c r="H599" s="113">
        <v>2</v>
      </c>
      <c r="I599" s="114">
        <v>2002.4</v>
      </c>
      <c r="J599" s="114">
        <v>1702.8</v>
      </c>
      <c r="K599" s="113">
        <v>76</v>
      </c>
      <c r="L599" s="107">
        <v>3429300</v>
      </c>
      <c r="M599" s="96">
        <v>0</v>
      </c>
      <c r="N599" s="96">
        <v>0</v>
      </c>
      <c r="O599" s="96">
        <v>0</v>
      </c>
      <c r="P599" s="96">
        <v>3429300</v>
      </c>
      <c r="Q599" s="96">
        <v>0</v>
      </c>
      <c r="R599" s="96">
        <v>0</v>
      </c>
      <c r="S599" s="94" t="s">
        <v>232</v>
      </c>
      <c r="T599" s="92"/>
      <c r="U599" s="92"/>
    </row>
    <row r="600" spans="1:21" s="93" customFormat="1" ht="9" customHeight="1" x14ac:dyDescent="0.25">
      <c r="A600" s="100">
        <v>423</v>
      </c>
      <c r="B600" s="108" t="s">
        <v>659</v>
      </c>
      <c r="C600" s="109" t="s">
        <v>60</v>
      </c>
      <c r="D600" s="110" t="s">
        <v>231</v>
      </c>
      <c r="E600" s="111">
        <v>1956</v>
      </c>
      <c r="F600" s="112" t="s">
        <v>99</v>
      </c>
      <c r="G600" s="113">
        <v>2</v>
      </c>
      <c r="H600" s="113">
        <v>1</v>
      </c>
      <c r="I600" s="114">
        <v>454.7</v>
      </c>
      <c r="J600" s="114">
        <v>414.5</v>
      </c>
      <c r="K600" s="113">
        <v>14</v>
      </c>
      <c r="L600" s="107">
        <v>2836935.87</v>
      </c>
      <c r="M600" s="96">
        <v>0</v>
      </c>
      <c r="N600" s="96">
        <v>0</v>
      </c>
      <c r="O600" s="96">
        <v>0</v>
      </c>
      <c r="P600" s="96">
        <v>2836935.87</v>
      </c>
      <c r="Q600" s="96">
        <v>0</v>
      </c>
      <c r="R600" s="96">
        <v>0</v>
      </c>
      <c r="S600" s="94" t="s">
        <v>232</v>
      </c>
      <c r="T600" s="92"/>
      <c r="U600" s="92"/>
    </row>
    <row r="601" spans="1:21" s="93" customFormat="1" ht="9" customHeight="1" x14ac:dyDescent="0.25">
      <c r="A601" s="100">
        <v>424</v>
      </c>
      <c r="B601" s="108" t="s">
        <v>660</v>
      </c>
      <c r="C601" s="109" t="s">
        <v>60</v>
      </c>
      <c r="D601" s="110" t="s">
        <v>231</v>
      </c>
      <c r="E601" s="111">
        <v>1956</v>
      </c>
      <c r="F601" s="112" t="s">
        <v>109</v>
      </c>
      <c r="G601" s="113">
        <v>2</v>
      </c>
      <c r="H601" s="113">
        <v>1</v>
      </c>
      <c r="I601" s="114">
        <v>442.5</v>
      </c>
      <c r="J601" s="114">
        <v>403.1</v>
      </c>
      <c r="K601" s="113">
        <v>4</v>
      </c>
      <c r="L601" s="107">
        <v>2821765.08</v>
      </c>
      <c r="M601" s="96">
        <v>0</v>
      </c>
      <c r="N601" s="96">
        <v>0</v>
      </c>
      <c r="O601" s="96">
        <v>0</v>
      </c>
      <c r="P601" s="96">
        <v>2821765.08</v>
      </c>
      <c r="Q601" s="96">
        <v>0</v>
      </c>
      <c r="R601" s="96">
        <v>0</v>
      </c>
      <c r="S601" s="94" t="s">
        <v>232</v>
      </c>
      <c r="T601" s="92"/>
      <c r="U601" s="92"/>
    </row>
    <row r="602" spans="1:21" s="93" customFormat="1" ht="9" customHeight="1" x14ac:dyDescent="0.25">
      <c r="A602" s="100">
        <v>425</v>
      </c>
      <c r="B602" s="108" t="s">
        <v>661</v>
      </c>
      <c r="C602" s="109" t="s">
        <v>60</v>
      </c>
      <c r="D602" s="110" t="s">
        <v>231</v>
      </c>
      <c r="E602" s="111">
        <v>1958</v>
      </c>
      <c r="F602" s="112" t="s">
        <v>99</v>
      </c>
      <c r="G602" s="113">
        <v>2</v>
      </c>
      <c r="H602" s="113">
        <v>1</v>
      </c>
      <c r="I602" s="114">
        <v>450.8</v>
      </c>
      <c r="J602" s="114">
        <v>399.8</v>
      </c>
      <c r="K602" s="113">
        <v>16</v>
      </c>
      <c r="L602" s="107">
        <v>2867277.42</v>
      </c>
      <c r="M602" s="96">
        <v>0</v>
      </c>
      <c r="N602" s="96">
        <v>0</v>
      </c>
      <c r="O602" s="96">
        <v>0</v>
      </c>
      <c r="P602" s="96">
        <v>2867277.42</v>
      </c>
      <c r="Q602" s="96">
        <v>0</v>
      </c>
      <c r="R602" s="96">
        <v>0</v>
      </c>
      <c r="S602" s="94" t="s">
        <v>232</v>
      </c>
      <c r="T602" s="92"/>
      <c r="U602" s="92"/>
    </row>
    <row r="603" spans="1:21" s="93" customFormat="1" ht="9" customHeight="1" x14ac:dyDescent="0.25">
      <c r="A603" s="100">
        <v>426</v>
      </c>
      <c r="B603" s="108" t="s">
        <v>662</v>
      </c>
      <c r="C603" s="109" t="s">
        <v>60</v>
      </c>
      <c r="D603" s="110" t="s">
        <v>231</v>
      </c>
      <c r="E603" s="111">
        <v>1958</v>
      </c>
      <c r="F603" s="112" t="s">
        <v>99</v>
      </c>
      <c r="G603" s="113">
        <v>2</v>
      </c>
      <c r="H603" s="113">
        <v>1</v>
      </c>
      <c r="I603" s="114">
        <v>452.1</v>
      </c>
      <c r="J603" s="114">
        <v>400.1</v>
      </c>
      <c r="K603" s="113">
        <v>18</v>
      </c>
      <c r="L603" s="107">
        <v>2867277.42</v>
      </c>
      <c r="M603" s="96">
        <v>0</v>
      </c>
      <c r="N603" s="96">
        <v>0</v>
      </c>
      <c r="O603" s="96">
        <v>0</v>
      </c>
      <c r="P603" s="96">
        <v>2867277.42</v>
      </c>
      <c r="Q603" s="96">
        <v>0</v>
      </c>
      <c r="R603" s="96">
        <v>0</v>
      </c>
      <c r="S603" s="94" t="s">
        <v>232</v>
      </c>
      <c r="T603" s="92"/>
      <c r="U603" s="92"/>
    </row>
    <row r="604" spans="1:21" s="93" customFormat="1" ht="9" customHeight="1" x14ac:dyDescent="0.25">
      <c r="A604" s="100">
        <v>427</v>
      </c>
      <c r="B604" s="108" t="s">
        <v>663</v>
      </c>
      <c r="C604" s="109" t="s">
        <v>60</v>
      </c>
      <c r="D604" s="110" t="s">
        <v>231</v>
      </c>
      <c r="E604" s="111">
        <v>1972</v>
      </c>
      <c r="F604" s="112" t="s">
        <v>109</v>
      </c>
      <c r="G604" s="113">
        <v>5</v>
      </c>
      <c r="H604" s="113">
        <v>4</v>
      </c>
      <c r="I604" s="114">
        <v>3821.3</v>
      </c>
      <c r="J604" s="114">
        <v>3447</v>
      </c>
      <c r="K604" s="113">
        <v>22</v>
      </c>
      <c r="L604" s="107">
        <v>9344842.5099999998</v>
      </c>
      <c r="M604" s="96">
        <v>0</v>
      </c>
      <c r="N604" s="96">
        <v>0</v>
      </c>
      <c r="O604" s="96">
        <v>0</v>
      </c>
      <c r="P604" s="96">
        <v>9344842.5099999998</v>
      </c>
      <c r="Q604" s="96">
        <v>0</v>
      </c>
      <c r="R604" s="96">
        <v>0</v>
      </c>
      <c r="S604" s="94" t="s">
        <v>232</v>
      </c>
      <c r="T604" s="92"/>
      <c r="U604" s="92"/>
    </row>
    <row r="605" spans="1:21" s="93" customFormat="1" ht="9" customHeight="1" x14ac:dyDescent="0.25">
      <c r="A605" s="100">
        <v>428</v>
      </c>
      <c r="B605" s="108" t="s">
        <v>664</v>
      </c>
      <c r="C605" s="109" t="s">
        <v>60</v>
      </c>
      <c r="D605" s="110" t="s">
        <v>231</v>
      </c>
      <c r="E605" s="111">
        <v>1966</v>
      </c>
      <c r="F605" s="112" t="s">
        <v>99</v>
      </c>
      <c r="G605" s="113">
        <v>2</v>
      </c>
      <c r="H605" s="113">
        <v>2</v>
      </c>
      <c r="I605" s="114">
        <v>604.29999999999995</v>
      </c>
      <c r="J605" s="114">
        <v>548</v>
      </c>
      <c r="K605" s="113">
        <v>195</v>
      </c>
      <c r="L605" s="107">
        <v>2983491.01</v>
      </c>
      <c r="M605" s="96">
        <v>0</v>
      </c>
      <c r="N605" s="96">
        <v>0</v>
      </c>
      <c r="O605" s="96">
        <v>0</v>
      </c>
      <c r="P605" s="96">
        <v>2983491.01</v>
      </c>
      <c r="Q605" s="96">
        <v>0</v>
      </c>
      <c r="R605" s="96">
        <v>0</v>
      </c>
      <c r="S605" s="94" t="s">
        <v>232</v>
      </c>
      <c r="T605" s="92"/>
      <c r="U605" s="92"/>
    </row>
    <row r="606" spans="1:21" s="93" customFormat="1" ht="9" customHeight="1" x14ac:dyDescent="0.25">
      <c r="A606" s="100">
        <v>429</v>
      </c>
      <c r="B606" s="108" t="s">
        <v>665</v>
      </c>
      <c r="C606" s="109" t="s">
        <v>60</v>
      </c>
      <c r="D606" s="110" t="s">
        <v>231</v>
      </c>
      <c r="E606" s="111">
        <v>1970</v>
      </c>
      <c r="F606" s="112" t="s">
        <v>99</v>
      </c>
      <c r="G606" s="113">
        <v>5</v>
      </c>
      <c r="H606" s="113">
        <v>4</v>
      </c>
      <c r="I606" s="114">
        <v>3015.6</v>
      </c>
      <c r="J606" s="114">
        <v>2620.1</v>
      </c>
      <c r="K606" s="113">
        <v>150</v>
      </c>
      <c r="L606" s="107">
        <v>8040513.4000000004</v>
      </c>
      <c r="M606" s="96">
        <v>0</v>
      </c>
      <c r="N606" s="96">
        <v>0</v>
      </c>
      <c r="O606" s="96">
        <v>0</v>
      </c>
      <c r="P606" s="96">
        <v>8040513.4000000004</v>
      </c>
      <c r="Q606" s="96">
        <v>0</v>
      </c>
      <c r="R606" s="96">
        <v>0</v>
      </c>
      <c r="S606" s="94" t="s">
        <v>232</v>
      </c>
      <c r="T606" s="92"/>
      <c r="U606" s="92"/>
    </row>
    <row r="607" spans="1:21" s="93" customFormat="1" ht="9" customHeight="1" x14ac:dyDescent="0.25">
      <c r="A607" s="100">
        <v>430</v>
      </c>
      <c r="B607" s="108" t="s">
        <v>666</v>
      </c>
      <c r="C607" s="109" t="s">
        <v>60</v>
      </c>
      <c r="D607" s="110" t="s">
        <v>231</v>
      </c>
      <c r="E607" s="111">
        <v>1970</v>
      </c>
      <c r="F607" s="112" t="s">
        <v>109</v>
      </c>
      <c r="G607" s="113">
        <v>5</v>
      </c>
      <c r="H607" s="113">
        <v>4</v>
      </c>
      <c r="I607" s="114">
        <v>3874.8</v>
      </c>
      <c r="J607" s="114">
        <v>3506.7</v>
      </c>
      <c r="K607" s="113">
        <v>80</v>
      </c>
      <c r="L607" s="107">
        <v>10202167.49</v>
      </c>
      <c r="M607" s="96">
        <v>0</v>
      </c>
      <c r="N607" s="96">
        <v>0</v>
      </c>
      <c r="O607" s="96">
        <v>0</v>
      </c>
      <c r="P607" s="96">
        <v>10202167.49</v>
      </c>
      <c r="Q607" s="96">
        <v>0</v>
      </c>
      <c r="R607" s="96">
        <v>0</v>
      </c>
      <c r="S607" s="94" t="s">
        <v>232</v>
      </c>
      <c r="T607" s="92"/>
      <c r="U607" s="92"/>
    </row>
    <row r="608" spans="1:21" s="93" customFormat="1" ht="9" customHeight="1" x14ac:dyDescent="0.25">
      <c r="A608" s="100">
        <v>431</v>
      </c>
      <c r="B608" s="108" t="s">
        <v>667</v>
      </c>
      <c r="C608" s="109" t="s">
        <v>60</v>
      </c>
      <c r="D608" s="110" t="s">
        <v>231</v>
      </c>
      <c r="E608" s="111">
        <v>1991</v>
      </c>
      <c r="F608" s="112" t="s">
        <v>99</v>
      </c>
      <c r="G608" s="113">
        <v>5</v>
      </c>
      <c r="H608" s="113">
        <v>4</v>
      </c>
      <c r="I608" s="114">
        <v>2935.3</v>
      </c>
      <c r="J608" s="114">
        <v>2540.6999999999998</v>
      </c>
      <c r="K608" s="113">
        <v>110</v>
      </c>
      <c r="L608" s="107">
        <v>7741644.75</v>
      </c>
      <c r="M608" s="96">
        <v>0</v>
      </c>
      <c r="N608" s="96">
        <v>0</v>
      </c>
      <c r="O608" s="96">
        <v>0</v>
      </c>
      <c r="P608" s="96">
        <v>7741644.75</v>
      </c>
      <c r="Q608" s="96">
        <v>0</v>
      </c>
      <c r="R608" s="96">
        <v>0</v>
      </c>
      <c r="S608" s="94" t="s">
        <v>232</v>
      </c>
      <c r="T608" s="92"/>
      <c r="U608" s="92"/>
    </row>
    <row r="609" spans="1:21" s="93" customFormat="1" ht="9" customHeight="1" x14ac:dyDescent="0.25">
      <c r="A609" s="100">
        <v>432</v>
      </c>
      <c r="B609" s="108" t="s">
        <v>668</v>
      </c>
      <c r="C609" s="109" t="s">
        <v>60</v>
      </c>
      <c r="D609" s="110" t="s">
        <v>231</v>
      </c>
      <c r="E609" s="111">
        <v>1984</v>
      </c>
      <c r="F609" s="112" t="s">
        <v>168</v>
      </c>
      <c r="G609" s="113">
        <v>4</v>
      </c>
      <c r="H609" s="113">
        <v>1</v>
      </c>
      <c r="I609" s="114">
        <v>682.3</v>
      </c>
      <c r="J609" s="114">
        <v>596.70000000000005</v>
      </c>
      <c r="K609" s="113">
        <v>28</v>
      </c>
      <c r="L609" s="107">
        <v>1800382.51</v>
      </c>
      <c r="M609" s="96">
        <v>0</v>
      </c>
      <c r="N609" s="96">
        <v>0</v>
      </c>
      <c r="O609" s="96">
        <v>0</v>
      </c>
      <c r="P609" s="96">
        <v>1800382.51</v>
      </c>
      <c r="Q609" s="96">
        <v>0</v>
      </c>
      <c r="R609" s="96">
        <v>0</v>
      </c>
      <c r="S609" s="94" t="s">
        <v>232</v>
      </c>
      <c r="T609" s="92"/>
      <c r="U609" s="92"/>
    </row>
    <row r="610" spans="1:21" s="93" customFormat="1" ht="9" customHeight="1" x14ac:dyDescent="0.25">
      <c r="A610" s="100">
        <v>433</v>
      </c>
      <c r="B610" s="108" t="s">
        <v>669</v>
      </c>
      <c r="C610" s="109" t="s">
        <v>60</v>
      </c>
      <c r="D610" s="110" t="s">
        <v>231</v>
      </c>
      <c r="E610" s="111">
        <v>1984</v>
      </c>
      <c r="F610" s="112" t="s">
        <v>168</v>
      </c>
      <c r="G610" s="113">
        <v>4</v>
      </c>
      <c r="H610" s="113">
        <v>1</v>
      </c>
      <c r="I610" s="114">
        <v>680.7</v>
      </c>
      <c r="J610" s="114">
        <v>594.1</v>
      </c>
      <c r="K610" s="113">
        <v>26</v>
      </c>
      <c r="L610" s="107">
        <v>1800382.51</v>
      </c>
      <c r="M610" s="96">
        <v>0</v>
      </c>
      <c r="N610" s="96">
        <v>0</v>
      </c>
      <c r="O610" s="96">
        <v>0</v>
      </c>
      <c r="P610" s="96">
        <v>1800382.51</v>
      </c>
      <c r="Q610" s="96">
        <v>0</v>
      </c>
      <c r="R610" s="96">
        <v>0</v>
      </c>
      <c r="S610" s="94" t="s">
        <v>232</v>
      </c>
      <c r="T610" s="92"/>
      <c r="U610" s="92"/>
    </row>
    <row r="611" spans="1:21" s="93" customFormat="1" ht="9" customHeight="1" x14ac:dyDescent="0.25">
      <c r="A611" s="100">
        <v>434</v>
      </c>
      <c r="B611" s="108" t="s">
        <v>670</v>
      </c>
      <c r="C611" s="109" t="s">
        <v>60</v>
      </c>
      <c r="D611" s="110" t="s">
        <v>231</v>
      </c>
      <c r="E611" s="111">
        <v>1984</v>
      </c>
      <c r="F611" s="112" t="s">
        <v>99</v>
      </c>
      <c r="G611" s="113">
        <v>3</v>
      </c>
      <c r="H611" s="113">
        <v>2</v>
      </c>
      <c r="I611" s="114">
        <v>994.7</v>
      </c>
      <c r="J611" s="114">
        <v>596.70000000000005</v>
      </c>
      <c r="K611" s="113">
        <v>26</v>
      </c>
      <c r="L611" s="107">
        <v>3515032.51</v>
      </c>
      <c r="M611" s="96">
        <v>0</v>
      </c>
      <c r="N611" s="96">
        <v>0</v>
      </c>
      <c r="O611" s="96">
        <v>0</v>
      </c>
      <c r="P611" s="96">
        <v>3515032.51</v>
      </c>
      <c r="Q611" s="96">
        <v>0</v>
      </c>
      <c r="R611" s="96">
        <v>0</v>
      </c>
      <c r="S611" s="94" t="s">
        <v>232</v>
      </c>
      <c r="T611" s="92"/>
      <c r="U611" s="92"/>
    </row>
    <row r="612" spans="1:21" s="93" customFormat="1" ht="9" customHeight="1" x14ac:dyDescent="0.25">
      <c r="A612" s="100">
        <v>435</v>
      </c>
      <c r="B612" s="108" t="s">
        <v>671</v>
      </c>
      <c r="C612" s="109" t="s">
        <v>60</v>
      </c>
      <c r="D612" s="110" t="s">
        <v>231</v>
      </c>
      <c r="E612" s="111">
        <v>1986</v>
      </c>
      <c r="F612" s="112" t="s">
        <v>109</v>
      </c>
      <c r="G612" s="113">
        <v>3</v>
      </c>
      <c r="H612" s="113">
        <v>2</v>
      </c>
      <c r="I612" s="114">
        <v>981.8</v>
      </c>
      <c r="J612" s="114">
        <v>868.5</v>
      </c>
      <c r="K612" s="113">
        <v>31</v>
      </c>
      <c r="L612" s="107">
        <v>3257835.01</v>
      </c>
      <c r="M612" s="96">
        <v>0</v>
      </c>
      <c r="N612" s="96">
        <v>0</v>
      </c>
      <c r="O612" s="96">
        <v>0</v>
      </c>
      <c r="P612" s="96">
        <v>3257835.01</v>
      </c>
      <c r="Q612" s="96">
        <v>0</v>
      </c>
      <c r="R612" s="96">
        <v>0</v>
      </c>
      <c r="S612" s="94" t="s">
        <v>232</v>
      </c>
      <c r="T612" s="92"/>
      <c r="U612" s="92"/>
    </row>
    <row r="613" spans="1:21" s="93" customFormat="1" ht="9" customHeight="1" x14ac:dyDescent="0.25">
      <c r="A613" s="100">
        <v>436</v>
      </c>
      <c r="B613" s="108" t="s">
        <v>672</v>
      </c>
      <c r="C613" s="109" t="s">
        <v>60</v>
      </c>
      <c r="D613" s="110" t="s">
        <v>231</v>
      </c>
      <c r="E613" s="111">
        <v>1986</v>
      </c>
      <c r="F613" s="112" t="s">
        <v>109</v>
      </c>
      <c r="G613" s="113">
        <v>4</v>
      </c>
      <c r="H613" s="113">
        <v>1</v>
      </c>
      <c r="I613" s="114">
        <v>671.7</v>
      </c>
      <c r="J613" s="114">
        <v>580.9</v>
      </c>
      <c r="K613" s="113">
        <v>30</v>
      </c>
      <c r="L613" s="107">
        <v>1783236</v>
      </c>
      <c r="M613" s="96">
        <v>0</v>
      </c>
      <c r="N613" s="96">
        <v>0</v>
      </c>
      <c r="O613" s="96">
        <v>0</v>
      </c>
      <c r="P613" s="96">
        <v>1783236</v>
      </c>
      <c r="Q613" s="96">
        <v>0</v>
      </c>
      <c r="R613" s="96">
        <v>0</v>
      </c>
      <c r="S613" s="94" t="s">
        <v>232</v>
      </c>
      <c r="T613" s="92"/>
      <c r="U613" s="92"/>
    </row>
    <row r="614" spans="1:21" s="93" customFormat="1" ht="9" customHeight="1" x14ac:dyDescent="0.25">
      <c r="A614" s="100">
        <v>437</v>
      </c>
      <c r="B614" s="108" t="s">
        <v>673</v>
      </c>
      <c r="C614" s="109" t="s">
        <v>60</v>
      </c>
      <c r="D614" s="110" t="s">
        <v>231</v>
      </c>
      <c r="E614" s="111">
        <v>1986</v>
      </c>
      <c r="F614" s="112" t="s">
        <v>109</v>
      </c>
      <c r="G614" s="113">
        <v>4</v>
      </c>
      <c r="H614" s="113">
        <v>1</v>
      </c>
      <c r="I614" s="114">
        <v>667.2</v>
      </c>
      <c r="J614" s="114">
        <v>577.79999999999995</v>
      </c>
      <c r="K614" s="113">
        <v>30</v>
      </c>
      <c r="L614" s="107">
        <v>2006140.51</v>
      </c>
      <c r="M614" s="96">
        <v>0</v>
      </c>
      <c r="N614" s="96">
        <v>0</v>
      </c>
      <c r="O614" s="96">
        <v>0</v>
      </c>
      <c r="P614" s="96">
        <v>2006140.51</v>
      </c>
      <c r="Q614" s="96">
        <v>0</v>
      </c>
      <c r="R614" s="96">
        <v>0</v>
      </c>
      <c r="S614" s="94" t="s">
        <v>232</v>
      </c>
      <c r="T614" s="92"/>
      <c r="U614" s="92"/>
    </row>
    <row r="615" spans="1:21" s="93" customFormat="1" ht="9" customHeight="1" x14ac:dyDescent="0.25">
      <c r="A615" s="100">
        <v>438</v>
      </c>
      <c r="B615" s="108" t="s">
        <v>674</v>
      </c>
      <c r="C615" s="109" t="s">
        <v>60</v>
      </c>
      <c r="D615" s="110" t="s">
        <v>231</v>
      </c>
      <c r="E615" s="111">
        <v>1987</v>
      </c>
      <c r="F615" s="112" t="s">
        <v>109</v>
      </c>
      <c r="G615" s="113">
        <v>5</v>
      </c>
      <c r="H615" s="113">
        <v>1</v>
      </c>
      <c r="I615" s="114">
        <v>853.8</v>
      </c>
      <c r="J615" s="114">
        <v>735.5</v>
      </c>
      <c r="K615" s="113">
        <v>113</v>
      </c>
      <c r="L615" s="107">
        <v>1808955.75</v>
      </c>
      <c r="M615" s="96">
        <v>0</v>
      </c>
      <c r="N615" s="96">
        <v>0</v>
      </c>
      <c r="O615" s="96">
        <v>0</v>
      </c>
      <c r="P615" s="96">
        <v>1808955.75</v>
      </c>
      <c r="Q615" s="96">
        <v>0</v>
      </c>
      <c r="R615" s="96">
        <v>0</v>
      </c>
      <c r="S615" s="94" t="s">
        <v>232</v>
      </c>
      <c r="T615" s="92"/>
      <c r="U615" s="92"/>
    </row>
    <row r="616" spans="1:21" s="93" customFormat="1" ht="9" customHeight="1" x14ac:dyDescent="0.25">
      <c r="A616" s="100">
        <v>439</v>
      </c>
      <c r="B616" s="108" t="s">
        <v>675</v>
      </c>
      <c r="C616" s="109" t="s">
        <v>60</v>
      </c>
      <c r="D616" s="110" t="s">
        <v>231</v>
      </c>
      <c r="E616" s="111">
        <v>1987</v>
      </c>
      <c r="F616" s="112" t="s">
        <v>109</v>
      </c>
      <c r="G616" s="113">
        <v>4</v>
      </c>
      <c r="H616" s="113">
        <v>1</v>
      </c>
      <c r="I616" s="114">
        <v>663.2</v>
      </c>
      <c r="J616" s="114">
        <v>573.1</v>
      </c>
      <c r="K616" s="113">
        <v>40</v>
      </c>
      <c r="L616" s="107">
        <v>2229045.0099999998</v>
      </c>
      <c r="M616" s="96">
        <v>0</v>
      </c>
      <c r="N616" s="96">
        <v>0</v>
      </c>
      <c r="O616" s="96">
        <v>0</v>
      </c>
      <c r="P616" s="96">
        <v>2229045.0099999998</v>
      </c>
      <c r="Q616" s="96">
        <v>0</v>
      </c>
      <c r="R616" s="96">
        <v>0</v>
      </c>
      <c r="S616" s="94" t="s">
        <v>232</v>
      </c>
      <c r="T616" s="92"/>
      <c r="U616" s="92"/>
    </row>
    <row r="617" spans="1:21" s="93" customFormat="1" ht="9" customHeight="1" x14ac:dyDescent="0.25">
      <c r="A617" s="100">
        <v>440</v>
      </c>
      <c r="B617" s="108" t="s">
        <v>676</v>
      </c>
      <c r="C617" s="109" t="s">
        <v>60</v>
      </c>
      <c r="D617" s="110" t="s">
        <v>231</v>
      </c>
      <c r="E617" s="111">
        <v>1987</v>
      </c>
      <c r="F617" s="112" t="s">
        <v>109</v>
      </c>
      <c r="G617" s="113">
        <v>4</v>
      </c>
      <c r="H617" s="113">
        <v>1</v>
      </c>
      <c r="I617" s="114">
        <v>662.4</v>
      </c>
      <c r="J617" s="114">
        <v>573.29999999999995</v>
      </c>
      <c r="K617" s="113">
        <v>26</v>
      </c>
      <c r="L617" s="107">
        <v>1757516.25</v>
      </c>
      <c r="M617" s="96">
        <v>0</v>
      </c>
      <c r="N617" s="96">
        <v>0</v>
      </c>
      <c r="O617" s="96">
        <v>0</v>
      </c>
      <c r="P617" s="96">
        <v>1757516.25</v>
      </c>
      <c r="Q617" s="96">
        <v>0</v>
      </c>
      <c r="R617" s="96">
        <v>0</v>
      </c>
      <c r="S617" s="94" t="s">
        <v>232</v>
      </c>
      <c r="T617" s="92"/>
      <c r="U617" s="92"/>
    </row>
    <row r="618" spans="1:21" s="93" customFormat="1" ht="9" customHeight="1" x14ac:dyDescent="0.25">
      <c r="A618" s="100">
        <v>441</v>
      </c>
      <c r="B618" s="108" t="s">
        <v>677</v>
      </c>
      <c r="C618" s="109" t="s">
        <v>60</v>
      </c>
      <c r="D618" s="110" t="s">
        <v>231</v>
      </c>
      <c r="E618" s="111">
        <v>1988</v>
      </c>
      <c r="F618" s="112" t="s">
        <v>109</v>
      </c>
      <c r="G618" s="113">
        <v>3</v>
      </c>
      <c r="H618" s="113">
        <v>2</v>
      </c>
      <c r="I618" s="114">
        <v>996</v>
      </c>
      <c r="J618" s="114">
        <v>872.8</v>
      </c>
      <c r="K618" s="113">
        <v>26</v>
      </c>
      <c r="L618" s="107">
        <v>3472166.25</v>
      </c>
      <c r="M618" s="96">
        <v>0</v>
      </c>
      <c r="N618" s="96">
        <v>0</v>
      </c>
      <c r="O618" s="96">
        <v>0</v>
      </c>
      <c r="P618" s="96">
        <v>3472166.25</v>
      </c>
      <c r="Q618" s="96">
        <v>0</v>
      </c>
      <c r="R618" s="96">
        <v>0</v>
      </c>
      <c r="S618" s="94" t="s">
        <v>232</v>
      </c>
      <c r="T618" s="92"/>
      <c r="U618" s="92"/>
    </row>
    <row r="619" spans="1:21" s="93" customFormat="1" ht="9" customHeight="1" x14ac:dyDescent="0.25">
      <c r="A619" s="100">
        <v>442</v>
      </c>
      <c r="B619" s="108" t="s">
        <v>678</v>
      </c>
      <c r="C619" s="109" t="s">
        <v>60</v>
      </c>
      <c r="D619" s="110" t="s">
        <v>231</v>
      </c>
      <c r="E619" s="111">
        <v>1990</v>
      </c>
      <c r="F619" s="112" t="s">
        <v>109</v>
      </c>
      <c r="G619" s="113">
        <v>5</v>
      </c>
      <c r="H619" s="113">
        <v>2</v>
      </c>
      <c r="I619" s="114">
        <v>1868.4</v>
      </c>
      <c r="J619" s="114">
        <v>1658.4</v>
      </c>
      <c r="K619" s="113">
        <v>45</v>
      </c>
      <c r="L619" s="107">
        <v>3951988.19</v>
      </c>
      <c r="M619" s="96">
        <v>0</v>
      </c>
      <c r="N619" s="96">
        <v>0</v>
      </c>
      <c r="O619" s="96">
        <v>0</v>
      </c>
      <c r="P619" s="96">
        <v>3951988.19</v>
      </c>
      <c r="Q619" s="96">
        <v>0</v>
      </c>
      <c r="R619" s="96">
        <v>0</v>
      </c>
      <c r="S619" s="94" t="s">
        <v>232</v>
      </c>
      <c r="T619" s="92"/>
      <c r="U619" s="92"/>
    </row>
    <row r="620" spans="1:21" s="93" customFormat="1" ht="9" customHeight="1" x14ac:dyDescent="0.25">
      <c r="A620" s="100">
        <v>443</v>
      </c>
      <c r="B620" s="108" t="s">
        <v>679</v>
      </c>
      <c r="C620" s="109" t="s">
        <v>60</v>
      </c>
      <c r="D620" s="110" t="s">
        <v>231</v>
      </c>
      <c r="E620" s="111">
        <v>1990</v>
      </c>
      <c r="F620" s="112" t="s">
        <v>109</v>
      </c>
      <c r="G620" s="113">
        <v>5</v>
      </c>
      <c r="H620" s="113">
        <v>2</v>
      </c>
      <c r="I620" s="114">
        <v>1878.5</v>
      </c>
      <c r="J620" s="114">
        <v>1668.5</v>
      </c>
      <c r="K620" s="113">
        <v>77</v>
      </c>
      <c r="L620" s="107">
        <v>3951988.19</v>
      </c>
      <c r="M620" s="96">
        <v>0</v>
      </c>
      <c r="N620" s="96">
        <v>0</v>
      </c>
      <c r="O620" s="96">
        <v>0</v>
      </c>
      <c r="P620" s="96">
        <v>3951988.19</v>
      </c>
      <c r="Q620" s="96">
        <v>0</v>
      </c>
      <c r="R620" s="96">
        <v>0</v>
      </c>
      <c r="S620" s="94" t="s">
        <v>232</v>
      </c>
      <c r="T620" s="92"/>
      <c r="U620" s="92"/>
    </row>
    <row r="621" spans="1:21" s="93" customFormat="1" ht="9" customHeight="1" x14ac:dyDescent="0.25">
      <c r="A621" s="100">
        <v>444</v>
      </c>
      <c r="B621" s="108" t="s">
        <v>680</v>
      </c>
      <c r="C621" s="109" t="s">
        <v>60</v>
      </c>
      <c r="D621" s="110" t="s">
        <v>231</v>
      </c>
      <c r="E621" s="111">
        <v>1993</v>
      </c>
      <c r="F621" s="112" t="s">
        <v>109</v>
      </c>
      <c r="G621" s="113">
        <v>3</v>
      </c>
      <c r="H621" s="113">
        <v>3</v>
      </c>
      <c r="I621" s="114">
        <v>1370.6</v>
      </c>
      <c r="J621" s="114">
        <v>1259</v>
      </c>
      <c r="K621" s="113">
        <v>64</v>
      </c>
      <c r="L621" s="107">
        <v>4715287.49</v>
      </c>
      <c r="M621" s="96">
        <v>0</v>
      </c>
      <c r="N621" s="96">
        <v>0</v>
      </c>
      <c r="O621" s="96">
        <v>0</v>
      </c>
      <c r="P621" s="96">
        <v>4715287.49</v>
      </c>
      <c r="Q621" s="96">
        <v>0</v>
      </c>
      <c r="R621" s="96">
        <v>0</v>
      </c>
      <c r="S621" s="94" t="s">
        <v>232</v>
      </c>
      <c r="T621" s="92"/>
      <c r="U621" s="92"/>
    </row>
    <row r="622" spans="1:21" s="93" customFormat="1" ht="9" customHeight="1" x14ac:dyDescent="0.25">
      <c r="A622" s="100">
        <v>445</v>
      </c>
      <c r="B622" s="108" t="s">
        <v>682</v>
      </c>
      <c r="C622" s="109" t="s">
        <v>60</v>
      </c>
      <c r="D622" s="110" t="s">
        <v>58</v>
      </c>
      <c r="E622" s="111">
        <v>1993</v>
      </c>
      <c r="F622" s="112" t="s">
        <v>99</v>
      </c>
      <c r="G622" s="113">
        <v>5</v>
      </c>
      <c r="H622" s="113">
        <v>3</v>
      </c>
      <c r="I622" s="114">
        <v>2322.4</v>
      </c>
      <c r="J622" s="114">
        <v>2087.5</v>
      </c>
      <c r="K622" s="113">
        <v>111</v>
      </c>
      <c r="L622" s="107">
        <v>5780942.4699999997</v>
      </c>
      <c r="M622" s="96">
        <v>0</v>
      </c>
      <c r="N622" s="96">
        <v>0</v>
      </c>
      <c r="O622" s="96">
        <v>0</v>
      </c>
      <c r="P622" s="96">
        <v>5780942.4699999997</v>
      </c>
      <c r="Q622" s="96">
        <v>0</v>
      </c>
      <c r="R622" s="96">
        <v>0</v>
      </c>
      <c r="S622" s="94" t="s">
        <v>232</v>
      </c>
      <c r="T622" s="92"/>
      <c r="U622" s="92"/>
    </row>
    <row r="623" spans="1:21" s="93" customFormat="1" ht="9" customHeight="1" x14ac:dyDescent="0.25">
      <c r="A623" s="100">
        <v>446</v>
      </c>
      <c r="B623" s="108" t="s">
        <v>683</v>
      </c>
      <c r="C623" s="109" t="s">
        <v>60</v>
      </c>
      <c r="D623" s="110" t="s">
        <v>58</v>
      </c>
      <c r="E623" s="111">
        <v>1999</v>
      </c>
      <c r="F623" s="112" t="s">
        <v>99</v>
      </c>
      <c r="G623" s="113">
        <v>9</v>
      </c>
      <c r="H623" s="113">
        <v>4</v>
      </c>
      <c r="I623" s="114">
        <v>14621.5</v>
      </c>
      <c r="J623" s="114">
        <v>13160.9</v>
      </c>
      <c r="K623" s="113">
        <v>283</v>
      </c>
      <c r="L623" s="107">
        <v>11556125.76</v>
      </c>
      <c r="M623" s="96">
        <v>0</v>
      </c>
      <c r="N623" s="96">
        <v>0</v>
      </c>
      <c r="O623" s="96">
        <v>0</v>
      </c>
      <c r="P623" s="96">
        <v>11556125.76</v>
      </c>
      <c r="Q623" s="96">
        <v>0</v>
      </c>
      <c r="R623" s="96">
        <v>0</v>
      </c>
      <c r="S623" s="94" t="s">
        <v>232</v>
      </c>
      <c r="T623" s="92"/>
      <c r="U623" s="92"/>
    </row>
    <row r="624" spans="1:21" s="93" customFormat="1" ht="9" customHeight="1" x14ac:dyDescent="0.25">
      <c r="A624" s="100">
        <v>447</v>
      </c>
      <c r="B624" s="108" t="s">
        <v>684</v>
      </c>
      <c r="C624" s="109" t="s">
        <v>60</v>
      </c>
      <c r="D624" s="110" t="s">
        <v>58</v>
      </c>
      <c r="E624" s="111">
        <v>1990</v>
      </c>
      <c r="F624" s="112" t="s">
        <v>99</v>
      </c>
      <c r="G624" s="113">
        <v>14</v>
      </c>
      <c r="H624" s="113">
        <v>1</v>
      </c>
      <c r="I624" s="114">
        <v>6221.5</v>
      </c>
      <c r="J624" s="114">
        <v>5979.1</v>
      </c>
      <c r="K624" s="113">
        <v>32</v>
      </c>
      <c r="L624" s="107">
        <v>5778062.8799999999</v>
      </c>
      <c r="M624" s="96">
        <v>0</v>
      </c>
      <c r="N624" s="96">
        <v>0</v>
      </c>
      <c r="O624" s="96">
        <v>0</v>
      </c>
      <c r="P624" s="96">
        <v>5778062.8799999999</v>
      </c>
      <c r="Q624" s="96">
        <v>0</v>
      </c>
      <c r="R624" s="96">
        <v>0</v>
      </c>
      <c r="S624" s="94" t="s">
        <v>232</v>
      </c>
      <c r="T624" s="92"/>
      <c r="U624" s="92"/>
    </row>
    <row r="625" spans="1:21" s="93" customFormat="1" ht="9" customHeight="1" x14ac:dyDescent="0.25">
      <c r="A625" s="100">
        <v>448</v>
      </c>
      <c r="B625" s="108" t="s">
        <v>685</v>
      </c>
      <c r="C625" s="109" t="s">
        <v>60</v>
      </c>
      <c r="D625" s="110" t="s">
        <v>58</v>
      </c>
      <c r="E625" s="111">
        <v>2000</v>
      </c>
      <c r="F625" s="112" t="s">
        <v>202</v>
      </c>
      <c r="G625" s="113">
        <v>16</v>
      </c>
      <c r="H625" s="113">
        <v>1</v>
      </c>
      <c r="I625" s="114">
        <v>5865.6</v>
      </c>
      <c r="J625" s="114">
        <v>4604.6000000000004</v>
      </c>
      <c r="K625" s="113">
        <v>42</v>
      </c>
      <c r="L625" s="107">
        <v>3316990.43</v>
      </c>
      <c r="M625" s="96">
        <v>0</v>
      </c>
      <c r="N625" s="96">
        <v>0</v>
      </c>
      <c r="O625" s="96">
        <v>0</v>
      </c>
      <c r="P625" s="96">
        <v>3316990.43</v>
      </c>
      <c r="Q625" s="96">
        <v>0</v>
      </c>
      <c r="R625" s="96">
        <v>0</v>
      </c>
      <c r="S625" s="94" t="s">
        <v>232</v>
      </c>
      <c r="T625" s="92"/>
      <c r="U625" s="92"/>
    </row>
    <row r="626" spans="1:21" s="93" customFormat="1" ht="9" customHeight="1" x14ac:dyDescent="0.25">
      <c r="A626" s="100">
        <v>449</v>
      </c>
      <c r="B626" s="108" t="s">
        <v>686</v>
      </c>
      <c r="C626" s="109" t="s">
        <v>60</v>
      </c>
      <c r="D626" s="110" t="s">
        <v>58</v>
      </c>
      <c r="E626" s="111">
        <v>1994</v>
      </c>
      <c r="F626" s="112" t="s">
        <v>99</v>
      </c>
      <c r="G626" s="113">
        <v>5</v>
      </c>
      <c r="H626" s="113">
        <v>2</v>
      </c>
      <c r="I626" s="114">
        <v>1907.7</v>
      </c>
      <c r="J626" s="114">
        <v>1742.4</v>
      </c>
      <c r="K626" s="113">
        <v>66</v>
      </c>
      <c r="L626" s="107">
        <v>3154956</v>
      </c>
      <c r="M626" s="96">
        <v>0</v>
      </c>
      <c r="N626" s="96">
        <v>0</v>
      </c>
      <c r="O626" s="96">
        <v>0</v>
      </c>
      <c r="P626" s="96">
        <v>3154956</v>
      </c>
      <c r="Q626" s="96">
        <v>0</v>
      </c>
      <c r="R626" s="96">
        <v>0</v>
      </c>
      <c r="S626" s="94" t="s">
        <v>232</v>
      </c>
      <c r="T626" s="92"/>
      <c r="U626" s="92"/>
    </row>
    <row r="627" spans="1:21" s="93" customFormat="1" ht="9" customHeight="1" x14ac:dyDescent="0.25">
      <c r="A627" s="100">
        <v>450</v>
      </c>
      <c r="B627" s="108" t="s">
        <v>687</v>
      </c>
      <c r="C627" s="109" t="s">
        <v>60</v>
      </c>
      <c r="D627" s="110" t="s">
        <v>58</v>
      </c>
      <c r="E627" s="111">
        <v>1992</v>
      </c>
      <c r="F627" s="112" t="s">
        <v>109</v>
      </c>
      <c r="G627" s="113">
        <v>5</v>
      </c>
      <c r="H627" s="113">
        <v>4</v>
      </c>
      <c r="I627" s="114">
        <v>2685.3</v>
      </c>
      <c r="J627" s="114">
        <v>2380.8000000000002</v>
      </c>
      <c r="K627" s="113">
        <v>33</v>
      </c>
      <c r="L627" s="107">
        <v>6652842</v>
      </c>
      <c r="M627" s="96">
        <v>0</v>
      </c>
      <c r="N627" s="96">
        <v>0</v>
      </c>
      <c r="O627" s="96">
        <v>0</v>
      </c>
      <c r="P627" s="96">
        <v>6652842</v>
      </c>
      <c r="Q627" s="96">
        <v>0</v>
      </c>
      <c r="R627" s="96">
        <v>0</v>
      </c>
      <c r="S627" s="94" t="s">
        <v>232</v>
      </c>
      <c r="T627" s="92"/>
      <c r="U627" s="92"/>
    </row>
    <row r="628" spans="1:21" s="93" customFormat="1" ht="9" customHeight="1" x14ac:dyDescent="0.25">
      <c r="A628" s="100">
        <v>451</v>
      </c>
      <c r="B628" s="108" t="s">
        <v>688</v>
      </c>
      <c r="C628" s="109" t="s">
        <v>60</v>
      </c>
      <c r="D628" s="110" t="s">
        <v>58</v>
      </c>
      <c r="E628" s="111">
        <v>2000</v>
      </c>
      <c r="F628" s="112" t="s">
        <v>99</v>
      </c>
      <c r="G628" s="113">
        <v>12</v>
      </c>
      <c r="H628" s="113">
        <v>4</v>
      </c>
      <c r="I628" s="114">
        <v>19984</v>
      </c>
      <c r="J628" s="114">
        <v>12198.4</v>
      </c>
      <c r="K628" s="113">
        <v>205</v>
      </c>
      <c r="L628" s="107">
        <v>16877299.949999999</v>
      </c>
      <c r="M628" s="96">
        <v>0</v>
      </c>
      <c r="N628" s="96">
        <v>0</v>
      </c>
      <c r="O628" s="96">
        <v>0</v>
      </c>
      <c r="P628" s="96">
        <v>16877299.949999999</v>
      </c>
      <c r="Q628" s="96">
        <v>0</v>
      </c>
      <c r="R628" s="96">
        <v>0</v>
      </c>
      <c r="S628" s="94" t="s">
        <v>232</v>
      </c>
      <c r="T628" s="92"/>
      <c r="U628" s="92"/>
    </row>
    <row r="629" spans="1:21" s="93" customFormat="1" ht="9" customHeight="1" x14ac:dyDescent="0.25">
      <c r="A629" s="100">
        <v>452</v>
      </c>
      <c r="B629" s="108" t="s">
        <v>689</v>
      </c>
      <c r="C629" s="109" t="s">
        <v>60</v>
      </c>
      <c r="D629" s="110" t="s">
        <v>58</v>
      </c>
      <c r="E629" s="111">
        <v>1997</v>
      </c>
      <c r="F629" s="112" t="s">
        <v>99</v>
      </c>
      <c r="G629" s="113">
        <v>9</v>
      </c>
      <c r="H629" s="113">
        <v>2</v>
      </c>
      <c r="I629" s="114">
        <v>4034.1</v>
      </c>
      <c r="J629" s="114">
        <v>3394.1</v>
      </c>
      <c r="K629" s="113">
        <v>180</v>
      </c>
      <c r="L629" s="107">
        <v>5778062.8799999999</v>
      </c>
      <c r="M629" s="96">
        <v>0</v>
      </c>
      <c r="N629" s="96">
        <v>0</v>
      </c>
      <c r="O629" s="96">
        <v>0</v>
      </c>
      <c r="P629" s="96">
        <v>5778062.8799999999</v>
      </c>
      <c r="Q629" s="96">
        <v>0</v>
      </c>
      <c r="R629" s="96">
        <v>0</v>
      </c>
      <c r="S629" s="94" t="s">
        <v>232</v>
      </c>
      <c r="T629" s="92"/>
      <c r="U629" s="92"/>
    </row>
    <row r="630" spans="1:21" s="93" customFormat="1" ht="9" customHeight="1" x14ac:dyDescent="0.25">
      <c r="A630" s="100">
        <v>453</v>
      </c>
      <c r="B630" s="108" t="s">
        <v>690</v>
      </c>
      <c r="C630" s="109" t="s">
        <v>60</v>
      </c>
      <c r="D630" s="110" t="s">
        <v>58</v>
      </c>
      <c r="E630" s="111">
        <v>1995</v>
      </c>
      <c r="F630" s="112" t="s">
        <v>99</v>
      </c>
      <c r="G630" s="113">
        <v>12</v>
      </c>
      <c r="H630" s="113">
        <v>1</v>
      </c>
      <c r="I630" s="114">
        <v>4289</v>
      </c>
      <c r="J630" s="114">
        <v>3422</v>
      </c>
      <c r="K630" s="113">
        <v>152</v>
      </c>
      <c r="L630" s="107">
        <v>5778062.8799999999</v>
      </c>
      <c r="M630" s="96">
        <v>0</v>
      </c>
      <c r="N630" s="96">
        <v>0</v>
      </c>
      <c r="O630" s="96">
        <v>0</v>
      </c>
      <c r="P630" s="96">
        <v>5778062.8799999999</v>
      </c>
      <c r="Q630" s="96">
        <v>0</v>
      </c>
      <c r="R630" s="96">
        <v>0</v>
      </c>
      <c r="S630" s="94" t="s">
        <v>232</v>
      </c>
      <c r="T630" s="92"/>
      <c r="U630" s="92"/>
    </row>
    <row r="631" spans="1:21" s="93" customFormat="1" ht="9" customHeight="1" x14ac:dyDescent="0.25">
      <c r="A631" s="100">
        <v>454</v>
      </c>
      <c r="B631" s="108" t="s">
        <v>693</v>
      </c>
      <c r="C631" s="109" t="s">
        <v>60</v>
      </c>
      <c r="D631" s="110" t="s">
        <v>58</v>
      </c>
      <c r="E631" s="111">
        <v>1993</v>
      </c>
      <c r="F631" s="112" t="s">
        <v>116</v>
      </c>
      <c r="G631" s="113">
        <v>9</v>
      </c>
      <c r="H631" s="113">
        <v>8</v>
      </c>
      <c r="I631" s="114">
        <v>19119.7</v>
      </c>
      <c r="J631" s="114">
        <v>15624.5</v>
      </c>
      <c r="K631" s="113">
        <v>772</v>
      </c>
      <c r="L631" s="107">
        <v>23112251.52</v>
      </c>
      <c r="M631" s="96">
        <v>0</v>
      </c>
      <c r="N631" s="96">
        <v>0</v>
      </c>
      <c r="O631" s="96">
        <v>0</v>
      </c>
      <c r="P631" s="96">
        <v>23112251.52</v>
      </c>
      <c r="Q631" s="96">
        <v>0</v>
      </c>
      <c r="R631" s="96">
        <v>0</v>
      </c>
      <c r="S631" s="94" t="s">
        <v>232</v>
      </c>
      <c r="T631" s="92"/>
      <c r="U631" s="92"/>
    </row>
    <row r="632" spans="1:21" s="93" customFormat="1" ht="9" customHeight="1" x14ac:dyDescent="0.25">
      <c r="A632" s="100">
        <v>455</v>
      </c>
      <c r="B632" s="108" t="s">
        <v>694</v>
      </c>
      <c r="C632" s="109" t="s">
        <v>60</v>
      </c>
      <c r="D632" s="110" t="s">
        <v>58</v>
      </c>
      <c r="E632" s="111">
        <v>1997</v>
      </c>
      <c r="F632" s="112" t="s">
        <v>99</v>
      </c>
      <c r="G632" s="113">
        <v>6</v>
      </c>
      <c r="H632" s="113">
        <v>3</v>
      </c>
      <c r="I632" s="114">
        <v>8446</v>
      </c>
      <c r="J632" s="114">
        <v>7597.4</v>
      </c>
      <c r="K632" s="113">
        <v>201</v>
      </c>
      <c r="L632" s="107">
        <v>17232232.510000002</v>
      </c>
      <c r="M632" s="96">
        <v>0</v>
      </c>
      <c r="N632" s="96">
        <v>0</v>
      </c>
      <c r="O632" s="96">
        <v>0</v>
      </c>
      <c r="P632" s="96">
        <v>17232232.510000002</v>
      </c>
      <c r="Q632" s="96">
        <v>0</v>
      </c>
      <c r="R632" s="96">
        <v>0</v>
      </c>
      <c r="S632" s="94" t="s">
        <v>232</v>
      </c>
      <c r="T632" s="92"/>
      <c r="U632" s="92"/>
    </row>
    <row r="633" spans="1:21" s="93" customFormat="1" ht="9" customHeight="1" x14ac:dyDescent="0.25">
      <c r="A633" s="100">
        <v>456</v>
      </c>
      <c r="B633" s="108" t="s">
        <v>695</v>
      </c>
      <c r="C633" s="109" t="s">
        <v>60</v>
      </c>
      <c r="D633" s="110" t="s">
        <v>58</v>
      </c>
      <c r="E633" s="111">
        <v>1998</v>
      </c>
      <c r="F633" s="112" t="s">
        <v>99</v>
      </c>
      <c r="G633" s="113">
        <v>6</v>
      </c>
      <c r="H633" s="113">
        <v>3</v>
      </c>
      <c r="I633" s="114">
        <v>16000</v>
      </c>
      <c r="J633" s="114">
        <v>15580</v>
      </c>
      <c r="K633" s="113">
        <v>230</v>
      </c>
      <c r="L633" s="107">
        <v>15155609.23</v>
      </c>
      <c r="M633" s="96">
        <v>0</v>
      </c>
      <c r="N633" s="96">
        <v>0</v>
      </c>
      <c r="O633" s="96">
        <v>0</v>
      </c>
      <c r="P633" s="96">
        <v>15155609.23</v>
      </c>
      <c r="Q633" s="96">
        <v>0</v>
      </c>
      <c r="R633" s="96">
        <v>0</v>
      </c>
      <c r="S633" s="94" t="s">
        <v>232</v>
      </c>
      <c r="T633" s="92"/>
      <c r="U633" s="92"/>
    </row>
    <row r="634" spans="1:21" s="93" customFormat="1" ht="9" customHeight="1" x14ac:dyDescent="0.25">
      <c r="A634" s="100">
        <v>457</v>
      </c>
      <c r="B634" s="108" t="s">
        <v>696</v>
      </c>
      <c r="C634" s="109" t="s">
        <v>60</v>
      </c>
      <c r="D634" s="110" t="s">
        <v>58</v>
      </c>
      <c r="E634" s="111">
        <v>1998</v>
      </c>
      <c r="F634" s="112" t="s">
        <v>99</v>
      </c>
      <c r="G634" s="113">
        <v>10</v>
      </c>
      <c r="H634" s="113">
        <v>6</v>
      </c>
      <c r="I634" s="114">
        <v>18048</v>
      </c>
      <c r="J634" s="114">
        <v>15580</v>
      </c>
      <c r="K634" s="113">
        <v>463</v>
      </c>
      <c r="L634" s="107">
        <v>17334188.640000001</v>
      </c>
      <c r="M634" s="96">
        <v>0</v>
      </c>
      <c r="N634" s="96">
        <v>0</v>
      </c>
      <c r="O634" s="96">
        <v>0</v>
      </c>
      <c r="P634" s="96">
        <v>17334188.640000001</v>
      </c>
      <c r="Q634" s="96">
        <v>0</v>
      </c>
      <c r="R634" s="96">
        <v>0</v>
      </c>
      <c r="S634" s="94" t="s">
        <v>232</v>
      </c>
      <c r="T634" s="92"/>
      <c r="U634" s="92"/>
    </row>
    <row r="635" spans="1:21" s="93" customFormat="1" ht="9" customHeight="1" x14ac:dyDescent="0.25">
      <c r="A635" s="100">
        <v>458</v>
      </c>
      <c r="B635" s="108" t="s">
        <v>697</v>
      </c>
      <c r="C635" s="109" t="s">
        <v>60</v>
      </c>
      <c r="D635" s="110" t="s">
        <v>58</v>
      </c>
      <c r="E635" s="111">
        <v>1993</v>
      </c>
      <c r="F635" s="112" t="s">
        <v>99</v>
      </c>
      <c r="G635" s="113">
        <v>9</v>
      </c>
      <c r="H635" s="113">
        <v>7</v>
      </c>
      <c r="I635" s="114">
        <v>16589.599999999999</v>
      </c>
      <c r="J635" s="114">
        <v>12870.9</v>
      </c>
      <c r="K635" s="113">
        <v>582</v>
      </c>
      <c r="L635" s="107">
        <v>20223220.079999998</v>
      </c>
      <c r="M635" s="96">
        <v>0</v>
      </c>
      <c r="N635" s="96">
        <v>0</v>
      </c>
      <c r="O635" s="96">
        <v>0</v>
      </c>
      <c r="P635" s="96">
        <v>20223220.079999998</v>
      </c>
      <c r="Q635" s="96">
        <v>0</v>
      </c>
      <c r="R635" s="96">
        <v>0</v>
      </c>
      <c r="S635" s="94" t="s">
        <v>232</v>
      </c>
      <c r="T635" s="92"/>
      <c r="U635" s="92"/>
    </row>
    <row r="636" spans="1:21" s="93" customFormat="1" ht="9" customHeight="1" x14ac:dyDescent="0.25">
      <c r="A636" s="100">
        <v>459</v>
      </c>
      <c r="B636" s="108" t="s">
        <v>698</v>
      </c>
      <c r="C636" s="109" t="s">
        <v>60</v>
      </c>
      <c r="D636" s="110" t="s">
        <v>58</v>
      </c>
      <c r="E636" s="111">
        <v>1997</v>
      </c>
      <c r="F636" s="112" t="s">
        <v>99</v>
      </c>
      <c r="G636" s="113">
        <v>10</v>
      </c>
      <c r="H636" s="113">
        <v>3</v>
      </c>
      <c r="I636" s="114">
        <v>10971.5</v>
      </c>
      <c r="J636" s="114">
        <v>9625.4</v>
      </c>
      <c r="K636" s="113">
        <v>320</v>
      </c>
      <c r="L636" s="107">
        <v>11556125.76</v>
      </c>
      <c r="M636" s="96">
        <v>0</v>
      </c>
      <c r="N636" s="96">
        <v>0</v>
      </c>
      <c r="O636" s="96">
        <v>0</v>
      </c>
      <c r="P636" s="96">
        <v>11556125.76</v>
      </c>
      <c r="Q636" s="96">
        <v>0</v>
      </c>
      <c r="R636" s="96">
        <v>0</v>
      </c>
      <c r="S636" s="94" t="s">
        <v>232</v>
      </c>
      <c r="T636" s="92"/>
      <c r="U636" s="92"/>
    </row>
    <row r="637" spans="1:21" s="93" customFormat="1" ht="9" customHeight="1" x14ac:dyDescent="0.25">
      <c r="A637" s="100">
        <v>460</v>
      </c>
      <c r="B637" s="108" t="s">
        <v>699</v>
      </c>
      <c r="C637" s="109" t="s">
        <v>60</v>
      </c>
      <c r="D637" s="110" t="s">
        <v>58</v>
      </c>
      <c r="E637" s="111">
        <v>1992</v>
      </c>
      <c r="F637" s="112" t="s">
        <v>109</v>
      </c>
      <c r="G637" s="113">
        <v>5</v>
      </c>
      <c r="H637" s="113">
        <v>6</v>
      </c>
      <c r="I637" s="114">
        <v>4851.3999999999996</v>
      </c>
      <c r="J637" s="114">
        <v>4379.8</v>
      </c>
      <c r="K637" s="113">
        <v>199</v>
      </c>
      <c r="L637" s="107">
        <v>10562244</v>
      </c>
      <c r="M637" s="96">
        <v>0</v>
      </c>
      <c r="N637" s="96">
        <v>0</v>
      </c>
      <c r="O637" s="96">
        <v>0</v>
      </c>
      <c r="P637" s="96">
        <v>10562244</v>
      </c>
      <c r="Q637" s="96">
        <v>0</v>
      </c>
      <c r="R637" s="96">
        <v>0</v>
      </c>
      <c r="S637" s="94" t="s">
        <v>232</v>
      </c>
      <c r="T637" s="92"/>
      <c r="U637" s="92"/>
    </row>
    <row r="638" spans="1:21" s="93" customFormat="1" ht="9" customHeight="1" x14ac:dyDescent="0.25">
      <c r="A638" s="100">
        <v>461</v>
      </c>
      <c r="B638" s="108" t="s">
        <v>700</v>
      </c>
      <c r="C638" s="109" t="s">
        <v>60</v>
      </c>
      <c r="D638" s="110" t="s">
        <v>58</v>
      </c>
      <c r="E638" s="111">
        <v>1990</v>
      </c>
      <c r="F638" s="112" t="s">
        <v>109</v>
      </c>
      <c r="G638" s="113">
        <v>10</v>
      </c>
      <c r="H638" s="113">
        <v>2</v>
      </c>
      <c r="I638" s="114">
        <v>4929.1000000000004</v>
      </c>
      <c r="J638" s="114">
        <v>4297.1000000000004</v>
      </c>
      <c r="K638" s="113">
        <v>202</v>
      </c>
      <c r="L638" s="107">
        <v>5778062.8799999999</v>
      </c>
      <c r="M638" s="96">
        <v>0</v>
      </c>
      <c r="N638" s="96">
        <v>0</v>
      </c>
      <c r="O638" s="96">
        <v>0</v>
      </c>
      <c r="P638" s="96">
        <v>5778062.8799999999</v>
      </c>
      <c r="Q638" s="96">
        <v>0</v>
      </c>
      <c r="R638" s="96">
        <v>0</v>
      </c>
      <c r="S638" s="94" t="s">
        <v>232</v>
      </c>
      <c r="T638" s="92"/>
      <c r="U638" s="92"/>
    </row>
    <row r="639" spans="1:21" s="93" customFormat="1" ht="9" customHeight="1" x14ac:dyDescent="0.25">
      <c r="A639" s="100">
        <v>462</v>
      </c>
      <c r="B639" s="108" t="s">
        <v>701</v>
      </c>
      <c r="C639" s="109" t="s">
        <v>60</v>
      </c>
      <c r="D639" s="110" t="s">
        <v>59</v>
      </c>
      <c r="E639" s="111">
        <v>2004</v>
      </c>
      <c r="F639" s="112" t="s">
        <v>99</v>
      </c>
      <c r="G639" s="113">
        <v>11</v>
      </c>
      <c r="H639" s="113">
        <v>2</v>
      </c>
      <c r="I639" s="114">
        <v>5901.9</v>
      </c>
      <c r="J639" s="114">
        <v>5652.7</v>
      </c>
      <c r="K639" s="113">
        <v>117</v>
      </c>
      <c r="L639" s="107">
        <v>5555466</v>
      </c>
      <c r="M639" s="96">
        <v>0</v>
      </c>
      <c r="N639" s="96">
        <v>0</v>
      </c>
      <c r="O639" s="96">
        <v>0</v>
      </c>
      <c r="P639" s="96">
        <v>5555466</v>
      </c>
      <c r="Q639" s="96">
        <v>0</v>
      </c>
      <c r="R639" s="96">
        <v>0</v>
      </c>
      <c r="S639" s="94" t="s">
        <v>232</v>
      </c>
      <c r="T639" s="92"/>
      <c r="U639" s="92"/>
    </row>
    <row r="640" spans="1:21" s="93" customFormat="1" ht="9" customHeight="1" x14ac:dyDescent="0.25">
      <c r="A640" s="100">
        <v>463</v>
      </c>
      <c r="B640" s="108" t="s">
        <v>702</v>
      </c>
      <c r="C640" s="109" t="s">
        <v>60</v>
      </c>
      <c r="D640" s="110" t="s">
        <v>58</v>
      </c>
      <c r="E640" s="111">
        <v>1999</v>
      </c>
      <c r="F640" s="112" t="s">
        <v>99</v>
      </c>
      <c r="G640" s="113">
        <v>10</v>
      </c>
      <c r="H640" s="113">
        <v>2</v>
      </c>
      <c r="I640" s="114">
        <v>7692.2</v>
      </c>
      <c r="J640" s="114">
        <v>6689</v>
      </c>
      <c r="K640" s="113">
        <v>141</v>
      </c>
      <c r="L640" s="107">
        <v>5778062.8799999999</v>
      </c>
      <c r="M640" s="96">
        <v>0</v>
      </c>
      <c r="N640" s="96">
        <v>0</v>
      </c>
      <c r="O640" s="96">
        <v>0</v>
      </c>
      <c r="P640" s="96">
        <v>5778062.8799999999</v>
      </c>
      <c r="Q640" s="96">
        <v>0</v>
      </c>
      <c r="R640" s="96">
        <v>0</v>
      </c>
      <c r="S640" s="94" t="s">
        <v>232</v>
      </c>
      <c r="T640" s="92"/>
      <c r="U640" s="92"/>
    </row>
    <row r="641" spans="1:23" s="93" customFormat="1" ht="9" customHeight="1" x14ac:dyDescent="0.25">
      <c r="A641" s="100">
        <v>464</v>
      </c>
      <c r="B641" s="108" t="s">
        <v>703</v>
      </c>
      <c r="C641" s="109" t="s">
        <v>60</v>
      </c>
      <c r="D641" s="110" t="s">
        <v>58</v>
      </c>
      <c r="E641" s="111">
        <v>2006</v>
      </c>
      <c r="F641" s="112" t="s">
        <v>99</v>
      </c>
      <c r="G641" s="113">
        <v>6</v>
      </c>
      <c r="H641" s="113">
        <v>2</v>
      </c>
      <c r="I641" s="114">
        <v>10418</v>
      </c>
      <c r="J641" s="114">
        <v>8608</v>
      </c>
      <c r="K641" s="113">
        <v>93</v>
      </c>
      <c r="L641" s="107">
        <v>22247948.870000001</v>
      </c>
      <c r="M641" s="96">
        <v>0</v>
      </c>
      <c r="N641" s="96">
        <v>0</v>
      </c>
      <c r="O641" s="96">
        <v>0</v>
      </c>
      <c r="P641" s="96">
        <v>22247948.870000001</v>
      </c>
      <c r="Q641" s="96">
        <v>0</v>
      </c>
      <c r="R641" s="96">
        <v>0</v>
      </c>
      <c r="S641" s="94" t="s">
        <v>232</v>
      </c>
      <c r="T641" s="97"/>
      <c r="U641" s="98"/>
    </row>
    <row r="642" spans="1:23" s="93" customFormat="1" ht="9" customHeight="1" x14ac:dyDescent="0.25">
      <c r="A642" s="100">
        <v>465</v>
      </c>
      <c r="B642" s="108" t="s">
        <v>704</v>
      </c>
      <c r="C642" s="109" t="s">
        <v>60</v>
      </c>
      <c r="D642" s="110" t="s">
        <v>58</v>
      </c>
      <c r="E642" s="111">
        <v>1988</v>
      </c>
      <c r="F642" s="112" t="s">
        <v>99</v>
      </c>
      <c r="G642" s="113">
        <v>9</v>
      </c>
      <c r="H642" s="113">
        <v>1</v>
      </c>
      <c r="I642" s="114">
        <v>3796.6</v>
      </c>
      <c r="J642" s="114">
        <v>3124.7</v>
      </c>
      <c r="K642" s="113">
        <v>157</v>
      </c>
      <c r="L642" s="107">
        <v>2889031.44</v>
      </c>
      <c r="M642" s="96">
        <v>0</v>
      </c>
      <c r="N642" s="96">
        <v>0</v>
      </c>
      <c r="O642" s="96">
        <v>0</v>
      </c>
      <c r="P642" s="96">
        <v>2889031.44</v>
      </c>
      <c r="Q642" s="96">
        <v>0</v>
      </c>
      <c r="R642" s="96">
        <v>0</v>
      </c>
      <c r="S642" s="94" t="s">
        <v>232</v>
      </c>
      <c r="T642" s="97"/>
      <c r="U642" s="98"/>
    </row>
    <row r="643" spans="1:23" s="93" customFormat="1" ht="9" customHeight="1" x14ac:dyDescent="0.25">
      <c r="A643" s="100">
        <v>466</v>
      </c>
      <c r="B643" s="108" t="s">
        <v>705</v>
      </c>
      <c r="C643" s="109" t="s">
        <v>60</v>
      </c>
      <c r="D643" s="110" t="s">
        <v>59</v>
      </c>
      <c r="E643" s="111">
        <v>1989</v>
      </c>
      <c r="F643" s="112" t="s">
        <v>99</v>
      </c>
      <c r="G643" s="113">
        <v>9</v>
      </c>
      <c r="H643" s="113">
        <v>1</v>
      </c>
      <c r="I643" s="114">
        <v>3807.4</v>
      </c>
      <c r="J643" s="114">
        <v>3241.3</v>
      </c>
      <c r="K643" s="113">
        <v>178</v>
      </c>
      <c r="L643" s="107">
        <v>2889031.44</v>
      </c>
      <c r="M643" s="96">
        <v>0</v>
      </c>
      <c r="N643" s="96">
        <v>0</v>
      </c>
      <c r="O643" s="96">
        <v>0</v>
      </c>
      <c r="P643" s="96">
        <v>2889031.44</v>
      </c>
      <c r="Q643" s="96">
        <v>0</v>
      </c>
      <c r="R643" s="96">
        <v>0</v>
      </c>
      <c r="S643" s="94" t="s">
        <v>232</v>
      </c>
      <c r="T643" s="97"/>
      <c r="U643" s="98"/>
    </row>
    <row r="644" spans="1:23" s="93" customFormat="1" ht="9" customHeight="1" x14ac:dyDescent="0.25">
      <c r="A644" s="100">
        <v>467</v>
      </c>
      <c r="B644" s="108" t="s">
        <v>706</v>
      </c>
      <c r="C644" s="109" t="s">
        <v>60</v>
      </c>
      <c r="D644" s="110" t="s">
        <v>58</v>
      </c>
      <c r="E644" s="111">
        <v>1996</v>
      </c>
      <c r="F644" s="112" t="s">
        <v>707</v>
      </c>
      <c r="G644" s="113">
        <v>17</v>
      </c>
      <c r="H644" s="113">
        <v>1</v>
      </c>
      <c r="I644" s="114">
        <v>6002.6</v>
      </c>
      <c r="J644" s="114">
        <v>4802.6000000000004</v>
      </c>
      <c r="K644" s="113">
        <v>175</v>
      </c>
      <c r="L644" s="107">
        <v>2889031.44</v>
      </c>
      <c r="M644" s="96">
        <v>0</v>
      </c>
      <c r="N644" s="96">
        <v>0</v>
      </c>
      <c r="O644" s="96">
        <v>0</v>
      </c>
      <c r="P644" s="96">
        <v>2889031.44</v>
      </c>
      <c r="Q644" s="96">
        <v>0</v>
      </c>
      <c r="R644" s="96">
        <v>0</v>
      </c>
      <c r="S644" s="94" t="s">
        <v>232</v>
      </c>
      <c r="T644" s="97"/>
      <c r="U644" s="98"/>
    </row>
    <row r="645" spans="1:23" s="93" customFormat="1" ht="9" customHeight="1" x14ac:dyDescent="0.25">
      <c r="A645" s="100">
        <v>468</v>
      </c>
      <c r="B645" s="108" t="s">
        <v>708</v>
      </c>
      <c r="C645" s="109" t="s">
        <v>60</v>
      </c>
      <c r="D645" s="110" t="s">
        <v>58</v>
      </c>
      <c r="E645" s="111">
        <v>1991</v>
      </c>
      <c r="F645" s="112" t="s">
        <v>109</v>
      </c>
      <c r="G645" s="113">
        <v>10</v>
      </c>
      <c r="H645" s="113">
        <v>6</v>
      </c>
      <c r="I645" s="114">
        <v>14440.85</v>
      </c>
      <c r="J645" s="114">
        <v>12902.75</v>
      </c>
      <c r="K645" s="113">
        <v>544</v>
      </c>
      <c r="L645" s="107">
        <v>17334188.640000001</v>
      </c>
      <c r="M645" s="96">
        <v>0</v>
      </c>
      <c r="N645" s="96">
        <v>0</v>
      </c>
      <c r="O645" s="96">
        <v>0</v>
      </c>
      <c r="P645" s="96">
        <v>17334188.640000001</v>
      </c>
      <c r="Q645" s="96">
        <v>0</v>
      </c>
      <c r="R645" s="96">
        <v>0</v>
      </c>
      <c r="S645" s="94" t="s">
        <v>232</v>
      </c>
      <c r="T645" s="92"/>
      <c r="U645" s="92"/>
    </row>
    <row r="646" spans="1:23" s="93" customFormat="1" ht="9" customHeight="1" x14ac:dyDescent="0.25">
      <c r="A646" s="100">
        <v>469</v>
      </c>
      <c r="B646" s="108" t="s">
        <v>709</v>
      </c>
      <c r="C646" s="109" t="s">
        <v>60</v>
      </c>
      <c r="D646" s="110" t="s">
        <v>58</v>
      </c>
      <c r="E646" s="111">
        <v>1998</v>
      </c>
      <c r="F646" s="112" t="s">
        <v>99</v>
      </c>
      <c r="G646" s="113">
        <v>9</v>
      </c>
      <c r="H646" s="113">
        <v>5</v>
      </c>
      <c r="I646" s="114">
        <v>10098.1</v>
      </c>
      <c r="J646" s="114">
        <v>8187.5</v>
      </c>
      <c r="K646" s="113">
        <v>289</v>
      </c>
      <c r="L646" s="107">
        <v>5778062.8799999999</v>
      </c>
      <c r="M646" s="96">
        <v>0</v>
      </c>
      <c r="N646" s="96">
        <v>0</v>
      </c>
      <c r="O646" s="96">
        <v>0</v>
      </c>
      <c r="P646" s="96">
        <v>5778062.8799999999</v>
      </c>
      <c r="Q646" s="96">
        <v>0</v>
      </c>
      <c r="R646" s="96">
        <v>0</v>
      </c>
      <c r="S646" s="94" t="s">
        <v>232</v>
      </c>
      <c r="T646" s="97"/>
      <c r="U646" s="98"/>
    </row>
    <row r="647" spans="1:23" s="93" customFormat="1" ht="9" customHeight="1" x14ac:dyDescent="0.25">
      <c r="A647" s="100">
        <v>470</v>
      </c>
      <c r="B647" s="108" t="s">
        <v>710</v>
      </c>
      <c r="C647" s="109" t="s">
        <v>60</v>
      </c>
      <c r="D647" s="110" t="s">
        <v>58</v>
      </c>
      <c r="E647" s="111">
        <v>1998</v>
      </c>
      <c r="F647" s="112" t="s">
        <v>99</v>
      </c>
      <c r="G647" s="113">
        <v>10</v>
      </c>
      <c r="H647" s="113">
        <v>3</v>
      </c>
      <c r="I647" s="114">
        <v>6565.3</v>
      </c>
      <c r="J647" s="114">
        <v>5398</v>
      </c>
      <c r="K647" s="113">
        <v>110</v>
      </c>
      <c r="L647" s="107">
        <v>5778062.8799999999</v>
      </c>
      <c r="M647" s="96">
        <v>0</v>
      </c>
      <c r="N647" s="96">
        <v>0</v>
      </c>
      <c r="O647" s="96">
        <v>0</v>
      </c>
      <c r="P647" s="96">
        <v>5778062.8799999999</v>
      </c>
      <c r="Q647" s="96">
        <v>0</v>
      </c>
      <c r="R647" s="96">
        <v>0</v>
      </c>
      <c r="S647" s="94" t="s">
        <v>232</v>
      </c>
      <c r="T647" s="97"/>
      <c r="U647" s="98"/>
    </row>
    <row r="648" spans="1:23" s="93" customFormat="1" ht="9" customHeight="1" x14ac:dyDescent="0.25">
      <c r="A648" s="100">
        <v>471</v>
      </c>
      <c r="B648" s="108" t="s">
        <v>711</v>
      </c>
      <c r="C648" s="109" t="s">
        <v>60</v>
      </c>
      <c r="D648" s="110" t="s">
        <v>58</v>
      </c>
      <c r="E648" s="111">
        <v>1994</v>
      </c>
      <c r="F648" s="112" t="s">
        <v>109</v>
      </c>
      <c r="G648" s="113">
        <v>10</v>
      </c>
      <c r="H648" s="113">
        <v>7</v>
      </c>
      <c r="I648" s="114">
        <v>15411.2</v>
      </c>
      <c r="J648" s="114">
        <v>15144</v>
      </c>
      <c r="K648" s="113">
        <v>604</v>
      </c>
      <c r="L648" s="107">
        <v>20223220.079999998</v>
      </c>
      <c r="M648" s="96">
        <v>0</v>
      </c>
      <c r="N648" s="96">
        <v>0</v>
      </c>
      <c r="O648" s="96">
        <v>0</v>
      </c>
      <c r="P648" s="96">
        <v>20223220.079999998</v>
      </c>
      <c r="Q648" s="96">
        <v>0</v>
      </c>
      <c r="R648" s="96">
        <v>0</v>
      </c>
      <c r="S648" s="94" t="s">
        <v>232</v>
      </c>
      <c r="T648" s="92"/>
      <c r="U648" s="92"/>
    </row>
    <row r="649" spans="1:23" s="93" customFormat="1" ht="9" customHeight="1" x14ac:dyDescent="0.25">
      <c r="A649" s="100">
        <v>472</v>
      </c>
      <c r="B649" s="108" t="s">
        <v>712</v>
      </c>
      <c r="C649" s="109" t="s">
        <v>60</v>
      </c>
      <c r="D649" s="110" t="s">
        <v>58</v>
      </c>
      <c r="E649" s="111">
        <v>1988</v>
      </c>
      <c r="F649" s="112" t="s">
        <v>99</v>
      </c>
      <c r="G649" s="113">
        <v>5</v>
      </c>
      <c r="H649" s="113">
        <v>8</v>
      </c>
      <c r="I649" s="114">
        <v>5975.8</v>
      </c>
      <c r="J649" s="114">
        <v>5175.8</v>
      </c>
      <c r="K649" s="113">
        <v>251</v>
      </c>
      <c r="L649" s="107">
        <v>22273303.489999998</v>
      </c>
      <c r="M649" s="96">
        <v>0</v>
      </c>
      <c r="N649" s="96">
        <v>0</v>
      </c>
      <c r="O649" s="96">
        <v>0</v>
      </c>
      <c r="P649" s="96">
        <v>22273303.489999998</v>
      </c>
      <c r="Q649" s="96">
        <v>0</v>
      </c>
      <c r="R649" s="96">
        <v>0</v>
      </c>
      <c r="S649" s="94" t="s">
        <v>232</v>
      </c>
      <c r="T649" s="92"/>
      <c r="U649" s="92"/>
    </row>
    <row r="650" spans="1:23" s="93" customFormat="1" ht="9" customHeight="1" x14ac:dyDescent="0.25">
      <c r="A650" s="100">
        <v>473</v>
      </c>
      <c r="B650" s="108" t="s">
        <v>713</v>
      </c>
      <c r="C650" s="109" t="s">
        <v>60</v>
      </c>
      <c r="D650" s="110" t="s">
        <v>58</v>
      </c>
      <c r="E650" s="111">
        <v>1986</v>
      </c>
      <c r="F650" s="112" t="s">
        <v>116</v>
      </c>
      <c r="G650" s="113">
        <v>5</v>
      </c>
      <c r="H650" s="113">
        <v>9</v>
      </c>
      <c r="I650" s="114">
        <v>7688.2</v>
      </c>
      <c r="J650" s="114">
        <v>6798.2</v>
      </c>
      <c r="K650" s="113">
        <v>340</v>
      </c>
      <c r="L650" s="107">
        <v>17455137.010000002</v>
      </c>
      <c r="M650" s="96">
        <v>0</v>
      </c>
      <c r="N650" s="96">
        <v>0</v>
      </c>
      <c r="O650" s="96">
        <v>0</v>
      </c>
      <c r="P650" s="96">
        <v>17455137.010000002</v>
      </c>
      <c r="Q650" s="96">
        <v>0</v>
      </c>
      <c r="R650" s="96">
        <v>0</v>
      </c>
      <c r="S650" s="94" t="s">
        <v>232</v>
      </c>
      <c r="T650" s="92"/>
      <c r="U650" s="92"/>
    </row>
    <row r="651" spans="1:23" s="93" customFormat="1" ht="9" customHeight="1" x14ac:dyDescent="0.25">
      <c r="A651" s="100">
        <v>474</v>
      </c>
      <c r="B651" s="108" t="s">
        <v>714</v>
      </c>
      <c r="C651" s="109" t="s">
        <v>60</v>
      </c>
      <c r="D651" s="110" t="s">
        <v>58</v>
      </c>
      <c r="E651" s="111">
        <v>1994</v>
      </c>
      <c r="F651" s="112" t="s">
        <v>99</v>
      </c>
      <c r="G651" s="113">
        <v>10</v>
      </c>
      <c r="H651" s="113">
        <v>3</v>
      </c>
      <c r="I651" s="114">
        <v>10715.15</v>
      </c>
      <c r="J651" s="114">
        <v>9396.15</v>
      </c>
      <c r="K651" s="113">
        <v>408</v>
      </c>
      <c r="L651" s="107">
        <v>8667094.3200000003</v>
      </c>
      <c r="M651" s="96">
        <v>0</v>
      </c>
      <c r="N651" s="96">
        <v>0</v>
      </c>
      <c r="O651" s="96">
        <v>0</v>
      </c>
      <c r="P651" s="96">
        <v>8667094.3200000003</v>
      </c>
      <c r="Q651" s="96">
        <v>0</v>
      </c>
      <c r="R651" s="96">
        <v>0</v>
      </c>
      <c r="S651" s="94" t="s">
        <v>232</v>
      </c>
      <c r="T651" s="97"/>
      <c r="U651" s="98"/>
    </row>
    <row r="652" spans="1:23" s="93" customFormat="1" ht="9" customHeight="1" x14ac:dyDescent="0.25">
      <c r="A652" s="100">
        <v>475</v>
      </c>
      <c r="B652" s="108" t="s">
        <v>715</v>
      </c>
      <c r="C652" s="109" t="s">
        <v>60</v>
      </c>
      <c r="D652" s="110" t="s">
        <v>58</v>
      </c>
      <c r="E652" s="111">
        <v>1997</v>
      </c>
      <c r="F652" s="112" t="s">
        <v>99</v>
      </c>
      <c r="G652" s="113">
        <v>11</v>
      </c>
      <c r="H652" s="113">
        <v>3</v>
      </c>
      <c r="I652" s="114">
        <v>11283.4</v>
      </c>
      <c r="J652" s="114">
        <v>6756.4</v>
      </c>
      <c r="K652" s="113">
        <v>161</v>
      </c>
      <c r="L652" s="107">
        <v>8667094.3200000003</v>
      </c>
      <c r="M652" s="96">
        <v>0</v>
      </c>
      <c r="N652" s="96">
        <v>0</v>
      </c>
      <c r="O652" s="96">
        <v>0</v>
      </c>
      <c r="P652" s="96">
        <v>8667094.3200000003</v>
      </c>
      <c r="Q652" s="96">
        <v>0</v>
      </c>
      <c r="R652" s="96">
        <v>0</v>
      </c>
      <c r="S652" s="94" t="s">
        <v>232</v>
      </c>
      <c r="T652" s="97"/>
      <c r="U652" s="98"/>
      <c r="W652" s="93" t="s">
        <v>36</v>
      </c>
    </row>
    <row r="653" spans="1:23" s="93" customFormat="1" ht="9" customHeight="1" x14ac:dyDescent="0.25">
      <c r="A653" s="100">
        <v>476</v>
      </c>
      <c r="B653" s="108" t="s">
        <v>716</v>
      </c>
      <c r="C653" s="109" t="s">
        <v>60</v>
      </c>
      <c r="D653" s="110" t="s">
        <v>58</v>
      </c>
      <c r="E653" s="111">
        <v>2009</v>
      </c>
      <c r="F653" s="112" t="s">
        <v>99</v>
      </c>
      <c r="G653" s="113">
        <v>9</v>
      </c>
      <c r="H653" s="113">
        <v>1</v>
      </c>
      <c r="I653" s="114">
        <v>3623.5</v>
      </c>
      <c r="J653" s="114">
        <v>3479.12</v>
      </c>
      <c r="K653" s="113">
        <v>50</v>
      </c>
      <c r="L653" s="107">
        <v>4674993.2300000004</v>
      </c>
      <c r="M653" s="96">
        <v>0</v>
      </c>
      <c r="N653" s="96">
        <v>0</v>
      </c>
      <c r="O653" s="96">
        <v>0</v>
      </c>
      <c r="P653" s="96">
        <v>4674993.2300000004</v>
      </c>
      <c r="Q653" s="96">
        <v>0</v>
      </c>
      <c r="R653" s="96">
        <v>0</v>
      </c>
      <c r="S653" s="94" t="s">
        <v>232</v>
      </c>
      <c r="T653" s="97"/>
      <c r="U653" s="98"/>
    </row>
    <row r="654" spans="1:23" s="93" customFormat="1" ht="9" customHeight="1" x14ac:dyDescent="0.25">
      <c r="A654" s="100">
        <v>477</v>
      </c>
      <c r="B654" s="108" t="s">
        <v>717</v>
      </c>
      <c r="C654" s="109" t="s">
        <v>60</v>
      </c>
      <c r="D654" s="110" t="s">
        <v>58</v>
      </c>
      <c r="E654" s="111">
        <v>1991</v>
      </c>
      <c r="F654" s="112" t="s">
        <v>109</v>
      </c>
      <c r="G654" s="113">
        <v>5</v>
      </c>
      <c r="H654" s="113">
        <v>4</v>
      </c>
      <c r="I654" s="114">
        <v>3143.2</v>
      </c>
      <c r="J654" s="114">
        <v>2825.8</v>
      </c>
      <c r="K654" s="113">
        <v>56</v>
      </c>
      <c r="L654" s="107">
        <v>6927186</v>
      </c>
      <c r="M654" s="96">
        <v>0</v>
      </c>
      <c r="N654" s="96">
        <v>0</v>
      </c>
      <c r="O654" s="96">
        <v>0</v>
      </c>
      <c r="P654" s="96">
        <v>6927186</v>
      </c>
      <c r="Q654" s="96">
        <v>0</v>
      </c>
      <c r="R654" s="96">
        <v>0</v>
      </c>
      <c r="S654" s="94" t="s">
        <v>232</v>
      </c>
      <c r="T654" s="92"/>
      <c r="U654" s="92"/>
    </row>
    <row r="655" spans="1:23" s="93" customFormat="1" ht="9" customHeight="1" x14ac:dyDescent="0.25">
      <c r="A655" s="100">
        <v>478</v>
      </c>
      <c r="B655" s="108" t="s">
        <v>718</v>
      </c>
      <c r="C655" s="109" t="s">
        <v>60</v>
      </c>
      <c r="D655" s="110" t="s">
        <v>58</v>
      </c>
      <c r="E655" s="111">
        <v>1999</v>
      </c>
      <c r="F655" s="112" t="s">
        <v>99</v>
      </c>
      <c r="G655" s="113">
        <v>9</v>
      </c>
      <c r="H655" s="113">
        <v>1</v>
      </c>
      <c r="I655" s="114">
        <v>2688</v>
      </c>
      <c r="J655" s="114">
        <v>1116</v>
      </c>
      <c r="K655" s="113">
        <v>27</v>
      </c>
      <c r="L655" s="107">
        <v>2889031.44</v>
      </c>
      <c r="M655" s="96">
        <v>0</v>
      </c>
      <c r="N655" s="96">
        <v>0</v>
      </c>
      <c r="O655" s="96">
        <v>0</v>
      </c>
      <c r="P655" s="96">
        <v>2889031.44</v>
      </c>
      <c r="Q655" s="96">
        <v>0</v>
      </c>
      <c r="R655" s="96">
        <v>0</v>
      </c>
      <c r="S655" s="94" t="s">
        <v>232</v>
      </c>
      <c r="T655" s="97"/>
      <c r="U655" s="98"/>
    </row>
    <row r="656" spans="1:23" s="93" customFormat="1" ht="9" customHeight="1" x14ac:dyDescent="0.25">
      <c r="A656" s="100">
        <v>479</v>
      </c>
      <c r="B656" s="108" t="s">
        <v>719</v>
      </c>
      <c r="C656" s="109" t="s">
        <v>60</v>
      </c>
      <c r="D656" s="110" t="s">
        <v>58</v>
      </c>
      <c r="E656" s="111">
        <v>1993</v>
      </c>
      <c r="F656" s="112" t="s">
        <v>109</v>
      </c>
      <c r="G656" s="113">
        <v>10</v>
      </c>
      <c r="H656" s="113">
        <v>4</v>
      </c>
      <c r="I656" s="114">
        <v>11689.5</v>
      </c>
      <c r="J656" s="114">
        <v>8706.6</v>
      </c>
      <c r="K656" s="113">
        <v>118</v>
      </c>
      <c r="L656" s="107">
        <v>11556125.76</v>
      </c>
      <c r="M656" s="96">
        <v>0</v>
      </c>
      <c r="N656" s="96">
        <v>0</v>
      </c>
      <c r="O656" s="96">
        <v>0</v>
      </c>
      <c r="P656" s="96">
        <v>11556125.76</v>
      </c>
      <c r="Q656" s="96">
        <v>0</v>
      </c>
      <c r="R656" s="96">
        <v>0</v>
      </c>
      <c r="S656" s="94" t="s">
        <v>232</v>
      </c>
      <c r="T656" s="92"/>
      <c r="U656" s="92"/>
    </row>
    <row r="657" spans="1:24" s="93" customFormat="1" ht="9" customHeight="1" x14ac:dyDescent="0.25">
      <c r="A657" s="100">
        <v>480</v>
      </c>
      <c r="B657" s="108" t="s">
        <v>720</v>
      </c>
      <c r="C657" s="109" t="s">
        <v>60</v>
      </c>
      <c r="D657" s="110" t="s">
        <v>58</v>
      </c>
      <c r="E657" s="111">
        <v>1993</v>
      </c>
      <c r="F657" s="112" t="s">
        <v>109</v>
      </c>
      <c r="G657" s="113">
        <v>10</v>
      </c>
      <c r="H657" s="113">
        <v>5</v>
      </c>
      <c r="I657" s="114">
        <v>12121.6</v>
      </c>
      <c r="J657" s="114">
        <v>10980.3</v>
      </c>
      <c r="K657" s="113">
        <v>37</v>
      </c>
      <c r="L657" s="107">
        <v>14445157.210000001</v>
      </c>
      <c r="M657" s="96">
        <v>0</v>
      </c>
      <c r="N657" s="96">
        <v>0</v>
      </c>
      <c r="O657" s="96">
        <v>0</v>
      </c>
      <c r="P657" s="96">
        <v>14445157.210000001</v>
      </c>
      <c r="Q657" s="96">
        <v>0</v>
      </c>
      <c r="R657" s="96">
        <v>0</v>
      </c>
      <c r="S657" s="94" t="s">
        <v>232</v>
      </c>
      <c r="T657" s="97"/>
      <c r="U657" s="98"/>
    </row>
    <row r="658" spans="1:24" s="93" customFormat="1" ht="9" customHeight="1" x14ac:dyDescent="0.25">
      <c r="A658" s="100">
        <v>481</v>
      </c>
      <c r="B658" s="108" t="s">
        <v>721</v>
      </c>
      <c r="C658" s="109" t="s">
        <v>60</v>
      </c>
      <c r="D658" s="110" t="s">
        <v>58</v>
      </c>
      <c r="E658" s="111">
        <v>1995</v>
      </c>
      <c r="F658" s="112" t="s">
        <v>109</v>
      </c>
      <c r="G658" s="113">
        <v>10</v>
      </c>
      <c r="H658" s="113">
        <v>5</v>
      </c>
      <c r="I658" s="114">
        <v>12067.9</v>
      </c>
      <c r="J658" s="114">
        <v>10807.8</v>
      </c>
      <c r="K658" s="113">
        <v>125</v>
      </c>
      <c r="L658" s="107">
        <v>11556125.76</v>
      </c>
      <c r="M658" s="96">
        <v>0</v>
      </c>
      <c r="N658" s="96">
        <v>0</v>
      </c>
      <c r="O658" s="96">
        <v>0</v>
      </c>
      <c r="P658" s="96">
        <v>11556125.76</v>
      </c>
      <c r="Q658" s="96">
        <v>0</v>
      </c>
      <c r="R658" s="96">
        <v>0</v>
      </c>
      <c r="S658" s="94" t="s">
        <v>232</v>
      </c>
      <c r="T658" s="97"/>
      <c r="U658" s="98"/>
    </row>
    <row r="659" spans="1:24" s="93" customFormat="1" ht="9" customHeight="1" x14ac:dyDescent="0.25">
      <c r="A659" s="100">
        <v>482</v>
      </c>
      <c r="B659" s="108" t="s">
        <v>722</v>
      </c>
      <c r="C659" s="109" t="s">
        <v>60</v>
      </c>
      <c r="D659" s="110" t="s">
        <v>58</v>
      </c>
      <c r="E659" s="111">
        <v>1986</v>
      </c>
      <c r="F659" s="112" t="s">
        <v>109</v>
      </c>
      <c r="G659" s="113">
        <v>9</v>
      </c>
      <c r="H659" s="113">
        <v>2</v>
      </c>
      <c r="I659" s="114">
        <v>4913</v>
      </c>
      <c r="J659" s="114">
        <v>3911</v>
      </c>
      <c r="K659" s="113">
        <v>133</v>
      </c>
      <c r="L659" s="107">
        <v>5778062.8799999999</v>
      </c>
      <c r="M659" s="96">
        <v>0</v>
      </c>
      <c r="N659" s="96">
        <v>0</v>
      </c>
      <c r="O659" s="96">
        <v>0</v>
      </c>
      <c r="P659" s="96">
        <v>5778062.8799999999</v>
      </c>
      <c r="Q659" s="96">
        <v>0</v>
      </c>
      <c r="R659" s="96">
        <v>0</v>
      </c>
      <c r="S659" s="94" t="s">
        <v>232</v>
      </c>
      <c r="T659" s="97"/>
      <c r="U659" s="98"/>
    </row>
    <row r="660" spans="1:24" s="93" customFormat="1" ht="9" customHeight="1" x14ac:dyDescent="0.25">
      <c r="A660" s="100">
        <v>483</v>
      </c>
      <c r="B660" s="108" t="s">
        <v>723</v>
      </c>
      <c r="C660" s="109" t="s">
        <v>60</v>
      </c>
      <c r="D660" s="110" t="s">
        <v>58</v>
      </c>
      <c r="E660" s="111">
        <v>1988</v>
      </c>
      <c r="F660" s="112" t="s">
        <v>99</v>
      </c>
      <c r="G660" s="113">
        <v>9</v>
      </c>
      <c r="H660" s="113">
        <v>4</v>
      </c>
      <c r="I660" s="114">
        <v>9675.7999999999993</v>
      </c>
      <c r="J660" s="114">
        <v>7235.4</v>
      </c>
      <c r="K660" s="113">
        <v>351</v>
      </c>
      <c r="L660" s="107">
        <v>5778062.8799999999</v>
      </c>
      <c r="M660" s="96">
        <v>0</v>
      </c>
      <c r="N660" s="96">
        <v>0</v>
      </c>
      <c r="O660" s="96">
        <v>0</v>
      </c>
      <c r="P660" s="96">
        <v>5778062.8799999999</v>
      </c>
      <c r="Q660" s="96">
        <v>0</v>
      </c>
      <c r="R660" s="96">
        <v>0</v>
      </c>
      <c r="S660" s="94" t="s">
        <v>232</v>
      </c>
      <c r="T660" s="97"/>
      <c r="U660" s="98"/>
    </row>
    <row r="661" spans="1:24" s="93" customFormat="1" ht="9" customHeight="1" x14ac:dyDescent="0.25">
      <c r="A661" s="100">
        <v>484</v>
      </c>
      <c r="B661" s="108" t="s">
        <v>724</v>
      </c>
      <c r="C661" s="109" t="s">
        <v>60</v>
      </c>
      <c r="D661" s="110" t="s">
        <v>58</v>
      </c>
      <c r="E661" s="111">
        <v>1985</v>
      </c>
      <c r="F661" s="112" t="s">
        <v>109</v>
      </c>
      <c r="G661" s="113">
        <v>5</v>
      </c>
      <c r="H661" s="113">
        <v>4</v>
      </c>
      <c r="I661" s="114">
        <v>3079.3</v>
      </c>
      <c r="J661" s="114">
        <v>2831.3</v>
      </c>
      <c r="K661" s="113">
        <v>25</v>
      </c>
      <c r="L661" s="107">
        <v>6858600</v>
      </c>
      <c r="M661" s="96">
        <v>0</v>
      </c>
      <c r="N661" s="96">
        <v>0</v>
      </c>
      <c r="O661" s="96">
        <v>0</v>
      </c>
      <c r="P661" s="96">
        <v>6858600</v>
      </c>
      <c r="Q661" s="96">
        <v>0</v>
      </c>
      <c r="R661" s="96">
        <v>0</v>
      </c>
      <c r="S661" s="94" t="s">
        <v>232</v>
      </c>
      <c r="T661" s="118" t="s">
        <v>94</v>
      </c>
      <c r="U661" s="119"/>
      <c r="V661" s="119"/>
      <c r="W661" s="119"/>
      <c r="X661" s="119"/>
    </row>
    <row r="662" spans="1:24" s="93" customFormat="1" ht="9" customHeight="1" x14ac:dyDescent="0.25">
      <c r="A662" s="100">
        <v>485</v>
      </c>
      <c r="B662" s="108" t="s">
        <v>725</v>
      </c>
      <c r="C662" s="109" t="s">
        <v>60</v>
      </c>
      <c r="D662" s="110" t="s">
        <v>58</v>
      </c>
      <c r="E662" s="111">
        <v>1986</v>
      </c>
      <c r="F662" s="112" t="s">
        <v>109</v>
      </c>
      <c r="G662" s="113">
        <v>9</v>
      </c>
      <c r="H662" s="113">
        <v>2</v>
      </c>
      <c r="I662" s="114">
        <v>5085.1000000000004</v>
      </c>
      <c r="J662" s="114">
        <v>3816.3</v>
      </c>
      <c r="K662" s="113">
        <v>131</v>
      </c>
      <c r="L662" s="107">
        <v>14720270.25</v>
      </c>
      <c r="M662" s="96">
        <v>0</v>
      </c>
      <c r="N662" s="96">
        <v>0</v>
      </c>
      <c r="O662" s="96">
        <v>0</v>
      </c>
      <c r="P662" s="96">
        <v>14720270.25</v>
      </c>
      <c r="Q662" s="96">
        <v>0</v>
      </c>
      <c r="R662" s="96">
        <v>0</v>
      </c>
      <c r="S662" s="94" t="s">
        <v>232</v>
      </c>
      <c r="T662" s="97"/>
      <c r="U662" s="98"/>
    </row>
    <row r="663" spans="1:24" s="93" customFormat="1" ht="9" customHeight="1" x14ac:dyDescent="0.25">
      <c r="A663" s="100">
        <v>486</v>
      </c>
      <c r="B663" s="108" t="s">
        <v>727</v>
      </c>
      <c r="C663" s="109" t="s">
        <v>60</v>
      </c>
      <c r="D663" s="110" t="s">
        <v>58</v>
      </c>
      <c r="E663" s="111">
        <v>1980</v>
      </c>
      <c r="F663" s="112" t="s">
        <v>109</v>
      </c>
      <c r="G663" s="113">
        <v>5</v>
      </c>
      <c r="H663" s="113">
        <v>4</v>
      </c>
      <c r="I663" s="114">
        <v>3567.1</v>
      </c>
      <c r="J663" s="114">
        <v>3191</v>
      </c>
      <c r="K663" s="113">
        <v>158</v>
      </c>
      <c r="L663" s="107">
        <v>17176706.809999999</v>
      </c>
      <c r="M663" s="96">
        <v>0</v>
      </c>
      <c r="N663" s="96">
        <v>0</v>
      </c>
      <c r="O663" s="96">
        <v>0</v>
      </c>
      <c r="P663" s="96">
        <v>17176706.809999999</v>
      </c>
      <c r="Q663" s="96">
        <v>0</v>
      </c>
      <c r="R663" s="96">
        <v>0</v>
      </c>
      <c r="S663" s="94" t="s">
        <v>232</v>
      </c>
      <c r="T663" s="92"/>
      <c r="U663" s="92"/>
    </row>
    <row r="664" spans="1:24" s="93" customFormat="1" ht="9" customHeight="1" x14ac:dyDescent="0.25">
      <c r="A664" s="100">
        <v>487</v>
      </c>
      <c r="B664" s="108" t="s">
        <v>728</v>
      </c>
      <c r="C664" s="109" t="s">
        <v>60</v>
      </c>
      <c r="D664" s="110" t="s">
        <v>58</v>
      </c>
      <c r="E664" s="111">
        <v>1957</v>
      </c>
      <c r="F664" s="112" t="s">
        <v>99</v>
      </c>
      <c r="G664" s="113">
        <v>3</v>
      </c>
      <c r="H664" s="113">
        <v>4</v>
      </c>
      <c r="I664" s="114">
        <v>2109.9</v>
      </c>
      <c r="J664" s="114">
        <v>1816.9</v>
      </c>
      <c r="K664" s="113">
        <v>71</v>
      </c>
      <c r="L664" s="107">
        <v>8404612.1099999994</v>
      </c>
      <c r="M664" s="96">
        <v>0</v>
      </c>
      <c r="N664" s="96">
        <v>0</v>
      </c>
      <c r="O664" s="96">
        <v>0</v>
      </c>
      <c r="P664" s="96">
        <v>8404612.1099999994</v>
      </c>
      <c r="Q664" s="96">
        <v>0</v>
      </c>
      <c r="R664" s="96">
        <v>0</v>
      </c>
      <c r="S664" s="94" t="s">
        <v>232</v>
      </c>
      <c r="T664" s="92"/>
      <c r="U664" s="92"/>
    </row>
    <row r="665" spans="1:24" s="93" customFormat="1" ht="9" customHeight="1" x14ac:dyDescent="0.25">
      <c r="A665" s="100">
        <v>488</v>
      </c>
      <c r="B665" s="108" t="s">
        <v>729</v>
      </c>
      <c r="C665" s="109" t="s">
        <v>60</v>
      </c>
      <c r="D665" s="110" t="s">
        <v>58</v>
      </c>
      <c r="E665" s="111">
        <v>1971</v>
      </c>
      <c r="F665" s="112" t="s">
        <v>109</v>
      </c>
      <c r="G665" s="113">
        <v>5</v>
      </c>
      <c r="H665" s="113">
        <v>6</v>
      </c>
      <c r="I665" s="114">
        <v>4387.6000000000004</v>
      </c>
      <c r="J665" s="114">
        <v>3812.3</v>
      </c>
      <c r="K665" s="113">
        <v>257</v>
      </c>
      <c r="L665" s="107">
        <v>14866015.49</v>
      </c>
      <c r="M665" s="96">
        <v>0</v>
      </c>
      <c r="N665" s="96">
        <v>0</v>
      </c>
      <c r="O665" s="96">
        <v>0</v>
      </c>
      <c r="P665" s="96">
        <v>14866015.49</v>
      </c>
      <c r="Q665" s="96">
        <v>0</v>
      </c>
      <c r="R665" s="96">
        <v>0</v>
      </c>
      <c r="S665" s="94" t="s">
        <v>232</v>
      </c>
      <c r="T665" s="97"/>
      <c r="U665" s="98"/>
    </row>
    <row r="666" spans="1:24" s="93" customFormat="1" ht="9" customHeight="1" x14ac:dyDescent="0.25">
      <c r="A666" s="100">
        <v>489</v>
      </c>
      <c r="B666" s="108" t="s">
        <v>730</v>
      </c>
      <c r="C666" s="109" t="s">
        <v>60</v>
      </c>
      <c r="D666" s="110" t="s">
        <v>58</v>
      </c>
      <c r="E666" s="111">
        <v>1976</v>
      </c>
      <c r="F666" s="112" t="s">
        <v>109</v>
      </c>
      <c r="G666" s="113">
        <v>5</v>
      </c>
      <c r="H666" s="113">
        <v>12</v>
      </c>
      <c r="I666" s="114">
        <v>12148</v>
      </c>
      <c r="J666" s="114">
        <v>8606</v>
      </c>
      <c r="K666" s="113">
        <v>534</v>
      </c>
      <c r="L666" s="107">
        <v>20663247.149999999</v>
      </c>
      <c r="M666" s="96">
        <v>0</v>
      </c>
      <c r="N666" s="96">
        <v>0</v>
      </c>
      <c r="O666" s="96">
        <v>0</v>
      </c>
      <c r="P666" s="96">
        <v>20663247.149999999</v>
      </c>
      <c r="Q666" s="96">
        <v>0</v>
      </c>
      <c r="R666" s="96">
        <v>0</v>
      </c>
      <c r="S666" s="94" t="s">
        <v>232</v>
      </c>
      <c r="T666" s="97"/>
      <c r="U666" s="98"/>
    </row>
    <row r="667" spans="1:24" s="93" customFormat="1" ht="9" customHeight="1" x14ac:dyDescent="0.25">
      <c r="A667" s="100">
        <v>490</v>
      </c>
      <c r="B667" s="108" t="s">
        <v>732</v>
      </c>
      <c r="C667" s="109" t="s">
        <v>60</v>
      </c>
      <c r="D667" s="110" t="s">
        <v>58</v>
      </c>
      <c r="E667" s="111">
        <v>1985</v>
      </c>
      <c r="F667" s="112" t="s">
        <v>99</v>
      </c>
      <c r="G667" s="113">
        <v>9</v>
      </c>
      <c r="H667" s="113">
        <v>7</v>
      </c>
      <c r="I667" s="114">
        <v>16389</v>
      </c>
      <c r="J667" s="114">
        <v>15556.5</v>
      </c>
      <c r="K667" s="113">
        <v>33</v>
      </c>
      <c r="L667" s="107">
        <v>20223220.079999998</v>
      </c>
      <c r="M667" s="96">
        <v>0</v>
      </c>
      <c r="N667" s="96">
        <v>0</v>
      </c>
      <c r="O667" s="96">
        <v>0</v>
      </c>
      <c r="P667" s="96">
        <v>20223220.079999998</v>
      </c>
      <c r="Q667" s="96">
        <v>0</v>
      </c>
      <c r="R667" s="96">
        <v>0</v>
      </c>
      <c r="S667" s="94" t="s">
        <v>232</v>
      </c>
      <c r="T667" s="97"/>
      <c r="U667" s="98"/>
    </row>
    <row r="668" spans="1:24" s="93" customFormat="1" ht="9" customHeight="1" x14ac:dyDescent="0.25">
      <c r="A668" s="100">
        <v>491</v>
      </c>
      <c r="B668" s="108" t="s">
        <v>733</v>
      </c>
      <c r="C668" s="109" t="s">
        <v>60</v>
      </c>
      <c r="D668" s="110" t="s">
        <v>58</v>
      </c>
      <c r="E668" s="111">
        <v>1982</v>
      </c>
      <c r="F668" s="112" t="s">
        <v>116</v>
      </c>
      <c r="G668" s="113">
        <v>9</v>
      </c>
      <c r="H668" s="113">
        <v>5</v>
      </c>
      <c r="I668" s="114">
        <v>11390.2</v>
      </c>
      <c r="J668" s="114">
        <v>10015.200000000001</v>
      </c>
      <c r="K668" s="113">
        <v>472</v>
      </c>
      <c r="L668" s="107">
        <v>14445157.210000001</v>
      </c>
      <c r="M668" s="96">
        <v>0</v>
      </c>
      <c r="N668" s="96">
        <v>0</v>
      </c>
      <c r="O668" s="96">
        <v>0</v>
      </c>
      <c r="P668" s="96">
        <v>14445157.210000001</v>
      </c>
      <c r="Q668" s="96">
        <v>0</v>
      </c>
      <c r="R668" s="96">
        <v>0</v>
      </c>
      <c r="S668" s="94" t="s">
        <v>232</v>
      </c>
      <c r="T668" s="97"/>
      <c r="U668" s="98"/>
    </row>
    <row r="669" spans="1:24" s="93" customFormat="1" ht="9" customHeight="1" x14ac:dyDescent="0.25">
      <c r="A669" s="100">
        <v>492</v>
      </c>
      <c r="B669" s="108" t="s">
        <v>734</v>
      </c>
      <c r="C669" s="109" t="s">
        <v>60</v>
      </c>
      <c r="D669" s="110" t="s">
        <v>58</v>
      </c>
      <c r="E669" s="111">
        <v>1995</v>
      </c>
      <c r="F669" s="112" t="s">
        <v>109</v>
      </c>
      <c r="G669" s="113">
        <v>10</v>
      </c>
      <c r="H669" s="113">
        <v>4</v>
      </c>
      <c r="I669" s="114">
        <v>9615.7999999999993</v>
      </c>
      <c r="J669" s="114">
        <v>8536.9</v>
      </c>
      <c r="K669" s="113">
        <v>17</v>
      </c>
      <c r="L669" s="107">
        <v>11556125.76</v>
      </c>
      <c r="M669" s="96">
        <v>0</v>
      </c>
      <c r="N669" s="96">
        <v>0</v>
      </c>
      <c r="O669" s="96">
        <v>0</v>
      </c>
      <c r="P669" s="96">
        <v>11556125.76</v>
      </c>
      <c r="Q669" s="96">
        <v>0</v>
      </c>
      <c r="R669" s="96">
        <v>0</v>
      </c>
      <c r="S669" s="94" t="s">
        <v>232</v>
      </c>
      <c r="T669" s="92"/>
      <c r="U669" s="92"/>
    </row>
    <row r="670" spans="1:24" s="93" customFormat="1" ht="9" customHeight="1" x14ac:dyDescent="0.25">
      <c r="A670" s="100">
        <v>493</v>
      </c>
      <c r="B670" s="108" t="s">
        <v>735</v>
      </c>
      <c r="C670" s="109" t="s">
        <v>60</v>
      </c>
      <c r="D670" s="110" t="s">
        <v>58</v>
      </c>
      <c r="E670" s="111">
        <v>1999</v>
      </c>
      <c r="F670" s="112" t="s">
        <v>99</v>
      </c>
      <c r="G670" s="113">
        <v>6</v>
      </c>
      <c r="H670" s="113">
        <v>5</v>
      </c>
      <c r="I670" s="114">
        <v>4654.6000000000004</v>
      </c>
      <c r="J670" s="114">
        <v>4140</v>
      </c>
      <c r="K670" s="113">
        <v>166</v>
      </c>
      <c r="L670" s="107">
        <v>2914905.01</v>
      </c>
      <c r="M670" s="96">
        <v>0</v>
      </c>
      <c r="N670" s="96">
        <v>0</v>
      </c>
      <c r="O670" s="96">
        <v>0</v>
      </c>
      <c r="P670" s="96">
        <v>2914905.01</v>
      </c>
      <c r="Q670" s="96">
        <v>0</v>
      </c>
      <c r="R670" s="96">
        <v>0</v>
      </c>
      <c r="S670" s="94" t="s">
        <v>232</v>
      </c>
      <c r="T670" s="97"/>
      <c r="U670" s="98"/>
    </row>
    <row r="671" spans="1:24" s="93" customFormat="1" ht="9" customHeight="1" x14ac:dyDescent="0.25">
      <c r="A671" s="100">
        <v>494</v>
      </c>
      <c r="B671" s="108" t="s">
        <v>736</v>
      </c>
      <c r="C671" s="109" t="s">
        <v>60</v>
      </c>
      <c r="D671" s="110" t="s">
        <v>58</v>
      </c>
      <c r="E671" s="111">
        <v>1996</v>
      </c>
      <c r="F671" s="112" t="s">
        <v>99</v>
      </c>
      <c r="G671" s="113">
        <v>8</v>
      </c>
      <c r="H671" s="113">
        <v>3</v>
      </c>
      <c r="I671" s="114">
        <v>3780.9</v>
      </c>
      <c r="J671" s="114">
        <v>2857.7</v>
      </c>
      <c r="K671" s="113">
        <v>119</v>
      </c>
      <c r="L671" s="107">
        <v>8667094.3200000003</v>
      </c>
      <c r="M671" s="96">
        <v>0</v>
      </c>
      <c r="N671" s="96">
        <v>0</v>
      </c>
      <c r="O671" s="96">
        <v>0</v>
      </c>
      <c r="P671" s="96">
        <v>8667094.3200000003</v>
      </c>
      <c r="Q671" s="96">
        <v>0</v>
      </c>
      <c r="R671" s="96">
        <v>0</v>
      </c>
      <c r="S671" s="94" t="s">
        <v>232</v>
      </c>
      <c r="T671" s="97"/>
      <c r="U671" s="98"/>
    </row>
    <row r="672" spans="1:24" s="93" customFormat="1" ht="9" customHeight="1" x14ac:dyDescent="0.25">
      <c r="A672" s="100">
        <v>495</v>
      </c>
      <c r="B672" s="108" t="s">
        <v>737</v>
      </c>
      <c r="C672" s="109" t="s">
        <v>60</v>
      </c>
      <c r="D672" s="110" t="s">
        <v>59</v>
      </c>
      <c r="E672" s="111">
        <v>2000</v>
      </c>
      <c r="F672" s="112" t="s">
        <v>109</v>
      </c>
      <c r="G672" s="113">
        <v>10</v>
      </c>
      <c r="H672" s="113">
        <v>4</v>
      </c>
      <c r="I672" s="114">
        <v>9978.9</v>
      </c>
      <c r="J672" s="114">
        <v>5195.1000000000004</v>
      </c>
      <c r="K672" s="113">
        <v>354</v>
      </c>
      <c r="L672" s="107">
        <v>11556125.76</v>
      </c>
      <c r="M672" s="96">
        <v>0</v>
      </c>
      <c r="N672" s="96">
        <v>0</v>
      </c>
      <c r="O672" s="96">
        <v>0</v>
      </c>
      <c r="P672" s="96">
        <v>11556125.76</v>
      </c>
      <c r="Q672" s="96">
        <v>0</v>
      </c>
      <c r="R672" s="96">
        <v>0</v>
      </c>
      <c r="S672" s="94" t="s">
        <v>232</v>
      </c>
      <c r="T672" s="97" t="s">
        <v>97</v>
      </c>
      <c r="U672" s="98"/>
    </row>
    <row r="673" spans="1:21" s="93" customFormat="1" ht="9" customHeight="1" x14ac:dyDescent="0.25">
      <c r="A673" s="100">
        <v>496</v>
      </c>
      <c r="B673" s="108" t="s">
        <v>781</v>
      </c>
      <c r="C673" s="109" t="s">
        <v>60</v>
      </c>
      <c r="D673" s="110" t="s">
        <v>58</v>
      </c>
      <c r="E673" s="111">
        <v>1999</v>
      </c>
      <c r="F673" s="112" t="s">
        <v>109</v>
      </c>
      <c r="G673" s="113">
        <v>10</v>
      </c>
      <c r="H673" s="113">
        <v>5</v>
      </c>
      <c r="I673" s="114">
        <v>13464.5</v>
      </c>
      <c r="J673" s="114">
        <v>10790</v>
      </c>
      <c r="K673" s="113">
        <v>583</v>
      </c>
      <c r="L673" s="107">
        <v>14445157.210000001</v>
      </c>
      <c r="M673" s="96">
        <v>0</v>
      </c>
      <c r="N673" s="96">
        <v>0</v>
      </c>
      <c r="O673" s="96">
        <v>0</v>
      </c>
      <c r="P673" s="96">
        <v>14445157.210000001</v>
      </c>
      <c r="Q673" s="96">
        <v>0</v>
      </c>
      <c r="R673" s="96">
        <v>0</v>
      </c>
      <c r="S673" s="94" t="s">
        <v>232</v>
      </c>
      <c r="T673" s="97" t="s">
        <v>97</v>
      </c>
      <c r="U673" s="92"/>
    </row>
    <row r="674" spans="1:21" s="93" customFormat="1" ht="9" customHeight="1" x14ac:dyDescent="0.25">
      <c r="A674" s="100">
        <v>497</v>
      </c>
      <c r="B674" s="108" t="s">
        <v>738</v>
      </c>
      <c r="C674" s="109" t="s">
        <v>60</v>
      </c>
      <c r="D674" s="110" t="s">
        <v>58</v>
      </c>
      <c r="E674" s="111">
        <v>1983</v>
      </c>
      <c r="F674" s="112" t="s">
        <v>99</v>
      </c>
      <c r="G674" s="113">
        <v>5</v>
      </c>
      <c r="H674" s="113">
        <v>3</v>
      </c>
      <c r="I674" s="114">
        <v>3074.8</v>
      </c>
      <c r="J674" s="114">
        <v>2750.8</v>
      </c>
      <c r="K674" s="113">
        <v>71</v>
      </c>
      <c r="L674" s="107">
        <v>6682728.5899999999</v>
      </c>
      <c r="M674" s="96">
        <v>0</v>
      </c>
      <c r="N674" s="96">
        <v>0</v>
      </c>
      <c r="O674" s="96">
        <v>0</v>
      </c>
      <c r="P674" s="96">
        <v>6682728.5899999999</v>
      </c>
      <c r="Q674" s="96">
        <v>0</v>
      </c>
      <c r="R674" s="96">
        <v>0</v>
      </c>
      <c r="S674" s="94" t="s">
        <v>232</v>
      </c>
      <c r="T674" s="97"/>
      <c r="U674" s="98"/>
    </row>
    <row r="675" spans="1:21" s="93" customFormat="1" ht="9" customHeight="1" x14ac:dyDescent="0.25">
      <c r="A675" s="100">
        <v>498</v>
      </c>
      <c r="B675" s="108" t="s">
        <v>739</v>
      </c>
      <c r="C675" s="109" t="s">
        <v>60</v>
      </c>
      <c r="D675" s="110" t="s">
        <v>59</v>
      </c>
      <c r="E675" s="111">
        <v>1984</v>
      </c>
      <c r="F675" s="112" t="s">
        <v>109</v>
      </c>
      <c r="G675" s="113">
        <v>9</v>
      </c>
      <c r="H675" s="113">
        <v>4</v>
      </c>
      <c r="I675" s="114">
        <v>8942.6</v>
      </c>
      <c r="J675" s="114">
        <v>7469.7</v>
      </c>
      <c r="K675" s="113">
        <v>287</v>
      </c>
      <c r="L675" s="107">
        <v>10956613.49</v>
      </c>
      <c r="M675" s="96">
        <v>0</v>
      </c>
      <c r="N675" s="96">
        <v>0</v>
      </c>
      <c r="O675" s="96">
        <v>0</v>
      </c>
      <c r="P675" s="96">
        <v>10956613.49</v>
      </c>
      <c r="Q675" s="96">
        <v>0</v>
      </c>
      <c r="R675" s="96">
        <v>0</v>
      </c>
      <c r="S675" s="94" t="s">
        <v>232</v>
      </c>
      <c r="T675" s="97"/>
      <c r="U675" s="98"/>
    </row>
    <row r="676" spans="1:21" s="93" customFormat="1" ht="9" customHeight="1" x14ac:dyDescent="0.25">
      <c r="A676" s="100">
        <v>499</v>
      </c>
      <c r="B676" s="108" t="s">
        <v>740</v>
      </c>
      <c r="C676" s="109" t="s">
        <v>60</v>
      </c>
      <c r="D676" s="110" t="s">
        <v>58</v>
      </c>
      <c r="E676" s="111">
        <v>1985</v>
      </c>
      <c r="F676" s="112" t="s">
        <v>109</v>
      </c>
      <c r="G676" s="113">
        <v>5</v>
      </c>
      <c r="H676" s="113">
        <v>5</v>
      </c>
      <c r="I676" s="114">
        <v>3744.5</v>
      </c>
      <c r="J676" s="114">
        <v>2269.6</v>
      </c>
      <c r="K676" s="113">
        <v>152</v>
      </c>
      <c r="L676" s="107">
        <v>8821874.25</v>
      </c>
      <c r="M676" s="96">
        <v>0</v>
      </c>
      <c r="N676" s="96">
        <v>0</v>
      </c>
      <c r="O676" s="96">
        <v>0</v>
      </c>
      <c r="P676" s="96">
        <v>8821874.25</v>
      </c>
      <c r="Q676" s="96">
        <v>0</v>
      </c>
      <c r="R676" s="96">
        <v>0</v>
      </c>
      <c r="S676" s="94" t="s">
        <v>232</v>
      </c>
      <c r="T676" s="97"/>
      <c r="U676" s="98"/>
    </row>
    <row r="677" spans="1:21" s="93" customFormat="1" ht="9" customHeight="1" x14ac:dyDescent="0.25">
      <c r="A677" s="100">
        <v>500</v>
      </c>
      <c r="B677" s="108" t="s">
        <v>741</v>
      </c>
      <c r="C677" s="109" t="s">
        <v>60</v>
      </c>
      <c r="D677" s="110" t="s">
        <v>58</v>
      </c>
      <c r="E677" s="111">
        <v>1974</v>
      </c>
      <c r="F677" s="112" t="s">
        <v>99</v>
      </c>
      <c r="G677" s="113">
        <v>5</v>
      </c>
      <c r="H677" s="113">
        <v>6</v>
      </c>
      <c r="I677" s="114">
        <v>7798.1</v>
      </c>
      <c r="J677" s="114">
        <v>5404.1</v>
      </c>
      <c r="K677" s="113">
        <v>202</v>
      </c>
      <c r="L677" s="107">
        <v>25134236.699999999</v>
      </c>
      <c r="M677" s="96">
        <v>0</v>
      </c>
      <c r="N677" s="96">
        <v>0</v>
      </c>
      <c r="O677" s="96">
        <v>0</v>
      </c>
      <c r="P677" s="96">
        <v>25134236.699999999</v>
      </c>
      <c r="Q677" s="96">
        <v>0</v>
      </c>
      <c r="R677" s="96">
        <v>0</v>
      </c>
      <c r="S677" s="94" t="s">
        <v>232</v>
      </c>
      <c r="T677" s="97"/>
      <c r="U677" s="98"/>
    </row>
    <row r="678" spans="1:21" s="93" customFormat="1" ht="9" customHeight="1" x14ac:dyDescent="0.25">
      <c r="A678" s="100">
        <v>501</v>
      </c>
      <c r="B678" s="108" t="s">
        <v>742</v>
      </c>
      <c r="C678" s="109" t="s">
        <v>60</v>
      </c>
      <c r="D678" s="110" t="s">
        <v>58</v>
      </c>
      <c r="E678" s="111">
        <v>1994</v>
      </c>
      <c r="F678" s="112" t="s">
        <v>99</v>
      </c>
      <c r="G678" s="113">
        <v>9</v>
      </c>
      <c r="H678" s="113">
        <v>4</v>
      </c>
      <c r="I678" s="114">
        <v>7294.08</v>
      </c>
      <c r="J678" s="114">
        <v>6947.98</v>
      </c>
      <c r="K678" s="113">
        <v>150</v>
      </c>
      <c r="L678" s="107">
        <v>4029427.49</v>
      </c>
      <c r="M678" s="96">
        <v>0</v>
      </c>
      <c r="N678" s="96">
        <v>0</v>
      </c>
      <c r="O678" s="96">
        <v>0</v>
      </c>
      <c r="P678" s="96">
        <v>4029427.49</v>
      </c>
      <c r="Q678" s="96">
        <v>0</v>
      </c>
      <c r="R678" s="96">
        <v>0</v>
      </c>
      <c r="S678" s="94" t="s">
        <v>232</v>
      </c>
      <c r="T678" s="97"/>
      <c r="U678" s="98"/>
    </row>
    <row r="679" spans="1:21" s="93" customFormat="1" ht="9" customHeight="1" x14ac:dyDescent="0.25">
      <c r="A679" s="100">
        <v>502</v>
      </c>
      <c r="B679" s="108" t="s">
        <v>743</v>
      </c>
      <c r="C679" s="109" t="s">
        <v>60</v>
      </c>
      <c r="D679" s="110" t="s">
        <v>58</v>
      </c>
      <c r="E679" s="111">
        <v>1978</v>
      </c>
      <c r="F679" s="112" t="s">
        <v>99</v>
      </c>
      <c r="G679" s="113">
        <v>5</v>
      </c>
      <c r="H679" s="113">
        <v>5</v>
      </c>
      <c r="I679" s="114">
        <v>4351</v>
      </c>
      <c r="J679" s="114">
        <v>3257.05</v>
      </c>
      <c r="K679" s="113">
        <v>132</v>
      </c>
      <c r="L679" s="107">
        <v>11711059.49</v>
      </c>
      <c r="M679" s="96">
        <v>0</v>
      </c>
      <c r="N679" s="96">
        <v>0</v>
      </c>
      <c r="O679" s="96">
        <v>0</v>
      </c>
      <c r="P679" s="96">
        <v>11711059.49</v>
      </c>
      <c r="Q679" s="96">
        <v>0</v>
      </c>
      <c r="R679" s="96">
        <v>0</v>
      </c>
      <c r="S679" s="94" t="s">
        <v>232</v>
      </c>
      <c r="T679" s="97"/>
      <c r="U679" s="98"/>
    </row>
    <row r="680" spans="1:21" s="93" customFormat="1" ht="9" customHeight="1" x14ac:dyDescent="0.25">
      <c r="A680" s="100">
        <v>503</v>
      </c>
      <c r="B680" s="108" t="s">
        <v>744</v>
      </c>
      <c r="C680" s="109" t="s">
        <v>60</v>
      </c>
      <c r="D680" s="110" t="s">
        <v>59</v>
      </c>
      <c r="E680" s="111">
        <v>1994</v>
      </c>
      <c r="F680" s="112" t="s">
        <v>99</v>
      </c>
      <c r="G680" s="113">
        <v>5</v>
      </c>
      <c r="H680" s="113">
        <v>2</v>
      </c>
      <c r="I680" s="114">
        <v>2063.3000000000002</v>
      </c>
      <c r="J680" s="114">
        <v>1843.3</v>
      </c>
      <c r="K680" s="113">
        <v>52</v>
      </c>
      <c r="L680" s="107">
        <v>4903899.01</v>
      </c>
      <c r="M680" s="96">
        <v>0</v>
      </c>
      <c r="N680" s="96">
        <v>0</v>
      </c>
      <c r="O680" s="96">
        <v>0</v>
      </c>
      <c r="P680" s="96">
        <v>4903899.01</v>
      </c>
      <c r="Q680" s="96">
        <v>0</v>
      </c>
      <c r="R680" s="96">
        <v>0</v>
      </c>
      <c r="S680" s="94" t="s">
        <v>232</v>
      </c>
      <c r="T680" s="97"/>
      <c r="U680" s="98"/>
    </row>
    <row r="681" spans="1:21" s="93" customFormat="1" ht="9" customHeight="1" x14ac:dyDescent="0.25">
      <c r="A681" s="100">
        <v>504</v>
      </c>
      <c r="B681" s="108" t="s">
        <v>745</v>
      </c>
      <c r="C681" s="109" t="s">
        <v>60</v>
      </c>
      <c r="D681" s="110" t="s">
        <v>58</v>
      </c>
      <c r="E681" s="111">
        <v>1999</v>
      </c>
      <c r="F681" s="112" t="s">
        <v>99</v>
      </c>
      <c r="G681" s="113">
        <v>6</v>
      </c>
      <c r="H681" s="113">
        <v>2</v>
      </c>
      <c r="I681" s="114">
        <v>2150.4</v>
      </c>
      <c r="J681" s="114">
        <v>1778.1</v>
      </c>
      <c r="K681" s="113">
        <v>61</v>
      </c>
      <c r="L681" s="107">
        <v>15431850</v>
      </c>
      <c r="M681" s="96">
        <v>0</v>
      </c>
      <c r="N681" s="96">
        <v>0</v>
      </c>
      <c r="O681" s="96">
        <v>0</v>
      </c>
      <c r="P681" s="96">
        <v>15431850</v>
      </c>
      <c r="Q681" s="96">
        <v>0</v>
      </c>
      <c r="R681" s="96">
        <v>0</v>
      </c>
      <c r="S681" s="94" t="s">
        <v>232</v>
      </c>
      <c r="T681" s="97"/>
      <c r="U681" s="98"/>
    </row>
    <row r="682" spans="1:21" s="93" customFormat="1" ht="9" customHeight="1" x14ac:dyDescent="0.25">
      <c r="A682" s="100">
        <v>505</v>
      </c>
      <c r="B682" s="108" t="s">
        <v>746</v>
      </c>
      <c r="C682" s="109" t="s">
        <v>60</v>
      </c>
      <c r="D682" s="110" t="s">
        <v>58</v>
      </c>
      <c r="E682" s="111">
        <v>1997</v>
      </c>
      <c r="F682" s="112" t="s">
        <v>99</v>
      </c>
      <c r="G682" s="113">
        <v>12</v>
      </c>
      <c r="H682" s="113">
        <v>1</v>
      </c>
      <c r="I682" s="114">
        <v>4618.8999999999996</v>
      </c>
      <c r="J682" s="114">
        <v>3844</v>
      </c>
      <c r="K682" s="113">
        <v>170</v>
      </c>
      <c r="L682" s="107">
        <v>5778062.8799999999</v>
      </c>
      <c r="M682" s="96">
        <v>0</v>
      </c>
      <c r="N682" s="96">
        <v>0</v>
      </c>
      <c r="O682" s="96">
        <v>0</v>
      </c>
      <c r="P682" s="96">
        <v>5778062.8799999999</v>
      </c>
      <c r="Q682" s="96">
        <v>0</v>
      </c>
      <c r="R682" s="96">
        <v>0</v>
      </c>
      <c r="S682" s="94" t="s">
        <v>232</v>
      </c>
      <c r="T682" s="97"/>
      <c r="U682" s="98"/>
    </row>
    <row r="683" spans="1:21" s="93" customFormat="1" ht="9" customHeight="1" x14ac:dyDescent="0.25">
      <c r="A683" s="100">
        <v>506</v>
      </c>
      <c r="B683" s="108" t="s">
        <v>747</v>
      </c>
      <c r="C683" s="109" t="s">
        <v>60</v>
      </c>
      <c r="D683" s="110" t="s">
        <v>58</v>
      </c>
      <c r="E683" s="111">
        <v>1994</v>
      </c>
      <c r="F683" s="112" t="s">
        <v>99</v>
      </c>
      <c r="G683" s="113">
        <v>12</v>
      </c>
      <c r="H683" s="113">
        <v>1</v>
      </c>
      <c r="I683" s="114">
        <v>4707</v>
      </c>
      <c r="J683" s="114">
        <v>3793</v>
      </c>
      <c r="K683" s="113">
        <v>181</v>
      </c>
      <c r="L683" s="107">
        <v>2889031.44</v>
      </c>
      <c r="M683" s="96">
        <v>0</v>
      </c>
      <c r="N683" s="96">
        <v>0</v>
      </c>
      <c r="O683" s="96">
        <v>0</v>
      </c>
      <c r="P683" s="96">
        <v>2889031.44</v>
      </c>
      <c r="Q683" s="96">
        <v>0</v>
      </c>
      <c r="R683" s="96">
        <v>0</v>
      </c>
      <c r="S683" s="94" t="s">
        <v>232</v>
      </c>
      <c r="T683" s="97"/>
      <c r="U683" s="98"/>
    </row>
    <row r="684" spans="1:21" s="93" customFormat="1" ht="9" customHeight="1" x14ac:dyDescent="0.25">
      <c r="A684" s="100">
        <v>507</v>
      </c>
      <c r="B684" s="108" t="s">
        <v>748</v>
      </c>
      <c r="C684" s="109" t="s">
        <v>60</v>
      </c>
      <c r="D684" s="110" t="s">
        <v>58</v>
      </c>
      <c r="E684" s="111">
        <v>2008</v>
      </c>
      <c r="F684" s="112" t="s">
        <v>99</v>
      </c>
      <c r="G684" s="113">
        <v>6</v>
      </c>
      <c r="H684" s="113">
        <v>3</v>
      </c>
      <c r="I684" s="114">
        <v>4524.1000000000004</v>
      </c>
      <c r="J684" s="114">
        <v>3424.1</v>
      </c>
      <c r="K684" s="113">
        <v>154</v>
      </c>
      <c r="L684" s="107">
        <v>12762848.49</v>
      </c>
      <c r="M684" s="96">
        <v>0</v>
      </c>
      <c r="N684" s="96">
        <v>0</v>
      </c>
      <c r="O684" s="96">
        <v>0</v>
      </c>
      <c r="P684" s="96">
        <v>12762848.49</v>
      </c>
      <c r="Q684" s="96">
        <v>0</v>
      </c>
      <c r="R684" s="96">
        <v>0</v>
      </c>
      <c r="S684" s="94" t="s">
        <v>232</v>
      </c>
      <c r="T684" s="97"/>
      <c r="U684" s="98"/>
    </row>
    <row r="685" spans="1:21" s="93" customFormat="1" ht="9" customHeight="1" x14ac:dyDescent="0.25">
      <c r="A685" s="100">
        <v>508</v>
      </c>
      <c r="B685" s="108" t="s">
        <v>750</v>
      </c>
      <c r="C685" s="109" t="s">
        <v>60</v>
      </c>
      <c r="D685" s="110" t="s">
        <v>58</v>
      </c>
      <c r="E685" s="111">
        <v>1995</v>
      </c>
      <c r="F685" s="112" t="s">
        <v>99</v>
      </c>
      <c r="G685" s="113">
        <v>10</v>
      </c>
      <c r="H685" s="113">
        <v>2</v>
      </c>
      <c r="I685" s="114">
        <v>6087.8</v>
      </c>
      <c r="J685" s="114">
        <v>3198.2</v>
      </c>
      <c r="K685" s="113">
        <v>198</v>
      </c>
      <c r="L685" s="107">
        <v>5778062.8799999999</v>
      </c>
      <c r="M685" s="96">
        <v>0</v>
      </c>
      <c r="N685" s="96">
        <v>0</v>
      </c>
      <c r="O685" s="96">
        <v>0</v>
      </c>
      <c r="P685" s="96">
        <v>5778062.8799999999</v>
      </c>
      <c r="Q685" s="96">
        <v>0</v>
      </c>
      <c r="R685" s="96">
        <v>0</v>
      </c>
      <c r="S685" s="94" t="s">
        <v>232</v>
      </c>
      <c r="T685" s="120"/>
      <c r="U685" s="98"/>
    </row>
    <row r="686" spans="1:21" s="93" customFormat="1" ht="9" customHeight="1" x14ac:dyDescent="0.25">
      <c r="A686" s="100">
        <v>509</v>
      </c>
      <c r="B686" s="108" t="s">
        <v>751</v>
      </c>
      <c r="C686" s="109" t="s">
        <v>60</v>
      </c>
      <c r="D686" s="110" t="s">
        <v>58</v>
      </c>
      <c r="E686" s="111">
        <v>1997</v>
      </c>
      <c r="F686" s="112" t="s">
        <v>99</v>
      </c>
      <c r="G686" s="113">
        <v>9</v>
      </c>
      <c r="H686" s="113">
        <v>6</v>
      </c>
      <c r="I686" s="114">
        <v>15108</v>
      </c>
      <c r="J686" s="114">
        <v>13358</v>
      </c>
      <c r="K686" s="113">
        <v>544</v>
      </c>
      <c r="L686" s="107">
        <v>17334188.640000001</v>
      </c>
      <c r="M686" s="96">
        <v>0</v>
      </c>
      <c r="N686" s="96">
        <v>0</v>
      </c>
      <c r="O686" s="96">
        <v>0</v>
      </c>
      <c r="P686" s="96">
        <v>17334188.640000001</v>
      </c>
      <c r="Q686" s="96">
        <v>0</v>
      </c>
      <c r="R686" s="96">
        <v>0</v>
      </c>
      <c r="S686" s="94" t="s">
        <v>232</v>
      </c>
      <c r="T686" s="97"/>
      <c r="U686" s="98"/>
    </row>
    <row r="687" spans="1:21" s="93" customFormat="1" ht="9" customHeight="1" x14ac:dyDescent="0.25">
      <c r="A687" s="100">
        <v>510</v>
      </c>
      <c r="B687" s="108" t="s">
        <v>752</v>
      </c>
      <c r="C687" s="109" t="s">
        <v>60</v>
      </c>
      <c r="D687" s="110" t="s">
        <v>58</v>
      </c>
      <c r="E687" s="111">
        <v>1971</v>
      </c>
      <c r="F687" s="112" t="s">
        <v>109</v>
      </c>
      <c r="G687" s="113">
        <v>2</v>
      </c>
      <c r="H687" s="113">
        <v>3</v>
      </c>
      <c r="I687" s="114">
        <v>999.3</v>
      </c>
      <c r="J687" s="114">
        <v>920.7</v>
      </c>
      <c r="K687" s="113">
        <v>57</v>
      </c>
      <c r="L687" s="107">
        <v>5635944.7699999996</v>
      </c>
      <c r="M687" s="96">
        <v>0</v>
      </c>
      <c r="N687" s="96">
        <v>0</v>
      </c>
      <c r="O687" s="96">
        <v>0</v>
      </c>
      <c r="P687" s="96">
        <v>5635944.7699999996</v>
      </c>
      <c r="Q687" s="96">
        <v>0</v>
      </c>
      <c r="R687" s="96">
        <v>0</v>
      </c>
      <c r="S687" s="94" t="s">
        <v>232</v>
      </c>
      <c r="T687" s="97"/>
      <c r="U687" s="98"/>
    </row>
    <row r="688" spans="1:21" s="93" customFormat="1" ht="9" customHeight="1" x14ac:dyDescent="0.25">
      <c r="A688" s="100">
        <v>511</v>
      </c>
      <c r="B688" s="108" t="s">
        <v>754</v>
      </c>
      <c r="C688" s="109" t="s">
        <v>60</v>
      </c>
      <c r="D688" s="110" t="s">
        <v>58</v>
      </c>
      <c r="E688" s="111">
        <v>1983</v>
      </c>
      <c r="F688" s="112" t="s">
        <v>99</v>
      </c>
      <c r="G688" s="113">
        <v>5</v>
      </c>
      <c r="H688" s="113">
        <v>6</v>
      </c>
      <c r="I688" s="114">
        <v>5250.7</v>
      </c>
      <c r="J688" s="114">
        <v>4021.2</v>
      </c>
      <c r="K688" s="113">
        <v>196</v>
      </c>
      <c r="L688" s="107">
        <v>9999238.6699999999</v>
      </c>
      <c r="M688" s="96">
        <v>0</v>
      </c>
      <c r="N688" s="96">
        <v>0</v>
      </c>
      <c r="O688" s="96">
        <v>0</v>
      </c>
      <c r="P688" s="96">
        <v>9999238.6699999999</v>
      </c>
      <c r="Q688" s="96">
        <v>0</v>
      </c>
      <c r="R688" s="96">
        <v>0</v>
      </c>
      <c r="S688" s="94" t="s">
        <v>232</v>
      </c>
      <c r="T688" s="97"/>
      <c r="U688" s="98"/>
    </row>
    <row r="689" spans="1:21" s="93" customFormat="1" ht="9" customHeight="1" x14ac:dyDescent="0.25">
      <c r="A689" s="100">
        <v>512</v>
      </c>
      <c r="B689" s="108" t="s">
        <v>756</v>
      </c>
      <c r="C689" s="109" t="s">
        <v>60</v>
      </c>
      <c r="D689" s="110" t="s">
        <v>58</v>
      </c>
      <c r="E689" s="111">
        <v>1988</v>
      </c>
      <c r="F689" s="112" t="s">
        <v>99</v>
      </c>
      <c r="G689" s="113">
        <v>5</v>
      </c>
      <c r="H689" s="113">
        <v>4</v>
      </c>
      <c r="I689" s="114">
        <v>3804.6</v>
      </c>
      <c r="J689" s="114">
        <v>2843.7</v>
      </c>
      <c r="K689" s="113">
        <v>140</v>
      </c>
      <c r="L689" s="107">
        <v>7656769.5700000003</v>
      </c>
      <c r="M689" s="96">
        <v>0</v>
      </c>
      <c r="N689" s="96">
        <v>0</v>
      </c>
      <c r="O689" s="96">
        <v>0</v>
      </c>
      <c r="P689" s="96">
        <v>7656769.5700000003</v>
      </c>
      <c r="Q689" s="96">
        <v>0</v>
      </c>
      <c r="R689" s="96">
        <v>0</v>
      </c>
      <c r="S689" s="94" t="s">
        <v>232</v>
      </c>
      <c r="T689" s="97"/>
      <c r="U689" s="98"/>
    </row>
    <row r="690" spans="1:21" s="93" customFormat="1" ht="9" customHeight="1" x14ac:dyDescent="0.25">
      <c r="A690" s="100">
        <v>513</v>
      </c>
      <c r="B690" s="108" t="s">
        <v>758</v>
      </c>
      <c r="C690" s="109" t="s">
        <v>60</v>
      </c>
      <c r="D690" s="110" t="s">
        <v>58</v>
      </c>
      <c r="E690" s="111">
        <v>1996</v>
      </c>
      <c r="F690" s="112" t="s">
        <v>99</v>
      </c>
      <c r="G690" s="113">
        <v>5</v>
      </c>
      <c r="H690" s="113">
        <v>4</v>
      </c>
      <c r="I690" s="114">
        <v>3623.2</v>
      </c>
      <c r="J690" s="114">
        <v>3237.2</v>
      </c>
      <c r="K690" s="113">
        <v>49</v>
      </c>
      <c r="L690" s="107">
        <v>9001912.5099999998</v>
      </c>
      <c r="M690" s="96">
        <v>0</v>
      </c>
      <c r="N690" s="96">
        <v>0</v>
      </c>
      <c r="O690" s="96">
        <v>0</v>
      </c>
      <c r="P690" s="96">
        <v>9001912.5099999998</v>
      </c>
      <c r="Q690" s="96">
        <v>0</v>
      </c>
      <c r="R690" s="96">
        <v>0</v>
      </c>
      <c r="S690" s="94" t="s">
        <v>232</v>
      </c>
      <c r="T690" s="97"/>
      <c r="U690" s="98"/>
    </row>
    <row r="691" spans="1:21" s="93" customFormat="1" ht="9" customHeight="1" x14ac:dyDescent="0.25">
      <c r="A691" s="100">
        <v>514</v>
      </c>
      <c r="B691" s="108" t="s">
        <v>759</v>
      </c>
      <c r="C691" s="109" t="s">
        <v>60</v>
      </c>
      <c r="D691" s="110" t="s">
        <v>58</v>
      </c>
      <c r="E691" s="111">
        <v>1990</v>
      </c>
      <c r="F691" s="112" t="s">
        <v>99</v>
      </c>
      <c r="G691" s="113">
        <v>3</v>
      </c>
      <c r="H691" s="113">
        <v>2</v>
      </c>
      <c r="I691" s="114">
        <v>1366.2</v>
      </c>
      <c r="J691" s="114">
        <v>1281</v>
      </c>
      <c r="K691" s="113">
        <v>71</v>
      </c>
      <c r="L691" s="107">
        <v>5161096.51</v>
      </c>
      <c r="M691" s="96">
        <v>0</v>
      </c>
      <c r="N691" s="96">
        <v>0</v>
      </c>
      <c r="O691" s="96">
        <v>0</v>
      </c>
      <c r="P691" s="96">
        <v>5161096.51</v>
      </c>
      <c r="Q691" s="96">
        <v>0</v>
      </c>
      <c r="R691" s="96">
        <v>0</v>
      </c>
      <c r="S691" s="94" t="s">
        <v>232</v>
      </c>
      <c r="T691" s="97"/>
      <c r="U691" s="98"/>
    </row>
    <row r="692" spans="1:21" s="93" customFormat="1" ht="9" customHeight="1" x14ac:dyDescent="0.25">
      <c r="A692" s="100">
        <v>515</v>
      </c>
      <c r="B692" s="108" t="s">
        <v>760</v>
      </c>
      <c r="C692" s="109" t="s">
        <v>60</v>
      </c>
      <c r="D692" s="110" t="s">
        <v>58</v>
      </c>
      <c r="E692" s="111">
        <v>1992</v>
      </c>
      <c r="F692" s="112" t="s">
        <v>99</v>
      </c>
      <c r="G692" s="113">
        <v>3</v>
      </c>
      <c r="H692" s="113">
        <v>2</v>
      </c>
      <c r="I692" s="114">
        <v>1355.4</v>
      </c>
      <c r="J692" s="114">
        <v>1267.8</v>
      </c>
      <c r="K692" s="113">
        <v>63</v>
      </c>
      <c r="L692" s="107">
        <v>5143950</v>
      </c>
      <c r="M692" s="96">
        <v>0</v>
      </c>
      <c r="N692" s="96">
        <v>0</v>
      </c>
      <c r="O692" s="96">
        <v>0</v>
      </c>
      <c r="P692" s="96">
        <v>5143950</v>
      </c>
      <c r="Q692" s="96">
        <v>0</v>
      </c>
      <c r="R692" s="96">
        <v>0</v>
      </c>
      <c r="S692" s="94" t="s">
        <v>232</v>
      </c>
      <c r="T692" s="97"/>
      <c r="U692" s="98"/>
    </row>
    <row r="693" spans="1:21" s="93" customFormat="1" ht="9" customHeight="1" x14ac:dyDescent="0.25">
      <c r="A693" s="100">
        <v>516</v>
      </c>
      <c r="B693" s="108" t="s">
        <v>778</v>
      </c>
      <c r="C693" s="109" t="s">
        <v>60</v>
      </c>
      <c r="D693" s="110" t="s">
        <v>58</v>
      </c>
      <c r="E693" s="111">
        <v>1999</v>
      </c>
      <c r="F693" s="112" t="s">
        <v>99</v>
      </c>
      <c r="G693" s="113">
        <v>3</v>
      </c>
      <c r="H693" s="113">
        <v>3</v>
      </c>
      <c r="I693" s="114">
        <v>1548.4</v>
      </c>
      <c r="J693" s="114">
        <v>1429.4</v>
      </c>
      <c r="K693" s="113">
        <v>65</v>
      </c>
      <c r="L693" s="107">
        <v>7012918.5099999998</v>
      </c>
      <c r="M693" s="96">
        <v>0</v>
      </c>
      <c r="N693" s="96">
        <v>0</v>
      </c>
      <c r="O693" s="96">
        <v>0</v>
      </c>
      <c r="P693" s="96">
        <v>7012918.5099999998</v>
      </c>
      <c r="Q693" s="96">
        <v>0</v>
      </c>
      <c r="R693" s="96">
        <v>0</v>
      </c>
      <c r="S693" s="94" t="s">
        <v>232</v>
      </c>
      <c r="T693" s="97" t="s">
        <v>97</v>
      </c>
      <c r="U693" s="98"/>
    </row>
    <row r="694" spans="1:21" s="93" customFormat="1" ht="9" customHeight="1" x14ac:dyDescent="0.25">
      <c r="A694" s="100">
        <v>517</v>
      </c>
      <c r="B694" s="108" t="s">
        <v>779</v>
      </c>
      <c r="C694" s="109" t="s">
        <v>60</v>
      </c>
      <c r="D694" s="110" t="s">
        <v>58</v>
      </c>
      <c r="E694" s="111">
        <v>1979</v>
      </c>
      <c r="F694" s="112" t="s">
        <v>780</v>
      </c>
      <c r="G694" s="113">
        <v>5</v>
      </c>
      <c r="H694" s="113">
        <v>7</v>
      </c>
      <c r="I694" s="114">
        <v>4893</v>
      </c>
      <c r="J694" s="114">
        <v>3119</v>
      </c>
      <c r="K694" s="113">
        <v>210</v>
      </c>
      <c r="L694" s="107">
        <v>38579625.009999998</v>
      </c>
      <c r="M694" s="96">
        <v>0</v>
      </c>
      <c r="N694" s="96">
        <v>0</v>
      </c>
      <c r="O694" s="96">
        <v>0</v>
      </c>
      <c r="P694" s="96">
        <v>38579625.009999998</v>
      </c>
      <c r="Q694" s="96">
        <v>0</v>
      </c>
      <c r="R694" s="96">
        <v>0</v>
      </c>
      <c r="S694" s="94" t="s">
        <v>232</v>
      </c>
      <c r="T694" s="97"/>
      <c r="U694" s="98"/>
    </row>
    <row r="695" spans="1:21" s="93" customFormat="1" ht="9" customHeight="1" x14ac:dyDescent="0.25">
      <c r="A695" s="100">
        <v>518</v>
      </c>
      <c r="B695" s="108" t="s">
        <v>782</v>
      </c>
      <c r="C695" s="109" t="s">
        <v>61</v>
      </c>
      <c r="D695" s="110" t="s">
        <v>58</v>
      </c>
      <c r="E695" s="111">
        <v>1937</v>
      </c>
      <c r="F695" s="112" t="s">
        <v>99</v>
      </c>
      <c r="G695" s="113">
        <v>3</v>
      </c>
      <c r="H695" s="113">
        <v>4</v>
      </c>
      <c r="I695" s="114">
        <v>2625.5</v>
      </c>
      <c r="J695" s="114">
        <v>1656.6</v>
      </c>
      <c r="K695" s="113">
        <v>93</v>
      </c>
      <c r="L695" s="107">
        <v>9276931.9700000007</v>
      </c>
      <c r="M695" s="96">
        <v>0</v>
      </c>
      <c r="N695" s="96">
        <v>0</v>
      </c>
      <c r="O695" s="96">
        <v>0</v>
      </c>
      <c r="P695" s="96">
        <v>9276931.9700000007</v>
      </c>
      <c r="Q695" s="96">
        <v>0</v>
      </c>
      <c r="R695" s="96">
        <v>0</v>
      </c>
      <c r="S695" s="94" t="s">
        <v>232</v>
      </c>
      <c r="T695" s="97"/>
      <c r="U695" s="98"/>
    </row>
    <row r="696" spans="1:21" s="93" customFormat="1" ht="9" customHeight="1" x14ac:dyDescent="0.25">
      <c r="A696" s="100">
        <v>519</v>
      </c>
      <c r="B696" s="108" t="s">
        <v>798</v>
      </c>
      <c r="C696" s="109" t="s">
        <v>60</v>
      </c>
      <c r="D696" s="110" t="s">
        <v>58</v>
      </c>
      <c r="E696" s="111">
        <v>1982</v>
      </c>
      <c r="F696" s="112" t="s">
        <v>780</v>
      </c>
      <c r="G696" s="113">
        <v>5</v>
      </c>
      <c r="H696" s="113">
        <v>8</v>
      </c>
      <c r="I696" s="114">
        <v>6305.5</v>
      </c>
      <c r="J696" s="114">
        <v>5793.5</v>
      </c>
      <c r="K696" s="113">
        <v>113</v>
      </c>
      <c r="L696" s="107">
        <v>13657187.25</v>
      </c>
      <c r="M696" s="96">
        <v>0</v>
      </c>
      <c r="N696" s="96">
        <v>0</v>
      </c>
      <c r="O696" s="96">
        <v>0</v>
      </c>
      <c r="P696" s="96">
        <v>13657187.25</v>
      </c>
      <c r="Q696" s="96">
        <v>0</v>
      </c>
      <c r="R696" s="96">
        <v>0</v>
      </c>
      <c r="S696" s="94" t="s">
        <v>232</v>
      </c>
      <c r="T696" s="97"/>
      <c r="U696" s="98"/>
    </row>
    <row r="697" spans="1:21" s="93" customFormat="1" ht="9" customHeight="1" x14ac:dyDescent="0.25">
      <c r="A697" s="100">
        <v>520</v>
      </c>
      <c r="B697" s="108" t="s">
        <v>801</v>
      </c>
      <c r="C697" s="109" t="s">
        <v>60</v>
      </c>
      <c r="D697" s="110" t="s">
        <v>59</v>
      </c>
      <c r="E697" s="111">
        <v>1991</v>
      </c>
      <c r="F697" s="112" t="s">
        <v>780</v>
      </c>
      <c r="G697" s="113">
        <v>10</v>
      </c>
      <c r="H697" s="113">
        <v>8</v>
      </c>
      <c r="I697" s="114">
        <v>19553.900000000001</v>
      </c>
      <c r="J697" s="114">
        <v>16857.3</v>
      </c>
      <c r="K697" s="113">
        <v>139</v>
      </c>
      <c r="L697" s="107">
        <v>23192251.52</v>
      </c>
      <c r="M697" s="96">
        <v>0</v>
      </c>
      <c r="N697" s="96">
        <v>0</v>
      </c>
      <c r="O697" s="96">
        <v>0</v>
      </c>
      <c r="P697" s="96">
        <v>23192251.52</v>
      </c>
      <c r="Q697" s="96">
        <v>0</v>
      </c>
      <c r="R697" s="96">
        <v>0</v>
      </c>
      <c r="S697" s="94" t="s">
        <v>232</v>
      </c>
      <c r="T697" s="97"/>
      <c r="U697" s="98"/>
    </row>
    <row r="698" spans="1:21" s="93" customFormat="1" ht="20.399999999999999" customHeight="1" x14ac:dyDescent="0.25">
      <c r="A698" s="178" t="s">
        <v>761</v>
      </c>
      <c r="B698" s="178"/>
      <c r="C698" s="94"/>
      <c r="D698" s="95"/>
      <c r="E698" s="100" t="s">
        <v>25</v>
      </c>
      <c r="F698" s="100" t="s">
        <v>25</v>
      </c>
      <c r="G698" s="100" t="s">
        <v>25</v>
      </c>
      <c r="H698" s="100" t="s">
        <v>25</v>
      </c>
      <c r="I698" s="96">
        <v>1737005.830000001</v>
      </c>
      <c r="J698" s="96">
        <v>1451333.6200000006</v>
      </c>
      <c r="K698" s="116">
        <v>58899</v>
      </c>
      <c r="L698" s="96">
        <v>3932437626.6300073</v>
      </c>
      <c r="M698" s="96">
        <v>0</v>
      </c>
      <c r="N698" s="96">
        <v>0</v>
      </c>
      <c r="O698" s="96">
        <v>0</v>
      </c>
      <c r="P698" s="96">
        <v>3932437626.6300073</v>
      </c>
      <c r="Q698" s="96">
        <v>0</v>
      </c>
      <c r="R698" s="96">
        <v>0</v>
      </c>
      <c r="S698" s="94"/>
      <c r="T698" s="99"/>
      <c r="U698" s="99"/>
    </row>
    <row r="699" spans="1:21" ht="21" customHeight="1" x14ac:dyDescent="0.25">
      <c r="S699" s="158" t="s">
        <v>785</v>
      </c>
    </row>
    <row r="700" spans="1:21" ht="48.6" customHeight="1" x14ac:dyDescent="0.25">
      <c r="B700" s="141" t="s">
        <v>776</v>
      </c>
      <c r="Q700" s="179" t="s">
        <v>777</v>
      </c>
      <c r="R700" s="179"/>
    </row>
    <row r="701" spans="1:21" ht="14.4" customHeight="1" x14ac:dyDescent="0.25"/>
    <row r="702" spans="1:21" ht="42.75" customHeight="1" x14ac:dyDescent="0.25">
      <c r="B702" t="s">
        <v>802</v>
      </c>
      <c r="Q702" s="179" t="s">
        <v>803</v>
      </c>
      <c r="R702" s="179"/>
    </row>
    <row r="703" spans="1:21" ht="15" customHeight="1" x14ac:dyDescent="0.25"/>
    <row r="704" spans="1:21" x14ac:dyDescent="0.25">
      <c r="B704" s="142" t="s">
        <v>813</v>
      </c>
      <c r="Q704" s="179" t="s">
        <v>816</v>
      </c>
      <c r="R704" s="179"/>
    </row>
  </sheetData>
  <autoFilter ref="A13:X698"/>
  <mergeCells count="34">
    <mergeCell ref="Q700:R700"/>
    <mergeCell ref="Q702:R702"/>
    <mergeCell ref="B8:B12"/>
    <mergeCell ref="C8:C12"/>
    <mergeCell ref="Q704:R704"/>
    <mergeCell ref="A177:S177"/>
    <mergeCell ref="A698:B698"/>
    <mergeCell ref="M9:R9"/>
    <mergeCell ref="M10:M11"/>
    <mergeCell ref="A110:S110"/>
    <mergeCell ref="A176:B176"/>
    <mergeCell ref="D8:D12"/>
    <mergeCell ref="E8:E12"/>
    <mergeCell ref="F8:F12"/>
    <mergeCell ref="G8:G12"/>
    <mergeCell ref="H8:H12"/>
    <mergeCell ref="A16:S16"/>
    <mergeCell ref="L4:S4"/>
    <mergeCell ref="A109:B109"/>
    <mergeCell ref="N10:N11"/>
    <mergeCell ref="O10:O11"/>
    <mergeCell ref="P2:S2"/>
    <mergeCell ref="A15:S15"/>
    <mergeCell ref="I8:I11"/>
    <mergeCell ref="J8:J11"/>
    <mergeCell ref="K8:K11"/>
    <mergeCell ref="L8:R8"/>
    <mergeCell ref="S8:S12"/>
    <mergeCell ref="L9:L11"/>
    <mergeCell ref="P10:Q10"/>
    <mergeCell ref="R10:R11"/>
    <mergeCell ref="A6:S6"/>
    <mergeCell ref="A8:A12"/>
    <mergeCell ref="A14:B14"/>
  </mergeCells>
  <pageMargins left="0.39370078740157483" right="0.39370078740157483" top="1.3779527559055118" bottom="0.39370078740157483" header="0" footer="0"/>
  <pageSetup paperSize="9" scale="82" firstPageNumber="3" fitToHeight="0" orientation="landscape" useFirstPageNumber="1" r:id="rId1"/>
  <headerFooter>
    <oddHeader>&amp;C&amp;P</oddHeader>
  </headerFooter>
  <colBreaks count="1" manualBreakCount="1">
    <brk id="1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704"/>
  <sheetViews>
    <sheetView view="pageBreakPreview" topLeftCell="G674" zoomScale="80" zoomScaleNormal="100" zoomScaleSheetLayoutView="80" zoomScalePageLayoutView="60" workbookViewId="0">
      <selection activeCell="AJ704" sqref="AJ704:AK704"/>
    </sheetView>
  </sheetViews>
  <sheetFormatPr defaultColWidth="10.6640625" defaultRowHeight="13.2" x14ac:dyDescent="0.25"/>
  <cols>
    <col min="1" max="1" width="4.109375" style="2" customWidth="1"/>
    <col min="2" max="2" width="40.33203125" style="2" customWidth="1"/>
    <col min="3" max="3" width="10.44140625" style="2" hidden="1" customWidth="1"/>
    <col min="4" max="4" width="9.44140625" style="2" hidden="1" customWidth="1"/>
    <col min="5" max="5" width="11.6640625" style="1" hidden="1" customWidth="1"/>
    <col min="6" max="6" width="9.6640625" style="1" hidden="1" customWidth="1"/>
    <col min="7" max="7" width="13.44140625" style="1" customWidth="1"/>
    <col min="8" max="9" width="10.6640625" style="1" customWidth="1"/>
    <col min="10" max="10" width="7.6640625" style="1" hidden="1" customWidth="1"/>
    <col min="11" max="11" width="11.33203125" style="1" customWidth="1"/>
    <col min="12" max="12" width="8" style="1" hidden="1" customWidth="1"/>
    <col min="13" max="13" width="10.44140625" style="1" customWidth="1"/>
    <col min="14" max="14" width="7.44140625" style="1" hidden="1" customWidth="1"/>
    <col min="15" max="15" width="10" style="1" customWidth="1"/>
    <col min="16" max="16" width="7" style="1" hidden="1" customWidth="1"/>
    <col min="17" max="17" width="10" style="1" customWidth="1"/>
    <col min="18" max="18" width="7.109375" style="1" hidden="1" customWidth="1"/>
    <col min="19" max="19" width="9.77734375" style="1" customWidth="1"/>
    <col min="20" max="20" width="6" style="18" customWidth="1"/>
    <col min="21" max="21" width="11.109375" style="3" customWidth="1"/>
    <col min="22" max="22" width="8.109375" style="3" customWidth="1"/>
    <col min="23" max="23" width="8.77734375" style="1" customWidth="1"/>
    <col min="24" max="24" width="13.109375" style="1" customWidth="1"/>
    <col min="25" max="25" width="7.77734375" style="3" customWidth="1"/>
    <col min="26" max="26" width="11.109375" style="3" customWidth="1"/>
    <col min="27" max="27" width="7.33203125" style="3" customWidth="1"/>
    <col min="28" max="28" width="10" style="3" customWidth="1"/>
    <col min="29" max="29" width="4.33203125" style="3" customWidth="1"/>
    <col min="30" max="30" width="3.6640625" style="3" customWidth="1"/>
    <col min="31" max="31" width="5.88671875" style="3" customWidth="1"/>
    <col min="32" max="32" width="8.44140625" style="3" customWidth="1"/>
    <col min="33" max="33" width="5.21875" style="3" customWidth="1"/>
    <col min="34" max="34" width="4.44140625" style="3" customWidth="1"/>
    <col min="35" max="35" width="11.33203125" style="3" customWidth="1"/>
    <col min="36" max="37" width="10.77734375" style="3" customWidth="1"/>
    <col min="38" max="38" width="7.6640625" style="3" customWidth="1"/>
    <col min="39" max="39" width="12" style="2" hidden="1" customWidth="1"/>
    <col min="40" max="40" width="8.33203125" style="8" hidden="1" customWidth="1"/>
    <col min="41" max="41" width="13.6640625" style="8" hidden="1" customWidth="1"/>
    <col min="42" max="46" width="14" style="8" hidden="1" customWidth="1"/>
    <col min="47" max="47" width="9.44140625" style="8" hidden="1" customWidth="1"/>
    <col min="48" max="48" width="9" style="8" hidden="1" customWidth="1"/>
    <col min="49" max="49" width="8.44140625" style="8" hidden="1" customWidth="1"/>
    <col min="50" max="51" width="14" style="8" hidden="1" customWidth="1"/>
    <col min="52" max="52" width="8.33203125" style="8" hidden="1" customWidth="1"/>
    <col min="53" max="53" width="8.6640625" style="8" hidden="1" customWidth="1"/>
    <col min="54" max="57" width="9.44140625" style="2" hidden="1" customWidth="1"/>
    <col min="58" max="58" width="10" style="2" hidden="1" customWidth="1"/>
    <col min="59" max="63" width="9.44140625" style="2" hidden="1" customWidth="1"/>
    <col min="64" max="76" width="9.33203125" style="2" hidden="1" customWidth="1"/>
    <col min="77" max="77" width="9.33203125" style="29" hidden="1" customWidth="1"/>
    <col min="78" max="78" width="9.44140625" style="29" hidden="1" customWidth="1"/>
    <col min="79" max="79" width="10.6640625" style="2" hidden="1" customWidth="1"/>
    <col min="80" max="82" width="9.33203125" style="2" hidden="1" customWidth="1"/>
    <col min="83" max="83" width="9.33203125" style="2" customWidth="1"/>
    <col min="84" max="16384" width="10.6640625" style="2"/>
  </cols>
  <sheetData>
    <row r="1" spans="1:81" s="4" customFormat="1" ht="34.950000000000003" customHeight="1" x14ac:dyDescent="0.25">
      <c r="B1" s="21"/>
      <c r="C1" s="10"/>
      <c r="D1" s="10"/>
      <c r="E1" s="27"/>
      <c r="F1" s="27"/>
      <c r="G1" s="24"/>
      <c r="H1" s="8"/>
      <c r="I1" s="8"/>
      <c r="J1" s="27"/>
      <c r="K1" s="27"/>
      <c r="L1" s="27"/>
      <c r="M1" s="27"/>
      <c r="N1" s="27"/>
      <c r="O1" s="27"/>
      <c r="P1" s="27"/>
      <c r="Q1" s="27"/>
      <c r="R1" s="27"/>
      <c r="S1" s="27"/>
      <c r="T1" s="9"/>
      <c r="U1" s="12"/>
      <c r="V1" s="12"/>
      <c r="W1" s="12"/>
      <c r="Y1" s="13"/>
      <c r="Z1" s="13"/>
      <c r="AB1" s="13"/>
      <c r="AC1" s="13"/>
      <c r="AD1" s="13"/>
      <c r="AE1" s="156"/>
      <c r="AF1" s="156"/>
      <c r="AG1" s="156"/>
      <c r="AH1" s="156"/>
      <c r="AI1" s="164" t="s">
        <v>786</v>
      </c>
      <c r="AJ1" s="164"/>
      <c r="AK1" s="164"/>
      <c r="AL1" s="164"/>
      <c r="BD1" s="30"/>
      <c r="BE1" s="229"/>
      <c r="BF1" s="229"/>
      <c r="BG1" s="229"/>
      <c r="BH1" s="229"/>
      <c r="BI1" s="229"/>
      <c r="BJ1" s="229"/>
      <c r="BK1" s="229"/>
      <c r="BY1" s="14"/>
      <c r="BZ1" s="14"/>
    </row>
    <row r="2" spans="1:81" s="4" customFormat="1" ht="16.2" customHeight="1" x14ac:dyDescent="0.25">
      <c r="B2" s="21"/>
      <c r="C2" s="10"/>
      <c r="D2" s="10"/>
      <c r="E2" s="27"/>
      <c r="F2" s="27"/>
      <c r="G2" s="24"/>
      <c r="H2" s="8"/>
      <c r="I2" s="8"/>
      <c r="J2" s="27"/>
      <c r="K2" s="27"/>
      <c r="L2" s="27"/>
      <c r="M2" s="27"/>
      <c r="N2" s="27"/>
      <c r="O2" s="27"/>
      <c r="P2" s="27"/>
      <c r="Q2" s="27"/>
      <c r="R2" s="27"/>
      <c r="S2" s="27"/>
      <c r="T2" s="9"/>
      <c r="U2" s="12"/>
      <c r="V2" s="12"/>
      <c r="W2" s="12"/>
      <c r="Y2" s="13"/>
      <c r="Z2" s="13"/>
      <c r="AB2" s="13"/>
      <c r="AC2" s="13"/>
      <c r="AD2" s="13"/>
      <c r="AE2" s="156"/>
      <c r="AF2" s="156"/>
      <c r="AG2" s="156"/>
      <c r="AH2" s="156"/>
      <c r="AI2" s="161"/>
      <c r="AJ2" s="161"/>
      <c r="AK2" s="161"/>
      <c r="AL2" s="161"/>
      <c r="BD2" s="162"/>
      <c r="BE2" s="162"/>
      <c r="BF2" s="162"/>
      <c r="BG2" s="162"/>
      <c r="BH2" s="162"/>
      <c r="BI2" s="162"/>
      <c r="BJ2" s="162"/>
      <c r="BK2" s="162"/>
      <c r="BY2" s="14"/>
      <c r="BZ2" s="14"/>
    </row>
    <row r="3" spans="1:81" s="4" customFormat="1" ht="68.400000000000006" customHeight="1" x14ac:dyDescent="0.25">
      <c r="B3" s="21"/>
      <c r="C3" s="10"/>
      <c r="D3" s="10"/>
      <c r="E3" s="27"/>
      <c r="F3" s="27"/>
      <c r="G3" s="24"/>
      <c r="H3" s="8"/>
      <c r="I3" s="8"/>
      <c r="J3" s="27"/>
      <c r="K3" s="27"/>
      <c r="L3" s="27"/>
      <c r="M3" s="27"/>
      <c r="N3" s="27"/>
      <c r="O3" s="27"/>
      <c r="P3" s="27"/>
      <c r="Q3" s="27"/>
      <c r="R3" s="27"/>
      <c r="S3" s="27"/>
      <c r="T3" s="9"/>
      <c r="U3" s="12"/>
      <c r="V3" s="12"/>
      <c r="W3" s="12"/>
      <c r="Y3" s="13"/>
      <c r="Z3" s="13"/>
      <c r="AB3" s="13"/>
      <c r="AC3" s="13"/>
      <c r="AD3" s="13"/>
      <c r="AE3" s="177" t="s">
        <v>787</v>
      </c>
      <c r="AF3" s="177"/>
      <c r="AG3" s="177"/>
      <c r="AH3" s="177"/>
      <c r="AI3" s="177"/>
      <c r="AJ3" s="177"/>
      <c r="AK3" s="177"/>
      <c r="AL3" s="177"/>
      <c r="BD3" s="154"/>
      <c r="BE3" s="154"/>
      <c r="BF3" s="154"/>
      <c r="BG3" s="154"/>
      <c r="BH3" s="154"/>
      <c r="BI3" s="154"/>
      <c r="BJ3" s="154"/>
      <c r="BK3" s="154"/>
      <c r="BY3" s="14"/>
      <c r="BZ3" s="14"/>
    </row>
    <row r="4" spans="1:81" s="4" customFormat="1" ht="16.95" customHeight="1" x14ac:dyDescent="0.25">
      <c r="B4" s="21"/>
      <c r="C4" s="10"/>
      <c r="D4" s="10"/>
      <c r="E4" s="27"/>
      <c r="F4" s="27"/>
      <c r="G4" s="24"/>
      <c r="H4" s="8"/>
      <c r="I4" s="8"/>
      <c r="J4" s="27"/>
      <c r="K4" s="27"/>
      <c r="L4" s="27"/>
      <c r="M4" s="27"/>
      <c r="N4" s="27"/>
      <c r="O4" s="27"/>
      <c r="P4" s="27"/>
      <c r="Q4" s="27"/>
      <c r="R4" s="27"/>
      <c r="S4" s="27"/>
      <c r="T4" s="9"/>
      <c r="U4" s="12"/>
      <c r="V4" s="12"/>
      <c r="W4" s="12"/>
      <c r="Y4" s="13"/>
      <c r="Z4" s="13"/>
      <c r="AB4" s="13"/>
      <c r="AC4" s="13"/>
      <c r="AD4" s="13"/>
      <c r="AE4" s="150"/>
      <c r="AF4" s="150"/>
      <c r="AG4" s="150"/>
      <c r="AH4" s="150"/>
      <c r="AI4" s="152"/>
      <c r="AJ4" s="151"/>
      <c r="AK4" s="151"/>
      <c r="AL4" s="151"/>
      <c r="BD4" s="150"/>
      <c r="BE4" s="150"/>
      <c r="BF4" s="150"/>
      <c r="BG4" s="150"/>
      <c r="BH4" s="150"/>
      <c r="BI4" s="150"/>
      <c r="BJ4" s="150"/>
      <c r="BK4" s="150"/>
      <c r="BY4" s="14"/>
      <c r="BZ4" s="14"/>
    </row>
    <row r="5" spans="1:81" s="4" customFormat="1" ht="12" customHeight="1" x14ac:dyDescent="0.3">
      <c r="A5" s="183" t="s">
        <v>771</v>
      </c>
      <c r="B5" s="183"/>
      <c r="C5" s="184"/>
      <c r="D5" s="184"/>
      <c r="E5" s="184"/>
      <c r="F5" s="184"/>
      <c r="G5" s="183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3"/>
      <c r="AK5" s="183"/>
      <c r="AL5" s="184"/>
      <c r="BY5" s="14"/>
      <c r="BZ5" s="14"/>
    </row>
    <row r="6" spans="1:81" s="4" customFormat="1" ht="28.95" customHeight="1" x14ac:dyDescent="0.25">
      <c r="A6" s="22"/>
      <c r="B6" s="22"/>
      <c r="C6" s="22"/>
      <c r="D6" s="22"/>
      <c r="E6" s="22"/>
      <c r="F6" s="22"/>
      <c r="G6" s="26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17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Y6" s="23"/>
      <c r="BZ6" s="23"/>
    </row>
    <row r="7" spans="1:81" s="82" customFormat="1" ht="21" customHeight="1" x14ac:dyDescent="0.25">
      <c r="A7" s="185" t="s">
        <v>37</v>
      </c>
      <c r="B7" s="185" t="s">
        <v>2</v>
      </c>
      <c r="C7" s="188" t="s">
        <v>42</v>
      </c>
      <c r="D7" s="188" t="s">
        <v>62</v>
      </c>
      <c r="E7" s="84"/>
      <c r="F7" s="84"/>
      <c r="G7" s="194" t="s">
        <v>10</v>
      </c>
      <c r="H7" s="197" t="s">
        <v>27</v>
      </c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  <c r="AD7" s="197"/>
      <c r="AE7" s="198" t="s">
        <v>11</v>
      </c>
      <c r="AF7" s="199"/>
      <c r="AG7" s="199"/>
      <c r="AH7" s="199"/>
      <c r="AI7" s="199"/>
      <c r="AJ7" s="199"/>
      <c r="AK7" s="199"/>
      <c r="AL7" s="200"/>
      <c r="AN7" s="230" t="s">
        <v>46</v>
      </c>
      <c r="AO7" s="231"/>
      <c r="AP7" s="231"/>
      <c r="AQ7" s="231"/>
      <c r="AR7" s="231"/>
      <c r="AS7" s="231"/>
      <c r="AT7" s="231"/>
      <c r="AU7" s="231"/>
      <c r="AV7" s="231"/>
      <c r="AW7" s="231"/>
      <c r="AX7" s="231"/>
      <c r="AY7" s="232"/>
      <c r="AZ7" s="225" t="s">
        <v>63</v>
      </c>
      <c r="BA7" s="225"/>
      <c r="BB7" s="225"/>
      <c r="BC7" s="225"/>
      <c r="BD7" s="225"/>
      <c r="BE7" s="225"/>
      <c r="BF7" s="225"/>
      <c r="BG7" s="225"/>
      <c r="BH7" s="225"/>
      <c r="BI7" s="225"/>
      <c r="BJ7" s="225"/>
      <c r="BK7" s="225"/>
      <c r="BL7" s="225" t="s">
        <v>77</v>
      </c>
      <c r="BM7" s="225"/>
      <c r="BN7" s="225"/>
      <c r="BO7" s="225"/>
      <c r="BP7" s="225"/>
      <c r="BQ7" s="225"/>
      <c r="BR7" s="225"/>
      <c r="BS7" s="225"/>
      <c r="BT7" s="225"/>
      <c r="BU7" s="225"/>
      <c r="BV7" s="225"/>
      <c r="BW7" s="225"/>
      <c r="BY7" s="195" t="s">
        <v>78</v>
      </c>
      <c r="BZ7" s="195" t="s">
        <v>79</v>
      </c>
      <c r="CA7" s="225" t="s">
        <v>80</v>
      </c>
      <c r="CB7" s="225" t="s">
        <v>81</v>
      </c>
      <c r="CC7" s="225" t="s">
        <v>82</v>
      </c>
    </row>
    <row r="8" spans="1:81" s="82" customFormat="1" ht="21" customHeight="1" x14ac:dyDescent="0.25">
      <c r="A8" s="186"/>
      <c r="B8" s="186"/>
      <c r="C8" s="189"/>
      <c r="D8" s="189"/>
      <c r="E8" s="86"/>
      <c r="F8" s="86"/>
      <c r="G8" s="195"/>
      <c r="H8" s="198" t="s">
        <v>47</v>
      </c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200"/>
      <c r="T8" s="201" t="s">
        <v>12</v>
      </c>
      <c r="U8" s="202"/>
      <c r="V8" s="201" t="s">
        <v>13</v>
      </c>
      <c r="W8" s="220"/>
      <c r="X8" s="221"/>
      <c r="Y8" s="201" t="s">
        <v>14</v>
      </c>
      <c r="Z8" s="202"/>
      <c r="AA8" s="201" t="s">
        <v>15</v>
      </c>
      <c r="AB8" s="202"/>
      <c r="AC8" s="201" t="s">
        <v>16</v>
      </c>
      <c r="AD8" s="202"/>
      <c r="AE8" s="218" t="s">
        <v>0</v>
      </c>
      <c r="AF8" s="202"/>
      <c r="AG8" s="218" t="s">
        <v>48</v>
      </c>
      <c r="AH8" s="202"/>
      <c r="AI8" s="205" t="s">
        <v>49</v>
      </c>
      <c r="AJ8" s="205" t="s">
        <v>50</v>
      </c>
      <c r="AK8" s="205" t="s">
        <v>51</v>
      </c>
      <c r="AL8" s="205" t="s">
        <v>1</v>
      </c>
      <c r="AN8" s="210" t="s">
        <v>64</v>
      </c>
      <c r="AO8" s="210" t="s">
        <v>65</v>
      </c>
      <c r="AP8" s="210" t="s">
        <v>66</v>
      </c>
      <c r="AQ8" s="210" t="s">
        <v>67</v>
      </c>
      <c r="AR8" s="210" t="s">
        <v>68</v>
      </c>
      <c r="AS8" s="210" t="s">
        <v>69</v>
      </c>
      <c r="AT8" s="210" t="s">
        <v>70</v>
      </c>
      <c r="AU8" s="210" t="s">
        <v>71</v>
      </c>
      <c r="AV8" s="210" t="s">
        <v>72</v>
      </c>
      <c r="AW8" s="210" t="s">
        <v>73</v>
      </c>
      <c r="AX8" s="210" t="s">
        <v>74</v>
      </c>
      <c r="AY8" s="210" t="s">
        <v>75</v>
      </c>
      <c r="AZ8" s="210" t="s">
        <v>64</v>
      </c>
      <c r="BA8" s="210" t="s">
        <v>65</v>
      </c>
      <c r="BB8" s="210" t="s">
        <v>66</v>
      </c>
      <c r="BC8" s="210" t="s">
        <v>67</v>
      </c>
      <c r="BD8" s="210" t="s">
        <v>68</v>
      </c>
      <c r="BE8" s="210" t="s">
        <v>69</v>
      </c>
      <c r="BF8" s="210" t="s">
        <v>70</v>
      </c>
      <c r="BG8" s="210" t="s">
        <v>71</v>
      </c>
      <c r="BH8" s="210" t="s">
        <v>72</v>
      </c>
      <c r="BI8" s="210" t="s">
        <v>73</v>
      </c>
      <c r="BJ8" s="210" t="s">
        <v>74</v>
      </c>
      <c r="BK8" s="210" t="s">
        <v>75</v>
      </c>
      <c r="BL8" s="228" t="s">
        <v>64</v>
      </c>
      <c r="BM8" s="228" t="s">
        <v>65</v>
      </c>
      <c r="BN8" s="228" t="s">
        <v>66</v>
      </c>
      <c r="BO8" s="228" t="s">
        <v>67</v>
      </c>
      <c r="BP8" s="228" t="s">
        <v>68</v>
      </c>
      <c r="BQ8" s="228" t="s">
        <v>69</v>
      </c>
      <c r="BR8" s="228" t="s">
        <v>70</v>
      </c>
      <c r="BS8" s="228" t="s">
        <v>71</v>
      </c>
      <c r="BT8" s="228" t="s">
        <v>72</v>
      </c>
      <c r="BU8" s="228" t="s">
        <v>73</v>
      </c>
      <c r="BV8" s="228" t="s">
        <v>74</v>
      </c>
      <c r="BW8" s="228" t="s">
        <v>75</v>
      </c>
      <c r="BY8" s="195"/>
      <c r="BZ8" s="195"/>
      <c r="CA8" s="225"/>
      <c r="CB8" s="225"/>
      <c r="CC8" s="225"/>
    </row>
    <row r="9" spans="1:81" s="82" customFormat="1" ht="78" customHeight="1" x14ac:dyDescent="0.25">
      <c r="A9" s="186"/>
      <c r="B9" s="186"/>
      <c r="C9" s="190"/>
      <c r="D9" s="190"/>
      <c r="E9" s="86"/>
      <c r="F9" s="86"/>
      <c r="G9" s="196"/>
      <c r="H9" s="87" t="s">
        <v>52</v>
      </c>
      <c r="I9" s="87" t="s">
        <v>86</v>
      </c>
      <c r="J9" s="208" t="s">
        <v>87</v>
      </c>
      <c r="K9" s="209"/>
      <c r="L9" s="208" t="s">
        <v>88</v>
      </c>
      <c r="M9" s="209"/>
      <c r="N9" s="208" t="s">
        <v>89</v>
      </c>
      <c r="O9" s="209"/>
      <c r="P9" s="208" t="s">
        <v>90</v>
      </c>
      <c r="Q9" s="209"/>
      <c r="R9" s="208" t="s">
        <v>91</v>
      </c>
      <c r="S9" s="209"/>
      <c r="T9" s="203"/>
      <c r="U9" s="204"/>
      <c r="V9" s="222"/>
      <c r="W9" s="223"/>
      <c r="X9" s="224"/>
      <c r="Y9" s="203"/>
      <c r="Z9" s="204"/>
      <c r="AA9" s="203"/>
      <c r="AB9" s="204"/>
      <c r="AC9" s="203"/>
      <c r="AD9" s="204"/>
      <c r="AE9" s="203"/>
      <c r="AF9" s="204"/>
      <c r="AG9" s="203"/>
      <c r="AH9" s="204"/>
      <c r="AI9" s="206"/>
      <c r="AJ9" s="207"/>
      <c r="AK9" s="207"/>
      <c r="AL9" s="207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  <c r="BI9" s="211"/>
      <c r="BJ9" s="211"/>
      <c r="BK9" s="211"/>
      <c r="BL9" s="228"/>
      <c r="BM9" s="228"/>
      <c r="BN9" s="228"/>
      <c r="BO9" s="228"/>
      <c r="BP9" s="228"/>
      <c r="BQ9" s="228"/>
      <c r="BR9" s="228"/>
      <c r="BS9" s="228"/>
      <c r="BT9" s="228"/>
      <c r="BU9" s="228"/>
      <c r="BV9" s="228"/>
      <c r="BW9" s="228"/>
      <c r="BY9" s="195"/>
      <c r="BZ9" s="195"/>
      <c r="CA9" s="225"/>
      <c r="CB9" s="225"/>
      <c r="CC9" s="225"/>
    </row>
    <row r="10" spans="1:81" s="82" customFormat="1" ht="9" customHeight="1" x14ac:dyDescent="0.25">
      <c r="A10" s="186"/>
      <c r="B10" s="186"/>
      <c r="C10" s="191" t="s">
        <v>28</v>
      </c>
      <c r="D10" s="191" t="s">
        <v>28</v>
      </c>
      <c r="E10" s="86"/>
      <c r="F10" s="86"/>
      <c r="G10" s="194" t="s">
        <v>7</v>
      </c>
      <c r="H10" s="191" t="s">
        <v>7</v>
      </c>
      <c r="I10" s="191" t="s">
        <v>7</v>
      </c>
      <c r="J10" s="191" t="s">
        <v>53</v>
      </c>
      <c r="K10" s="191" t="s">
        <v>7</v>
      </c>
      <c r="L10" s="191" t="s">
        <v>53</v>
      </c>
      <c r="M10" s="191" t="s">
        <v>7</v>
      </c>
      <c r="N10" s="191" t="s">
        <v>53</v>
      </c>
      <c r="O10" s="191" t="s">
        <v>7</v>
      </c>
      <c r="P10" s="191" t="s">
        <v>53</v>
      </c>
      <c r="Q10" s="191" t="s">
        <v>7</v>
      </c>
      <c r="R10" s="191" t="s">
        <v>53</v>
      </c>
      <c r="S10" s="191" t="s">
        <v>7</v>
      </c>
      <c r="T10" s="247" t="s">
        <v>17</v>
      </c>
      <c r="U10" s="185" t="s">
        <v>7</v>
      </c>
      <c r="V10" s="205" t="s">
        <v>93</v>
      </c>
      <c r="W10" s="194" t="s">
        <v>28</v>
      </c>
      <c r="X10" s="194" t="s">
        <v>7</v>
      </c>
      <c r="Y10" s="185" t="s">
        <v>28</v>
      </c>
      <c r="Z10" s="185" t="s">
        <v>7</v>
      </c>
      <c r="AA10" s="185" t="s">
        <v>28</v>
      </c>
      <c r="AB10" s="185" t="s">
        <v>7</v>
      </c>
      <c r="AC10" s="185" t="s">
        <v>29</v>
      </c>
      <c r="AD10" s="185" t="s">
        <v>7</v>
      </c>
      <c r="AE10" s="185" t="s">
        <v>28</v>
      </c>
      <c r="AF10" s="185" t="s">
        <v>7</v>
      </c>
      <c r="AG10" s="185" t="s">
        <v>28</v>
      </c>
      <c r="AH10" s="185" t="s">
        <v>7</v>
      </c>
      <c r="AI10" s="185" t="s">
        <v>7</v>
      </c>
      <c r="AJ10" s="185" t="s">
        <v>7</v>
      </c>
      <c r="AK10" s="185" t="s">
        <v>7</v>
      </c>
      <c r="AL10" s="185" t="s">
        <v>7</v>
      </c>
      <c r="AN10" s="194" t="s">
        <v>54</v>
      </c>
      <c r="AO10" s="194" t="s">
        <v>55</v>
      </c>
      <c r="AP10" s="194" t="s">
        <v>55</v>
      </c>
      <c r="AQ10" s="194" t="s">
        <v>55</v>
      </c>
      <c r="AR10" s="194" t="s">
        <v>55</v>
      </c>
      <c r="AS10" s="194" t="s">
        <v>55</v>
      </c>
      <c r="AT10" s="194" t="s">
        <v>56</v>
      </c>
      <c r="AU10" s="194" t="s">
        <v>54</v>
      </c>
      <c r="AV10" s="194" t="s">
        <v>54</v>
      </c>
      <c r="AW10" s="194" t="s">
        <v>54</v>
      </c>
      <c r="AX10" s="194" t="s">
        <v>54</v>
      </c>
      <c r="AY10" s="194" t="s">
        <v>54</v>
      </c>
      <c r="AZ10" s="194" t="s">
        <v>54</v>
      </c>
      <c r="BA10" s="194" t="s">
        <v>55</v>
      </c>
      <c r="BB10" s="194" t="s">
        <v>55</v>
      </c>
      <c r="BC10" s="194" t="s">
        <v>55</v>
      </c>
      <c r="BD10" s="194" t="s">
        <v>55</v>
      </c>
      <c r="BE10" s="194" t="s">
        <v>55</v>
      </c>
      <c r="BF10" s="194" t="s">
        <v>76</v>
      </c>
      <c r="BG10" s="194" t="s">
        <v>54</v>
      </c>
      <c r="BH10" s="194" t="s">
        <v>54</v>
      </c>
      <c r="BI10" s="194" t="s">
        <v>54</v>
      </c>
      <c r="BJ10" s="194" t="s">
        <v>54</v>
      </c>
      <c r="BK10" s="194" t="s">
        <v>54</v>
      </c>
      <c r="BL10" s="225" t="s">
        <v>54</v>
      </c>
      <c r="BM10" s="225" t="s">
        <v>55</v>
      </c>
      <c r="BN10" s="225" t="s">
        <v>55</v>
      </c>
      <c r="BO10" s="225" t="s">
        <v>55</v>
      </c>
      <c r="BP10" s="225" t="s">
        <v>55</v>
      </c>
      <c r="BQ10" s="225" t="s">
        <v>55</v>
      </c>
      <c r="BR10" s="225" t="s">
        <v>76</v>
      </c>
      <c r="BS10" s="225" t="s">
        <v>54</v>
      </c>
      <c r="BT10" s="225" t="s">
        <v>54</v>
      </c>
      <c r="BU10" s="225" t="s">
        <v>54</v>
      </c>
      <c r="BV10" s="225" t="s">
        <v>54</v>
      </c>
      <c r="BW10" s="225" t="s">
        <v>54</v>
      </c>
      <c r="BY10" s="195"/>
      <c r="BZ10" s="195"/>
      <c r="CA10" s="225"/>
      <c r="CB10" s="225"/>
      <c r="CC10" s="225"/>
    </row>
    <row r="11" spans="1:81" s="82" customFormat="1" ht="9.75" customHeight="1" x14ac:dyDescent="0.25">
      <c r="A11" s="186"/>
      <c r="B11" s="186"/>
      <c r="C11" s="192"/>
      <c r="D11" s="192"/>
      <c r="E11" s="86"/>
      <c r="F11" s="86"/>
      <c r="G11" s="195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248"/>
      <c r="U11" s="186"/>
      <c r="V11" s="219"/>
      <c r="W11" s="195"/>
      <c r="X11" s="195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6"/>
      <c r="AL11" s="186"/>
      <c r="AN11" s="195"/>
      <c r="AO11" s="195"/>
      <c r="AP11" s="195"/>
      <c r="AQ11" s="195"/>
      <c r="AR11" s="195"/>
      <c r="AS11" s="195"/>
      <c r="AT11" s="195"/>
      <c r="AU11" s="195"/>
      <c r="AV11" s="195"/>
      <c r="AW11" s="195"/>
      <c r="AX11" s="195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  <c r="BI11" s="195"/>
      <c r="BJ11" s="195"/>
      <c r="BK11" s="195"/>
      <c r="BL11" s="225"/>
      <c r="BM11" s="225"/>
      <c r="BN11" s="225"/>
      <c r="BO11" s="225"/>
      <c r="BP11" s="225"/>
      <c r="BQ11" s="225"/>
      <c r="BR11" s="225"/>
      <c r="BS11" s="225"/>
      <c r="BT11" s="225"/>
      <c r="BU11" s="225"/>
      <c r="BV11" s="225"/>
      <c r="BW11" s="225"/>
      <c r="BY11" s="195"/>
      <c r="BZ11" s="195"/>
      <c r="CA11" s="225"/>
      <c r="CB11" s="225"/>
      <c r="CC11" s="225"/>
    </row>
    <row r="12" spans="1:81" s="82" customFormat="1" ht="25.5" customHeight="1" x14ac:dyDescent="0.25">
      <c r="A12" s="187"/>
      <c r="B12" s="187"/>
      <c r="C12" s="193"/>
      <c r="D12" s="193"/>
      <c r="E12" s="88"/>
      <c r="F12" s="88"/>
      <c r="G12" s="196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249"/>
      <c r="U12" s="187"/>
      <c r="V12" s="207"/>
      <c r="W12" s="196"/>
      <c r="X12" s="196"/>
      <c r="Y12" s="187"/>
      <c r="Z12" s="187"/>
      <c r="AA12" s="187"/>
      <c r="AB12" s="187"/>
      <c r="AC12" s="187"/>
      <c r="AD12" s="187"/>
      <c r="AE12" s="187"/>
      <c r="AF12" s="187"/>
      <c r="AG12" s="187"/>
      <c r="AH12" s="187"/>
      <c r="AI12" s="187"/>
      <c r="AJ12" s="187"/>
      <c r="AK12" s="187"/>
      <c r="AL12" s="187"/>
      <c r="AN12" s="196"/>
      <c r="AO12" s="196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  <c r="BB12" s="196"/>
      <c r="BC12" s="196"/>
      <c r="BD12" s="196"/>
      <c r="BE12" s="196"/>
      <c r="BF12" s="196"/>
      <c r="BG12" s="196"/>
      <c r="BH12" s="196"/>
      <c r="BI12" s="196"/>
      <c r="BJ12" s="196"/>
      <c r="BK12" s="196"/>
      <c r="BL12" s="225"/>
      <c r="BM12" s="225"/>
      <c r="BN12" s="225"/>
      <c r="BO12" s="225"/>
      <c r="BP12" s="225"/>
      <c r="BQ12" s="225"/>
      <c r="BR12" s="225"/>
      <c r="BS12" s="225"/>
      <c r="BT12" s="225"/>
      <c r="BU12" s="225"/>
      <c r="BV12" s="225"/>
      <c r="BW12" s="225"/>
      <c r="BY12" s="196"/>
      <c r="BZ12" s="196"/>
      <c r="CA12" s="225"/>
      <c r="CB12" s="225"/>
      <c r="CC12" s="225"/>
    </row>
    <row r="13" spans="1:81" s="82" customFormat="1" ht="21.6" customHeight="1" x14ac:dyDescent="0.25">
      <c r="A13" s="81" t="s">
        <v>8</v>
      </c>
      <c r="B13" s="81" t="s">
        <v>9</v>
      </c>
      <c r="C13" s="81"/>
      <c r="D13" s="81"/>
      <c r="E13" s="81"/>
      <c r="F13" s="81"/>
      <c r="G13" s="81">
        <v>3</v>
      </c>
      <c r="H13" s="81">
        <v>4</v>
      </c>
      <c r="I13" s="81">
        <v>5</v>
      </c>
      <c r="J13" s="81"/>
      <c r="K13" s="81">
        <v>6</v>
      </c>
      <c r="L13" s="81"/>
      <c r="M13" s="81">
        <v>7</v>
      </c>
      <c r="N13" s="81"/>
      <c r="O13" s="81">
        <v>8</v>
      </c>
      <c r="P13" s="81"/>
      <c r="Q13" s="81">
        <v>9</v>
      </c>
      <c r="R13" s="81"/>
      <c r="S13" s="81">
        <v>10</v>
      </c>
      <c r="T13" s="81">
        <v>11</v>
      </c>
      <c r="U13" s="81">
        <v>12</v>
      </c>
      <c r="V13" s="81">
        <v>13</v>
      </c>
      <c r="W13" s="81">
        <v>14</v>
      </c>
      <c r="X13" s="81">
        <v>15</v>
      </c>
      <c r="Y13" s="81">
        <v>16</v>
      </c>
      <c r="Z13" s="81">
        <v>17</v>
      </c>
      <c r="AA13" s="81">
        <v>18</v>
      </c>
      <c r="AB13" s="81">
        <v>19</v>
      </c>
      <c r="AC13" s="85">
        <v>20</v>
      </c>
      <c r="AD13" s="85">
        <v>21</v>
      </c>
      <c r="AE13" s="85">
        <v>22</v>
      </c>
      <c r="AF13" s="85">
        <v>23</v>
      </c>
      <c r="AG13" s="85">
        <v>24</v>
      </c>
      <c r="AH13" s="85">
        <v>25</v>
      </c>
      <c r="AI13" s="85">
        <v>26</v>
      </c>
      <c r="AJ13" s="85">
        <v>27</v>
      </c>
      <c r="AK13" s="85">
        <v>28</v>
      </c>
      <c r="AL13" s="85">
        <v>29</v>
      </c>
      <c r="AN13" s="81">
        <v>30</v>
      </c>
      <c r="AO13" s="81">
        <v>31</v>
      </c>
      <c r="AP13" s="81">
        <v>32</v>
      </c>
      <c r="AQ13" s="81">
        <v>33</v>
      </c>
      <c r="AR13" s="81">
        <v>34</v>
      </c>
      <c r="AS13" s="81">
        <v>35</v>
      </c>
      <c r="AT13" s="81">
        <v>41</v>
      </c>
      <c r="AU13" s="81">
        <v>42</v>
      </c>
      <c r="AV13" s="81">
        <v>43</v>
      </c>
      <c r="AW13" s="81">
        <v>44</v>
      </c>
      <c r="AX13" s="81">
        <v>45</v>
      </c>
      <c r="AY13" s="81">
        <v>46</v>
      </c>
      <c r="AZ13" s="81">
        <v>36</v>
      </c>
      <c r="BA13" s="81">
        <v>37</v>
      </c>
      <c r="BB13" s="81">
        <v>38</v>
      </c>
      <c r="BC13" s="81">
        <v>39</v>
      </c>
      <c r="BD13" s="81">
        <v>40</v>
      </c>
      <c r="BE13" s="81">
        <v>41</v>
      </c>
      <c r="BF13" s="81">
        <v>48</v>
      </c>
      <c r="BG13" s="81">
        <v>49</v>
      </c>
      <c r="BH13" s="81">
        <v>50</v>
      </c>
      <c r="BI13" s="81">
        <v>51</v>
      </c>
      <c r="BJ13" s="81">
        <v>52</v>
      </c>
      <c r="BK13" s="81">
        <v>53</v>
      </c>
      <c r="BL13" s="81">
        <v>42</v>
      </c>
      <c r="BM13" s="81">
        <v>43</v>
      </c>
      <c r="BN13" s="81">
        <v>44</v>
      </c>
      <c r="BO13" s="81">
        <v>45</v>
      </c>
      <c r="BP13" s="81">
        <v>46</v>
      </c>
      <c r="BQ13" s="81">
        <v>47</v>
      </c>
      <c r="BR13" s="81">
        <v>60</v>
      </c>
      <c r="BS13" s="81">
        <v>61</v>
      </c>
      <c r="BT13" s="81">
        <v>62</v>
      </c>
      <c r="BU13" s="81">
        <v>63</v>
      </c>
      <c r="BV13" s="81">
        <v>64</v>
      </c>
      <c r="BW13" s="81">
        <v>65</v>
      </c>
      <c r="BY13" s="83"/>
      <c r="BZ13" s="83"/>
      <c r="CA13" s="83"/>
      <c r="CB13" s="83"/>
    </row>
    <row r="14" spans="1:81" s="79" customFormat="1" ht="43.95" customHeight="1" x14ac:dyDescent="0.25">
      <c r="A14" s="227" t="s">
        <v>772</v>
      </c>
      <c r="B14" s="227"/>
      <c r="C14" s="76" t="e">
        <f>#REF!+#REF!</f>
        <v>#REF!</v>
      </c>
      <c r="D14" s="77"/>
      <c r="E14" s="78"/>
      <c r="F14" s="78"/>
      <c r="G14" s="76">
        <f t="shared" ref="G14:U14" si="0">G109+G176+G698</f>
        <v>4996973460.4000072</v>
      </c>
      <c r="H14" s="90">
        <f t="shared" si="0"/>
        <v>82140708.360000014</v>
      </c>
      <c r="I14" s="90">
        <f t="shared" si="0"/>
        <v>18930331.009999998</v>
      </c>
      <c r="J14" s="90">
        <f t="shared" si="0"/>
        <v>4440</v>
      </c>
      <c r="K14" s="90">
        <f t="shared" si="0"/>
        <v>21872516.129999999</v>
      </c>
      <c r="L14" s="90">
        <f t="shared" si="0"/>
        <v>5889</v>
      </c>
      <c r="M14" s="90">
        <f t="shared" si="0"/>
        <v>27630382.330000002</v>
      </c>
      <c r="N14" s="90">
        <f t="shared" si="0"/>
        <v>1284</v>
      </c>
      <c r="O14" s="90">
        <f t="shared" si="0"/>
        <v>3484266.6</v>
      </c>
      <c r="P14" s="90">
        <f t="shared" si="0"/>
        <v>1081</v>
      </c>
      <c r="Q14" s="90">
        <f t="shared" si="0"/>
        <v>4063496.4199999995</v>
      </c>
      <c r="R14" s="90">
        <f t="shared" si="0"/>
        <v>2822.8</v>
      </c>
      <c r="S14" s="90">
        <f t="shared" si="0"/>
        <v>6159715.8699999992</v>
      </c>
      <c r="T14" s="90">
        <f t="shared" si="0"/>
        <v>378</v>
      </c>
      <c r="U14" s="90">
        <f t="shared" si="0"/>
        <v>992032110.90000021</v>
      </c>
      <c r="V14" s="78" t="s">
        <v>25</v>
      </c>
      <c r="W14" s="90">
        <f t="shared" ref="W14:AL14" si="1">W109+W176+W698</f>
        <v>476335.98</v>
      </c>
      <c r="X14" s="90">
        <f t="shared" si="1"/>
        <v>3636996574.6800022</v>
      </c>
      <c r="Y14" s="90">
        <f t="shared" si="1"/>
        <v>484.2</v>
      </c>
      <c r="Z14" s="90">
        <f t="shared" si="1"/>
        <v>661428.06999999995</v>
      </c>
      <c r="AA14" s="90">
        <f t="shared" si="1"/>
        <v>16400</v>
      </c>
      <c r="AB14" s="90">
        <f t="shared" si="1"/>
        <v>55124144.550000004</v>
      </c>
      <c r="AC14" s="90">
        <f t="shared" si="1"/>
        <v>0</v>
      </c>
      <c r="AD14" s="90">
        <f t="shared" si="1"/>
        <v>0</v>
      </c>
      <c r="AE14" s="90">
        <f t="shared" si="1"/>
        <v>3918.1</v>
      </c>
      <c r="AF14" s="90">
        <f t="shared" si="1"/>
        <v>6498868</v>
      </c>
      <c r="AG14" s="90">
        <f t="shared" si="1"/>
        <v>0</v>
      </c>
      <c r="AH14" s="90">
        <f t="shared" si="1"/>
        <v>0</v>
      </c>
      <c r="AI14" s="90">
        <f t="shared" si="1"/>
        <v>7451264.1600000001</v>
      </c>
      <c r="AJ14" s="90">
        <f t="shared" si="1"/>
        <v>144941877.79999995</v>
      </c>
      <c r="AK14" s="90">
        <f t="shared" si="1"/>
        <v>71126483.87999998</v>
      </c>
      <c r="AL14" s="90">
        <f t="shared" si="1"/>
        <v>0</v>
      </c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233" t="s">
        <v>84</v>
      </c>
      <c r="BM14" s="234"/>
      <c r="BN14" s="234"/>
      <c r="BO14" s="234"/>
      <c r="BP14" s="234"/>
      <c r="BQ14" s="234"/>
      <c r="BR14" s="234"/>
      <c r="BS14" s="234"/>
      <c r="BT14" s="234"/>
      <c r="BU14" s="234"/>
      <c r="BV14" s="234"/>
      <c r="BW14" s="235"/>
      <c r="BY14" s="212" t="s">
        <v>85</v>
      </c>
      <c r="BZ14" s="213"/>
      <c r="CA14" s="172" t="s">
        <v>83</v>
      </c>
      <c r="CB14" s="172"/>
      <c r="CC14" s="172"/>
    </row>
    <row r="15" spans="1:81" s="79" customFormat="1" ht="21" customHeight="1" x14ac:dyDescent="0.25">
      <c r="A15" s="226" t="s">
        <v>19</v>
      </c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  <c r="W15" s="226"/>
      <c r="X15" s="226"/>
      <c r="Y15" s="226"/>
      <c r="Z15" s="226"/>
      <c r="AA15" s="226"/>
      <c r="AB15" s="226"/>
      <c r="AC15" s="226"/>
      <c r="AD15" s="226"/>
      <c r="AE15" s="226"/>
      <c r="AF15" s="226"/>
      <c r="AG15" s="226"/>
      <c r="AH15" s="226"/>
      <c r="AI15" s="226"/>
      <c r="AJ15" s="226"/>
      <c r="AK15" s="226"/>
      <c r="AL15" s="226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  <c r="BI15" s="149"/>
      <c r="BJ15" s="149"/>
      <c r="BK15" s="149"/>
      <c r="BL15" s="236"/>
      <c r="BM15" s="237"/>
      <c r="BN15" s="237"/>
      <c r="BO15" s="237"/>
      <c r="BP15" s="237"/>
      <c r="BQ15" s="237"/>
      <c r="BR15" s="237"/>
      <c r="BS15" s="237"/>
      <c r="BT15" s="237"/>
      <c r="BU15" s="237"/>
      <c r="BV15" s="237"/>
      <c r="BW15" s="238"/>
      <c r="BY15" s="214"/>
      <c r="BZ15" s="215"/>
      <c r="CA15" s="172"/>
      <c r="CB15" s="172"/>
      <c r="CC15" s="172"/>
    </row>
    <row r="16" spans="1:81" s="32" customFormat="1" ht="25.2" customHeight="1" x14ac:dyDescent="0.25">
      <c r="A16" s="242" t="s">
        <v>169</v>
      </c>
      <c r="B16" s="242"/>
      <c r="C16" s="242"/>
      <c r="D16" s="242"/>
      <c r="E16" s="242"/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242"/>
      <c r="S16" s="242"/>
      <c r="T16" s="242"/>
      <c r="U16" s="242"/>
      <c r="V16" s="242"/>
      <c r="W16" s="242"/>
      <c r="X16" s="242"/>
      <c r="Y16" s="242"/>
      <c r="Z16" s="242"/>
      <c r="AA16" s="242"/>
      <c r="AB16" s="242"/>
      <c r="AC16" s="242"/>
      <c r="AD16" s="242"/>
      <c r="AE16" s="242"/>
      <c r="AF16" s="242"/>
      <c r="AG16" s="242"/>
      <c r="AH16" s="242"/>
      <c r="AI16" s="242"/>
      <c r="AJ16" s="242"/>
      <c r="AK16" s="242"/>
      <c r="AL16" s="242"/>
      <c r="AM16" s="35"/>
      <c r="BL16" s="239"/>
      <c r="BM16" s="240"/>
      <c r="BN16" s="240"/>
      <c r="BO16" s="240"/>
      <c r="BP16" s="240"/>
      <c r="BQ16" s="240"/>
      <c r="BR16" s="240"/>
      <c r="BS16" s="240"/>
      <c r="BT16" s="240"/>
      <c r="BU16" s="240"/>
      <c r="BV16" s="240"/>
      <c r="BW16" s="241"/>
      <c r="BY16" s="216"/>
      <c r="BZ16" s="217"/>
      <c r="CA16" s="172"/>
      <c r="CB16" s="172"/>
      <c r="CC16" s="172"/>
    </row>
    <row r="17" spans="1:81" s="52" customFormat="1" ht="12" customHeight="1" x14ac:dyDescent="0.25">
      <c r="A17" s="122">
        <v>1</v>
      </c>
      <c r="B17" s="123" t="s">
        <v>98</v>
      </c>
      <c r="C17" s="124">
        <v>3.050522401141214</v>
      </c>
      <c r="D17" s="125">
        <v>1980</v>
      </c>
      <c r="E17" s="126">
        <v>2023</v>
      </c>
      <c r="F17" s="126">
        <v>1798060.7</v>
      </c>
      <c r="G17" s="124">
        <v>2807405.35</v>
      </c>
      <c r="H17" s="127">
        <v>0</v>
      </c>
      <c r="I17" s="124">
        <v>0</v>
      </c>
      <c r="J17" s="124">
        <v>0</v>
      </c>
      <c r="K17" s="128">
        <v>0</v>
      </c>
      <c r="L17" s="124">
        <v>0</v>
      </c>
      <c r="M17" s="124">
        <v>0</v>
      </c>
      <c r="N17" s="127"/>
      <c r="O17" s="127">
        <v>0</v>
      </c>
      <c r="P17" s="127"/>
      <c r="Q17" s="127">
        <v>0</v>
      </c>
      <c r="R17" s="127"/>
      <c r="S17" s="127">
        <v>0</v>
      </c>
      <c r="T17" s="129">
        <v>0</v>
      </c>
      <c r="U17" s="127">
        <v>0</v>
      </c>
      <c r="V17" s="130" t="s">
        <v>34</v>
      </c>
      <c r="W17" s="127">
        <v>1084.0999999999999</v>
      </c>
      <c r="X17" s="127">
        <v>2637227.29</v>
      </c>
      <c r="Y17" s="127">
        <v>0</v>
      </c>
      <c r="Z17" s="127">
        <v>0</v>
      </c>
      <c r="AA17" s="127">
        <v>0</v>
      </c>
      <c r="AB17" s="127">
        <v>0</v>
      </c>
      <c r="AC17" s="127">
        <v>0</v>
      </c>
      <c r="AD17" s="127">
        <v>0</v>
      </c>
      <c r="AE17" s="127">
        <v>0</v>
      </c>
      <c r="AF17" s="127">
        <v>0</v>
      </c>
      <c r="AG17" s="127">
        <v>0</v>
      </c>
      <c r="AH17" s="127">
        <v>0</v>
      </c>
      <c r="AI17" s="127">
        <v>0</v>
      </c>
      <c r="AJ17" s="131">
        <v>139212</v>
      </c>
      <c r="AK17" s="131">
        <v>30966.06</v>
      </c>
      <c r="AL17" s="131">
        <v>0</v>
      </c>
      <c r="AM17" s="49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1"/>
      <c r="BM17" s="51"/>
      <c r="BN17" s="51"/>
      <c r="BO17" s="51"/>
      <c r="BP17" s="51"/>
      <c r="BQ17" s="51"/>
      <c r="BR17" s="51"/>
      <c r="BS17" s="51"/>
      <c r="BT17" s="51"/>
      <c r="BU17" s="51"/>
      <c r="BV17" s="51"/>
      <c r="BW17" s="51"/>
      <c r="BY17" s="53"/>
      <c r="BZ17" s="54"/>
      <c r="CA17" s="55"/>
      <c r="CB17" s="50"/>
      <c r="CC17" s="56"/>
    </row>
    <row r="18" spans="1:81" s="52" customFormat="1" ht="12" customHeight="1" x14ac:dyDescent="0.25">
      <c r="A18" s="122">
        <v>2</v>
      </c>
      <c r="B18" s="132" t="s">
        <v>101</v>
      </c>
      <c r="C18" s="124">
        <v>12.974364681692052</v>
      </c>
      <c r="D18" s="133">
        <v>1984</v>
      </c>
      <c r="E18" s="126">
        <v>2023</v>
      </c>
      <c r="F18" s="134">
        <v>2367390.37</v>
      </c>
      <c r="G18" s="124">
        <v>8216714.0199999996</v>
      </c>
      <c r="H18" s="127">
        <v>0</v>
      </c>
      <c r="I18" s="124">
        <v>0</v>
      </c>
      <c r="J18" s="124">
        <v>0</v>
      </c>
      <c r="K18" s="124">
        <v>0</v>
      </c>
      <c r="L18" s="124">
        <v>0</v>
      </c>
      <c r="M18" s="124">
        <v>0</v>
      </c>
      <c r="N18" s="127"/>
      <c r="O18" s="127">
        <v>0</v>
      </c>
      <c r="P18" s="127"/>
      <c r="Q18" s="127">
        <v>0</v>
      </c>
      <c r="R18" s="127"/>
      <c r="S18" s="127">
        <v>0</v>
      </c>
      <c r="T18" s="129">
        <v>0</v>
      </c>
      <c r="U18" s="127">
        <v>0</v>
      </c>
      <c r="V18" s="130" t="s">
        <v>34</v>
      </c>
      <c r="W18" s="127">
        <v>1427.02</v>
      </c>
      <c r="X18" s="127">
        <v>7933336</v>
      </c>
      <c r="Y18" s="127">
        <v>0</v>
      </c>
      <c r="Z18" s="127">
        <v>0</v>
      </c>
      <c r="AA18" s="127">
        <v>0</v>
      </c>
      <c r="AB18" s="127">
        <v>0</v>
      </c>
      <c r="AC18" s="127">
        <v>0</v>
      </c>
      <c r="AD18" s="127">
        <v>0</v>
      </c>
      <c r="AE18" s="127">
        <v>0</v>
      </c>
      <c r="AF18" s="127">
        <v>0</v>
      </c>
      <c r="AG18" s="127">
        <v>0</v>
      </c>
      <c r="AH18" s="127">
        <v>0</v>
      </c>
      <c r="AI18" s="127">
        <v>0</v>
      </c>
      <c r="AJ18" s="131">
        <v>224840.06</v>
      </c>
      <c r="AK18" s="131">
        <v>58537.96</v>
      </c>
      <c r="AL18" s="131">
        <v>0</v>
      </c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1"/>
      <c r="BM18" s="51"/>
      <c r="BN18" s="51"/>
      <c r="BO18" s="51"/>
      <c r="BP18" s="51"/>
      <c r="BQ18" s="51"/>
      <c r="BR18" s="51"/>
      <c r="BS18" s="51"/>
      <c r="BT18" s="51"/>
      <c r="BU18" s="51"/>
      <c r="BV18" s="51"/>
      <c r="BW18" s="51"/>
      <c r="BY18" s="53"/>
      <c r="BZ18" s="54"/>
      <c r="CA18" s="55"/>
      <c r="CB18" s="50"/>
      <c r="CC18" s="56"/>
    </row>
    <row r="19" spans="1:81" s="52" customFormat="1" ht="12" customHeight="1" x14ac:dyDescent="0.25">
      <c r="A19" s="122">
        <v>3</v>
      </c>
      <c r="B19" s="132" t="s">
        <v>103</v>
      </c>
      <c r="C19" s="124">
        <v>50.667380140421258</v>
      </c>
      <c r="D19" s="133">
        <v>1960</v>
      </c>
      <c r="E19" s="126">
        <v>2023</v>
      </c>
      <c r="F19" s="134">
        <v>1228752.08</v>
      </c>
      <c r="G19" s="124">
        <v>10321520.119999999</v>
      </c>
      <c r="H19" s="127">
        <v>0</v>
      </c>
      <c r="I19" s="124">
        <v>0</v>
      </c>
      <c r="J19" s="124">
        <v>0</v>
      </c>
      <c r="K19" s="124">
        <v>0</v>
      </c>
      <c r="L19" s="124">
        <v>0</v>
      </c>
      <c r="M19" s="124">
        <v>0</v>
      </c>
      <c r="N19" s="127"/>
      <c r="O19" s="127">
        <v>0</v>
      </c>
      <c r="P19" s="127"/>
      <c r="Q19" s="127">
        <v>0</v>
      </c>
      <c r="R19" s="127"/>
      <c r="S19" s="127">
        <v>0</v>
      </c>
      <c r="T19" s="129">
        <v>0</v>
      </c>
      <c r="U19" s="127">
        <v>0</v>
      </c>
      <c r="V19" s="130" t="s">
        <v>804</v>
      </c>
      <c r="W19" s="127">
        <v>1404.57</v>
      </c>
      <c r="X19" s="127">
        <v>10172823.9</v>
      </c>
      <c r="Y19" s="127">
        <v>0</v>
      </c>
      <c r="Z19" s="127">
        <v>0</v>
      </c>
      <c r="AA19" s="127">
        <v>0</v>
      </c>
      <c r="AB19" s="127">
        <v>0</v>
      </c>
      <c r="AC19" s="127">
        <v>0</v>
      </c>
      <c r="AD19" s="127">
        <v>0</v>
      </c>
      <c r="AE19" s="127">
        <v>0</v>
      </c>
      <c r="AF19" s="127">
        <v>0</v>
      </c>
      <c r="AG19" s="127">
        <v>0</v>
      </c>
      <c r="AH19" s="127">
        <v>0</v>
      </c>
      <c r="AI19" s="127">
        <v>0</v>
      </c>
      <c r="AJ19" s="131">
        <v>126791.7</v>
      </c>
      <c r="AK19" s="131">
        <v>21904.52</v>
      </c>
      <c r="AL19" s="131">
        <v>0</v>
      </c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Y19" s="53"/>
      <c r="BZ19" s="54"/>
      <c r="CA19" s="55"/>
      <c r="CB19" s="50"/>
      <c r="CC19" s="56"/>
    </row>
    <row r="20" spans="1:81" s="52" customFormat="1" ht="12" customHeight="1" x14ac:dyDescent="0.25">
      <c r="A20" s="122">
        <v>4</v>
      </c>
      <c r="B20" s="132" t="s">
        <v>104</v>
      </c>
      <c r="C20" s="124">
        <v>54.286467215678108</v>
      </c>
      <c r="D20" s="133">
        <v>1948</v>
      </c>
      <c r="E20" s="126">
        <v>2023</v>
      </c>
      <c r="F20" s="134">
        <v>476238.43</v>
      </c>
      <c r="G20" s="124">
        <v>5163169.1500000004</v>
      </c>
      <c r="H20" s="127">
        <v>0</v>
      </c>
      <c r="I20" s="124">
        <v>0</v>
      </c>
      <c r="J20" s="124">
        <v>0</v>
      </c>
      <c r="K20" s="124">
        <v>0</v>
      </c>
      <c r="L20" s="124">
        <v>0</v>
      </c>
      <c r="M20" s="124">
        <v>0</v>
      </c>
      <c r="N20" s="127"/>
      <c r="O20" s="127">
        <v>0</v>
      </c>
      <c r="P20" s="127"/>
      <c r="Q20" s="127">
        <v>0</v>
      </c>
      <c r="R20" s="127"/>
      <c r="S20" s="127">
        <v>0</v>
      </c>
      <c r="T20" s="129">
        <v>0</v>
      </c>
      <c r="U20" s="127">
        <v>0</v>
      </c>
      <c r="V20" s="130" t="s">
        <v>35</v>
      </c>
      <c r="W20" s="127">
        <v>849</v>
      </c>
      <c r="X20" s="127">
        <v>5046020.45</v>
      </c>
      <c r="Y20" s="127">
        <v>0</v>
      </c>
      <c r="Z20" s="127">
        <v>0</v>
      </c>
      <c r="AA20" s="127">
        <v>0</v>
      </c>
      <c r="AB20" s="127">
        <v>0</v>
      </c>
      <c r="AC20" s="127">
        <v>0</v>
      </c>
      <c r="AD20" s="127">
        <v>0</v>
      </c>
      <c r="AE20" s="127">
        <v>0</v>
      </c>
      <c r="AF20" s="127">
        <v>0</v>
      </c>
      <c r="AG20" s="127">
        <v>0</v>
      </c>
      <c r="AH20" s="127">
        <v>0</v>
      </c>
      <c r="AI20" s="127">
        <v>0</v>
      </c>
      <c r="AJ20" s="131">
        <v>85108.09</v>
      </c>
      <c r="AK20" s="131">
        <v>32040.61</v>
      </c>
      <c r="AL20" s="131">
        <v>0</v>
      </c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Y20" s="53"/>
      <c r="BZ20" s="54"/>
      <c r="CA20" s="55"/>
      <c r="CB20" s="50"/>
      <c r="CC20" s="56"/>
    </row>
    <row r="21" spans="1:81" s="52" customFormat="1" ht="12" customHeight="1" x14ac:dyDescent="0.25">
      <c r="A21" s="122">
        <v>5</v>
      </c>
      <c r="B21" s="132" t="s">
        <v>105</v>
      </c>
      <c r="C21" s="124">
        <v>20.715627344342266</v>
      </c>
      <c r="D21" s="133">
        <v>1995</v>
      </c>
      <c r="E21" s="126">
        <v>2023</v>
      </c>
      <c r="F21" s="134">
        <v>1730690.22</v>
      </c>
      <c r="G21" s="124">
        <v>8015604.4000000004</v>
      </c>
      <c r="H21" s="127">
        <v>0</v>
      </c>
      <c r="I21" s="124">
        <v>0</v>
      </c>
      <c r="J21" s="124">
        <v>0</v>
      </c>
      <c r="K21" s="124">
        <v>0</v>
      </c>
      <c r="L21" s="124">
        <v>0</v>
      </c>
      <c r="M21" s="124">
        <v>0</v>
      </c>
      <c r="N21" s="127"/>
      <c r="O21" s="127">
        <v>0</v>
      </c>
      <c r="P21" s="127"/>
      <c r="Q21" s="127">
        <v>0</v>
      </c>
      <c r="R21" s="127"/>
      <c r="S21" s="127">
        <v>0</v>
      </c>
      <c r="T21" s="129">
        <v>0</v>
      </c>
      <c r="U21" s="127">
        <v>0</v>
      </c>
      <c r="V21" s="130" t="s">
        <v>34</v>
      </c>
      <c r="W21" s="127">
        <v>1098.8800000000001</v>
      </c>
      <c r="X21" s="127">
        <v>7645240</v>
      </c>
      <c r="Y21" s="127">
        <v>0</v>
      </c>
      <c r="Z21" s="127">
        <v>0</v>
      </c>
      <c r="AA21" s="127">
        <v>0</v>
      </c>
      <c r="AB21" s="127">
        <v>0</v>
      </c>
      <c r="AC21" s="127">
        <v>0</v>
      </c>
      <c r="AD21" s="127">
        <v>0</v>
      </c>
      <c r="AE21" s="127">
        <v>0</v>
      </c>
      <c r="AF21" s="127">
        <v>0</v>
      </c>
      <c r="AG21" s="127">
        <v>0</v>
      </c>
      <c r="AH21" s="127">
        <v>0</v>
      </c>
      <c r="AI21" s="127">
        <v>0</v>
      </c>
      <c r="AJ21" s="131">
        <v>246909.6</v>
      </c>
      <c r="AK21" s="131">
        <v>123454.8</v>
      </c>
      <c r="AL21" s="131">
        <v>0</v>
      </c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Y21" s="53"/>
      <c r="BZ21" s="54"/>
      <c r="CA21" s="55"/>
      <c r="CB21" s="50"/>
      <c r="CC21" s="56"/>
    </row>
    <row r="22" spans="1:81" s="52" customFormat="1" ht="12" customHeight="1" x14ac:dyDescent="0.25">
      <c r="A22" s="122">
        <v>6</v>
      </c>
      <c r="B22" s="132" t="s">
        <v>106</v>
      </c>
      <c r="C22" s="124">
        <v>18.436907583663263</v>
      </c>
      <c r="D22" s="133">
        <v>1991</v>
      </c>
      <c r="E22" s="126">
        <v>2023</v>
      </c>
      <c r="F22" s="134">
        <v>1287147.33</v>
      </c>
      <c r="G22" s="124">
        <v>5506138.6399999997</v>
      </c>
      <c r="H22" s="127">
        <v>0</v>
      </c>
      <c r="I22" s="124">
        <v>0</v>
      </c>
      <c r="J22" s="124">
        <v>0</v>
      </c>
      <c r="K22" s="124">
        <v>0</v>
      </c>
      <c r="L22" s="124">
        <v>0</v>
      </c>
      <c r="M22" s="124">
        <v>0</v>
      </c>
      <c r="N22" s="127"/>
      <c r="O22" s="127">
        <v>0</v>
      </c>
      <c r="P22" s="127"/>
      <c r="Q22" s="127">
        <v>0</v>
      </c>
      <c r="R22" s="127"/>
      <c r="S22" s="127">
        <v>0</v>
      </c>
      <c r="T22" s="129">
        <v>0</v>
      </c>
      <c r="U22" s="127">
        <v>0</v>
      </c>
      <c r="V22" s="130" t="s">
        <v>34</v>
      </c>
      <c r="W22" s="127">
        <v>789.4</v>
      </c>
      <c r="X22" s="127">
        <v>5354064.88</v>
      </c>
      <c r="Y22" s="127">
        <v>0</v>
      </c>
      <c r="Z22" s="127">
        <v>0</v>
      </c>
      <c r="AA22" s="127">
        <v>0</v>
      </c>
      <c r="AB22" s="127">
        <v>0</v>
      </c>
      <c r="AC22" s="127">
        <v>0</v>
      </c>
      <c r="AD22" s="127">
        <v>0</v>
      </c>
      <c r="AE22" s="127">
        <v>0</v>
      </c>
      <c r="AF22" s="127">
        <v>0</v>
      </c>
      <c r="AG22" s="127">
        <v>0</v>
      </c>
      <c r="AH22" s="127">
        <v>0</v>
      </c>
      <c r="AI22" s="127">
        <v>0</v>
      </c>
      <c r="AJ22" s="131">
        <v>89515.01</v>
      </c>
      <c r="AK22" s="131">
        <v>62558.75</v>
      </c>
      <c r="AL22" s="131">
        <v>0</v>
      </c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Y22" s="53"/>
      <c r="BZ22" s="54"/>
      <c r="CA22" s="55"/>
      <c r="CB22" s="50"/>
      <c r="CC22" s="56"/>
    </row>
    <row r="23" spans="1:81" s="52" customFormat="1" ht="12" customHeight="1" x14ac:dyDescent="0.25">
      <c r="A23" s="122">
        <v>7</v>
      </c>
      <c r="B23" s="123" t="s">
        <v>107</v>
      </c>
      <c r="C23" s="124">
        <v>54.469977640737135</v>
      </c>
      <c r="D23" s="133">
        <v>1936</v>
      </c>
      <c r="E23" s="126">
        <v>2023</v>
      </c>
      <c r="F23" s="134">
        <v>114027.08</v>
      </c>
      <c r="G23" s="124">
        <v>1624425.09</v>
      </c>
      <c r="H23" s="127">
        <v>0</v>
      </c>
      <c r="I23" s="124">
        <v>0</v>
      </c>
      <c r="J23" s="124">
        <v>0</v>
      </c>
      <c r="K23" s="128">
        <v>0</v>
      </c>
      <c r="L23" s="124">
        <v>0</v>
      </c>
      <c r="M23" s="124">
        <v>0</v>
      </c>
      <c r="N23" s="127"/>
      <c r="O23" s="127">
        <v>0</v>
      </c>
      <c r="P23" s="127"/>
      <c r="Q23" s="127">
        <v>0</v>
      </c>
      <c r="R23" s="127"/>
      <c r="S23" s="127">
        <v>0</v>
      </c>
      <c r="T23" s="129">
        <v>0</v>
      </c>
      <c r="U23" s="127">
        <v>0</v>
      </c>
      <c r="V23" s="130" t="s">
        <v>35</v>
      </c>
      <c r="W23" s="127">
        <v>266</v>
      </c>
      <c r="X23" s="127">
        <v>1591477.5</v>
      </c>
      <c r="Y23" s="127">
        <v>0</v>
      </c>
      <c r="Z23" s="127">
        <v>0</v>
      </c>
      <c r="AA23" s="127">
        <v>0</v>
      </c>
      <c r="AB23" s="127">
        <v>0</v>
      </c>
      <c r="AC23" s="127">
        <v>0</v>
      </c>
      <c r="AD23" s="127">
        <v>0</v>
      </c>
      <c r="AE23" s="127">
        <v>0</v>
      </c>
      <c r="AF23" s="127">
        <v>0</v>
      </c>
      <c r="AG23" s="127">
        <v>0</v>
      </c>
      <c r="AH23" s="127">
        <v>0</v>
      </c>
      <c r="AI23" s="127">
        <v>0</v>
      </c>
      <c r="AJ23" s="131">
        <v>28235.86</v>
      </c>
      <c r="AK23" s="131">
        <v>4711.7299999999996</v>
      </c>
      <c r="AL23" s="131">
        <v>0</v>
      </c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1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Y23" s="53"/>
      <c r="BZ23" s="54"/>
      <c r="CA23" s="55"/>
      <c r="CB23" s="50"/>
      <c r="CC23" s="56"/>
    </row>
    <row r="24" spans="1:81" s="52" customFormat="1" ht="12" customHeight="1" x14ac:dyDescent="0.25">
      <c r="A24" s="122">
        <v>8</v>
      </c>
      <c r="B24" s="123" t="s">
        <v>108</v>
      </c>
      <c r="C24" s="124">
        <v>5.8254998686280173</v>
      </c>
      <c r="D24" s="133">
        <v>1984</v>
      </c>
      <c r="E24" s="126">
        <v>2023</v>
      </c>
      <c r="F24" s="134">
        <v>6225838.5599999996</v>
      </c>
      <c r="G24" s="124">
        <v>12668512.74</v>
      </c>
      <c r="H24" s="127">
        <v>0</v>
      </c>
      <c r="I24" s="124">
        <v>0</v>
      </c>
      <c r="J24" s="124">
        <v>0</v>
      </c>
      <c r="K24" s="124">
        <v>0</v>
      </c>
      <c r="L24" s="124">
        <v>0</v>
      </c>
      <c r="M24" s="124">
        <v>0</v>
      </c>
      <c r="N24" s="127"/>
      <c r="O24" s="127">
        <v>0</v>
      </c>
      <c r="P24" s="127"/>
      <c r="Q24" s="127">
        <v>0</v>
      </c>
      <c r="R24" s="127"/>
      <c r="S24" s="127">
        <v>0</v>
      </c>
      <c r="T24" s="129">
        <v>0</v>
      </c>
      <c r="U24" s="127">
        <v>0</v>
      </c>
      <c r="V24" s="130" t="s">
        <v>34</v>
      </c>
      <c r="W24" s="127">
        <v>1582.9</v>
      </c>
      <c r="X24" s="127">
        <v>12542126.07</v>
      </c>
      <c r="Y24" s="127">
        <v>0</v>
      </c>
      <c r="Z24" s="127">
        <v>0</v>
      </c>
      <c r="AA24" s="127">
        <v>0</v>
      </c>
      <c r="AB24" s="127">
        <v>0</v>
      </c>
      <c r="AC24" s="127">
        <v>0</v>
      </c>
      <c r="AD24" s="127">
        <v>0</v>
      </c>
      <c r="AE24" s="127">
        <v>0</v>
      </c>
      <c r="AF24" s="127">
        <v>0</v>
      </c>
      <c r="AG24" s="127">
        <v>0</v>
      </c>
      <c r="AH24" s="127">
        <v>0</v>
      </c>
      <c r="AI24" s="127">
        <v>0</v>
      </c>
      <c r="AJ24" s="131">
        <v>87638.66</v>
      </c>
      <c r="AK24" s="131">
        <v>38748.01</v>
      </c>
      <c r="AL24" s="131">
        <v>0</v>
      </c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1"/>
      <c r="BM24" s="51"/>
      <c r="BN24" s="51"/>
      <c r="BO24" s="51"/>
      <c r="BP24" s="51"/>
      <c r="BQ24" s="51"/>
      <c r="BR24" s="51"/>
      <c r="BS24" s="51"/>
      <c r="BT24" s="51"/>
      <c r="BU24" s="51"/>
      <c r="BV24" s="51"/>
      <c r="BW24" s="51"/>
      <c r="BY24" s="53"/>
      <c r="BZ24" s="54"/>
      <c r="CA24" s="55"/>
      <c r="CB24" s="50"/>
      <c r="CC24" s="56"/>
    </row>
    <row r="25" spans="1:81" s="52" customFormat="1" ht="12" customHeight="1" x14ac:dyDescent="0.25">
      <c r="A25" s="122">
        <v>9</v>
      </c>
      <c r="B25" s="123" t="s">
        <v>110</v>
      </c>
      <c r="C25" s="124">
        <v>53.382591038047494</v>
      </c>
      <c r="D25" s="133">
        <v>1960</v>
      </c>
      <c r="E25" s="126">
        <v>2023</v>
      </c>
      <c r="F25" s="134">
        <v>145702.93</v>
      </c>
      <c r="G25" s="124">
        <v>1519290.38</v>
      </c>
      <c r="H25" s="127">
        <v>0</v>
      </c>
      <c r="I25" s="124">
        <v>0</v>
      </c>
      <c r="J25" s="124">
        <v>0</v>
      </c>
      <c r="K25" s="128">
        <v>0</v>
      </c>
      <c r="L25" s="124">
        <v>0</v>
      </c>
      <c r="M25" s="124">
        <v>0</v>
      </c>
      <c r="N25" s="127"/>
      <c r="O25" s="127">
        <v>0</v>
      </c>
      <c r="P25" s="127"/>
      <c r="Q25" s="127">
        <v>0</v>
      </c>
      <c r="R25" s="127"/>
      <c r="S25" s="127">
        <v>0</v>
      </c>
      <c r="T25" s="129">
        <v>0</v>
      </c>
      <c r="U25" s="127">
        <v>0</v>
      </c>
      <c r="V25" s="130" t="s">
        <v>35</v>
      </c>
      <c r="W25" s="127">
        <v>263.10000000000002</v>
      </c>
      <c r="X25" s="127">
        <v>1476025.2</v>
      </c>
      <c r="Y25" s="127">
        <v>0</v>
      </c>
      <c r="Z25" s="127">
        <v>0</v>
      </c>
      <c r="AA25" s="127">
        <v>0</v>
      </c>
      <c r="AB25" s="127">
        <v>0</v>
      </c>
      <c r="AC25" s="127">
        <v>0</v>
      </c>
      <c r="AD25" s="127">
        <v>0</v>
      </c>
      <c r="AE25" s="127">
        <v>0</v>
      </c>
      <c r="AF25" s="127">
        <v>0</v>
      </c>
      <c r="AG25" s="127">
        <v>0</v>
      </c>
      <c r="AH25" s="127">
        <v>0</v>
      </c>
      <c r="AI25" s="127">
        <v>0</v>
      </c>
      <c r="AJ25" s="131">
        <v>24516.92</v>
      </c>
      <c r="AK25" s="131">
        <v>18748.259999999998</v>
      </c>
      <c r="AL25" s="131">
        <v>0</v>
      </c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Y25" s="53"/>
      <c r="BZ25" s="54"/>
      <c r="CA25" s="55"/>
      <c r="CB25" s="50"/>
      <c r="CC25" s="56"/>
    </row>
    <row r="26" spans="1:81" s="52" customFormat="1" ht="12" customHeight="1" x14ac:dyDescent="0.25">
      <c r="A26" s="122">
        <v>10</v>
      </c>
      <c r="B26" s="123" t="s">
        <v>111</v>
      </c>
      <c r="C26" s="124">
        <v>6.8713420380261576</v>
      </c>
      <c r="D26" s="133">
        <v>1987</v>
      </c>
      <c r="E26" s="126">
        <v>2023</v>
      </c>
      <c r="F26" s="134">
        <v>4112977.3</v>
      </c>
      <c r="G26" s="124">
        <v>9180062.4100000001</v>
      </c>
      <c r="H26" s="127">
        <v>0</v>
      </c>
      <c r="I26" s="124">
        <v>0</v>
      </c>
      <c r="J26" s="124">
        <v>0</v>
      </c>
      <c r="K26" s="124">
        <v>0</v>
      </c>
      <c r="L26" s="124">
        <v>0</v>
      </c>
      <c r="M26" s="124">
        <v>0</v>
      </c>
      <c r="N26" s="127"/>
      <c r="O26" s="127">
        <v>0</v>
      </c>
      <c r="P26" s="127"/>
      <c r="Q26" s="127">
        <v>0</v>
      </c>
      <c r="R26" s="127"/>
      <c r="S26" s="127">
        <v>0</v>
      </c>
      <c r="T26" s="129">
        <v>4</v>
      </c>
      <c r="U26" s="127">
        <v>8818644.5700000003</v>
      </c>
      <c r="V26" s="130"/>
      <c r="W26" s="127">
        <v>0</v>
      </c>
      <c r="X26" s="127">
        <v>0</v>
      </c>
      <c r="Y26" s="127">
        <v>0</v>
      </c>
      <c r="Z26" s="127">
        <v>0</v>
      </c>
      <c r="AA26" s="127">
        <v>0</v>
      </c>
      <c r="AB26" s="127">
        <v>0</v>
      </c>
      <c r="AC26" s="127">
        <v>0</v>
      </c>
      <c r="AD26" s="127">
        <v>0</v>
      </c>
      <c r="AE26" s="127">
        <v>0</v>
      </c>
      <c r="AF26" s="127">
        <v>0</v>
      </c>
      <c r="AG26" s="127">
        <v>0</v>
      </c>
      <c r="AH26" s="127">
        <v>0</v>
      </c>
      <c r="AI26" s="127">
        <v>0</v>
      </c>
      <c r="AJ26" s="131">
        <v>277347.02</v>
      </c>
      <c r="AK26" s="131">
        <v>84070.82</v>
      </c>
      <c r="AL26" s="131">
        <v>0</v>
      </c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1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Y26" s="53"/>
      <c r="BZ26" s="54"/>
      <c r="CA26" s="55"/>
      <c r="CB26" s="50"/>
      <c r="CC26" s="56"/>
    </row>
    <row r="27" spans="1:81" s="52" customFormat="1" ht="12" customHeight="1" x14ac:dyDescent="0.25">
      <c r="A27" s="122">
        <v>11</v>
      </c>
      <c r="B27" s="123" t="s">
        <v>112</v>
      </c>
      <c r="C27" s="124">
        <v>7.413229119466993</v>
      </c>
      <c r="D27" s="133">
        <v>1987</v>
      </c>
      <c r="E27" s="126">
        <v>2023</v>
      </c>
      <c r="F27" s="134">
        <v>3768160.18</v>
      </c>
      <c r="G27" s="124">
        <v>9179894.0899999999</v>
      </c>
      <c r="H27" s="127">
        <v>0</v>
      </c>
      <c r="I27" s="124">
        <v>0</v>
      </c>
      <c r="J27" s="124">
        <v>0</v>
      </c>
      <c r="K27" s="124">
        <v>0</v>
      </c>
      <c r="L27" s="124">
        <v>0</v>
      </c>
      <c r="M27" s="124">
        <v>0</v>
      </c>
      <c r="N27" s="127"/>
      <c r="O27" s="127">
        <v>0</v>
      </c>
      <c r="P27" s="127"/>
      <c r="Q27" s="127">
        <v>0</v>
      </c>
      <c r="R27" s="127"/>
      <c r="S27" s="127">
        <v>0</v>
      </c>
      <c r="T27" s="129">
        <v>4</v>
      </c>
      <c r="U27" s="127">
        <v>8818476.25</v>
      </c>
      <c r="V27" s="130"/>
      <c r="W27" s="127">
        <v>0</v>
      </c>
      <c r="X27" s="127">
        <v>0</v>
      </c>
      <c r="Y27" s="127">
        <v>0</v>
      </c>
      <c r="Z27" s="127">
        <v>0</v>
      </c>
      <c r="AA27" s="127">
        <v>0</v>
      </c>
      <c r="AB27" s="127">
        <v>0</v>
      </c>
      <c r="AC27" s="127">
        <v>0</v>
      </c>
      <c r="AD27" s="127">
        <v>0</v>
      </c>
      <c r="AE27" s="127">
        <v>0</v>
      </c>
      <c r="AF27" s="127">
        <v>0</v>
      </c>
      <c r="AG27" s="127">
        <v>0</v>
      </c>
      <c r="AH27" s="127">
        <v>0</v>
      </c>
      <c r="AI27" s="127">
        <v>0</v>
      </c>
      <c r="AJ27" s="131">
        <v>277347.02</v>
      </c>
      <c r="AK27" s="131">
        <v>84070.82</v>
      </c>
      <c r="AL27" s="131">
        <v>0</v>
      </c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1"/>
      <c r="BM27" s="51"/>
      <c r="BN27" s="51"/>
      <c r="BO27" s="51"/>
      <c r="BP27" s="51"/>
      <c r="BQ27" s="51"/>
      <c r="BR27" s="51"/>
      <c r="BS27" s="51"/>
      <c r="BT27" s="51"/>
      <c r="BU27" s="51"/>
      <c r="BV27" s="51"/>
      <c r="BW27" s="51"/>
      <c r="BY27" s="53"/>
      <c r="BZ27" s="54"/>
      <c r="CA27" s="55"/>
      <c r="CB27" s="50"/>
      <c r="CC27" s="56"/>
    </row>
    <row r="28" spans="1:81" s="52" customFormat="1" ht="12" customHeight="1" x14ac:dyDescent="0.25">
      <c r="A28" s="122">
        <v>12</v>
      </c>
      <c r="B28" s="123" t="s">
        <v>113</v>
      </c>
      <c r="C28" s="124">
        <v>15.075548919910529</v>
      </c>
      <c r="D28" s="133">
        <v>1988</v>
      </c>
      <c r="E28" s="126">
        <v>2023</v>
      </c>
      <c r="F28" s="134">
        <v>4066032.46</v>
      </c>
      <c r="G28" s="124">
        <v>14971171.98</v>
      </c>
      <c r="H28" s="127">
        <v>0</v>
      </c>
      <c r="I28" s="124">
        <v>0</v>
      </c>
      <c r="J28" s="124">
        <v>0</v>
      </c>
      <c r="K28" s="124">
        <v>0</v>
      </c>
      <c r="L28" s="124">
        <v>0</v>
      </c>
      <c r="M28" s="124">
        <v>0</v>
      </c>
      <c r="N28" s="127"/>
      <c r="O28" s="127">
        <v>0</v>
      </c>
      <c r="P28" s="127"/>
      <c r="Q28" s="127">
        <v>0</v>
      </c>
      <c r="R28" s="127"/>
      <c r="S28" s="127">
        <v>0</v>
      </c>
      <c r="T28" s="129">
        <v>0</v>
      </c>
      <c r="U28" s="127">
        <v>0</v>
      </c>
      <c r="V28" s="130" t="s">
        <v>34</v>
      </c>
      <c r="W28" s="127">
        <v>2255</v>
      </c>
      <c r="X28" s="127">
        <v>14540277.199999999</v>
      </c>
      <c r="Y28" s="127">
        <v>0</v>
      </c>
      <c r="Z28" s="127">
        <v>0</v>
      </c>
      <c r="AA28" s="127">
        <v>0</v>
      </c>
      <c r="AB28" s="127">
        <v>0</v>
      </c>
      <c r="AC28" s="127">
        <v>0</v>
      </c>
      <c r="AD28" s="127">
        <v>0</v>
      </c>
      <c r="AE28" s="127">
        <v>0</v>
      </c>
      <c r="AF28" s="127">
        <v>0</v>
      </c>
      <c r="AG28" s="127">
        <v>0</v>
      </c>
      <c r="AH28" s="127">
        <v>0</v>
      </c>
      <c r="AI28" s="127">
        <v>0</v>
      </c>
      <c r="AJ28" s="131">
        <v>289347.08</v>
      </c>
      <c r="AK28" s="131">
        <v>141547.70000000001</v>
      </c>
      <c r="AL28" s="131">
        <v>0</v>
      </c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1"/>
      <c r="BM28" s="51"/>
      <c r="BN28" s="51"/>
      <c r="BO28" s="51"/>
      <c r="BP28" s="51"/>
      <c r="BQ28" s="51"/>
      <c r="BR28" s="51"/>
      <c r="BS28" s="51"/>
      <c r="BT28" s="51"/>
      <c r="BU28" s="51"/>
      <c r="BV28" s="51"/>
      <c r="BW28" s="51"/>
      <c r="BY28" s="53"/>
      <c r="BZ28" s="54"/>
      <c r="CA28" s="55"/>
      <c r="CB28" s="50"/>
      <c r="CC28" s="56"/>
    </row>
    <row r="29" spans="1:81" s="52" customFormat="1" ht="12" customHeight="1" x14ac:dyDescent="0.25">
      <c r="A29" s="122">
        <v>13</v>
      </c>
      <c r="B29" s="123" t="s">
        <v>114</v>
      </c>
      <c r="C29" s="124">
        <v>11.393676111435303</v>
      </c>
      <c r="D29" s="133">
        <v>1989</v>
      </c>
      <c r="E29" s="126">
        <v>2023</v>
      </c>
      <c r="F29" s="134">
        <v>2060635.29</v>
      </c>
      <c r="G29" s="124">
        <v>4591070.49</v>
      </c>
      <c r="H29" s="127">
        <v>0</v>
      </c>
      <c r="I29" s="124">
        <v>0</v>
      </c>
      <c r="J29" s="124">
        <v>0</v>
      </c>
      <c r="K29" s="124">
        <v>0</v>
      </c>
      <c r="L29" s="124">
        <v>0</v>
      </c>
      <c r="M29" s="124">
        <v>0</v>
      </c>
      <c r="N29" s="127"/>
      <c r="O29" s="127">
        <v>0</v>
      </c>
      <c r="P29" s="127"/>
      <c r="Q29" s="127">
        <v>0</v>
      </c>
      <c r="R29" s="127"/>
      <c r="S29" s="127">
        <v>0</v>
      </c>
      <c r="T29" s="129">
        <v>2</v>
      </c>
      <c r="U29" s="127">
        <v>4410361.58</v>
      </c>
      <c r="V29" s="130"/>
      <c r="W29" s="127">
        <v>0</v>
      </c>
      <c r="X29" s="127">
        <v>0</v>
      </c>
      <c r="Y29" s="127">
        <v>0</v>
      </c>
      <c r="Z29" s="127">
        <v>0</v>
      </c>
      <c r="AA29" s="127">
        <v>0</v>
      </c>
      <c r="AB29" s="127">
        <v>0</v>
      </c>
      <c r="AC29" s="127">
        <v>0</v>
      </c>
      <c r="AD29" s="127">
        <v>0</v>
      </c>
      <c r="AE29" s="127">
        <v>0</v>
      </c>
      <c r="AF29" s="127">
        <v>0</v>
      </c>
      <c r="AG29" s="127">
        <v>0</v>
      </c>
      <c r="AH29" s="127">
        <v>0</v>
      </c>
      <c r="AI29" s="127">
        <v>0</v>
      </c>
      <c r="AJ29" s="131">
        <v>138673.5</v>
      </c>
      <c r="AK29" s="131">
        <v>42035.41</v>
      </c>
      <c r="AL29" s="131">
        <v>0</v>
      </c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1"/>
      <c r="BM29" s="51"/>
      <c r="BN29" s="51"/>
      <c r="BO29" s="51"/>
      <c r="BP29" s="51"/>
      <c r="BQ29" s="51"/>
      <c r="BR29" s="51"/>
      <c r="BS29" s="51"/>
      <c r="BT29" s="51"/>
      <c r="BU29" s="51"/>
      <c r="BV29" s="51"/>
      <c r="BW29" s="51"/>
      <c r="BY29" s="53"/>
      <c r="BZ29" s="54"/>
      <c r="CA29" s="55"/>
      <c r="CB29" s="50"/>
      <c r="CC29" s="56"/>
    </row>
    <row r="30" spans="1:81" s="52" customFormat="1" ht="12" customHeight="1" x14ac:dyDescent="0.25">
      <c r="A30" s="122">
        <v>14</v>
      </c>
      <c r="B30" s="123" t="s">
        <v>115</v>
      </c>
      <c r="C30" s="124">
        <v>7.3541678553894965</v>
      </c>
      <c r="D30" s="133">
        <v>1988</v>
      </c>
      <c r="E30" s="126">
        <v>2023</v>
      </c>
      <c r="F30" s="134">
        <v>5555175.8499999996</v>
      </c>
      <c r="G30" s="124">
        <v>13853743.57</v>
      </c>
      <c r="H30" s="127">
        <v>0</v>
      </c>
      <c r="I30" s="124">
        <v>0</v>
      </c>
      <c r="J30" s="124">
        <v>0</v>
      </c>
      <c r="K30" s="124">
        <v>0</v>
      </c>
      <c r="L30" s="124">
        <v>0</v>
      </c>
      <c r="M30" s="124">
        <v>0</v>
      </c>
      <c r="N30" s="127"/>
      <c r="O30" s="127">
        <v>0</v>
      </c>
      <c r="P30" s="127"/>
      <c r="Q30" s="127">
        <v>0</v>
      </c>
      <c r="R30" s="127"/>
      <c r="S30" s="127">
        <v>0</v>
      </c>
      <c r="T30" s="129">
        <v>6</v>
      </c>
      <c r="U30" s="127">
        <v>13309536.720000001</v>
      </c>
      <c r="V30" s="130"/>
      <c r="W30" s="127">
        <v>0</v>
      </c>
      <c r="X30" s="127">
        <v>0</v>
      </c>
      <c r="Y30" s="127">
        <v>0</v>
      </c>
      <c r="Z30" s="127">
        <v>0</v>
      </c>
      <c r="AA30" s="127">
        <v>0</v>
      </c>
      <c r="AB30" s="127">
        <v>0</v>
      </c>
      <c r="AC30" s="127">
        <v>0</v>
      </c>
      <c r="AD30" s="127">
        <v>0</v>
      </c>
      <c r="AE30" s="127">
        <v>0</v>
      </c>
      <c r="AF30" s="127">
        <v>0</v>
      </c>
      <c r="AG30" s="127">
        <v>0</v>
      </c>
      <c r="AH30" s="127">
        <v>0</v>
      </c>
      <c r="AI30" s="127">
        <v>0</v>
      </c>
      <c r="AJ30" s="131">
        <v>418100.63</v>
      </c>
      <c r="AK30" s="131">
        <v>126106.22</v>
      </c>
      <c r="AL30" s="131">
        <v>0</v>
      </c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1"/>
      <c r="BM30" s="51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Y30" s="53"/>
      <c r="BZ30" s="54"/>
      <c r="CA30" s="55"/>
      <c r="CB30" s="50"/>
      <c r="CC30" s="56"/>
    </row>
    <row r="31" spans="1:81" s="52" customFormat="1" ht="12" customHeight="1" x14ac:dyDescent="0.25">
      <c r="A31" s="122">
        <v>15</v>
      </c>
      <c r="B31" s="123" t="s">
        <v>117</v>
      </c>
      <c r="C31" s="124">
        <v>7.5466396728910103</v>
      </c>
      <c r="D31" s="133">
        <v>1989</v>
      </c>
      <c r="E31" s="126">
        <v>2023</v>
      </c>
      <c r="F31" s="134">
        <v>2902858.46</v>
      </c>
      <c r="G31" s="124">
        <v>6926871.7800000003</v>
      </c>
      <c r="H31" s="127">
        <v>0</v>
      </c>
      <c r="I31" s="124">
        <v>0</v>
      </c>
      <c r="J31" s="124">
        <v>0</v>
      </c>
      <c r="K31" s="124">
        <v>0</v>
      </c>
      <c r="L31" s="124">
        <v>0</v>
      </c>
      <c r="M31" s="124">
        <v>0</v>
      </c>
      <c r="N31" s="127"/>
      <c r="O31" s="127">
        <v>0</v>
      </c>
      <c r="P31" s="127"/>
      <c r="Q31" s="127">
        <v>0</v>
      </c>
      <c r="R31" s="127"/>
      <c r="S31" s="127">
        <v>0</v>
      </c>
      <c r="T31" s="129">
        <v>3</v>
      </c>
      <c r="U31" s="127">
        <v>6654768.3600000003</v>
      </c>
      <c r="V31" s="130"/>
      <c r="W31" s="127">
        <v>0</v>
      </c>
      <c r="X31" s="127">
        <v>0</v>
      </c>
      <c r="Y31" s="127">
        <v>0</v>
      </c>
      <c r="Z31" s="127">
        <v>0</v>
      </c>
      <c r="AA31" s="127">
        <v>0</v>
      </c>
      <c r="AB31" s="127">
        <v>0</v>
      </c>
      <c r="AC31" s="127">
        <v>0</v>
      </c>
      <c r="AD31" s="127">
        <v>0</v>
      </c>
      <c r="AE31" s="127">
        <v>0</v>
      </c>
      <c r="AF31" s="127">
        <v>0</v>
      </c>
      <c r="AG31" s="127">
        <v>0</v>
      </c>
      <c r="AH31" s="127">
        <v>0</v>
      </c>
      <c r="AI31" s="127">
        <v>0</v>
      </c>
      <c r="AJ31" s="131">
        <v>209050.31</v>
      </c>
      <c r="AK31" s="131">
        <v>63053.11</v>
      </c>
      <c r="AL31" s="131">
        <v>0</v>
      </c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1"/>
      <c r="BM31" s="51"/>
      <c r="BN31" s="51"/>
      <c r="BO31" s="51"/>
      <c r="BP31" s="51"/>
      <c r="BQ31" s="51"/>
      <c r="BR31" s="51"/>
      <c r="BS31" s="51"/>
      <c r="BT31" s="51"/>
      <c r="BU31" s="51"/>
      <c r="BV31" s="51"/>
      <c r="BW31" s="51"/>
      <c r="BY31" s="53"/>
      <c r="BZ31" s="54"/>
      <c r="CA31" s="55"/>
      <c r="CB31" s="50"/>
      <c r="CC31" s="56"/>
    </row>
    <row r="32" spans="1:81" s="52" customFormat="1" ht="12" customHeight="1" x14ac:dyDescent="0.25">
      <c r="A32" s="122">
        <v>16</v>
      </c>
      <c r="B32" s="123" t="s">
        <v>118</v>
      </c>
      <c r="C32" s="124">
        <v>12.409376158494018</v>
      </c>
      <c r="D32" s="133">
        <v>1985</v>
      </c>
      <c r="E32" s="126">
        <v>2023</v>
      </c>
      <c r="F32" s="134">
        <v>1387268.46</v>
      </c>
      <c r="G32" s="124">
        <v>4480255.83</v>
      </c>
      <c r="H32" s="127">
        <v>0</v>
      </c>
      <c r="I32" s="124">
        <v>0</v>
      </c>
      <c r="J32" s="124">
        <v>0</v>
      </c>
      <c r="K32" s="124">
        <v>0</v>
      </c>
      <c r="L32" s="124">
        <v>0</v>
      </c>
      <c r="M32" s="124">
        <v>0</v>
      </c>
      <c r="N32" s="127"/>
      <c r="O32" s="127">
        <v>0</v>
      </c>
      <c r="P32" s="127"/>
      <c r="Q32" s="127">
        <v>0</v>
      </c>
      <c r="R32" s="127"/>
      <c r="S32" s="127">
        <v>0</v>
      </c>
      <c r="T32" s="129">
        <v>0</v>
      </c>
      <c r="U32" s="127">
        <v>0</v>
      </c>
      <c r="V32" s="130" t="s">
        <v>34</v>
      </c>
      <c r="W32" s="127">
        <v>759.95</v>
      </c>
      <c r="X32" s="127">
        <v>4327605.3</v>
      </c>
      <c r="Y32" s="127">
        <v>0</v>
      </c>
      <c r="Z32" s="127">
        <v>0</v>
      </c>
      <c r="AA32" s="127">
        <v>0</v>
      </c>
      <c r="AB32" s="127">
        <v>0</v>
      </c>
      <c r="AC32" s="127">
        <v>0</v>
      </c>
      <c r="AD32" s="127">
        <v>0</v>
      </c>
      <c r="AE32" s="127">
        <v>0</v>
      </c>
      <c r="AF32" s="127">
        <v>0</v>
      </c>
      <c r="AG32" s="127">
        <v>0</v>
      </c>
      <c r="AH32" s="127">
        <v>0</v>
      </c>
      <c r="AI32" s="127">
        <v>0</v>
      </c>
      <c r="AJ32" s="131">
        <v>89854.53</v>
      </c>
      <c r="AK32" s="131">
        <v>62796</v>
      </c>
      <c r="AL32" s="131">
        <v>0</v>
      </c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1"/>
      <c r="BM32" s="51"/>
      <c r="BN32" s="51"/>
      <c r="BO32" s="51"/>
      <c r="BP32" s="51"/>
      <c r="BQ32" s="51"/>
      <c r="BR32" s="51"/>
      <c r="BS32" s="51"/>
      <c r="BT32" s="51"/>
      <c r="BU32" s="51"/>
      <c r="BV32" s="51"/>
      <c r="BW32" s="51"/>
      <c r="BY32" s="53"/>
      <c r="BZ32" s="54"/>
      <c r="CA32" s="55"/>
      <c r="CB32" s="50"/>
      <c r="CC32" s="56"/>
    </row>
    <row r="33" spans="1:82" s="52" customFormat="1" ht="12" customHeight="1" x14ac:dyDescent="0.25">
      <c r="A33" s="122">
        <v>17</v>
      </c>
      <c r="B33" s="132" t="s">
        <v>119</v>
      </c>
      <c r="C33" s="124">
        <v>1.0062994500080422</v>
      </c>
      <c r="D33" s="133">
        <v>1985</v>
      </c>
      <c r="E33" s="126">
        <v>2023</v>
      </c>
      <c r="F33" s="134">
        <v>3884659.14</v>
      </c>
      <c r="G33" s="124">
        <v>4617914.53</v>
      </c>
      <c r="H33" s="127">
        <v>0</v>
      </c>
      <c r="I33" s="124">
        <v>0</v>
      </c>
      <c r="J33" s="124">
        <v>0</v>
      </c>
      <c r="K33" s="124">
        <v>0</v>
      </c>
      <c r="L33" s="124">
        <v>0</v>
      </c>
      <c r="M33" s="124">
        <v>0</v>
      </c>
      <c r="N33" s="127"/>
      <c r="O33" s="127">
        <v>0</v>
      </c>
      <c r="P33" s="127"/>
      <c r="Q33" s="127">
        <v>0</v>
      </c>
      <c r="R33" s="127"/>
      <c r="S33" s="127">
        <v>0</v>
      </c>
      <c r="T33" s="129">
        <v>2</v>
      </c>
      <c r="U33" s="127">
        <v>4436512.24</v>
      </c>
      <c r="V33" s="130"/>
      <c r="W33" s="127">
        <v>0</v>
      </c>
      <c r="X33" s="127">
        <v>0</v>
      </c>
      <c r="Y33" s="127">
        <v>0</v>
      </c>
      <c r="Z33" s="127">
        <v>0</v>
      </c>
      <c r="AA33" s="127">
        <v>0</v>
      </c>
      <c r="AB33" s="127">
        <v>0</v>
      </c>
      <c r="AC33" s="127">
        <v>0</v>
      </c>
      <c r="AD33" s="127">
        <v>0</v>
      </c>
      <c r="AE33" s="127">
        <v>0</v>
      </c>
      <c r="AF33" s="127">
        <v>0</v>
      </c>
      <c r="AG33" s="127">
        <v>0</v>
      </c>
      <c r="AH33" s="127">
        <v>0</v>
      </c>
      <c r="AI33" s="127">
        <v>0</v>
      </c>
      <c r="AJ33" s="131">
        <v>139366.88</v>
      </c>
      <c r="AK33" s="131">
        <v>42035.41</v>
      </c>
      <c r="AL33" s="131">
        <v>0</v>
      </c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1"/>
      <c r="BM33" s="51"/>
      <c r="BN33" s="51"/>
      <c r="BO33" s="51"/>
      <c r="BP33" s="51"/>
      <c r="BQ33" s="51"/>
      <c r="BR33" s="51"/>
      <c r="BS33" s="51"/>
      <c r="BT33" s="51"/>
      <c r="BU33" s="51"/>
      <c r="BV33" s="51"/>
      <c r="BW33" s="51"/>
      <c r="BY33" s="53"/>
      <c r="BZ33" s="54"/>
      <c r="CA33" s="55"/>
      <c r="CB33" s="50"/>
      <c r="CC33" s="56"/>
    </row>
    <row r="34" spans="1:82" s="52" customFormat="1" ht="12" customHeight="1" x14ac:dyDescent="0.25">
      <c r="A34" s="122">
        <v>18</v>
      </c>
      <c r="B34" s="132" t="s">
        <v>120</v>
      </c>
      <c r="C34" s="124">
        <v>8.801126361655772</v>
      </c>
      <c r="D34" s="133">
        <v>1991</v>
      </c>
      <c r="E34" s="126">
        <v>2023</v>
      </c>
      <c r="F34" s="134">
        <v>1693934.5</v>
      </c>
      <c r="G34" s="124">
        <v>4400544.8899999997</v>
      </c>
      <c r="H34" s="127">
        <v>0</v>
      </c>
      <c r="I34" s="124">
        <v>0</v>
      </c>
      <c r="J34" s="124">
        <v>0</v>
      </c>
      <c r="K34" s="124">
        <v>0</v>
      </c>
      <c r="L34" s="124">
        <v>0</v>
      </c>
      <c r="M34" s="124">
        <v>0</v>
      </c>
      <c r="N34" s="127"/>
      <c r="O34" s="127">
        <v>0</v>
      </c>
      <c r="P34" s="127"/>
      <c r="Q34" s="127">
        <v>0</v>
      </c>
      <c r="R34" s="127"/>
      <c r="S34" s="127">
        <v>0</v>
      </c>
      <c r="T34" s="129">
        <v>0</v>
      </c>
      <c r="U34" s="127">
        <v>0</v>
      </c>
      <c r="V34" s="130" t="s">
        <v>34</v>
      </c>
      <c r="W34" s="127">
        <v>870</v>
      </c>
      <c r="X34" s="127">
        <v>4262575.99</v>
      </c>
      <c r="Y34" s="127">
        <v>0</v>
      </c>
      <c r="Z34" s="127">
        <v>0</v>
      </c>
      <c r="AA34" s="127">
        <v>0</v>
      </c>
      <c r="AB34" s="127">
        <v>0</v>
      </c>
      <c r="AC34" s="127">
        <v>0</v>
      </c>
      <c r="AD34" s="127">
        <v>0</v>
      </c>
      <c r="AE34" s="127">
        <v>0</v>
      </c>
      <c r="AF34" s="127">
        <v>0</v>
      </c>
      <c r="AG34" s="127">
        <v>0</v>
      </c>
      <c r="AH34" s="127">
        <v>0</v>
      </c>
      <c r="AI34" s="127">
        <v>0</v>
      </c>
      <c r="AJ34" s="131">
        <v>122914.68</v>
      </c>
      <c r="AK34" s="131">
        <v>15054.22</v>
      </c>
      <c r="AL34" s="131">
        <v>0</v>
      </c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1"/>
      <c r="BM34" s="51"/>
      <c r="BN34" s="51"/>
      <c r="BO34" s="51"/>
      <c r="BP34" s="51"/>
      <c r="BQ34" s="51"/>
      <c r="BR34" s="51"/>
      <c r="BS34" s="51"/>
      <c r="BT34" s="51"/>
      <c r="BU34" s="51"/>
      <c r="BV34" s="51"/>
      <c r="BW34" s="51"/>
      <c r="BY34" s="53"/>
      <c r="BZ34" s="54"/>
      <c r="CA34" s="55"/>
      <c r="CB34" s="50"/>
      <c r="CC34" s="56"/>
    </row>
    <row r="35" spans="1:82" s="52" customFormat="1" ht="12" customHeight="1" x14ac:dyDescent="0.25">
      <c r="A35" s="122">
        <v>19</v>
      </c>
      <c r="B35" s="132" t="s">
        <v>121</v>
      </c>
      <c r="C35" s="124">
        <v>21.023695027465546</v>
      </c>
      <c r="D35" s="133">
        <v>1990</v>
      </c>
      <c r="E35" s="126">
        <v>2023</v>
      </c>
      <c r="F35" s="134">
        <v>997842.36</v>
      </c>
      <c r="G35" s="124">
        <v>4802164.07</v>
      </c>
      <c r="H35" s="127">
        <v>0</v>
      </c>
      <c r="I35" s="124">
        <v>0</v>
      </c>
      <c r="J35" s="124">
        <v>0</v>
      </c>
      <c r="K35" s="124">
        <v>0</v>
      </c>
      <c r="L35" s="124">
        <v>0</v>
      </c>
      <c r="M35" s="124">
        <v>0</v>
      </c>
      <c r="N35" s="127"/>
      <c r="O35" s="127">
        <v>0</v>
      </c>
      <c r="P35" s="127"/>
      <c r="Q35" s="127">
        <v>0</v>
      </c>
      <c r="R35" s="127"/>
      <c r="S35" s="127">
        <v>0</v>
      </c>
      <c r="T35" s="129">
        <v>0</v>
      </c>
      <c r="U35" s="127">
        <v>0</v>
      </c>
      <c r="V35" s="130" t="s">
        <v>34</v>
      </c>
      <c r="W35" s="127">
        <v>578.70000000000005</v>
      </c>
      <c r="X35" s="127">
        <v>4733223.37</v>
      </c>
      <c r="Y35" s="127">
        <v>0</v>
      </c>
      <c r="Z35" s="127">
        <v>0</v>
      </c>
      <c r="AA35" s="127">
        <v>0</v>
      </c>
      <c r="AB35" s="127">
        <v>0</v>
      </c>
      <c r="AC35" s="127">
        <v>0</v>
      </c>
      <c r="AD35" s="127">
        <v>0</v>
      </c>
      <c r="AE35" s="127">
        <v>0</v>
      </c>
      <c r="AF35" s="127">
        <v>0</v>
      </c>
      <c r="AG35" s="127">
        <v>0</v>
      </c>
      <c r="AH35" s="127">
        <v>0</v>
      </c>
      <c r="AI35" s="127">
        <v>0</v>
      </c>
      <c r="AJ35" s="131">
        <v>63599.81</v>
      </c>
      <c r="AK35" s="131">
        <v>5340.89</v>
      </c>
      <c r="AL35" s="131">
        <v>0</v>
      </c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1"/>
      <c r="BM35" s="51"/>
      <c r="BN35" s="51"/>
      <c r="BO35" s="51"/>
      <c r="BP35" s="51"/>
      <c r="BQ35" s="51"/>
      <c r="BR35" s="51"/>
      <c r="BS35" s="51"/>
      <c r="BT35" s="51"/>
      <c r="BU35" s="51"/>
      <c r="BV35" s="51"/>
      <c r="BW35" s="51"/>
      <c r="BY35" s="53"/>
      <c r="BZ35" s="54"/>
      <c r="CA35" s="55"/>
      <c r="CB35" s="50"/>
      <c r="CC35" s="56"/>
    </row>
    <row r="36" spans="1:82" s="52" customFormat="1" ht="12" customHeight="1" x14ac:dyDescent="0.25">
      <c r="A36" s="122">
        <v>20</v>
      </c>
      <c r="B36" s="132" t="s">
        <v>122</v>
      </c>
      <c r="C36" s="124">
        <v>23.76468820819013</v>
      </c>
      <c r="D36" s="133">
        <v>1927</v>
      </c>
      <c r="E36" s="126">
        <v>2023</v>
      </c>
      <c r="F36" s="134">
        <v>642045.21</v>
      </c>
      <c r="G36" s="124">
        <v>3483897.92</v>
      </c>
      <c r="H36" s="127">
        <v>0</v>
      </c>
      <c r="I36" s="124">
        <v>0</v>
      </c>
      <c r="J36" s="124">
        <v>0</v>
      </c>
      <c r="K36" s="124">
        <v>0</v>
      </c>
      <c r="L36" s="124">
        <v>0</v>
      </c>
      <c r="M36" s="124">
        <v>0</v>
      </c>
      <c r="N36" s="127"/>
      <c r="O36" s="127">
        <v>0</v>
      </c>
      <c r="P36" s="127"/>
      <c r="Q36" s="127">
        <v>0</v>
      </c>
      <c r="R36" s="127"/>
      <c r="S36" s="127">
        <v>0</v>
      </c>
      <c r="T36" s="129">
        <v>0</v>
      </c>
      <c r="U36" s="127">
        <v>0</v>
      </c>
      <c r="V36" s="130" t="s">
        <v>35</v>
      </c>
      <c r="W36" s="127">
        <v>750.22</v>
      </c>
      <c r="X36" s="127">
        <v>3381199.6</v>
      </c>
      <c r="Y36" s="127">
        <v>0</v>
      </c>
      <c r="Z36" s="127">
        <v>0</v>
      </c>
      <c r="AA36" s="127">
        <v>0</v>
      </c>
      <c r="AB36" s="127">
        <v>0</v>
      </c>
      <c r="AC36" s="127">
        <v>0</v>
      </c>
      <c r="AD36" s="127">
        <v>0</v>
      </c>
      <c r="AE36" s="127">
        <v>0</v>
      </c>
      <c r="AF36" s="127">
        <v>0</v>
      </c>
      <c r="AG36" s="127">
        <v>0</v>
      </c>
      <c r="AH36" s="127">
        <v>0</v>
      </c>
      <c r="AI36" s="127">
        <v>0</v>
      </c>
      <c r="AJ36" s="131">
        <v>88011.77</v>
      </c>
      <c r="AK36" s="131">
        <v>14686.55</v>
      </c>
      <c r="AL36" s="131">
        <v>0</v>
      </c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1"/>
      <c r="BM36" s="51"/>
      <c r="BN36" s="51"/>
      <c r="BO36" s="51"/>
      <c r="BP36" s="51"/>
      <c r="BQ36" s="51"/>
      <c r="BR36" s="51"/>
      <c r="BS36" s="51"/>
      <c r="BT36" s="51"/>
      <c r="BU36" s="51"/>
      <c r="BV36" s="51"/>
      <c r="BW36" s="51"/>
      <c r="BY36" s="53"/>
      <c r="BZ36" s="54"/>
      <c r="CA36" s="55"/>
      <c r="CB36" s="50"/>
      <c r="CC36" s="56"/>
    </row>
    <row r="37" spans="1:82" s="52" customFormat="1" ht="12" customHeight="1" x14ac:dyDescent="0.25">
      <c r="A37" s="122">
        <v>21</v>
      </c>
      <c r="B37" s="132" t="s">
        <v>123</v>
      </c>
      <c r="C37" s="124">
        <v>5.9973328915224275</v>
      </c>
      <c r="D37" s="133">
        <v>1987</v>
      </c>
      <c r="E37" s="126">
        <v>2023</v>
      </c>
      <c r="F37" s="134">
        <v>2364472.2799999998</v>
      </c>
      <c r="G37" s="124">
        <v>2308957.34</v>
      </c>
      <c r="H37" s="127">
        <v>0</v>
      </c>
      <c r="I37" s="124">
        <v>0</v>
      </c>
      <c r="J37" s="124">
        <v>0</v>
      </c>
      <c r="K37" s="124">
        <v>0</v>
      </c>
      <c r="L37" s="124">
        <v>0</v>
      </c>
      <c r="M37" s="124">
        <v>0</v>
      </c>
      <c r="N37" s="127"/>
      <c r="O37" s="127">
        <v>0</v>
      </c>
      <c r="P37" s="127"/>
      <c r="Q37" s="127">
        <v>0</v>
      </c>
      <c r="R37" s="127"/>
      <c r="S37" s="127">
        <v>0</v>
      </c>
      <c r="T37" s="129">
        <v>1</v>
      </c>
      <c r="U37" s="127">
        <v>2218256.12</v>
      </c>
      <c r="V37" s="130"/>
      <c r="W37" s="127">
        <v>0</v>
      </c>
      <c r="X37" s="127">
        <v>0</v>
      </c>
      <c r="Y37" s="127">
        <v>0</v>
      </c>
      <c r="Z37" s="127">
        <v>0</v>
      </c>
      <c r="AA37" s="127">
        <v>0</v>
      </c>
      <c r="AB37" s="127">
        <v>0</v>
      </c>
      <c r="AC37" s="127">
        <v>0</v>
      </c>
      <c r="AD37" s="127">
        <v>0</v>
      </c>
      <c r="AE37" s="127">
        <v>0</v>
      </c>
      <c r="AF37" s="127">
        <v>0</v>
      </c>
      <c r="AG37" s="127">
        <v>0</v>
      </c>
      <c r="AH37" s="127">
        <v>0</v>
      </c>
      <c r="AI37" s="127">
        <v>0</v>
      </c>
      <c r="AJ37" s="131">
        <v>69683.44</v>
      </c>
      <c r="AK37" s="131">
        <v>21017.78</v>
      </c>
      <c r="AL37" s="131">
        <v>0</v>
      </c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1"/>
      <c r="BM37" s="51"/>
      <c r="BN37" s="51"/>
      <c r="BO37" s="51"/>
      <c r="BP37" s="51"/>
      <c r="BQ37" s="51"/>
      <c r="BR37" s="51"/>
      <c r="BS37" s="51"/>
      <c r="BT37" s="51"/>
      <c r="BU37" s="51"/>
      <c r="BV37" s="51"/>
      <c r="BW37" s="51"/>
      <c r="BY37" s="53"/>
      <c r="BZ37" s="54"/>
      <c r="CA37" s="55"/>
      <c r="CB37" s="50"/>
      <c r="CC37" s="56"/>
    </row>
    <row r="38" spans="1:82" s="52" customFormat="1" ht="12" customHeight="1" x14ac:dyDescent="0.25">
      <c r="A38" s="122">
        <v>22</v>
      </c>
      <c r="B38" s="132" t="s">
        <v>124</v>
      </c>
      <c r="C38" s="124">
        <v>20.454508368572334</v>
      </c>
      <c r="D38" s="133">
        <v>1988</v>
      </c>
      <c r="E38" s="126">
        <v>2023</v>
      </c>
      <c r="F38" s="134">
        <v>1661838.29</v>
      </c>
      <c r="G38" s="124">
        <v>8515512</v>
      </c>
      <c r="H38" s="127">
        <v>0</v>
      </c>
      <c r="I38" s="124">
        <v>0</v>
      </c>
      <c r="J38" s="124">
        <v>0</v>
      </c>
      <c r="K38" s="124">
        <v>0</v>
      </c>
      <c r="L38" s="124">
        <v>0</v>
      </c>
      <c r="M38" s="124">
        <v>0</v>
      </c>
      <c r="N38" s="127"/>
      <c r="O38" s="127">
        <v>0</v>
      </c>
      <c r="P38" s="127"/>
      <c r="Q38" s="127">
        <v>0</v>
      </c>
      <c r="R38" s="127"/>
      <c r="S38" s="127">
        <v>0</v>
      </c>
      <c r="T38" s="129">
        <v>0</v>
      </c>
      <c r="U38" s="127">
        <v>0</v>
      </c>
      <c r="V38" s="130" t="s">
        <v>34</v>
      </c>
      <c r="W38" s="127">
        <v>987</v>
      </c>
      <c r="X38" s="127">
        <v>8392580.6199999992</v>
      </c>
      <c r="Y38" s="127">
        <v>0</v>
      </c>
      <c r="Z38" s="127">
        <v>0</v>
      </c>
      <c r="AA38" s="127">
        <v>0</v>
      </c>
      <c r="AB38" s="127">
        <v>0</v>
      </c>
      <c r="AC38" s="127">
        <v>0</v>
      </c>
      <c r="AD38" s="127">
        <v>0</v>
      </c>
      <c r="AE38" s="127">
        <v>0</v>
      </c>
      <c r="AF38" s="127">
        <v>0</v>
      </c>
      <c r="AG38" s="127">
        <v>0</v>
      </c>
      <c r="AH38" s="127">
        <v>0</v>
      </c>
      <c r="AI38" s="127">
        <v>0</v>
      </c>
      <c r="AJ38" s="131">
        <v>73549.58</v>
      </c>
      <c r="AK38" s="131">
        <v>49381.8</v>
      </c>
      <c r="AL38" s="131">
        <v>0</v>
      </c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1"/>
      <c r="BM38" s="51"/>
      <c r="BN38" s="51"/>
      <c r="BO38" s="51"/>
      <c r="BP38" s="51"/>
      <c r="BQ38" s="51"/>
      <c r="BR38" s="51"/>
      <c r="BS38" s="51"/>
      <c r="BT38" s="51"/>
      <c r="BU38" s="51"/>
      <c r="BV38" s="51"/>
      <c r="BW38" s="51"/>
      <c r="BY38" s="53"/>
      <c r="BZ38" s="54"/>
      <c r="CA38" s="55"/>
      <c r="CB38" s="50"/>
      <c r="CC38" s="56"/>
    </row>
    <row r="39" spans="1:82" s="52" customFormat="1" ht="12" customHeight="1" x14ac:dyDescent="0.25">
      <c r="A39" s="122">
        <v>23</v>
      </c>
      <c r="B39" s="132" t="s">
        <v>125</v>
      </c>
      <c r="C39" s="124">
        <v>7.0148407568315445</v>
      </c>
      <c r="D39" s="133">
        <v>1985</v>
      </c>
      <c r="E39" s="126">
        <v>2023</v>
      </c>
      <c r="F39" s="134">
        <v>4475770.6100000003</v>
      </c>
      <c r="G39" s="124">
        <v>9235829.0399999991</v>
      </c>
      <c r="H39" s="127">
        <v>0</v>
      </c>
      <c r="I39" s="124">
        <v>0</v>
      </c>
      <c r="J39" s="124">
        <v>0</v>
      </c>
      <c r="K39" s="124">
        <v>0</v>
      </c>
      <c r="L39" s="124">
        <v>0</v>
      </c>
      <c r="M39" s="124">
        <v>0</v>
      </c>
      <c r="N39" s="127"/>
      <c r="O39" s="127">
        <v>0</v>
      </c>
      <c r="P39" s="127"/>
      <c r="Q39" s="127">
        <v>0</v>
      </c>
      <c r="R39" s="127"/>
      <c r="S39" s="127">
        <v>0</v>
      </c>
      <c r="T39" s="129">
        <v>4</v>
      </c>
      <c r="U39" s="127">
        <v>8873024.4800000004</v>
      </c>
      <c r="V39" s="130"/>
      <c r="W39" s="127">
        <v>0</v>
      </c>
      <c r="X39" s="127">
        <v>0</v>
      </c>
      <c r="Y39" s="127">
        <v>0</v>
      </c>
      <c r="Z39" s="127">
        <v>0</v>
      </c>
      <c r="AA39" s="127">
        <v>0</v>
      </c>
      <c r="AB39" s="127">
        <v>0</v>
      </c>
      <c r="AC39" s="127">
        <v>0</v>
      </c>
      <c r="AD39" s="127">
        <v>0</v>
      </c>
      <c r="AE39" s="127">
        <v>0</v>
      </c>
      <c r="AF39" s="127">
        <v>0</v>
      </c>
      <c r="AG39" s="127">
        <v>0</v>
      </c>
      <c r="AH39" s="127">
        <v>0</v>
      </c>
      <c r="AI39" s="127">
        <v>0</v>
      </c>
      <c r="AJ39" s="131">
        <v>278733.74</v>
      </c>
      <c r="AK39" s="131">
        <v>84070.82</v>
      </c>
      <c r="AL39" s="131">
        <v>0</v>
      </c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1"/>
      <c r="BM39" s="51"/>
      <c r="BN39" s="51"/>
      <c r="BO39" s="51"/>
      <c r="BP39" s="51"/>
      <c r="BQ39" s="51"/>
      <c r="BR39" s="51"/>
      <c r="BS39" s="51"/>
      <c r="BT39" s="51"/>
      <c r="BU39" s="51"/>
      <c r="BV39" s="51"/>
      <c r="BW39" s="51"/>
      <c r="BY39" s="53"/>
      <c r="BZ39" s="54"/>
      <c r="CA39" s="55"/>
      <c r="CB39" s="50"/>
      <c r="CC39" s="56"/>
    </row>
    <row r="40" spans="1:82" s="52" customFormat="1" ht="12" customHeight="1" x14ac:dyDescent="0.25">
      <c r="A40" s="122">
        <v>24</v>
      </c>
      <c r="B40" s="132" t="s">
        <v>126</v>
      </c>
      <c r="C40" s="124">
        <v>6.860151364122947</v>
      </c>
      <c r="D40" s="133">
        <v>1992</v>
      </c>
      <c r="E40" s="126">
        <v>2023</v>
      </c>
      <c r="F40" s="134">
        <v>3957284.58</v>
      </c>
      <c r="G40" s="124">
        <v>8741964.7899999991</v>
      </c>
      <c r="H40" s="127">
        <v>0</v>
      </c>
      <c r="I40" s="124">
        <v>0</v>
      </c>
      <c r="J40" s="124">
        <v>0</v>
      </c>
      <c r="K40" s="124">
        <v>0</v>
      </c>
      <c r="L40" s="124">
        <v>0</v>
      </c>
      <c r="M40" s="124">
        <v>0</v>
      </c>
      <c r="N40" s="127"/>
      <c r="O40" s="127">
        <v>0</v>
      </c>
      <c r="P40" s="127"/>
      <c r="Q40" s="127">
        <v>0</v>
      </c>
      <c r="R40" s="127"/>
      <c r="S40" s="127">
        <v>0</v>
      </c>
      <c r="T40" s="129">
        <v>0</v>
      </c>
      <c r="U40" s="127">
        <v>0</v>
      </c>
      <c r="V40" s="130" t="s">
        <v>34</v>
      </c>
      <c r="W40" s="127">
        <v>1303.4100000000001</v>
      </c>
      <c r="X40" s="127">
        <v>8598749.7200000007</v>
      </c>
      <c r="Y40" s="127">
        <v>0</v>
      </c>
      <c r="Z40" s="127">
        <v>0</v>
      </c>
      <c r="AA40" s="127">
        <v>0</v>
      </c>
      <c r="AB40" s="127">
        <v>0</v>
      </c>
      <c r="AC40" s="127">
        <v>0</v>
      </c>
      <c r="AD40" s="127">
        <v>0</v>
      </c>
      <c r="AE40" s="127">
        <v>0</v>
      </c>
      <c r="AF40" s="127">
        <v>0</v>
      </c>
      <c r="AG40" s="127">
        <v>0</v>
      </c>
      <c r="AH40" s="127">
        <v>0</v>
      </c>
      <c r="AI40" s="127">
        <v>0</v>
      </c>
      <c r="AJ40" s="131">
        <v>85685.27</v>
      </c>
      <c r="AK40" s="131">
        <v>57529.8</v>
      </c>
      <c r="AL40" s="131">
        <v>0</v>
      </c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1"/>
      <c r="BM40" s="51"/>
      <c r="BN40" s="51"/>
      <c r="BO40" s="51"/>
      <c r="BP40" s="51"/>
      <c r="BQ40" s="51"/>
      <c r="BR40" s="51"/>
      <c r="BS40" s="51"/>
      <c r="BT40" s="51"/>
      <c r="BU40" s="51"/>
      <c r="BV40" s="51"/>
      <c r="BW40" s="51"/>
      <c r="BY40" s="53"/>
      <c r="BZ40" s="54"/>
      <c r="CA40" s="55"/>
      <c r="CB40" s="50"/>
      <c r="CC40" s="56"/>
    </row>
    <row r="41" spans="1:82" s="52" customFormat="1" ht="12" customHeight="1" x14ac:dyDescent="0.25">
      <c r="A41" s="122">
        <v>25</v>
      </c>
      <c r="B41" s="132" t="s">
        <v>127</v>
      </c>
      <c r="C41" s="124">
        <v>37.668759110358771</v>
      </c>
      <c r="D41" s="133">
        <v>1959</v>
      </c>
      <c r="E41" s="126">
        <v>2023</v>
      </c>
      <c r="F41" s="134">
        <v>929437.05</v>
      </c>
      <c r="G41" s="124">
        <v>6537147.5499999998</v>
      </c>
      <c r="H41" s="127">
        <v>0</v>
      </c>
      <c r="I41" s="124">
        <v>0</v>
      </c>
      <c r="J41" s="124">
        <v>0</v>
      </c>
      <c r="K41" s="124">
        <v>0</v>
      </c>
      <c r="L41" s="124">
        <v>0</v>
      </c>
      <c r="M41" s="124">
        <v>0</v>
      </c>
      <c r="N41" s="127"/>
      <c r="O41" s="127">
        <v>0</v>
      </c>
      <c r="P41" s="127"/>
      <c r="Q41" s="127">
        <v>0</v>
      </c>
      <c r="R41" s="127"/>
      <c r="S41" s="127">
        <v>0</v>
      </c>
      <c r="T41" s="129">
        <v>0</v>
      </c>
      <c r="U41" s="127">
        <v>0</v>
      </c>
      <c r="V41" s="130" t="s">
        <v>35</v>
      </c>
      <c r="W41" s="127">
        <v>1062</v>
      </c>
      <c r="X41" s="127">
        <v>6384588</v>
      </c>
      <c r="Y41" s="127">
        <v>0</v>
      </c>
      <c r="Z41" s="127">
        <v>0</v>
      </c>
      <c r="AA41" s="127">
        <v>0</v>
      </c>
      <c r="AB41" s="127">
        <v>0</v>
      </c>
      <c r="AC41" s="127">
        <v>0</v>
      </c>
      <c r="AD41" s="127">
        <v>0</v>
      </c>
      <c r="AE41" s="127">
        <v>0</v>
      </c>
      <c r="AF41" s="127">
        <v>0</v>
      </c>
      <c r="AG41" s="127">
        <v>0</v>
      </c>
      <c r="AH41" s="127">
        <v>0</v>
      </c>
      <c r="AI41" s="127">
        <v>0</v>
      </c>
      <c r="AJ41" s="131">
        <v>110833.94</v>
      </c>
      <c r="AK41" s="131">
        <v>41725.61</v>
      </c>
      <c r="AL41" s="131">
        <v>0</v>
      </c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1"/>
      <c r="BM41" s="51"/>
      <c r="BN41" s="51"/>
      <c r="BO41" s="51"/>
      <c r="BP41" s="51"/>
      <c r="BQ41" s="51"/>
      <c r="BR41" s="51"/>
      <c r="BS41" s="51"/>
      <c r="BT41" s="51"/>
      <c r="BU41" s="51"/>
      <c r="BV41" s="51"/>
      <c r="BW41" s="51"/>
      <c r="BY41" s="53"/>
      <c r="BZ41" s="54"/>
      <c r="CA41" s="55"/>
      <c r="CB41" s="50"/>
      <c r="CC41" s="56"/>
    </row>
    <row r="42" spans="1:82" s="52" customFormat="1" ht="12" customHeight="1" x14ac:dyDescent="0.25">
      <c r="A42" s="122">
        <v>26</v>
      </c>
      <c r="B42" s="132" t="s">
        <v>128</v>
      </c>
      <c r="C42" s="124">
        <v>18.54618678707925</v>
      </c>
      <c r="D42" s="133">
        <v>1976</v>
      </c>
      <c r="E42" s="126">
        <v>2023</v>
      </c>
      <c r="F42" s="134">
        <v>2455701.2200000002</v>
      </c>
      <c r="G42" s="124">
        <v>9996617.8599999994</v>
      </c>
      <c r="H42" s="127">
        <v>0</v>
      </c>
      <c r="I42" s="124">
        <v>0</v>
      </c>
      <c r="J42" s="124">
        <v>0</v>
      </c>
      <c r="K42" s="124">
        <v>0</v>
      </c>
      <c r="L42" s="124">
        <v>0</v>
      </c>
      <c r="M42" s="124">
        <v>0</v>
      </c>
      <c r="N42" s="127"/>
      <c r="O42" s="127">
        <v>0</v>
      </c>
      <c r="P42" s="127"/>
      <c r="Q42" s="127">
        <v>0</v>
      </c>
      <c r="R42" s="127"/>
      <c r="S42" s="127">
        <v>0</v>
      </c>
      <c r="T42" s="129">
        <v>0</v>
      </c>
      <c r="U42" s="127">
        <v>0</v>
      </c>
      <c r="V42" s="130" t="s">
        <v>34</v>
      </c>
      <c r="W42" s="127">
        <v>1382</v>
      </c>
      <c r="X42" s="127">
        <v>9888752</v>
      </c>
      <c r="Y42" s="127">
        <v>0</v>
      </c>
      <c r="Z42" s="127">
        <v>0</v>
      </c>
      <c r="AA42" s="127">
        <v>0</v>
      </c>
      <c r="AB42" s="127">
        <v>0</v>
      </c>
      <c r="AC42" s="127">
        <v>0</v>
      </c>
      <c r="AD42" s="127">
        <v>0</v>
      </c>
      <c r="AE42" s="127">
        <v>0</v>
      </c>
      <c r="AF42" s="127">
        <v>0</v>
      </c>
      <c r="AG42" s="127">
        <v>0</v>
      </c>
      <c r="AH42" s="127">
        <v>0</v>
      </c>
      <c r="AI42" s="127">
        <v>0</v>
      </c>
      <c r="AJ42" s="131">
        <v>58329.73</v>
      </c>
      <c r="AK42" s="131">
        <v>49536.13</v>
      </c>
      <c r="AL42" s="131">
        <v>0</v>
      </c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1"/>
      <c r="BM42" s="51"/>
      <c r="BN42" s="51"/>
      <c r="BO42" s="51"/>
      <c r="BP42" s="51"/>
      <c r="BQ42" s="51"/>
      <c r="BR42" s="51"/>
      <c r="BS42" s="51"/>
      <c r="BT42" s="51"/>
      <c r="BU42" s="51"/>
      <c r="BV42" s="51"/>
      <c r="BW42" s="51"/>
      <c r="BY42" s="53"/>
      <c r="BZ42" s="54"/>
      <c r="CA42" s="55"/>
      <c r="CB42" s="50"/>
      <c r="CC42" s="56"/>
    </row>
    <row r="43" spans="1:82" s="52" customFormat="1" ht="12" customHeight="1" x14ac:dyDescent="0.25">
      <c r="A43" s="122">
        <v>27</v>
      </c>
      <c r="B43" s="132" t="s">
        <v>129</v>
      </c>
      <c r="C43" s="124">
        <v>5.8661665236600191</v>
      </c>
      <c r="D43" s="133">
        <v>1970</v>
      </c>
      <c r="E43" s="126">
        <v>2023</v>
      </c>
      <c r="F43" s="134">
        <v>1087761.6499999999</v>
      </c>
      <c r="G43" s="124">
        <v>2306472.88</v>
      </c>
      <c r="H43" s="127">
        <v>0</v>
      </c>
      <c r="I43" s="124">
        <v>0</v>
      </c>
      <c r="J43" s="124">
        <v>0</v>
      </c>
      <c r="K43" s="124">
        <v>0</v>
      </c>
      <c r="L43" s="124">
        <v>0</v>
      </c>
      <c r="M43" s="124">
        <v>0</v>
      </c>
      <c r="N43" s="127"/>
      <c r="O43" s="127">
        <v>0</v>
      </c>
      <c r="P43" s="127"/>
      <c r="Q43" s="127">
        <v>0</v>
      </c>
      <c r="R43" s="127"/>
      <c r="S43" s="127">
        <v>0</v>
      </c>
      <c r="T43" s="129">
        <v>1</v>
      </c>
      <c r="U43" s="127">
        <v>2218256.12</v>
      </c>
      <c r="V43" s="130"/>
      <c r="W43" s="127">
        <v>0</v>
      </c>
      <c r="X43" s="127">
        <v>0</v>
      </c>
      <c r="Y43" s="127">
        <v>0</v>
      </c>
      <c r="Z43" s="127">
        <v>0</v>
      </c>
      <c r="AA43" s="127">
        <v>0</v>
      </c>
      <c r="AB43" s="127">
        <v>0</v>
      </c>
      <c r="AC43" s="127">
        <v>0</v>
      </c>
      <c r="AD43" s="127">
        <v>0</v>
      </c>
      <c r="AE43" s="127">
        <v>0</v>
      </c>
      <c r="AF43" s="127">
        <v>0</v>
      </c>
      <c r="AG43" s="127">
        <v>0</v>
      </c>
      <c r="AH43" s="127">
        <v>0</v>
      </c>
      <c r="AI43" s="127">
        <v>0</v>
      </c>
      <c r="AJ43" s="131">
        <v>69683.44</v>
      </c>
      <c r="AK43" s="131">
        <v>18533.32</v>
      </c>
      <c r="AL43" s="131">
        <v>0</v>
      </c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1"/>
      <c r="BM43" s="51"/>
      <c r="BN43" s="51"/>
      <c r="BO43" s="51"/>
      <c r="BP43" s="51"/>
      <c r="BQ43" s="51"/>
      <c r="BR43" s="51"/>
      <c r="BS43" s="51"/>
      <c r="BT43" s="51"/>
      <c r="BU43" s="51"/>
      <c r="BV43" s="51"/>
      <c r="BW43" s="51"/>
      <c r="BY43" s="53"/>
      <c r="BZ43" s="54"/>
      <c r="CA43" s="55"/>
      <c r="CB43" s="50"/>
      <c r="CC43" s="56"/>
    </row>
    <row r="44" spans="1:82" s="52" customFormat="1" ht="12" customHeight="1" x14ac:dyDescent="0.25">
      <c r="A44" s="122">
        <v>28</v>
      </c>
      <c r="B44" s="132" t="s">
        <v>130</v>
      </c>
      <c r="C44" s="124">
        <v>5.0479527599344722</v>
      </c>
      <c r="D44" s="133">
        <v>1969</v>
      </c>
      <c r="E44" s="126">
        <v>2023</v>
      </c>
      <c r="F44" s="134">
        <v>1187726.71</v>
      </c>
      <c r="G44" s="124">
        <v>2306472.88</v>
      </c>
      <c r="H44" s="127">
        <v>0</v>
      </c>
      <c r="I44" s="124">
        <v>0</v>
      </c>
      <c r="J44" s="124">
        <v>0</v>
      </c>
      <c r="K44" s="124">
        <v>0</v>
      </c>
      <c r="L44" s="124">
        <v>0</v>
      </c>
      <c r="M44" s="124">
        <v>0</v>
      </c>
      <c r="N44" s="127"/>
      <c r="O44" s="127">
        <v>0</v>
      </c>
      <c r="P44" s="127"/>
      <c r="Q44" s="127">
        <v>0</v>
      </c>
      <c r="R44" s="127"/>
      <c r="S44" s="127">
        <v>0</v>
      </c>
      <c r="T44" s="129">
        <v>1</v>
      </c>
      <c r="U44" s="127">
        <v>2218256.12</v>
      </c>
      <c r="V44" s="130"/>
      <c r="W44" s="127">
        <v>0</v>
      </c>
      <c r="X44" s="127">
        <v>0</v>
      </c>
      <c r="Y44" s="127">
        <v>0</v>
      </c>
      <c r="Z44" s="127">
        <v>0</v>
      </c>
      <c r="AA44" s="127">
        <v>0</v>
      </c>
      <c r="AB44" s="127">
        <v>0</v>
      </c>
      <c r="AC44" s="127">
        <v>0</v>
      </c>
      <c r="AD44" s="127">
        <v>0</v>
      </c>
      <c r="AE44" s="127">
        <v>0</v>
      </c>
      <c r="AF44" s="127">
        <v>0</v>
      </c>
      <c r="AG44" s="127">
        <v>0</v>
      </c>
      <c r="AH44" s="127">
        <v>0</v>
      </c>
      <c r="AI44" s="127">
        <v>0</v>
      </c>
      <c r="AJ44" s="131">
        <v>69683.44</v>
      </c>
      <c r="AK44" s="131">
        <v>18533.32</v>
      </c>
      <c r="AL44" s="131">
        <v>0</v>
      </c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1"/>
      <c r="BM44" s="51"/>
      <c r="BN44" s="51"/>
      <c r="BO44" s="51"/>
      <c r="BP44" s="51"/>
      <c r="BQ44" s="51"/>
      <c r="BR44" s="51"/>
      <c r="BS44" s="51"/>
      <c r="BT44" s="51"/>
      <c r="BU44" s="51"/>
      <c r="BV44" s="51"/>
      <c r="BW44" s="51"/>
      <c r="BY44" s="53"/>
      <c r="BZ44" s="54"/>
      <c r="CA44" s="55"/>
      <c r="CB44" s="50"/>
      <c r="CC44" s="56"/>
    </row>
    <row r="45" spans="1:82" s="52" customFormat="1" ht="12" customHeight="1" x14ac:dyDescent="0.25">
      <c r="A45" s="122">
        <v>29</v>
      </c>
      <c r="B45" s="132" t="s">
        <v>131</v>
      </c>
      <c r="C45" s="135">
        <v>22.85361361148518</v>
      </c>
      <c r="D45" s="135">
        <v>1969</v>
      </c>
      <c r="E45" s="136">
        <v>2023</v>
      </c>
      <c r="F45" s="136">
        <v>1391663.65</v>
      </c>
      <c r="G45" s="124">
        <v>7195613.0700000003</v>
      </c>
      <c r="H45" s="127">
        <v>0</v>
      </c>
      <c r="I45" s="128">
        <v>0</v>
      </c>
      <c r="J45" s="128">
        <v>0</v>
      </c>
      <c r="K45" s="128">
        <v>0</v>
      </c>
      <c r="L45" s="128">
        <v>0</v>
      </c>
      <c r="M45" s="128">
        <v>0</v>
      </c>
      <c r="N45" s="127"/>
      <c r="O45" s="127">
        <v>0</v>
      </c>
      <c r="P45" s="127"/>
      <c r="Q45" s="127">
        <v>0</v>
      </c>
      <c r="R45" s="127"/>
      <c r="S45" s="127">
        <v>0</v>
      </c>
      <c r="T45" s="129">
        <v>0</v>
      </c>
      <c r="U45" s="127">
        <v>0</v>
      </c>
      <c r="V45" s="136" t="s">
        <v>35</v>
      </c>
      <c r="W45" s="131">
        <v>1037.3</v>
      </c>
      <c r="X45" s="127">
        <v>7093010</v>
      </c>
      <c r="Y45" s="131">
        <v>0</v>
      </c>
      <c r="Z45" s="131">
        <v>0</v>
      </c>
      <c r="AA45" s="131">
        <v>0</v>
      </c>
      <c r="AB45" s="131">
        <v>0</v>
      </c>
      <c r="AC45" s="131">
        <v>0</v>
      </c>
      <c r="AD45" s="131">
        <v>0</v>
      </c>
      <c r="AE45" s="131">
        <v>0</v>
      </c>
      <c r="AF45" s="131">
        <v>0</v>
      </c>
      <c r="AG45" s="131">
        <v>0</v>
      </c>
      <c r="AH45" s="131">
        <v>0</v>
      </c>
      <c r="AI45" s="131">
        <v>0</v>
      </c>
      <c r="AJ45" s="131">
        <v>61387.199999999997</v>
      </c>
      <c r="AK45" s="131">
        <v>41215.870000000003</v>
      </c>
      <c r="AL45" s="131">
        <v>0</v>
      </c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1"/>
      <c r="BM45" s="51"/>
      <c r="BN45" s="51"/>
      <c r="BO45" s="51"/>
      <c r="BP45" s="51"/>
      <c r="BQ45" s="51"/>
      <c r="BR45" s="51"/>
      <c r="BS45" s="51"/>
      <c r="BT45" s="51"/>
      <c r="BU45" s="51"/>
      <c r="BV45" s="51"/>
      <c r="BW45" s="51"/>
      <c r="BY45" s="53"/>
      <c r="BZ45" s="54"/>
      <c r="CA45" s="55"/>
      <c r="CB45" s="50"/>
      <c r="CC45" s="56"/>
      <c r="CD45" s="57"/>
    </row>
    <row r="46" spans="1:82" s="52" customFormat="1" ht="12" customHeight="1" x14ac:dyDescent="0.25">
      <c r="A46" s="122">
        <v>30</v>
      </c>
      <c r="B46" s="132" t="s">
        <v>132</v>
      </c>
      <c r="C46" s="124">
        <v>14.964784030953219</v>
      </c>
      <c r="D46" s="133">
        <v>1980</v>
      </c>
      <c r="E46" s="126">
        <v>2023</v>
      </c>
      <c r="F46" s="134">
        <v>1369827.29</v>
      </c>
      <c r="G46" s="124">
        <v>5198866.58</v>
      </c>
      <c r="H46" s="127">
        <v>0</v>
      </c>
      <c r="I46" s="124">
        <v>0</v>
      </c>
      <c r="J46" s="124">
        <v>0</v>
      </c>
      <c r="K46" s="124">
        <v>0</v>
      </c>
      <c r="L46" s="124">
        <v>0</v>
      </c>
      <c r="M46" s="124">
        <v>0</v>
      </c>
      <c r="N46" s="127"/>
      <c r="O46" s="127">
        <v>0</v>
      </c>
      <c r="P46" s="127"/>
      <c r="Q46" s="127">
        <v>0</v>
      </c>
      <c r="R46" s="127"/>
      <c r="S46" s="127">
        <v>0</v>
      </c>
      <c r="T46" s="129">
        <v>0</v>
      </c>
      <c r="U46" s="127">
        <v>0</v>
      </c>
      <c r="V46" s="130" t="s">
        <v>34</v>
      </c>
      <c r="W46" s="127">
        <v>780.94</v>
      </c>
      <c r="X46" s="127">
        <v>5117424.54</v>
      </c>
      <c r="Y46" s="127">
        <v>0</v>
      </c>
      <c r="Z46" s="127">
        <v>0</v>
      </c>
      <c r="AA46" s="127">
        <v>0</v>
      </c>
      <c r="AB46" s="127">
        <v>0</v>
      </c>
      <c r="AC46" s="127">
        <v>0</v>
      </c>
      <c r="AD46" s="127">
        <v>0</v>
      </c>
      <c r="AE46" s="127">
        <v>0</v>
      </c>
      <c r="AF46" s="127">
        <v>0</v>
      </c>
      <c r="AG46" s="127">
        <v>0</v>
      </c>
      <c r="AH46" s="127">
        <v>0</v>
      </c>
      <c r="AI46" s="127">
        <v>0</v>
      </c>
      <c r="AJ46" s="131">
        <v>48726.6</v>
      </c>
      <c r="AK46" s="131">
        <v>32715.439999999999</v>
      </c>
      <c r="AL46" s="131">
        <v>0</v>
      </c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1"/>
      <c r="BM46" s="51"/>
      <c r="BN46" s="51"/>
      <c r="BO46" s="51"/>
      <c r="BP46" s="51"/>
      <c r="BQ46" s="51"/>
      <c r="BR46" s="51"/>
      <c r="BS46" s="51"/>
      <c r="BT46" s="51"/>
      <c r="BU46" s="51"/>
      <c r="BV46" s="51"/>
      <c r="BW46" s="51"/>
      <c r="BY46" s="53"/>
      <c r="BZ46" s="54"/>
      <c r="CA46" s="55"/>
      <c r="CB46" s="50"/>
      <c r="CC46" s="56"/>
    </row>
    <row r="47" spans="1:82" s="52" customFormat="1" ht="12" customHeight="1" x14ac:dyDescent="0.25">
      <c r="A47" s="122">
        <v>31</v>
      </c>
      <c r="B47" s="132" t="s">
        <v>133</v>
      </c>
      <c r="C47" s="124">
        <v>15.249076308843074</v>
      </c>
      <c r="D47" s="133">
        <v>1972</v>
      </c>
      <c r="E47" s="126">
        <v>2023</v>
      </c>
      <c r="F47" s="134">
        <v>2811785.19</v>
      </c>
      <c r="G47" s="124">
        <v>10420052.58</v>
      </c>
      <c r="H47" s="127">
        <v>0</v>
      </c>
      <c r="I47" s="124">
        <v>0</v>
      </c>
      <c r="J47" s="124">
        <v>0</v>
      </c>
      <c r="K47" s="124">
        <v>0</v>
      </c>
      <c r="L47" s="124">
        <v>0</v>
      </c>
      <c r="M47" s="124">
        <v>0</v>
      </c>
      <c r="N47" s="127"/>
      <c r="O47" s="127">
        <v>0</v>
      </c>
      <c r="P47" s="127"/>
      <c r="Q47" s="127">
        <v>0</v>
      </c>
      <c r="R47" s="127"/>
      <c r="S47" s="127">
        <v>0</v>
      </c>
      <c r="T47" s="129">
        <v>0</v>
      </c>
      <c r="U47" s="127">
        <v>0</v>
      </c>
      <c r="V47" s="130" t="s">
        <v>34</v>
      </c>
      <c r="W47" s="127">
        <v>1585.3</v>
      </c>
      <c r="X47" s="127">
        <v>10301618.119999999</v>
      </c>
      <c r="Y47" s="127">
        <v>0</v>
      </c>
      <c r="Z47" s="127">
        <v>0</v>
      </c>
      <c r="AA47" s="127">
        <v>0</v>
      </c>
      <c r="AB47" s="127">
        <v>0</v>
      </c>
      <c r="AC47" s="127">
        <v>0</v>
      </c>
      <c r="AD47" s="127">
        <v>0</v>
      </c>
      <c r="AE47" s="127">
        <v>0</v>
      </c>
      <c r="AF47" s="127">
        <v>0</v>
      </c>
      <c r="AG47" s="127">
        <v>0</v>
      </c>
      <c r="AH47" s="127">
        <v>0</v>
      </c>
      <c r="AI47" s="127">
        <v>0</v>
      </c>
      <c r="AJ47" s="131">
        <v>65253.33</v>
      </c>
      <c r="AK47" s="131">
        <v>53181.13</v>
      </c>
      <c r="AL47" s="131">
        <v>0</v>
      </c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1"/>
      <c r="BM47" s="51"/>
      <c r="BN47" s="51"/>
      <c r="BO47" s="51"/>
      <c r="BP47" s="51"/>
      <c r="BQ47" s="51"/>
      <c r="BR47" s="51"/>
      <c r="BS47" s="51"/>
      <c r="BT47" s="51"/>
      <c r="BU47" s="51"/>
      <c r="BV47" s="51"/>
      <c r="BW47" s="51"/>
      <c r="BY47" s="53"/>
      <c r="BZ47" s="54"/>
      <c r="CA47" s="55"/>
      <c r="CB47" s="50"/>
      <c r="CC47" s="56"/>
    </row>
    <row r="48" spans="1:82" s="52" customFormat="1" ht="12" customHeight="1" x14ac:dyDescent="0.25">
      <c r="A48" s="122">
        <v>32</v>
      </c>
      <c r="B48" s="132" t="s">
        <v>134</v>
      </c>
      <c r="C48" s="124">
        <v>15.672369351686211</v>
      </c>
      <c r="D48" s="133">
        <v>1974</v>
      </c>
      <c r="E48" s="126">
        <v>2023</v>
      </c>
      <c r="F48" s="134">
        <v>2807679.84</v>
      </c>
      <c r="G48" s="124">
        <v>10377058.1</v>
      </c>
      <c r="H48" s="127">
        <v>0</v>
      </c>
      <c r="I48" s="124">
        <v>0</v>
      </c>
      <c r="J48" s="124">
        <v>0</v>
      </c>
      <c r="K48" s="124">
        <v>0</v>
      </c>
      <c r="L48" s="124">
        <v>0</v>
      </c>
      <c r="M48" s="124">
        <v>0</v>
      </c>
      <c r="N48" s="127"/>
      <c r="O48" s="127">
        <v>0</v>
      </c>
      <c r="P48" s="127"/>
      <c r="Q48" s="127">
        <v>0</v>
      </c>
      <c r="R48" s="127"/>
      <c r="S48" s="127">
        <v>0</v>
      </c>
      <c r="T48" s="129">
        <v>0</v>
      </c>
      <c r="U48" s="127">
        <v>0</v>
      </c>
      <c r="V48" s="130" t="s">
        <v>34</v>
      </c>
      <c r="W48" s="127">
        <v>1543.72</v>
      </c>
      <c r="X48" s="127">
        <v>10167865.789999999</v>
      </c>
      <c r="Y48" s="127">
        <v>0</v>
      </c>
      <c r="Z48" s="127">
        <v>0</v>
      </c>
      <c r="AA48" s="127">
        <v>0</v>
      </c>
      <c r="AB48" s="127">
        <v>0</v>
      </c>
      <c r="AC48" s="127">
        <v>0</v>
      </c>
      <c r="AD48" s="127">
        <v>0</v>
      </c>
      <c r="AE48" s="127">
        <v>0</v>
      </c>
      <c r="AF48" s="127">
        <v>0</v>
      </c>
      <c r="AG48" s="127">
        <v>0</v>
      </c>
      <c r="AH48" s="127">
        <v>0</v>
      </c>
      <c r="AI48" s="127">
        <v>0</v>
      </c>
      <c r="AJ48" s="131">
        <v>65862.679999999993</v>
      </c>
      <c r="AK48" s="131">
        <v>143329.63</v>
      </c>
      <c r="AL48" s="131">
        <v>0</v>
      </c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1"/>
      <c r="BM48" s="51"/>
      <c r="BN48" s="51"/>
      <c r="BO48" s="51"/>
      <c r="BP48" s="51"/>
      <c r="BQ48" s="51"/>
      <c r="BR48" s="51"/>
      <c r="BS48" s="51"/>
      <c r="BT48" s="51"/>
      <c r="BU48" s="51"/>
      <c r="BV48" s="51"/>
      <c r="BW48" s="51"/>
      <c r="BY48" s="53"/>
      <c r="BZ48" s="54"/>
      <c r="CA48" s="55"/>
      <c r="CB48" s="50"/>
      <c r="CC48" s="56"/>
    </row>
    <row r="49" spans="1:82" s="52" customFormat="1" ht="12" customHeight="1" x14ac:dyDescent="0.25">
      <c r="A49" s="122">
        <v>33</v>
      </c>
      <c r="B49" s="132" t="s">
        <v>135</v>
      </c>
      <c r="C49" s="135">
        <v>19.779246506553374</v>
      </c>
      <c r="D49" s="135">
        <v>1982</v>
      </c>
      <c r="E49" s="136">
        <v>2023</v>
      </c>
      <c r="F49" s="136">
        <v>1539304.95</v>
      </c>
      <c r="G49" s="124">
        <v>7014279.5</v>
      </c>
      <c r="H49" s="127">
        <v>0</v>
      </c>
      <c r="I49" s="128">
        <v>0</v>
      </c>
      <c r="J49" s="128">
        <v>0</v>
      </c>
      <c r="K49" s="128">
        <v>0</v>
      </c>
      <c r="L49" s="128">
        <v>0</v>
      </c>
      <c r="M49" s="128">
        <v>0</v>
      </c>
      <c r="N49" s="127"/>
      <c r="O49" s="127">
        <v>0</v>
      </c>
      <c r="P49" s="127"/>
      <c r="Q49" s="127">
        <v>0</v>
      </c>
      <c r="R49" s="127"/>
      <c r="S49" s="127">
        <v>0</v>
      </c>
      <c r="T49" s="129">
        <v>0</v>
      </c>
      <c r="U49" s="127">
        <v>0</v>
      </c>
      <c r="V49" s="137" t="s">
        <v>34</v>
      </c>
      <c r="W49" s="131">
        <v>993.32</v>
      </c>
      <c r="X49" s="127">
        <v>6942100.0999999996</v>
      </c>
      <c r="Y49" s="131">
        <v>0</v>
      </c>
      <c r="Z49" s="131">
        <v>0</v>
      </c>
      <c r="AA49" s="131">
        <v>0</v>
      </c>
      <c r="AB49" s="131">
        <v>0</v>
      </c>
      <c r="AC49" s="131">
        <v>0</v>
      </c>
      <c r="AD49" s="131">
        <v>0</v>
      </c>
      <c r="AE49" s="131">
        <v>0</v>
      </c>
      <c r="AF49" s="131">
        <v>0</v>
      </c>
      <c r="AG49" s="131">
        <v>0</v>
      </c>
      <c r="AH49" s="131">
        <v>0</v>
      </c>
      <c r="AI49" s="131">
        <v>0</v>
      </c>
      <c r="AJ49" s="131">
        <v>39031.86</v>
      </c>
      <c r="AK49" s="131">
        <v>33147.54</v>
      </c>
      <c r="AL49" s="131">
        <v>0</v>
      </c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1"/>
      <c r="BM49" s="51"/>
      <c r="BN49" s="51"/>
      <c r="BO49" s="51"/>
      <c r="BP49" s="51"/>
      <c r="BQ49" s="51"/>
      <c r="BR49" s="51"/>
      <c r="BS49" s="51"/>
      <c r="BT49" s="51"/>
      <c r="BU49" s="51"/>
      <c r="BV49" s="51"/>
      <c r="BW49" s="51"/>
      <c r="BY49" s="53"/>
      <c r="BZ49" s="54"/>
      <c r="CA49" s="55"/>
      <c r="CB49" s="50"/>
      <c r="CC49" s="56"/>
      <c r="CD49" s="57"/>
    </row>
    <row r="50" spans="1:82" s="52" customFormat="1" ht="12" customHeight="1" x14ac:dyDescent="0.25">
      <c r="A50" s="122">
        <v>34</v>
      </c>
      <c r="B50" s="132" t="s">
        <v>136</v>
      </c>
      <c r="C50" s="124">
        <v>6.6091182469865011</v>
      </c>
      <c r="D50" s="133">
        <v>1988</v>
      </c>
      <c r="E50" s="126">
        <v>2023</v>
      </c>
      <c r="F50" s="134">
        <v>2122368.6800000002</v>
      </c>
      <c r="G50" s="124">
        <v>4612945.76</v>
      </c>
      <c r="H50" s="127">
        <v>0</v>
      </c>
      <c r="I50" s="124">
        <v>0</v>
      </c>
      <c r="J50" s="124">
        <v>0</v>
      </c>
      <c r="K50" s="124">
        <v>0</v>
      </c>
      <c r="L50" s="124">
        <v>0</v>
      </c>
      <c r="M50" s="124">
        <v>0</v>
      </c>
      <c r="N50" s="127"/>
      <c r="O50" s="127">
        <v>0</v>
      </c>
      <c r="P50" s="127"/>
      <c r="Q50" s="127">
        <v>0</v>
      </c>
      <c r="R50" s="127"/>
      <c r="S50" s="127">
        <v>0</v>
      </c>
      <c r="T50" s="129">
        <v>2</v>
      </c>
      <c r="U50" s="127">
        <v>4436512.24</v>
      </c>
      <c r="V50" s="130"/>
      <c r="W50" s="127">
        <v>0</v>
      </c>
      <c r="X50" s="127">
        <v>0</v>
      </c>
      <c r="Y50" s="127">
        <v>0</v>
      </c>
      <c r="Z50" s="127">
        <v>0</v>
      </c>
      <c r="AA50" s="127">
        <v>0</v>
      </c>
      <c r="AB50" s="127">
        <v>0</v>
      </c>
      <c r="AC50" s="127">
        <v>0</v>
      </c>
      <c r="AD50" s="127">
        <v>0</v>
      </c>
      <c r="AE50" s="127">
        <v>0</v>
      </c>
      <c r="AF50" s="127">
        <v>0</v>
      </c>
      <c r="AG50" s="127">
        <v>0</v>
      </c>
      <c r="AH50" s="127">
        <v>0</v>
      </c>
      <c r="AI50" s="127">
        <v>0</v>
      </c>
      <c r="AJ50" s="131">
        <v>139366.88</v>
      </c>
      <c r="AK50" s="131">
        <v>37066.639999999999</v>
      </c>
      <c r="AL50" s="131">
        <v>0</v>
      </c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1"/>
      <c r="BM50" s="51"/>
      <c r="BN50" s="51"/>
      <c r="BO50" s="51"/>
      <c r="BP50" s="51"/>
      <c r="BQ50" s="51"/>
      <c r="BR50" s="51"/>
      <c r="BS50" s="51"/>
      <c r="BT50" s="51"/>
      <c r="BU50" s="51"/>
      <c r="BV50" s="51"/>
      <c r="BW50" s="51"/>
      <c r="BY50" s="53"/>
      <c r="BZ50" s="54"/>
      <c r="CA50" s="55"/>
      <c r="CB50" s="50"/>
      <c r="CC50" s="56"/>
    </row>
    <row r="51" spans="1:82" s="52" customFormat="1" ht="12" customHeight="1" x14ac:dyDescent="0.25">
      <c r="A51" s="122">
        <v>35</v>
      </c>
      <c r="B51" s="132" t="s">
        <v>137</v>
      </c>
      <c r="C51" s="124">
        <v>16.273057685588714</v>
      </c>
      <c r="D51" s="133">
        <v>1975</v>
      </c>
      <c r="E51" s="126">
        <v>2023</v>
      </c>
      <c r="F51" s="134">
        <v>2749728.25</v>
      </c>
      <c r="G51" s="124">
        <v>10714234.6</v>
      </c>
      <c r="H51" s="127">
        <v>0</v>
      </c>
      <c r="I51" s="124">
        <v>0</v>
      </c>
      <c r="J51" s="124">
        <v>0</v>
      </c>
      <c r="K51" s="124">
        <v>0</v>
      </c>
      <c r="L51" s="124">
        <v>0</v>
      </c>
      <c r="M51" s="124">
        <v>0</v>
      </c>
      <c r="N51" s="127"/>
      <c r="O51" s="127">
        <v>0</v>
      </c>
      <c r="P51" s="127"/>
      <c r="Q51" s="127">
        <v>0</v>
      </c>
      <c r="R51" s="127"/>
      <c r="S51" s="127">
        <v>0</v>
      </c>
      <c r="T51" s="129">
        <v>0</v>
      </c>
      <c r="U51" s="127">
        <v>0</v>
      </c>
      <c r="V51" s="130" t="s">
        <v>34</v>
      </c>
      <c r="W51" s="127">
        <v>1543.72</v>
      </c>
      <c r="X51" s="127">
        <v>10607285.48</v>
      </c>
      <c r="Y51" s="127">
        <v>0</v>
      </c>
      <c r="Z51" s="127">
        <v>0</v>
      </c>
      <c r="AA51" s="127">
        <v>0</v>
      </c>
      <c r="AB51" s="127">
        <v>0</v>
      </c>
      <c r="AC51" s="127">
        <v>0</v>
      </c>
      <c r="AD51" s="127">
        <v>0</v>
      </c>
      <c r="AE51" s="127">
        <v>0</v>
      </c>
      <c r="AF51" s="127">
        <v>0</v>
      </c>
      <c r="AG51" s="127">
        <v>0</v>
      </c>
      <c r="AH51" s="127">
        <v>0</v>
      </c>
      <c r="AI51" s="127">
        <v>0</v>
      </c>
      <c r="AJ51" s="131">
        <v>58925.31</v>
      </c>
      <c r="AK51" s="131">
        <v>48023.81</v>
      </c>
      <c r="AL51" s="131">
        <v>0</v>
      </c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1"/>
      <c r="BM51" s="51"/>
      <c r="BN51" s="51"/>
      <c r="BO51" s="51"/>
      <c r="BP51" s="51"/>
      <c r="BQ51" s="51"/>
      <c r="BR51" s="51"/>
      <c r="BS51" s="51"/>
      <c r="BT51" s="51"/>
      <c r="BU51" s="51"/>
      <c r="BV51" s="51"/>
      <c r="BW51" s="51"/>
      <c r="BY51" s="53"/>
      <c r="BZ51" s="54"/>
      <c r="CA51" s="55"/>
      <c r="CB51" s="50"/>
      <c r="CC51" s="56"/>
    </row>
    <row r="52" spans="1:82" s="52" customFormat="1" ht="12" customHeight="1" x14ac:dyDescent="0.25">
      <c r="A52" s="122">
        <v>36</v>
      </c>
      <c r="B52" s="132" t="s">
        <v>138</v>
      </c>
      <c r="C52" s="124">
        <v>5.1084536046184166</v>
      </c>
      <c r="D52" s="133">
        <v>1980</v>
      </c>
      <c r="E52" s="126">
        <v>2023</v>
      </c>
      <c r="F52" s="134">
        <v>1261602.04</v>
      </c>
      <c r="G52" s="124">
        <v>2306472.88</v>
      </c>
      <c r="H52" s="127">
        <v>0</v>
      </c>
      <c r="I52" s="124">
        <v>0</v>
      </c>
      <c r="J52" s="124">
        <v>0</v>
      </c>
      <c r="K52" s="124">
        <v>0</v>
      </c>
      <c r="L52" s="124">
        <v>0</v>
      </c>
      <c r="M52" s="124">
        <v>0</v>
      </c>
      <c r="N52" s="127"/>
      <c r="O52" s="127">
        <v>0</v>
      </c>
      <c r="P52" s="127"/>
      <c r="Q52" s="127">
        <v>0</v>
      </c>
      <c r="R52" s="127"/>
      <c r="S52" s="127">
        <v>0</v>
      </c>
      <c r="T52" s="129">
        <v>1</v>
      </c>
      <c r="U52" s="127">
        <v>2218256.12</v>
      </c>
      <c r="V52" s="130"/>
      <c r="W52" s="127">
        <v>0</v>
      </c>
      <c r="X52" s="127">
        <v>0</v>
      </c>
      <c r="Y52" s="127">
        <v>0</v>
      </c>
      <c r="Z52" s="127">
        <v>0</v>
      </c>
      <c r="AA52" s="127">
        <v>0</v>
      </c>
      <c r="AB52" s="127">
        <v>0</v>
      </c>
      <c r="AC52" s="127">
        <v>0</v>
      </c>
      <c r="AD52" s="127">
        <v>0</v>
      </c>
      <c r="AE52" s="127">
        <v>0</v>
      </c>
      <c r="AF52" s="127">
        <v>0</v>
      </c>
      <c r="AG52" s="127">
        <v>0</v>
      </c>
      <c r="AH52" s="127">
        <v>0</v>
      </c>
      <c r="AI52" s="127">
        <v>0</v>
      </c>
      <c r="AJ52" s="131">
        <v>69683.44</v>
      </c>
      <c r="AK52" s="131">
        <v>18533.32</v>
      </c>
      <c r="AL52" s="131">
        <v>0</v>
      </c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1"/>
      <c r="BM52" s="51"/>
      <c r="BN52" s="51"/>
      <c r="BO52" s="51"/>
      <c r="BP52" s="51"/>
      <c r="BQ52" s="51"/>
      <c r="BR52" s="51"/>
      <c r="BS52" s="51"/>
      <c r="BT52" s="51"/>
      <c r="BU52" s="51"/>
      <c r="BV52" s="51"/>
      <c r="BW52" s="51"/>
      <c r="BY52" s="53"/>
      <c r="BZ52" s="54"/>
      <c r="CA52" s="55"/>
      <c r="CB52" s="50"/>
      <c r="CC52" s="56"/>
    </row>
    <row r="53" spans="1:82" s="52" customFormat="1" ht="12" customHeight="1" x14ac:dyDescent="0.25">
      <c r="A53" s="122">
        <v>37</v>
      </c>
      <c r="B53" s="132" t="s">
        <v>139</v>
      </c>
      <c r="C53" s="124">
        <v>8.1792096890011408</v>
      </c>
      <c r="D53" s="133">
        <v>1979</v>
      </c>
      <c r="E53" s="126">
        <v>2023</v>
      </c>
      <c r="F53" s="134">
        <v>1488495.21</v>
      </c>
      <c r="G53" s="124">
        <v>3232614.18</v>
      </c>
      <c r="H53" s="127">
        <v>0</v>
      </c>
      <c r="I53" s="124">
        <v>0</v>
      </c>
      <c r="J53" s="124">
        <v>0</v>
      </c>
      <c r="K53" s="124">
        <v>0</v>
      </c>
      <c r="L53" s="124">
        <v>0</v>
      </c>
      <c r="M53" s="124">
        <v>0</v>
      </c>
      <c r="N53" s="127"/>
      <c r="O53" s="127">
        <v>0</v>
      </c>
      <c r="P53" s="127"/>
      <c r="Q53" s="127">
        <v>0</v>
      </c>
      <c r="R53" s="127"/>
      <c r="S53" s="127">
        <v>0</v>
      </c>
      <c r="T53" s="129">
        <v>0</v>
      </c>
      <c r="U53" s="127">
        <v>0</v>
      </c>
      <c r="V53" s="130" t="s">
        <v>34</v>
      </c>
      <c r="W53" s="127">
        <v>376</v>
      </c>
      <c r="X53" s="127">
        <v>3161337.68</v>
      </c>
      <c r="Y53" s="127">
        <v>0</v>
      </c>
      <c r="Z53" s="127">
        <v>0</v>
      </c>
      <c r="AA53" s="127">
        <v>0</v>
      </c>
      <c r="AB53" s="127">
        <v>0</v>
      </c>
      <c r="AC53" s="127">
        <v>0</v>
      </c>
      <c r="AD53" s="127">
        <v>0</v>
      </c>
      <c r="AE53" s="127">
        <v>0</v>
      </c>
      <c r="AF53" s="127">
        <v>0</v>
      </c>
      <c r="AG53" s="127">
        <v>0</v>
      </c>
      <c r="AH53" s="127">
        <v>0</v>
      </c>
      <c r="AI53" s="127">
        <v>0</v>
      </c>
      <c r="AJ53" s="131">
        <v>39270.910000000003</v>
      </c>
      <c r="AK53" s="131">
        <v>32005.59</v>
      </c>
      <c r="AL53" s="131">
        <v>0</v>
      </c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1"/>
      <c r="BM53" s="51"/>
      <c r="BN53" s="51"/>
      <c r="BO53" s="51"/>
      <c r="BP53" s="51"/>
      <c r="BQ53" s="51"/>
      <c r="BR53" s="51"/>
      <c r="BS53" s="51"/>
      <c r="BT53" s="51"/>
      <c r="BU53" s="51"/>
      <c r="BV53" s="51"/>
      <c r="BW53" s="51"/>
      <c r="BY53" s="53"/>
      <c r="BZ53" s="54"/>
      <c r="CA53" s="55"/>
      <c r="CB53" s="50"/>
      <c r="CC53" s="56"/>
    </row>
    <row r="54" spans="1:82" s="52" customFormat="1" ht="12" customHeight="1" x14ac:dyDescent="0.25">
      <c r="A54" s="122">
        <v>38</v>
      </c>
      <c r="B54" s="132" t="s">
        <v>140</v>
      </c>
      <c r="C54" s="124">
        <v>6.9307280377786826</v>
      </c>
      <c r="D54" s="133">
        <v>1989</v>
      </c>
      <c r="E54" s="126">
        <v>2023</v>
      </c>
      <c r="F54" s="134">
        <v>2056449</v>
      </c>
      <c r="G54" s="124">
        <v>4612945.76</v>
      </c>
      <c r="H54" s="127">
        <v>0</v>
      </c>
      <c r="I54" s="124">
        <v>0</v>
      </c>
      <c r="J54" s="124">
        <v>0</v>
      </c>
      <c r="K54" s="124">
        <v>0</v>
      </c>
      <c r="L54" s="124">
        <v>0</v>
      </c>
      <c r="M54" s="124">
        <v>0</v>
      </c>
      <c r="N54" s="127"/>
      <c r="O54" s="127">
        <v>0</v>
      </c>
      <c r="P54" s="127"/>
      <c r="Q54" s="127">
        <v>0</v>
      </c>
      <c r="R54" s="127"/>
      <c r="S54" s="127">
        <v>0</v>
      </c>
      <c r="T54" s="129">
        <v>2</v>
      </c>
      <c r="U54" s="127">
        <v>4436512.24</v>
      </c>
      <c r="V54" s="130"/>
      <c r="W54" s="127">
        <v>0</v>
      </c>
      <c r="X54" s="127">
        <v>0</v>
      </c>
      <c r="Y54" s="127">
        <v>0</v>
      </c>
      <c r="Z54" s="127">
        <v>0</v>
      </c>
      <c r="AA54" s="127">
        <v>0</v>
      </c>
      <c r="AB54" s="127">
        <v>0</v>
      </c>
      <c r="AC54" s="127">
        <v>0</v>
      </c>
      <c r="AD54" s="127">
        <v>0</v>
      </c>
      <c r="AE54" s="127">
        <v>0</v>
      </c>
      <c r="AF54" s="127">
        <v>0</v>
      </c>
      <c r="AG54" s="127">
        <v>0</v>
      </c>
      <c r="AH54" s="127">
        <v>0</v>
      </c>
      <c r="AI54" s="127">
        <v>0</v>
      </c>
      <c r="AJ54" s="131">
        <v>139366.88</v>
      </c>
      <c r="AK54" s="131">
        <v>37066.639999999999</v>
      </c>
      <c r="AL54" s="131">
        <v>0</v>
      </c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1"/>
      <c r="BM54" s="51"/>
      <c r="BN54" s="51"/>
      <c r="BO54" s="51"/>
      <c r="BP54" s="51"/>
      <c r="BQ54" s="51"/>
      <c r="BR54" s="51"/>
      <c r="BS54" s="51"/>
      <c r="BT54" s="51"/>
      <c r="BU54" s="51"/>
      <c r="BV54" s="51"/>
      <c r="BW54" s="51"/>
      <c r="BY54" s="53"/>
      <c r="BZ54" s="54"/>
      <c r="CA54" s="55"/>
      <c r="CB54" s="50"/>
      <c r="CC54" s="56"/>
    </row>
    <row r="55" spans="1:82" s="52" customFormat="1" ht="12" customHeight="1" x14ac:dyDescent="0.25">
      <c r="A55" s="122">
        <v>39</v>
      </c>
      <c r="B55" s="132" t="s">
        <v>141</v>
      </c>
      <c r="C55" s="124">
        <v>5.9741666163982217</v>
      </c>
      <c r="D55" s="133">
        <v>1988</v>
      </c>
      <c r="E55" s="126">
        <v>2023</v>
      </c>
      <c r="F55" s="134">
        <v>2276711.4500000002</v>
      </c>
      <c r="G55" s="124">
        <v>4499117.92</v>
      </c>
      <c r="H55" s="127">
        <v>0</v>
      </c>
      <c r="I55" s="124">
        <v>0</v>
      </c>
      <c r="J55" s="124">
        <v>0</v>
      </c>
      <c r="K55" s="124">
        <v>0</v>
      </c>
      <c r="L55" s="124">
        <v>0</v>
      </c>
      <c r="M55" s="124">
        <v>0</v>
      </c>
      <c r="N55" s="127"/>
      <c r="O55" s="127">
        <v>0</v>
      </c>
      <c r="P55" s="127"/>
      <c r="Q55" s="127">
        <v>0</v>
      </c>
      <c r="R55" s="127"/>
      <c r="S55" s="127">
        <v>0</v>
      </c>
      <c r="T55" s="129">
        <v>2</v>
      </c>
      <c r="U55" s="127">
        <v>4326151.24</v>
      </c>
      <c r="V55" s="130"/>
      <c r="W55" s="127">
        <v>0</v>
      </c>
      <c r="X55" s="127">
        <v>0</v>
      </c>
      <c r="Y55" s="127">
        <v>0</v>
      </c>
      <c r="Z55" s="127">
        <v>0</v>
      </c>
      <c r="AA55" s="127">
        <v>0</v>
      </c>
      <c r="AB55" s="127">
        <v>0</v>
      </c>
      <c r="AC55" s="127">
        <v>0</v>
      </c>
      <c r="AD55" s="127">
        <v>0</v>
      </c>
      <c r="AE55" s="127">
        <v>0</v>
      </c>
      <c r="AF55" s="127">
        <v>0</v>
      </c>
      <c r="AG55" s="127">
        <v>0</v>
      </c>
      <c r="AH55" s="127">
        <v>0</v>
      </c>
      <c r="AI55" s="127">
        <v>0</v>
      </c>
      <c r="AJ55" s="131">
        <v>135900.04</v>
      </c>
      <c r="AK55" s="131">
        <v>37066.639999999999</v>
      </c>
      <c r="AL55" s="131">
        <v>0</v>
      </c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1"/>
      <c r="BM55" s="51"/>
      <c r="BN55" s="51"/>
      <c r="BO55" s="51"/>
      <c r="BP55" s="51"/>
      <c r="BQ55" s="51"/>
      <c r="BR55" s="51"/>
      <c r="BS55" s="51"/>
      <c r="BT55" s="51"/>
      <c r="BU55" s="51"/>
      <c r="BV55" s="51"/>
      <c r="BW55" s="51"/>
      <c r="BY55" s="53"/>
      <c r="BZ55" s="54"/>
      <c r="CA55" s="55"/>
      <c r="CB55" s="50"/>
      <c r="CC55" s="56"/>
    </row>
    <row r="56" spans="1:82" s="52" customFormat="1" ht="12" customHeight="1" x14ac:dyDescent="0.25">
      <c r="A56" s="122">
        <v>40</v>
      </c>
      <c r="B56" s="132" t="s">
        <v>142</v>
      </c>
      <c r="C56" s="124">
        <v>6.136446608110715</v>
      </c>
      <c r="D56" s="133">
        <v>1980</v>
      </c>
      <c r="E56" s="126">
        <v>2023</v>
      </c>
      <c r="F56" s="134">
        <v>2144219.4700000002</v>
      </c>
      <c r="G56" s="124">
        <v>4499117.92</v>
      </c>
      <c r="H56" s="127">
        <v>0</v>
      </c>
      <c r="I56" s="124">
        <v>0</v>
      </c>
      <c r="J56" s="124">
        <v>0</v>
      </c>
      <c r="K56" s="124">
        <v>0</v>
      </c>
      <c r="L56" s="124">
        <v>0</v>
      </c>
      <c r="M56" s="124">
        <v>0</v>
      </c>
      <c r="N56" s="127"/>
      <c r="O56" s="127">
        <v>0</v>
      </c>
      <c r="P56" s="127"/>
      <c r="Q56" s="127">
        <v>0</v>
      </c>
      <c r="R56" s="127"/>
      <c r="S56" s="127">
        <v>0</v>
      </c>
      <c r="T56" s="129">
        <v>2</v>
      </c>
      <c r="U56" s="127">
        <v>4326151.24</v>
      </c>
      <c r="V56" s="130"/>
      <c r="W56" s="127">
        <v>0</v>
      </c>
      <c r="X56" s="127">
        <v>0</v>
      </c>
      <c r="Y56" s="127">
        <v>0</v>
      </c>
      <c r="Z56" s="127">
        <v>0</v>
      </c>
      <c r="AA56" s="127">
        <v>0</v>
      </c>
      <c r="AB56" s="127">
        <v>0</v>
      </c>
      <c r="AC56" s="127">
        <v>0</v>
      </c>
      <c r="AD56" s="127">
        <v>0</v>
      </c>
      <c r="AE56" s="127">
        <v>0</v>
      </c>
      <c r="AF56" s="127">
        <v>0</v>
      </c>
      <c r="AG56" s="127">
        <v>0</v>
      </c>
      <c r="AH56" s="127">
        <v>0</v>
      </c>
      <c r="AI56" s="127">
        <v>0</v>
      </c>
      <c r="AJ56" s="131">
        <v>135900.04</v>
      </c>
      <c r="AK56" s="131">
        <v>37066.639999999999</v>
      </c>
      <c r="AL56" s="131">
        <v>0</v>
      </c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1"/>
      <c r="BM56" s="51"/>
      <c r="BN56" s="51"/>
      <c r="BO56" s="51"/>
      <c r="BP56" s="51"/>
      <c r="BQ56" s="51"/>
      <c r="BR56" s="51"/>
      <c r="BS56" s="51"/>
      <c r="BT56" s="51"/>
      <c r="BU56" s="51"/>
      <c r="BV56" s="51"/>
      <c r="BW56" s="51"/>
      <c r="BY56" s="53"/>
      <c r="BZ56" s="54"/>
      <c r="CA56" s="55"/>
      <c r="CB56" s="50"/>
      <c r="CC56" s="56"/>
    </row>
    <row r="57" spans="1:82" s="52" customFormat="1" ht="12" customHeight="1" x14ac:dyDescent="0.25">
      <c r="A57" s="122">
        <v>41</v>
      </c>
      <c r="B57" s="132" t="s">
        <v>143</v>
      </c>
      <c r="C57" s="124">
        <v>14.141780700216259</v>
      </c>
      <c r="D57" s="133">
        <v>1972</v>
      </c>
      <c r="E57" s="126">
        <v>2023</v>
      </c>
      <c r="F57" s="134">
        <v>1538507.7</v>
      </c>
      <c r="G57" s="124">
        <v>5167783.59</v>
      </c>
      <c r="H57" s="127">
        <v>0</v>
      </c>
      <c r="I57" s="124">
        <v>0</v>
      </c>
      <c r="J57" s="124">
        <v>0</v>
      </c>
      <c r="K57" s="124">
        <v>0</v>
      </c>
      <c r="L57" s="124">
        <v>0</v>
      </c>
      <c r="M57" s="124">
        <v>0</v>
      </c>
      <c r="N57" s="127"/>
      <c r="O57" s="127">
        <v>0</v>
      </c>
      <c r="P57" s="127"/>
      <c r="Q57" s="127">
        <v>0</v>
      </c>
      <c r="R57" s="127"/>
      <c r="S57" s="127">
        <v>0</v>
      </c>
      <c r="T57" s="129">
        <v>0</v>
      </c>
      <c r="U57" s="127">
        <v>0</v>
      </c>
      <c r="V57" s="130" t="s">
        <v>35</v>
      </c>
      <c r="W57" s="127">
        <v>1005</v>
      </c>
      <c r="X57" s="127">
        <v>5085089.32</v>
      </c>
      <c r="Y57" s="127">
        <v>0</v>
      </c>
      <c r="Z57" s="127">
        <v>0</v>
      </c>
      <c r="AA57" s="127">
        <v>0</v>
      </c>
      <c r="AB57" s="127">
        <v>0</v>
      </c>
      <c r="AC57" s="127">
        <v>0</v>
      </c>
      <c r="AD57" s="127">
        <v>0</v>
      </c>
      <c r="AE57" s="127">
        <v>0</v>
      </c>
      <c r="AF57" s="127">
        <v>0</v>
      </c>
      <c r="AG57" s="127">
        <v>0</v>
      </c>
      <c r="AH57" s="127">
        <v>0</v>
      </c>
      <c r="AI57" s="127">
        <v>0</v>
      </c>
      <c r="AJ57" s="131">
        <v>73176.039999999994</v>
      </c>
      <c r="AK57" s="131">
        <v>9518.23</v>
      </c>
      <c r="AL57" s="131">
        <v>0</v>
      </c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1"/>
      <c r="BM57" s="51"/>
      <c r="BN57" s="51"/>
      <c r="BO57" s="51"/>
      <c r="BP57" s="51"/>
      <c r="BQ57" s="51"/>
      <c r="BR57" s="51"/>
      <c r="BS57" s="51"/>
      <c r="BT57" s="51"/>
      <c r="BU57" s="51"/>
      <c r="BV57" s="51"/>
      <c r="BW57" s="51"/>
      <c r="BY57" s="53"/>
      <c r="BZ57" s="54"/>
      <c r="CA57" s="55"/>
      <c r="CB57" s="50"/>
      <c r="CC57" s="56"/>
    </row>
    <row r="58" spans="1:82" s="52" customFormat="1" ht="12" customHeight="1" x14ac:dyDescent="0.25">
      <c r="A58" s="122">
        <v>42</v>
      </c>
      <c r="B58" s="132" t="s">
        <v>144</v>
      </c>
      <c r="C58" s="124">
        <v>16.38115097997991</v>
      </c>
      <c r="D58" s="133">
        <v>1984</v>
      </c>
      <c r="E58" s="126">
        <v>2023</v>
      </c>
      <c r="F58" s="134">
        <v>1383971.34</v>
      </c>
      <c r="G58" s="124">
        <v>5591338.9199999999</v>
      </c>
      <c r="H58" s="127">
        <v>0</v>
      </c>
      <c r="I58" s="124">
        <v>0</v>
      </c>
      <c r="J58" s="124">
        <v>0</v>
      </c>
      <c r="K58" s="124">
        <v>0</v>
      </c>
      <c r="L58" s="124">
        <v>0</v>
      </c>
      <c r="M58" s="124">
        <v>0</v>
      </c>
      <c r="N58" s="127"/>
      <c r="O58" s="127">
        <v>0</v>
      </c>
      <c r="P58" s="127"/>
      <c r="Q58" s="127">
        <v>0</v>
      </c>
      <c r="R58" s="127"/>
      <c r="S58" s="127">
        <v>0</v>
      </c>
      <c r="T58" s="129">
        <v>0</v>
      </c>
      <c r="U58" s="127">
        <v>0</v>
      </c>
      <c r="V58" s="130" t="s">
        <v>34</v>
      </c>
      <c r="W58" s="127">
        <v>745.1</v>
      </c>
      <c r="X58" s="127">
        <v>5512984.6200000001</v>
      </c>
      <c r="Y58" s="127">
        <v>0</v>
      </c>
      <c r="Z58" s="127">
        <v>0</v>
      </c>
      <c r="AA58" s="127">
        <v>0</v>
      </c>
      <c r="AB58" s="127">
        <v>0</v>
      </c>
      <c r="AC58" s="127">
        <v>0</v>
      </c>
      <c r="AD58" s="127">
        <v>0</v>
      </c>
      <c r="AE58" s="127">
        <v>0</v>
      </c>
      <c r="AF58" s="127">
        <v>0</v>
      </c>
      <c r="AG58" s="127">
        <v>0</v>
      </c>
      <c r="AH58" s="127">
        <v>0</v>
      </c>
      <c r="AI58" s="127">
        <v>0</v>
      </c>
      <c r="AJ58" s="131">
        <v>69335.61</v>
      </c>
      <c r="AK58" s="131">
        <v>9018.69</v>
      </c>
      <c r="AL58" s="131">
        <v>0</v>
      </c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1"/>
      <c r="BM58" s="51"/>
      <c r="BN58" s="51"/>
      <c r="BO58" s="51"/>
      <c r="BP58" s="51"/>
      <c r="BQ58" s="51"/>
      <c r="BR58" s="51"/>
      <c r="BS58" s="51"/>
      <c r="BT58" s="51"/>
      <c r="BU58" s="51"/>
      <c r="BV58" s="51"/>
      <c r="BW58" s="51"/>
      <c r="BY58" s="53"/>
      <c r="BZ58" s="54"/>
      <c r="CA58" s="55"/>
      <c r="CB58" s="50"/>
      <c r="CC58" s="56"/>
    </row>
    <row r="59" spans="1:82" s="52" customFormat="1" ht="12" customHeight="1" x14ac:dyDescent="0.25">
      <c r="A59" s="122">
        <v>43</v>
      </c>
      <c r="B59" s="132" t="s">
        <v>145</v>
      </c>
      <c r="C59" s="124">
        <v>14.299717115792207</v>
      </c>
      <c r="D59" s="133">
        <v>1960</v>
      </c>
      <c r="E59" s="126">
        <v>2023</v>
      </c>
      <c r="F59" s="134">
        <v>1237138.5900000001</v>
      </c>
      <c r="G59" s="124">
        <v>4212495.03</v>
      </c>
      <c r="H59" s="127">
        <v>0</v>
      </c>
      <c r="I59" s="124">
        <v>0</v>
      </c>
      <c r="J59" s="124">
        <v>0</v>
      </c>
      <c r="K59" s="124">
        <v>0</v>
      </c>
      <c r="L59" s="124">
        <v>0</v>
      </c>
      <c r="M59" s="124">
        <v>0</v>
      </c>
      <c r="N59" s="127"/>
      <c r="O59" s="127">
        <v>0</v>
      </c>
      <c r="P59" s="127"/>
      <c r="Q59" s="127">
        <v>0</v>
      </c>
      <c r="R59" s="127"/>
      <c r="S59" s="127">
        <v>0</v>
      </c>
      <c r="T59" s="129">
        <v>0</v>
      </c>
      <c r="U59" s="127">
        <v>0</v>
      </c>
      <c r="V59" s="130" t="s">
        <v>35</v>
      </c>
      <c r="W59" s="127">
        <v>802.12</v>
      </c>
      <c r="X59" s="127">
        <v>4127536.16</v>
      </c>
      <c r="Y59" s="127">
        <v>0</v>
      </c>
      <c r="Z59" s="127">
        <v>0</v>
      </c>
      <c r="AA59" s="127">
        <v>0</v>
      </c>
      <c r="AB59" s="127">
        <v>0</v>
      </c>
      <c r="AC59" s="127">
        <v>0</v>
      </c>
      <c r="AD59" s="127">
        <v>0</v>
      </c>
      <c r="AE59" s="127">
        <v>0</v>
      </c>
      <c r="AF59" s="127">
        <v>0</v>
      </c>
      <c r="AG59" s="127">
        <v>0</v>
      </c>
      <c r="AH59" s="127">
        <v>0</v>
      </c>
      <c r="AI59" s="127">
        <v>0</v>
      </c>
      <c r="AJ59" s="131">
        <v>75179.990000000005</v>
      </c>
      <c r="AK59" s="131">
        <v>9778.8799999999992</v>
      </c>
      <c r="AL59" s="131">
        <v>0</v>
      </c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1"/>
      <c r="BM59" s="51"/>
      <c r="BN59" s="51"/>
      <c r="BO59" s="51"/>
      <c r="BP59" s="51"/>
      <c r="BQ59" s="51"/>
      <c r="BR59" s="51"/>
      <c r="BS59" s="51"/>
      <c r="BT59" s="51"/>
      <c r="BU59" s="51"/>
      <c r="BV59" s="51"/>
      <c r="BW59" s="51"/>
      <c r="BY59" s="53"/>
      <c r="BZ59" s="54"/>
      <c r="CA59" s="55"/>
      <c r="CB59" s="50"/>
      <c r="CC59" s="56"/>
    </row>
    <row r="60" spans="1:82" s="52" customFormat="1" ht="12" customHeight="1" x14ac:dyDescent="0.25">
      <c r="A60" s="122">
        <v>44</v>
      </c>
      <c r="B60" s="132" t="s">
        <v>146</v>
      </c>
      <c r="C60" s="124">
        <v>11.476936639466565</v>
      </c>
      <c r="D60" s="133">
        <v>1981</v>
      </c>
      <c r="E60" s="126">
        <v>2023</v>
      </c>
      <c r="F60" s="134">
        <v>3984689.86</v>
      </c>
      <c r="G60" s="124">
        <v>8998235.8399999999</v>
      </c>
      <c r="H60" s="127">
        <v>0</v>
      </c>
      <c r="I60" s="124">
        <v>0</v>
      </c>
      <c r="J60" s="124">
        <v>0</v>
      </c>
      <c r="K60" s="124">
        <v>0</v>
      </c>
      <c r="L60" s="124">
        <v>0</v>
      </c>
      <c r="M60" s="124">
        <v>0</v>
      </c>
      <c r="N60" s="127"/>
      <c r="O60" s="127">
        <v>0</v>
      </c>
      <c r="P60" s="127"/>
      <c r="Q60" s="127">
        <v>0</v>
      </c>
      <c r="R60" s="127"/>
      <c r="S60" s="127">
        <v>0</v>
      </c>
      <c r="T60" s="129">
        <v>4</v>
      </c>
      <c r="U60" s="127">
        <v>8652302.4800000004</v>
      </c>
      <c r="V60" s="130"/>
      <c r="W60" s="127">
        <v>0</v>
      </c>
      <c r="X60" s="127">
        <v>0</v>
      </c>
      <c r="Y60" s="127">
        <v>0</v>
      </c>
      <c r="Z60" s="127">
        <v>0</v>
      </c>
      <c r="AA60" s="127">
        <v>0</v>
      </c>
      <c r="AB60" s="127">
        <v>0</v>
      </c>
      <c r="AC60" s="127">
        <v>0</v>
      </c>
      <c r="AD60" s="127">
        <v>0</v>
      </c>
      <c r="AE60" s="127">
        <v>0</v>
      </c>
      <c r="AF60" s="127">
        <v>0</v>
      </c>
      <c r="AG60" s="127">
        <v>0</v>
      </c>
      <c r="AH60" s="127">
        <v>0</v>
      </c>
      <c r="AI60" s="127">
        <v>0</v>
      </c>
      <c r="AJ60" s="131">
        <v>271800.07</v>
      </c>
      <c r="AK60" s="131">
        <v>74133.289999999994</v>
      </c>
      <c r="AL60" s="131">
        <v>0</v>
      </c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1"/>
      <c r="BM60" s="51"/>
      <c r="BN60" s="51"/>
      <c r="BO60" s="51"/>
      <c r="BP60" s="51"/>
      <c r="BQ60" s="51"/>
      <c r="BR60" s="51"/>
      <c r="BS60" s="51"/>
      <c r="BT60" s="51"/>
      <c r="BU60" s="51"/>
      <c r="BV60" s="51"/>
      <c r="BW60" s="51"/>
      <c r="BY60" s="53"/>
      <c r="BZ60" s="54"/>
      <c r="CA60" s="55"/>
      <c r="CB60" s="50"/>
      <c r="CC60" s="56"/>
    </row>
    <row r="61" spans="1:82" s="52" customFormat="1" ht="12" customHeight="1" x14ac:dyDescent="0.25">
      <c r="A61" s="122">
        <v>45</v>
      </c>
      <c r="B61" s="132" t="s">
        <v>147</v>
      </c>
      <c r="C61" s="124">
        <v>18.076956351327276</v>
      </c>
      <c r="D61" s="133">
        <v>1975</v>
      </c>
      <c r="E61" s="126">
        <v>2023</v>
      </c>
      <c r="F61" s="134">
        <v>1429137.1</v>
      </c>
      <c r="G61" s="124">
        <v>5995105.1200000001</v>
      </c>
      <c r="H61" s="127">
        <v>0</v>
      </c>
      <c r="I61" s="124">
        <v>0</v>
      </c>
      <c r="J61" s="124">
        <v>0</v>
      </c>
      <c r="K61" s="124">
        <v>0</v>
      </c>
      <c r="L61" s="124">
        <v>0</v>
      </c>
      <c r="M61" s="124">
        <v>0</v>
      </c>
      <c r="N61" s="127"/>
      <c r="O61" s="127">
        <v>0</v>
      </c>
      <c r="P61" s="127"/>
      <c r="Q61" s="127">
        <v>0</v>
      </c>
      <c r="R61" s="127"/>
      <c r="S61" s="127">
        <v>0</v>
      </c>
      <c r="T61" s="129">
        <v>0</v>
      </c>
      <c r="U61" s="127">
        <v>0</v>
      </c>
      <c r="V61" s="130" t="s">
        <v>35</v>
      </c>
      <c r="W61" s="127">
        <v>1081</v>
      </c>
      <c r="X61" s="127">
        <v>5898052.9000000004</v>
      </c>
      <c r="Y61" s="127">
        <v>0</v>
      </c>
      <c r="Z61" s="127">
        <v>0</v>
      </c>
      <c r="AA61" s="127">
        <v>0</v>
      </c>
      <c r="AB61" s="127">
        <v>0</v>
      </c>
      <c r="AC61" s="127">
        <v>0</v>
      </c>
      <c r="AD61" s="127">
        <v>0</v>
      </c>
      <c r="AE61" s="127">
        <v>0</v>
      </c>
      <c r="AF61" s="127">
        <v>0</v>
      </c>
      <c r="AG61" s="127">
        <v>0</v>
      </c>
      <c r="AH61" s="127">
        <v>0</v>
      </c>
      <c r="AI61" s="127">
        <v>0</v>
      </c>
      <c r="AJ61" s="131">
        <v>77119.28</v>
      </c>
      <c r="AK61" s="131">
        <v>19932.939999999999</v>
      </c>
      <c r="AL61" s="131">
        <v>0</v>
      </c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1"/>
      <c r="BM61" s="51"/>
      <c r="BN61" s="51"/>
      <c r="BO61" s="51"/>
      <c r="BP61" s="51"/>
      <c r="BQ61" s="51"/>
      <c r="BR61" s="51"/>
      <c r="BS61" s="51"/>
      <c r="BT61" s="51"/>
      <c r="BU61" s="51"/>
      <c r="BV61" s="51"/>
      <c r="BW61" s="51"/>
      <c r="BY61" s="53"/>
      <c r="BZ61" s="54"/>
      <c r="CA61" s="55"/>
      <c r="CB61" s="50"/>
      <c r="CC61" s="56"/>
    </row>
    <row r="62" spans="1:82" s="52" customFormat="1" ht="12" customHeight="1" x14ac:dyDescent="0.25">
      <c r="A62" s="122">
        <v>46</v>
      </c>
      <c r="B62" s="132" t="s">
        <v>148</v>
      </c>
      <c r="C62" s="124">
        <v>7.8385221480073</v>
      </c>
      <c r="D62" s="133">
        <v>1985</v>
      </c>
      <c r="E62" s="126">
        <v>2023</v>
      </c>
      <c r="F62" s="134">
        <v>2032005.61</v>
      </c>
      <c r="G62" s="124">
        <v>4925972.3099999996</v>
      </c>
      <c r="H62" s="127">
        <v>0</v>
      </c>
      <c r="I62" s="124">
        <v>0</v>
      </c>
      <c r="J62" s="124">
        <v>0</v>
      </c>
      <c r="K62" s="124">
        <v>0</v>
      </c>
      <c r="L62" s="124">
        <v>0</v>
      </c>
      <c r="M62" s="124">
        <v>0</v>
      </c>
      <c r="N62" s="127"/>
      <c r="O62" s="127">
        <v>0</v>
      </c>
      <c r="P62" s="127"/>
      <c r="Q62" s="127">
        <v>0</v>
      </c>
      <c r="R62" s="127"/>
      <c r="S62" s="127">
        <v>0</v>
      </c>
      <c r="T62" s="129">
        <v>2</v>
      </c>
      <c r="U62" s="127">
        <v>4740004.99</v>
      </c>
      <c r="V62" s="130"/>
      <c r="W62" s="127">
        <v>0</v>
      </c>
      <c r="X62" s="127">
        <v>0</v>
      </c>
      <c r="Y62" s="127">
        <v>0</v>
      </c>
      <c r="Z62" s="127">
        <v>0</v>
      </c>
      <c r="AA62" s="127">
        <v>0</v>
      </c>
      <c r="AB62" s="127">
        <v>0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127">
        <v>0</v>
      </c>
      <c r="AJ62" s="131">
        <v>148900.68</v>
      </c>
      <c r="AK62" s="131">
        <v>37066.639999999999</v>
      </c>
      <c r="AL62" s="131">
        <v>0</v>
      </c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1"/>
      <c r="BM62" s="51"/>
      <c r="BN62" s="51"/>
      <c r="BO62" s="51"/>
      <c r="BP62" s="51"/>
      <c r="BQ62" s="51"/>
      <c r="BR62" s="51"/>
      <c r="BS62" s="51"/>
      <c r="BT62" s="51"/>
      <c r="BU62" s="51"/>
      <c r="BV62" s="51"/>
      <c r="BW62" s="51"/>
      <c r="BY62" s="53"/>
      <c r="BZ62" s="54"/>
      <c r="CA62" s="55"/>
      <c r="CB62" s="50"/>
      <c r="CC62" s="56"/>
    </row>
    <row r="63" spans="1:82" s="52" customFormat="1" ht="12" customHeight="1" x14ac:dyDescent="0.25">
      <c r="A63" s="122">
        <v>47</v>
      </c>
      <c r="B63" s="132" t="s">
        <v>149</v>
      </c>
      <c r="C63" s="124">
        <v>8.1687694365651655</v>
      </c>
      <c r="D63" s="133">
        <v>1985</v>
      </c>
      <c r="E63" s="126">
        <v>2023</v>
      </c>
      <c r="F63" s="134">
        <v>5969248.4500000002</v>
      </c>
      <c r="G63" s="124">
        <v>14777916.970000001</v>
      </c>
      <c r="H63" s="127">
        <v>0</v>
      </c>
      <c r="I63" s="124">
        <v>0</v>
      </c>
      <c r="J63" s="124">
        <v>0</v>
      </c>
      <c r="K63" s="124">
        <v>0</v>
      </c>
      <c r="L63" s="124">
        <v>0</v>
      </c>
      <c r="M63" s="124">
        <v>0</v>
      </c>
      <c r="N63" s="127"/>
      <c r="O63" s="127">
        <v>0</v>
      </c>
      <c r="P63" s="127"/>
      <c r="Q63" s="127">
        <v>0</v>
      </c>
      <c r="R63" s="127"/>
      <c r="S63" s="127">
        <v>0</v>
      </c>
      <c r="T63" s="129">
        <v>6</v>
      </c>
      <c r="U63" s="127">
        <v>14220014.98</v>
      </c>
      <c r="V63" s="130"/>
      <c r="W63" s="127">
        <v>0</v>
      </c>
      <c r="X63" s="127">
        <v>0</v>
      </c>
      <c r="Y63" s="127">
        <v>0</v>
      </c>
      <c r="Z63" s="127">
        <v>0</v>
      </c>
      <c r="AA63" s="127">
        <v>0</v>
      </c>
      <c r="AB63" s="127">
        <v>0</v>
      </c>
      <c r="AC63" s="127">
        <v>0</v>
      </c>
      <c r="AD63" s="127">
        <v>0</v>
      </c>
      <c r="AE63" s="127">
        <v>0</v>
      </c>
      <c r="AF63" s="127">
        <v>0</v>
      </c>
      <c r="AG63" s="127">
        <v>0</v>
      </c>
      <c r="AH63" s="127">
        <v>0</v>
      </c>
      <c r="AI63" s="127">
        <v>0</v>
      </c>
      <c r="AJ63" s="131">
        <v>446702.05</v>
      </c>
      <c r="AK63" s="131">
        <v>111199.94</v>
      </c>
      <c r="AL63" s="131">
        <v>0</v>
      </c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1"/>
      <c r="BM63" s="51"/>
      <c r="BN63" s="51"/>
      <c r="BO63" s="51"/>
      <c r="BP63" s="51"/>
      <c r="BQ63" s="51"/>
      <c r="BR63" s="51"/>
      <c r="BS63" s="51"/>
      <c r="BT63" s="51"/>
      <c r="BU63" s="51"/>
      <c r="BV63" s="51"/>
      <c r="BW63" s="51"/>
      <c r="BY63" s="53"/>
      <c r="BZ63" s="54"/>
      <c r="CA63" s="55"/>
      <c r="CB63" s="50"/>
      <c r="CC63" s="56"/>
    </row>
    <row r="64" spans="1:82" s="52" customFormat="1" ht="12" customHeight="1" x14ac:dyDescent="0.25">
      <c r="A64" s="122">
        <v>48</v>
      </c>
      <c r="B64" s="132" t="s">
        <v>150</v>
      </c>
      <c r="C64" s="135">
        <v>18.154424550839707</v>
      </c>
      <c r="D64" s="135">
        <v>1960</v>
      </c>
      <c r="E64" s="136">
        <v>2023</v>
      </c>
      <c r="F64" s="136">
        <v>1279516.24</v>
      </c>
      <c r="G64" s="124">
        <v>5367856.34</v>
      </c>
      <c r="H64" s="127">
        <v>0</v>
      </c>
      <c r="I64" s="128">
        <v>0</v>
      </c>
      <c r="J64" s="128">
        <v>0</v>
      </c>
      <c r="K64" s="128">
        <v>0</v>
      </c>
      <c r="L64" s="128">
        <v>0</v>
      </c>
      <c r="M64" s="128">
        <v>0</v>
      </c>
      <c r="N64" s="127"/>
      <c r="O64" s="127">
        <v>0</v>
      </c>
      <c r="P64" s="127"/>
      <c r="Q64" s="127">
        <v>0</v>
      </c>
      <c r="R64" s="127"/>
      <c r="S64" s="127">
        <v>0</v>
      </c>
      <c r="T64" s="129">
        <v>0</v>
      </c>
      <c r="U64" s="127">
        <v>0</v>
      </c>
      <c r="V64" s="136" t="s">
        <v>34</v>
      </c>
      <c r="W64" s="131">
        <v>870</v>
      </c>
      <c r="X64" s="127">
        <v>5143087.4800000004</v>
      </c>
      <c r="Y64" s="131">
        <v>0</v>
      </c>
      <c r="Z64" s="131">
        <v>0</v>
      </c>
      <c r="AA64" s="131">
        <v>0</v>
      </c>
      <c r="AB64" s="131">
        <v>0</v>
      </c>
      <c r="AC64" s="131">
        <v>0</v>
      </c>
      <c r="AD64" s="131">
        <v>0</v>
      </c>
      <c r="AE64" s="131">
        <v>0</v>
      </c>
      <c r="AF64" s="131">
        <v>0</v>
      </c>
      <c r="AG64" s="131">
        <v>0</v>
      </c>
      <c r="AH64" s="131">
        <v>0</v>
      </c>
      <c r="AI64" s="131">
        <v>0</v>
      </c>
      <c r="AJ64" s="131">
        <v>84552.51</v>
      </c>
      <c r="AK64" s="131">
        <v>140216.35</v>
      </c>
      <c r="AL64" s="131">
        <v>0</v>
      </c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1"/>
      <c r="BM64" s="51"/>
      <c r="BN64" s="51"/>
      <c r="BO64" s="51"/>
      <c r="BP64" s="51"/>
      <c r="BQ64" s="51"/>
      <c r="BR64" s="51"/>
      <c r="BS64" s="51"/>
      <c r="BT64" s="51"/>
      <c r="BU64" s="51"/>
      <c r="BV64" s="51"/>
      <c r="BW64" s="51"/>
      <c r="BY64" s="53"/>
      <c r="BZ64" s="54"/>
      <c r="CA64" s="55"/>
      <c r="CB64" s="50"/>
      <c r="CC64" s="56"/>
      <c r="CD64" s="57"/>
    </row>
    <row r="65" spans="1:81" s="52" customFormat="1" ht="12" customHeight="1" x14ac:dyDescent="0.25">
      <c r="A65" s="122">
        <v>49</v>
      </c>
      <c r="B65" s="132" t="s">
        <v>151</v>
      </c>
      <c r="C65" s="124">
        <v>3.3942800584886093</v>
      </c>
      <c r="D65" s="133">
        <v>1976</v>
      </c>
      <c r="E65" s="126">
        <v>2023</v>
      </c>
      <c r="F65" s="134">
        <v>1609656.88</v>
      </c>
      <c r="G65" s="124">
        <v>2306472.91</v>
      </c>
      <c r="H65" s="127">
        <v>0</v>
      </c>
      <c r="I65" s="124">
        <v>0</v>
      </c>
      <c r="J65" s="124">
        <v>0</v>
      </c>
      <c r="K65" s="124">
        <v>0</v>
      </c>
      <c r="L65" s="124">
        <v>0</v>
      </c>
      <c r="M65" s="124">
        <v>0</v>
      </c>
      <c r="N65" s="127"/>
      <c r="O65" s="127">
        <v>0</v>
      </c>
      <c r="P65" s="127"/>
      <c r="Q65" s="127">
        <v>0</v>
      </c>
      <c r="R65" s="127"/>
      <c r="S65" s="127">
        <v>0</v>
      </c>
      <c r="T65" s="129">
        <v>1</v>
      </c>
      <c r="U65" s="127">
        <v>2218256.12</v>
      </c>
      <c r="V65" s="130"/>
      <c r="W65" s="127">
        <v>0</v>
      </c>
      <c r="X65" s="127">
        <v>0</v>
      </c>
      <c r="Y65" s="127">
        <v>0</v>
      </c>
      <c r="Z65" s="127">
        <v>0</v>
      </c>
      <c r="AA65" s="127">
        <v>0</v>
      </c>
      <c r="AB65" s="127">
        <v>0</v>
      </c>
      <c r="AC65" s="127">
        <v>0</v>
      </c>
      <c r="AD65" s="127">
        <v>0</v>
      </c>
      <c r="AE65" s="127">
        <v>0</v>
      </c>
      <c r="AF65" s="127">
        <v>0</v>
      </c>
      <c r="AG65" s="127">
        <v>0</v>
      </c>
      <c r="AH65" s="127">
        <v>0</v>
      </c>
      <c r="AI65" s="127">
        <v>0</v>
      </c>
      <c r="AJ65" s="131">
        <v>69683.44</v>
      </c>
      <c r="AK65" s="131">
        <v>18533.349999999999</v>
      </c>
      <c r="AL65" s="131">
        <v>0</v>
      </c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1"/>
      <c r="BM65" s="51"/>
      <c r="BN65" s="51"/>
      <c r="BO65" s="51"/>
      <c r="BP65" s="51"/>
      <c r="BQ65" s="51"/>
      <c r="BR65" s="51"/>
      <c r="BS65" s="51"/>
      <c r="BT65" s="51"/>
      <c r="BU65" s="51"/>
      <c r="BV65" s="51"/>
      <c r="BW65" s="51"/>
      <c r="BY65" s="53"/>
      <c r="BZ65" s="54"/>
      <c r="CA65" s="55"/>
      <c r="CB65" s="50"/>
      <c r="CC65" s="56"/>
    </row>
    <row r="66" spans="1:81" s="52" customFormat="1" ht="12" customHeight="1" x14ac:dyDescent="0.25">
      <c r="A66" s="122">
        <v>50</v>
      </c>
      <c r="B66" s="132" t="s">
        <v>152</v>
      </c>
      <c r="C66" s="124">
        <v>3.9813171973378361</v>
      </c>
      <c r="D66" s="133">
        <v>1980</v>
      </c>
      <c r="E66" s="126">
        <v>2023</v>
      </c>
      <c r="F66" s="134">
        <v>1498107.95</v>
      </c>
      <c r="G66" s="124">
        <v>2305030.5699999998</v>
      </c>
      <c r="H66" s="127">
        <v>0</v>
      </c>
      <c r="I66" s="124">
        <v>0</v>
      </c>
      <c r="J66" s="124">
        <v>0</v>
      </c>
      <c r="K66" s="124">
        <v>0</v>
      </c>
      <c r="L66" s="124">
        <v>0</v>
      </c>
      <c r="M66" s="124">
        <v>0</v>
      </c>
      <c r="N66" s="127"/>
      <c r="O66" s="127">
        <v>0</v>
      </c>
      <c r="P66" s="127"/>
      <c r="Q66" s="127">
        <v>0</v>
      </c>
      <c r="R66" s="127"/>
      <c r="S66" s="127">
        <v>0</v>
      </c>
      <c r="T66" s="129">
        <v>1</v>
      </c>
      <c r="U66" s="127">
        <v>2218256.12</v>
      </c>
      <c r="V66" s="130"/>
      <c r="W66" s="127">
        <v>0</v>
      </c>
      <c r="X66" s="127">
        <v>0</v>
      </c>
      <c r="Y66" s="127">
        <v>0</v>
      </c>
      <c r="Z66" s="127">
        <v>0</v>
      </c>
      <c r="AA66" s="127">
        <v>0</v>
      </c>
      <c r="AB66" s="127">
        <v>0</v>
      </c>
      <c r="AC66" s="127">
        <v>0</v>
      </c>
      <c r="AD66" s="127">
        <v>0</v>
      </c>
      <c r="AE66" s="127">
        <v>0</v>
      </c>
      <c r="AF66" s="127">
        <v>0</v>
      </c>
      <c r="AG66" s="127">
        <v>0</v>
      </c>
      <c r="AH66" s="127">
        <v>0</v>
      </c>
      <c r="AI66" s="127">
        <v>0</v>
      </c>
      <c r="AJ66" s="131">
        <v>69683.44</v>
      </c>
      <c r="AK66" s="131">
        <v>17091.009999999998</v>
      </c>
      <c r="AL66" s="131">
        <v>0</v>
      </c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1"/>
      <c r="BM66" s="51"/>
      <c r="BN66" s="51"/>
      <c r="BO66" s="51"/>
      <c r="BP66" s="51"/>
      <c r="BQ66" s="51"/>
      <c r="BR66" s="51"/>
      <c r="BS66" s="51"/>
      <c r="BT66" s="51"/>
      <c r="BU66" s="51"/>
      <c r="BV66" s="51"/>
      <c r="BW66" s="51"/>
      <c r="BY66" s="53"/>
      <c r="BZ66" s="54"/>
      <c r="CA66" s="55"/>
      <c r="CB66" s="50"/>
      <c r="CC66" s="56"/>
    </row>
    <row r="67" spans="1:81" s="52" customFormat="1" ht="12" customHeight="1" x14ac:dyDescent="0.25">
      <c r="A67" s="122">
        <v>51</v>
      </c>
      <c r="B67" s="132" t="s">
        <v>153</v>
      </c>
      <c r="C67" s="124">
        <v>4.1534763744418477</v>
      </c>
      <c r="D67" s="133">
        <v>1980</v>
      </c>
      <c r="E67" s="126">
        <v>2023</v>
      </c>
      <c r="F67" s="134">
        <v>1469277.69</v>
      </c>
      <c r="G67" s="124">
        <v>2305030.5699999998</v>
      </c>
      <c r="H67" s="127">
        <v>0</v>
      </c>
      <c r="I67" s="124">
        <v>0</v>
      </c>
      <c r="J67" s="124">
        <v>0</v>
      </c>
      <c r="K67" s="124">
        <v>0</v>
      </c>
      <c r="L67" s="124">
        <v>0</v>
      </c>
      <c r="M67" s="124">
        <v>0</v>
      </c>
      <c r="N67" s="127"/>
      <c r="O67" s="127">
        <v>0</v>
      </c>
      <c r="P67" s="127"/>
      <c r="Q67" s="127">
        <v>0</v>
      </c>
      <c r="R67" s="127"/>
      <c r="S67" s="127">
        <v>0</v>
      </c>
      <c r="T67" s="129">
        <v>1</v>
      </c>
      <c r="U67" s="127">
        <v>2218256.12</v>
      </c>
      <c r="V67" s="130"/>
      <c r="W67" s="127">
        <v>0</v>
      </c>
      <c r="X67" s="127">
        <v>0</v>
      </c>
      <c r="Y67" s="127">
        <v>0</v>
      </c>
      <c r="Z67" s="127">
        <v>0</v>
      </c>
      <c r="AA67" s="127">
        <v>0</v>
      </c>
      <c r="AB67" s="127">
        <v>0</v>
      </c>
      <c r="AC67" s="127">
        <v>0</v>
      </c>
      <c r="AD67" s="127">
        <v>0</v>
      </c>
      <c r="AE67" s="127">
        <v>0</v>
      </c>
      <c r="AF67" s="127">
        <v>0</v>
      </c>
      <c r="AG67" s="127">
        <v>0</v>
      </c>
      <c r="AH67" s="127">
        <v>0</v>
      </c>
      <c r="AI67" s="127">
        <v>0</v>
      </c>
      <c r="AJ67" s="131">
        <v>69683.44</v>
      </c>
      <c r="AK67" s="131">
        <v>17091.009999999998</v>
      </c>
      <c r="AL67" s="131">
        <v>0</v>
      </c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1"/>
      <c r="BM67" s="51"/>
      <c r="BN67" s="51"/>
      <c r="BO67" s="51"/>
      <c r="BP67" s="51"/>
      <c r="BQ67" s="51"/>
      <c r="BR67" s="51"/>
      <c r="BS67" s="51"/>
      <c r="BT67" s="51"/>
      <c r="BU67" s="51"/>
      <c r="BV67" s="51"/>
      <c r="BW67" s="51"/>
      <c r="BY67" s="53"/>
      <c r="BZ67" s="54"/>
      <c r="CA67" s="55"/>
      <c r="CB67" s="50"/>
      <c r="CC67" s="56"/>
    </row>
    <row r="68" spans="1:81" s="52" customFormat="1" ht="12" customHeight="1" x14ac:dyDescent="0.25">
      <c r="A68" s="122">
        <v>52</v>
      </c>
      <c r="B68" s="132" t="s">
        <v>154</v>
      </c>
      <c r="C68" s="124">
        <v>7.5006637948993413</v>
      </c>
      <c r="D68" s="133">
        <v>1987</v>
      </c>
      <c r="E68" s="126">
        <v>2023</v>
      </c>
      <c r="F68" s="134">
        <v>1996108.32</v>
      </c>
      <c r="G68" s="124">
        <v>4610061.1500000004</v>
      </c>
      <c r="H68" s="127">
        <v>0</v>
      </c>
      <c r="I68" s="124">
        <v>0</v>
      </c>
      <c r="J68" s="124">
        <v>0</v>
      </c>
      <c r="K68" s="124">
        <v>0</v>
      </c>
      <c r="L68" s="124">
        <v>0</v>
      </c>
      <c r="M68" s="124">
        <v>0</v>
      </c>
      <c r="N68" s="127"/>
      <c r="O68" s="127">
        <v>0</v>
      </c>
      <c r="P68" s="127"/>
      <c r="Q68" s="127">
        <v>0</v>
      </c>
      <c r="R68" s="127"/>
      <c r="S68" s="127">
        <v>0</v>
      </c>
      <c r="T68" s="129">
        <v>2</v>
      </c>
      <c r="U68" s="127">
        <v>4436512.24</v>
      </c>
      <c r="V68" s="130"/>
      <c r="W68" s="127">
        <v>0</v>
      </c>
      <c r="X68" s="127">
        <v>0</v>
      </c>
      <c r="Y68" s="127">
        <v>0</v>
      </c>
      <c r="Z68" s="127">
        <v>0</v>
      </c>
      <c r="AA68" s="127">
        <v>0</v>
      </c>
      <c r="AB68" s="127">
        <v>0</v>
      </c>
      <c r="AC68" s="127">
        <v>0</v>
      </c>
      <c r="AD68" s="127">
        <v>0</v>
      </c>
      <c r="AE68" s="127">
        <v>0</v>
      </c>
      <c r="AF68" s="127">
        <v>0</v>
      </c>
      <c r="AG68" s="127">
        <v>0</v>
      </c>
      <c r="AH68" s="127">
        <v>0</v>
      </c>
      <c r="AI68" s="127">
        <v>0</v>
      </c>
      <c r="AJ68" s="131">
        <v>139366.88</v>
      </c>
      <c r="AK68" s="131">
        <v>34182.03</v>
      </c>
      <c r="AL68" s="131">
        <v>0</v>
      </c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1"/>
      <c r="BM68" s="51"/>
      <c r="BN68" s="51"/>
      <c r="BO68" s="51"/>
      <c r="BP68" s="51"/>
      <c r="BQ68" s="51"/>
      <c r="BR68" s="51"/>
      <c r="BS68" s="51"/>
      <c r="BT68" s="51"/>
      <c r="BU68" s="51"/>
      <c r="BV68" s="51"/>
      <c r="BW68" s="51"/>
      <c r="BY68" s="53"/>
      <c r="BZ68" s="54"/>
      <c r="CA68" s="55"/>
      <c r="CB68" s="50"/>
      <c r="CC68" s="56"/>
    </row>
    <row r="69" spans="1:81" s="52" customFormat="1" ht="12" customHeight="1" x14ac:dyDescent="0.25">
      <c r="A69" s="122">
        <v>53</v>
      </c>
      <c r="B69" s="132" t="s">
        <v>155</v>
      </c>
      <c r="C69" s="124">
        <v>18.021191850204719</v>
      </c>
      <c r="D69" s="133">
        <v>1959</v>
      </c>
      <c r="E69" s="126">
        <v>2023</v>
      </c>
      <c r="F69" s="134">
        <v>638453.59</v>
      </c>
      <c r="G69" s="124">
        <v>2680759.2200000002</v>
      </c>
      <c r="H69" s="127">
        <v>0</v>
      </c>
      <c r="I69" s="124">
        <v>0</v>
      </c>
      <c r="J69" s="124">
        <v>0</v>
      </c>
      <c r="K69" s="124">
        <v>0</v>
      </c>
      <c r="L69" s="124">
        <v>0</v>
      </c>
      <c r="M69" s="124">
        <v>0</v>
      </c>
      <c r="N69" s="127"/>
      <c r="O69" s="127">
        <v>0</v>
      </c>
      <c r="P69" s="127"/>
      <c r="Q69" s="127">
        <v>0</v>
      </c>
      <c r="R69" s="127"/>
      <c r="S69" s="127">
        <v>0</v>
      </c>
      <c r="T69" s="129">
        <v>0</v>
      </c>
      <c r="U69" s="127">
        <v>0</v>
      </c>
      <c r="V69" s="130" t="s">
        <v>35</v>
      </c>
      <c r="W69" s="127">
        <v>542.38</v>
      </c>
      <c r="X69" s="127">
        <v>2606823.59</v>
      </c>
      <c r="Y69" s="127">
        <v>0</v>
      </c>
      <c r="Z69" s="127">
        <v>0</v>
      </c>
      <c r="AA69" s="127">
        <v>0</v>
      </c>
      <c r="AB69" s="127">
        <v>0</v>
      </c>
      <c r="AC69" s="127">
        <v>0</v>
      </c>
      <c r="AD69" s="127">
        <v>0</v>
      </c>
      <c r="AE69" s="127">
        <v>0</v>
      </c>
      <c r="AF69" s="127">
        <v>0</v>
      </c>
      <c r="AG69" s="127">
        <v>0</v>
      </c>
      <c r="AH69" s="127">
        <v>0</v>
      </c>
      <c r="AI69" s="127">
        <v>0</v>
      </c>
      <c r="AJ69" s="131">
        <v>32861.74</v>
      </c>
      <c r="AK69" s="131">
        <v>41073.89</v>
      </c>
      <c r="AL69" s="131">
        <v>0</v>
      </c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1"/>
      <c r="BM69" s="51"/>
      <c r="BN69" s="51"/>
      <c r="BO69" s="51"/>
      <c r="BP69" s="51"/>
      <c r="BQ69" s="51"/>
      <c r="BR69" s="51"/>
      <c r="BS69" s="51"/>
      <c r="BT69" s="51"/>
      <c r="BU69" s="51"/>
      <c r="BV69" s="51"/>
      <c r="BW69" s="51"/>
      <c r="BY69" s="53"/>
      <c r="BZ69" s="54"/>
      <c r="CA69" s="55"/>
      <c r="CB69" s="50"/>
      <c r="CC69" s="56"/>
    </row>
    <row r="70" spans="1:81" s="52" customFormat="1" ht="12" customHeight="1" x14ac:dyDescent="0.25">
      <c r="A70" s="122">
        <v>54</v>
      </c>
      <c r="B70" s="132" t="s">
        <v>156</v>
      </c>
      <c r="C70" s="124">
        <v>100.15878916815092</v>
      </c>
      <c r="D70" s="133">
        <v>1971</v>
      </c>
      <c r="E70" s="126">
        <v>2023</v>
      </c>
      <c r="F70" s="134">
        <v>207197.82</v>
      </c>
      <c r="G70" s="124">
        <v>9317040.3300000001</v>
      </c>
      <c r="H70" s="127">
        <v>0</v>
      </c>
      <c r="I70" s="124">
        <v>0</v>
      </c>
      <c r="J70" s="124">
        <v>0</v>
      </c>
      <c r="K70" s="124">
        <v>0</v>
      </c>
      <c r="L70" s="124">
        <v>0</v>
      </c>
      <c r="M70" s="124">
        <v>0</v>
      </c>
      <c r="N70" s="127"/>
      <c r="O70" s="127">
        <v>0</v>
      </c>
      <c r="P70" s="127"/>
      <c r="Q70" s="127">
        <v>0</v>
      </c>
      <c r="R70" s="127"/>
      <c r="S70" s="127">
        <v>0</v>
      </c>
      <c r="T70" s="129">
        <v>0</v>
      </c>
      <c r="U70" s="127">
        <v>0</v>
      </c>
      <c r="V70" s="130" t="s">
        <v>34</v>
      </c>
      <c r="W70" s="127">
        <v>1120</v>
      </c>
      <c r="X70" s="127">
        <v>9142929.4000000004</v>
      </c>
      <c r="Y70" s="127">
        <v>0</v>
      </c>
      <c r="Z70" s="127">
        <v>0</v>
      </c>
      <c r="AA70" s="127">
        <v>0</v>
      </c>
      <c r="AB70" s="127">
        <v>0</v>
      </c>
      <c r="AC70" s="127">
        <v>0</v>
      </c>
      <c r="AD70" s="127">
        <v>0</v>
      </c>
      <c r="AE70" s="127">
        <v>0</v>
      </c>
      <c r="AF70" s="127">
        <v>0</v>
      </c>
      <c r="AG70" s="127">
        <v>0</v>
      </c>
      <c r="AH70" s="127">
        <v>0</v>
      </c>
      <c r="AI70" s="127">
        <v>0</v>
      </c>
      <c r="AJ70" s="131">
        <v>77386.09</v>
      </c>
      <c r="AK70" s="131">
        <v>96724.84</v>
      </c>
      <c r="AL70" s="131">
        <v>0</v>
      </c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1"/>
      <c r="BM70" s="51"/>
      <c r="BN70" s="51"/>
      <c r="BO70" s="51"/>
      <c r="BP70" s="51"/>
      <c r="BQ70" s="51"/>
      <c r="BR70" s="51"/>
      <c r="BS70" s="51"/>
      <c r="BT70" s="51"/>
      <c r="BU70" s="51"/>
      <c r="BV70" s="51"/>
      <c r="BW70" s="51"/>
      <c r="BY70" s="53"/>
      <c r="BZ70" s="54"/>
      <c r="CA70" s="55"/>
      <c r="CB70" s="50"/>
      <c r="CC70" s="56"/>
    </row>
    <row r="71" spans="1:81" s="52" customFormat="1" ht="12" customHeight="1" x14ac:dyDescent="0.25">
      <c r="A71" s="122">
        <v>55</v>
      </c>
      <c r="B71" s="132" t="s">
        <v>157</v>
      </c>
      <c r="C71" s="124">
        <v>10.006411571779848</v>
      </c>
      <c r="D71" s="133">
        <v>1985</v>
      </c>
      <c r="E71" s="126">
        <v>2023</v>
      </c>
      <c r="F71" s="134">
        <v>1134676.67</v>
      </c>
      <c r="G71" s="124">
        <v>2305030.5699999998</v>
      </c>
      <c r="H71" s="127">
        <v>0</v>
      </c>
      <c r="I71" s="124">
        <v>0</v>
      </c>
      <c r="J71" s="124">
        <v>0</v>
      </c>
      <c r="K71" s="124">
        <v>0</v>
      </c>
      <c r="L71" s="124">
        <v>0</v>
      </c>
      <c r="M71" s="124">
        <v>0</v>
      </c>
      <c r="N71" s="127"/>
      <c r="O71" s="127">
        <v>0</v>
      </c>
      <c r="P71" s="127"/>
      <c r="Q71" s="127">
        <v>0</v>
      </c>
      <c r="R71" s="127"/>
      <c r="S71" s="127">
        <v>0</v>
      </c>
      <c r="T71" s="129">
        <v>1</v>
      </c>
      <c r="U71" s="127">
        <v>2218256.12</v>
      </c>
      <c r="V71" s="130"/>
      <c r="W71" s="127">
        <v>0</v>
      </c>
      <c r="X71" s="127">
        <v>0</v>
      </c>
      <c r="Y71" s="127">
        <v>0</v>
      </c>
      <c r="Z71" s="127">
        <v>0</v>
      </c>
      <c r="AA71" s="127">
        <v>0</v>
      </c>
      <c r="AB71" s="127">
        <v>0</v>
      </c>
      <c r="AC71" s="127">
        <v>0</v>
      </c>
      <c r="AD71" s="127">
        <v>0</v>
      </c>
      <c r="AE71" s="127">
        <v>0</v>
      </c>
      <c r="AF71" s="127">
        <v>0</v>
      </c>
      <c r="AG71" s="127">
        <v>0</v>
      </c>
      <c r="AH71" s="127">
        <v>0</v>
      </c>
      <c r="AI71" s="127">
        <v>0</v>
      </c>
      <c r="AJ71" s="131">
        <v>69683.44</v>
      </c>
      <c r="AK71" s="131">
        <v>17091.009999999998</v>
      </c>
      <c r="AL71" s="131">
        <v>0</v>
      </c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1"/>
      <c r="BM71" s="51"/>
      <c r="BN71" s="51"/>
      <c r="BO71" s="51"/>
      <c r="BP71" s="51"/>
      <c r="BQ71" s="51"/>
      <c r="BR71" s="51"/>
      <c r="BS71" s="51"/>
      <c r="BT71" s="51"/>
      <c r="BU71" s="51"/>
      <c r="BV71" s="51"/>
      <c r="BW71" s="51"/>
      <c r="BY71" s="53"/>
      <c r="BZ71" s="54"/>
      <c r="CA71" s="55"/>
      <c r="CB71" s="50"/>
      <c r="CC71" s="56"/>
    </row>
    <row r="72" spans="1:81" s="52" customFormat="1" ht="12" customHeight="1" x14ac:dyDescent="0.25">
      <c r="A72" s="122">
        <v>56</v>
      </c>
      <c r="B72" s="132" t="s">
        <v>158</v>
      </c>
      <c r="C72" s="124">
        <v>41.208392813915687</v>
      </c>
      <c r="D72" s="133">
        <v>1958</v>
      </c>
      <c r="E72" s="126">
        <v>2023</v>
      </c>
      <c r="F72" s="134">
        <v>429597.46</v>
      </c>
      <c r="G72" s="124">
        <v>2812843.65</v>
      </c>
      <c r="H72" s="127">
        <v>0</v>
      </c>
      <c r="I72" s="124">
        <v>0</v>
      </c>
      <c r="J72" s="124">
        <v>0</v>
      </c>
      <c r="K72" s="124">
        <v>0</v>
      </c>
      <c r="L72" s="124">
        <v>0</v>
      </c>
      <c r="M72" s="124">
        <v>0</v>
      </c>
      <c r="N72" s="127"/>
      <c r="O72" s="127">
        <v>0</v>
      </c>
      <c r="P72" s="127"/>
      <c r="Q72" s="127">
        <v>0</v>
      </c>
      <c r="R72" s="127"/>
      <c r="S72" s="127">
        <v>0</v>
      </c>
      <c r="T72" s="129">
        <v>0</v>
      </c>
      <c r="U72" s="127">
        <v>0</v>
      </c>
      <c r="V72" s="130" t="s">
        <v>35</v>
      </c>
      <c r="W72" s="127">
        <v>602.70000000000005</v>
      </c>
      <c r="X72" s="127">
        <v>2760927.11</v>
      </c>
      <c r="Y72" s="127">
        <v>0</v>
      </c>
      <c r="Z72" s="127">
        <v>0</v>
      </c>
      <c r="AA72" s="127">
        <v>0</v>
      </c>
      <c r="AB72" s="127">
        <v>0</v>
      </c>
      <c r="AC72" s="127">
        <v>0</v>
      </c>
      <c r="AD72" s="127">
        <v>0</v>
      </c>
      <c r="AE72" s="127">
        <v>0</v>
      </c>
      <c r="AF72" s="127">
        <v>0</v>
      </c>
      <c r="AG72" s="127">
        <v>0</v>
      </c>
      <c r="AH72" s="127">
        <v>0</v>
      </c>
      <c r="AI72" s="127">
        <v>0</v>
      </c>
      <c r="AJ72" s="131">
        <v>39983.67</v>
      </c>
      <c r="AK72" s="131">
        <v>11932.87</v>
      </c>
      <c r="AL72" s="131">
        <v>0</v>
      </c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1"/>
      <c r="BM72" s="51"/>
      <c r="BN72" s="51"/>
      <c r="BO72" s="51"/>
      <c r="BP72" s="51"/>
      <c r="BQ72" s="51"/>
      <c r="BR72" s="51"/>
      <c r="BS72" s="51"/>
      <c r="BT72" s="51"/>
      <c r="BU72" s="51"/>
      <c r="BV72" s="51"/>
      <c r="BW72" s="51"/>
      <c r="BY72" s="53"/>
      <c r="BZ72" s="54"/>
      <c r="CA72" s="55"/>
      <c r="CB72" s="50"/>
      <c r="CC72" s="56"/>
    </row>
    <row r="73" spans="1:81" s="52" customFormat="1" ht="12" customHeight="1" x14ac:dyDescent="0.25">
      <c r="A73" s="122">
        <v>57</v>
      </c>
      <c r="B73" s="132" t="s">
        <v>159</v>
      </c>
      <c r="C73" s="124">
        <v>6.0208441410803246</v>
      </c>
      <c r="D73" s="133">
        <v>1988</v>
      </c>
      <c r="E73" s="126">
        <v>2023</v>
      </c>
      <c r="F73" s="134">
        <v>2353862.9900000002</v>
      </c>
      <c r="G73" s="124">
        <v>4610061.1399999997</v>
      </c>
      <c r="H73" s="127">
        <v>0</v>
      </c>
      <c r="I73" s="124">
        <v>0</v>
      </c>
      <c r="J73" s="124">
        <v>0</v>
      </c>
      <c r="K73" s="124">
        <v>0</v>
      </c>
      <c r="L73" s="124">
        <v>0</v>
      </c>
      <c r="M73" s="124">
        <v>0</v>
      </c>
      <c r="N73" s="127"/>
      <c r="O73" s="127">
        <v>0</v>
      </c>
      <c r="P73" s="127"/>
      <c r="Q73" s="127">
        <v>0</v>
      </c>
      <c r="R73" s="127"/>
      <c r="S73" s="127">
        <v>0</v>
      </c>
      <c r="T73" s="129">
        <v>2</v>
      </c>
      <c r="U73" s="127">
        <v>4436512.24</v>
      </c>
      <c r="V73" s="130"/>
      <c r="W73" s="127">
        <v>0</v>
      </c>
      <c r="X73" s="127">
        <v>0</v>
      </c>
      <c r="Y73" s="127">
        <v>0</v>
      </c>
      <c r="Z73" s="127">
        <v>0</v>
      </c>
      <c r="AA73" s="127">
        <v>0</v>
      </c>
      <c r="AB73" s="127">
        <v>0</v>
      </c>
      <c r="AC73" s="127">
        <v>0</v>
      </c>
      <c r="AD73" s="127">
        <v>0</v>
      </c>
      <c r="AE73" s="127">
        <v>0</v>
      </c>
      <c r="AF73" s="127">
        <v>0</v>
      </c>
      <c r="AG73" s="127">
        <v>0</v>
      </c>
      <c r="AH73" s="127">
        <v>0</v>
      </c>
      <c r="AI73" s="127">
        <v>0</v>
      </c>
      <c r="AJ73" s="131">
        <v>139366.87</v>
      </c>
      <c r="AK73" s="131">
        <v>34182.03</v>
      </c>
      <c r="AL73" s="131">
        <v>0</v>
      </c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1"/>
      <c r="BM73" s="51"/>
      <c r="BN73" s="51"/>
      <c r="BO73" s="51"/>
      <c r="BP73" s="51"/>
      <c r="BQ73" s="51"/>
      <c r="BR73" s="51"/>
      <c r="BS73" s="51"/>
      <c r="BT73" s="51"/>
      <c r="BU73" s="51"/>
      <c r="BV73" s="51"/>
      <c r="BW73" s="51"/>
      <c r="BY73" s="53"/>
      <c r="BZ73" s="54"/>
      <c r="CA73" s="55"/>
      <c r="CB73" s="50"/>
      <c r="CC73" s="56"/>
    </row>
    <row r="74" spans="1:81" s="52" customFormat="1" ht="12" customHeight="1" x14ac:dyDescent="0.25">
      <c r="A74" s="122">
        <v>58</v>
      </c>
      <c r="B74" s="132" t="s">
        <v>160</v>
      </c>
      <c r="C74" s="124">
        <v>6.123330339187266</v>
      </c>
      <c r="D74" s="133">
        <v>1989</v>
      </c>
      <c r="E74" s="126">
        <v>2023</v>
      </c>
      <c r="F74" s="134">
        <v>4217002.5599999996</v>
      </c>
      <c r="G74" s="124">
        <v>8805390.5800000001</v>
      </c>
      <c r="H74" s="127">
        <v>0</v>
      </c>
      <c r="I74" s="124">
        <v>0</v>
      </c>
      <c r="J74" s="124">
        <v>0</v>
      </c>
      <c r="K74" s="124">
        <v>0</v>
      </c>
      <c r="L74" s="124">
        <v>0</v>
      </c>
      <c r="M74" s="124">
        <v>0</v>
      </c>
      <c r="N74" s="127"/>
      <c r="O74" s="127">
        <v>0</v>
      </c>
      <c r="P74" s="127"/>
      <c r="Q74" s="127">
        <v>0</v>
      </c>
      <c r="R74" s="127"/>
      <c r="S74" s="127">
        <v>0</v>
      </c>
      <c r="T74" s="129">
        <v>4</v>
      </c>
      <c r="U74" s="127">
        <v>8470426.7200000007</v>
      </c>
      <c r="V74" s="130"/>
      <c r="W74" s="127">
        <v>0</v>
      </c>
      <c r="X74" s="127">
        <v>0</v>
      </c>
      <c r="Y74" s="127">
        <v>0</v>
      </c>
      <c r="Z74" s="127">
        <v>0</v>
      </c>
      <c r="AA74" s="127">
        <v>0</v>
      </c>
      <c r="AB74" s="127">
        <v>0</v>
      </c>
      <c r="AC74" s="127">
        <v>0</v>
      </c>
      <c r="AD74" s="127">
        <v>0</v>
      </c>
      <c r="AE74" s="127">
        <v>0</v>
      </c>
      <c r="AF74" s="127">
        <v>0</v>
      </c>
      <c r="AG74" s="127">
        <v>0</v>
      </c>
      <c r="AH74" s="127">
        <v>0</v>
      </c>
      <c r="AI74" s="127">
        <v>0</v>
      </c>
      <c r="AJ74" s="131">
        <v>266599.8</v>
      </c>
      <c r="AK74" s="131">
        <v>68364.06</v>
      </c>
      <c r="AL74" s="131">
        <v>0</v>
      </c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1"/>
      <c r="BM74" s="51"/>
      <c r="BN74" s="51"/>
      <c r="BO74" s="51"/>
      <c r="BP74" s="51"/>
      <c r="BQ74" s="51"/>
      <c r="BR74" s="51"/>
      <c r="BS74" s="51"/>
      <c r="BT74" s="51"/>
      <c r="BU74" s="51"/>
      <c r="BV74" s="51"/>
      <c r="BW74" s="51"/>
      <c r="BY74" s="53"/>
      <c r="BZ74" s="54"/>
      <c r="CA74" s="55"/>
      <c r="CB74" s="50"/>
      <c r="CC74" s="56"/>
    </row>
    <row r="75" spans="1:81" s="52" customFormat="1" ht="12" customHeight="1" x14ac:dyDescent="0.25">
      <c r="A75" s="122">
        <v>59</v>
      </c>
      <c r="B75" s="132" t="s">
        <v>161</v>
      </c>
      <c r="C75" s="124">
        <v>9.823761732723419</v>
      </c>
      <c r="D75" s="133">
        <v>1989</v>
      </c>
      <c r="E75" s="126">
        <v>2023</v>
      </c>
      <c r="F75" s="134">
        <v>2493514.42</v>
      </c>
      <c r="G75" s="124">
        <v>8805093.1099999994</v>
      </c>
      <c r="H75" s="127">
        <v>0</v>
      </c>
      <c r="I75" s="124">
        <v>0</v>
      </c>
      <c r="J75" s="124">
        <v>0</v>
      </c>
      <c r="K75" s="124">
        <v>0</v>
      </c>
      <c r="L75" s="124">
        <v>0</v>
      </c>
      <c r="M75" s="124">
        <v>0</v>
      </c>
      <c r="N75" s="127"/>
      <c r="O75" s="127">
        <v>0</v>
      </c>
      <c r="P75" s="127"/>
      <c r="Q75" s="127">
        <v>0</v>
      </c>
      <c r="R75" s="127"/>
      <c r="S75" s="127">
        <v>0</v>
      </c>
      <c r="T75" s="129">
        <v>4</v>
      </c>
      <c r="U75" s="127">
        <v>8470129.25</v>
      </c>
      <c r="V75" s="130"/>
      <c r="W75" s="127">
        <v>0</v>
      </c>
      <c r="X75" s="127">
        <v>0</v>
      </c>
      <c r="Y75" s="127">
        <v>0</v>
      </c>
      <c r="Z75" s="127">
        <v>0</v>
      </c>
      <c r="AA75" s="127">
        <v>0</v>
      </c>
      <c r="AB75" s="127">
        <v>0</v>
      </c>
      <c r="AC75" s="127">
        <v>0</v>
      </c>
      <c r="AD75" s="127">
        <v>0</v>
      </c>
      <c r="AE75" s="127">
        <v>0</v>
      </c>
      <c r="AF75" s="127">
        <v>0</v>
      </c>
      <c r="AG75" s="127">
        <v>0</v>
      </c>
      <c r="AH75" s="127">
        <v>0</v>
      </c>
      <c r="AI75" s="127">
        <v>0</v>
      </c>
      <c r="AJ75" s="131">
        <v>266599.8</v>
      </c>
      <c r="AK75" s="131">
        <v>68364.06</v>
      </c>
      <c r="AL75" s="131">
        <v>0</v>
      </c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1"/>
      <c r="BM75" s="51"/>
      <c r="BN75" s="51"/>
      <c r="BO75" s="51"/>
      <c r="BP75" s="51"/>
      <c r="BQ75" s="51"/>
      <c r="BR75" s="51"/>
      <c r="BS75" s="51"/>
      <c r="BT75" s="51"/>
      <c r="BU75" s="51"/>
      <c r="BV75" s="51"/>
      <c r="BW75" s="51"/>
      <c r="BY75" s="53"/>
      <c r="BZ75" s="54"/>
      <c r="CA75" s="55"/>
      <c r="CB75" s="50"/>
      <c r="CC75" s="56"/>
    </row>
    <row r="76" spans="1:81" s="52" customFormat="1" ht="12" customHeight="1" x14ac:dyDescent="0.25">
      <c r="A76" s="122">
        <v>60</v>
      </c>
      <c r="B76" s="132" t="s">
        <v>162</v>
      </c>
      <c r="C76" s="124">
        <v>5.7144667102130899</v>
      </c>
      <c r="D76" s="133">
        <v>1989</v>
      </c>
      <c r="E76" s="126">
        <v>2023</v>
      </c>
      <c r="F76" s="134">
        <v>8528622.5</v>
      </c>
      <c r="G76" s="124">
        <v>17424763.469999999</v>
      </c>
      <c r="H76" s="127">
        <v>0</v>
      </c>
      <c r="I76" s="124">
        <v>0</v>
      </c>
      <c r="J76" s="124">
        <v>0</v>
      </c>
      <c r="K76" s="124">
        <v>0</v>
      </c>
      <c r="L76" s="124">
        <v>0</v>
      </c>
      <c r="M76" s="124">
        <v>0</v>
      </c>
      <c r="N76" s="127"/>
      <c r="O76" s="127">
        <v>0</v>
      </c>
      <c r="P76" s="127"/>
      <c r="Q76" s="127">
        <v>0</v>
      </c>
      <c r="R76" s="127"/>
      <c r="S76" s="127">
        <v>0</v>
      </c>
      <c r="T76" s="129">
        <v>8</v>
      </c>
      <c r="U76" s="127">
        <v>16761061.689999999</v>
      </c>
      <c r="V76" s="130"/>
      <c r="W76" s="127">
        <v>0</v>
      </c>
      <c r="X76" s="127">
        <v>0</v>
      </c>
      <c r="Y76" s="127">
        <v>0</v>
      </c>
      <c r="Z76" s="127">
        <v>0</v>
      </c>
      <c r="AA76" s="127">
        <v>0</v>
      </c>
      <c r="AB76" s="127">
        <v>0</v>
      </c>
      <c r="AC76" s="127">
        <v>0</v>
      </c>
      <c r="AD76" s="127">
        <v>0</v>
      </c>
      <c r="AE76" s="127">
        <v>0</v>
      </c>
      <c r="AF76" s="127">
        <v>0</v>
      </c>
      <c r="AG76" s="127">
        <v>0</v>
      </c>
      <c r="AH76" s="127">
        <v>0</v>
      </c>
      <c r="AI76" s="127">
        <v>0</v>
      </c>
      <c r="AJ76" s="131">
        <v>526973.63</v>
      </c>
      <c r="AK76" s="131">
        <v>136728.15</v>
      </c>
      <c r="AL76" s="131">
        <v>0</v>
      </c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1"/>
      <c r="BM76" s="51"/>
      <c r="BN76" s="51"/>
      <c r="BO76" s="51"/>
      <c r="BP76" s="51"/>
      <c r="BQ76" s="51"/>
      <c r="BR76" s="51"/>
      <c r="BS76" s="51"/>
      <c r="BT76" s="51"/>
      <c r="BU76" s="51"/>
      <c r="BV76" s="51"/>
      <c r="BW76" s="51"/>
      <c r="BY76" s="53"/>
      <c r="BZ76" s="54"/>
      <c r="CA76" s="55"/>
      <c r="CB76" s="50"/>
      <c r="CC76" s="56"/>
    </row>
    <row r="77" spans="1:81" s="52" customFormat="1" ht="12" customHeight="1" x14ac:dyDescent="0.25">
      <c r="A77" s="122">
        <v>61</v>
      </c>
      <c r="B77" s="132" t="s">
        <v>163</v>
      </c>
      <c r="C77" s="124">
        <v>2.1888216202626105</v>
      </c>
      <c r="D77" s="133">
        <v>1988</v>
      </c>
      <c r="E77" s="126">
        <v>2023</v>
      </c>
      <c r="F77" s="134">
        <v>1815443.75</v>
      </c>
      <c r="G77" s="124">
        <v>2447146.6</v>
      </c>
      <c r="H77" s="127">
        <v>0</v>
      </c>
      <c r="I77" s="124">
        <v>0</v>
      </c>
      <c r="J77" s="124">
        <v>0</v>
      </c>
      <c r="K77" s="124">
        <v>0</v>
      </c>
      <c r="L77" s="124">
        <v>0</v>
      </c>
      <c r="M77" s="124">
        <v>0</v>
      </c>
      <c r="N77" s="127"/>
      <c r="O77" s="127">
        <v>0</v>
      </c>
      <c r="P77" s="127"/>
      <c r="Q77" s="127">
        <v>0</v>
      </c>
      <c r="R77" s="127"/>
      <c r="S77" s="127">
        <v>0</v>
      </c>
      <c r="T77" s="129">
        <v>1</v>
      </c>
      <c r="U77" s="127">
        <v>2355951.94</v>
      </c>
      <c r="V77" s="130"/>
      <c r="W77" s="127">
        <v>0</v>
      </c>
      <c r="X77" s="127">
        <v>0</v>
      </c>
      <c r="Y77" s="127">
        <v>0</v>
      </c>
      <c r="Z77" s="127">
        <v>0</v>
      </c>
      <c r="AA77" s="127">
        <v>0</v>
      </c>
      <c r="AB77" s="127">
        <v>0</v>
      </c>
      <c r="AC77" s="127">
        <v>0</v>
      </c>
      <c r="AD77" s="127">
        <v>0</v>
      </c>
      <c r="AE77" s="127">
        <v>0</v>
      </c>
      <c r="AF77" s="127">
        <v>0</v>
      </c>
      <c r="AG77" s="127">
        <v>0</v>
      </c>
      <c r="AH77" s="127">
        <v>0</v>
      </c>
      <c r="AI77" s="127">
        <v>0</v>
      </c>
      <c r="AJ77" s="131">
        <v>74103.649999999994</v>
      </c>
      <c r="AK77" s="131">
        <v>17091.009999999998</v>
      </c>
      <c r="AL77" s="131">
        <v>0</v>
      </c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1"/>
      <c r="BM77" s="51"/>
      <c r="BN77" s="51"/>
      <c r="BO77" s="51"/>
      <c r="BP77" s="51"/>
      <c r="BQ77" s="51"/>
      <c r="BR77" s="51"/>
      <c r="BS77" s="51"/>
      <c r="BT77" s="51"/>
      <c r="BU77" s="51"/>
      <c r="BV77" s="51"/>
      <c r="BW77" s="51"/>
      <c r="BY77" s="53"/>
      <c r="BZ77" s="54"/>
      <c r="CA77" s="55"/>
      <c r="CB77" s="50"/>
      <c r="CC77" s="56"/>
    </row>
    <row r="78" spans="1:81" s="52" customFormat="1" ht="12" customHeight="1" x14ac:dyDescent="0.25">
      <c r="A78" s="122">
        <v>62</v>
      </c>
      <c r="B78" s="132" t="s">
        <v>164</v>
      </c>
      <c r="C78" s="124">
        <v>0.56185272942135545</v>
      </c>
      <c r="D78" s="133">
        <v>1987</v>
      </c>
      <c r="E78" s="126">
        <v>2023</v>
      </c>
      <c r="F78" s="134">
        <v>2236530.85</v>
      </c>
      <c r="G78" s="124">
        <v>2444394.56</v>
      </c>
      <c r="H78" s="127">
        <v>0</v>
      </c>
      <c r="I78" s="124">
        <v>0</v>
      </c>
      <c r="J78" s="124">
        <v>0</v>
      </c>
      <c r="K78" s="124">
        <v>0</v>
      </c>
      <c r="L78" s="124">
        <v>0</v>
      </c>
      <c r="M78" s="124">
        <v>0</v>
      </c>
      <c r="N78" s="127"/>
      <c r="O78" s="127">
        <v>0</v>
      </c>
      <c r="P78" s="127"/>
      <c r="Q78" s="127">
        <v>0</v>
      </c>
      <c r="R78" s="127"/>
      <c r="S78" s="127">
        <v>0</v>
      </c>
      <c r="T78" s="129">
        <v>1</v>
      </c>
      <c r="U78" s="127">
        <v>2353199.9</v>
      </c>
      <c r="V78" s="130"/>
      <c r="W78" s="127">
        <v>0</v>
      </c>
      <c r="X78" s="127">
        <v>0</v>
      </c>
      <c r="Y78" s="127">
        <v>0</v>
      </c>
      <c r="Z78" s="127">
        <v>0</v>
      </c>
      <c r="AA78" s="127">
        <v>0</v>
      </c>
      <c r="AB78" s="127">
        <v>0</v>
      </c>
      <c r="AC78" s="127">
        <v>0</v>
      </c>
      <c r="AD78" s="127">
        <v>0</v>
      </c>
      <c r="AE78" s="127">
        <v>0</v>
      </c>
      <c r="AF78" s="127">
        <v>0</v>
      </c>
      <c r="AG78" s="127">
        <v>0</v>
      </c>
      <c r="AH78" s="127">
        <v>0</v>
      </c>
      <c r="AI78" s="127">
        <v>0</v>
      </c>
      <c r="AJ78" s="131">
        <v>74103.649999999994</v>
      </c>
      <c r="AK78" s="131">
        <v>17091.009999999998</v>
      </c>
      <c r="AL78" s="131">
        <v>0</v>
      </c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1"/>
      <c r="BM78" s="51"/>
      <c r="BN78" s="51"/>
      <c r="BO78" s="51"/>
      <c r="BP78" s="51"/>
      <c r="BQ78" s="51"/>
      <c r="BR78" s="51"/>
      <c r="BS78" s="51"/>
      <c r="BT78" s="51"/>
      <c r="BU78" s="51"/>
      <c r="BV78" s="51"/>
      <c r="BW78" s="51"/>
      <c r="BY78" s="53"/>
      <c r="BZ78" s="54"/>
      <c r="CA78" s="55"/>
      <c r="CB78" s="50"/>
      <c r="CC78" s="56"/>
    </row>
    <row r="79" spans="1:81" s="52" customFormat="1" ht="12" customHeight="1" x14ac:dyDescent="0.25">
      <c r="A79" s="122">
        <v>63</v>
      </c>
      <c r="B79" s="132" t="s">
        <v>165</v>
      </c>
      <c r="C79" s="124">
        <v>20.143644878181021</v>
      </c>
      <c r="D79" s="133">
        <v>1975</v>
      </c>
      <c r="E79" s="126">
        <v>2023</v>
      </c>
      <c r="F79" s="134">
        <v>1634901.44</v>
      </c>
      <c r="G79" s="124">
        <v>7579492.4800000004</v>
      </c>
      <c r="H79" s="127">
        <v>0</v>
      </c>
      <c r="I79" s="124">
        <v>0</v>
      </c>
      <c r="J79" s="124">
        <v>0</v>
      </c>
      <c r="K79" s="124">
        <v>0</v>
      </c>
      <c r="L79" s="124">
        <v>0</v>
      </c>
      <c r="M79" s="124">
        <v>0</v>
      </c>
      <c r="N79" s="127"/>
      <c r="O79" s="127">
        <v>0</v>
      </c>
      <c r="P79" s="127"/>
      <c r="Q79" s="127">
        <v>0</v>
      </c>
      <c r="R79" s="127"/>
      <c r="S79" s="127">
        <v>0</v>
      </c>
      <c r="T79" s="129">
        <v>0</v>
      </c>
      <c r="U79" s="127">
        <v>0</v>
      </c>
      <c r="V79" s="130" t="s">
        <v>34</v>
      </c>
      <c r="W79" s="127">
        <v>915</v>
      </c>
      <c r="X79" s="127">
        <v>7258510</v>
      </c>
      <c r="Y79" s="127">
        <v>0</v>
      </c>
      <c r="Z79" s="127">
        <v>0</v>
      </c>
      <c r="AA79" s="127">
        <v>0</v>
      </c>
      <c r="AB79" s="127">
        <v>0</v>
      </c>
      <c r="AC79" s="127">
        <v>0</v>
      </c>
      <c r="AD79" s="127">
        <v>0</v>
      </c>
      <c r="AE79" s="127">
        <v>0</v>
      </c>
      <c r="AF79" s="127">
        <v>0</v>
      </c>
      <c r="AG79" s="127">
        <v>0</v>
      </c>
      <c r="AH79" s="127">
        <v>0</v>
      </c>
      <c r="AI79" s="127">
        <v>0</v>
      </c>
      <c r="AJ79" s="131">
        <v>213988.32</v>
      </c>
      <c r="AK79" s="131">
        <v>106994.16</v>
      </c>
      <c r="AL79" s="131">
        <v>0</v>
      </c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1"/>
      <c r="BM79" s="51"/>
      <c r="BN79" s="51"/>
      <c r="BO79" s="51"/>
      <c r="BP79" s="51"/>
      <c r="BQ79" s="51"/>
      <c r="BR79" s="51"/>
      <c r="BS79" s="51"/>
      <c r="BT79" s="51"/>
      <c r="BU79" s="51"/>
      <c r="BV79" s="51"/>
      <c r="BW79" s="51"/>
      <c r="BY79" s="53"/>
      <c r="BZ79" s="54"/>
      <c r="CA79" s="55"/>
      <c r="CB79" s="50"/>
      <c r="CC79" s="56"/>
    </row>
    <row r="80" spans="1:81" s="52" customFormat="1" ht="12" customHeight="1" x14ac:dyDescent="0.25">
      <c r="A80" s="122">
        <v>64</v>
      </c>
      <c r="B80" s="132" t="s">
        <v>166</v>
      </c>
      <c r="C80" s="124">
        <v>6.0625928057134315</v>
      </c>
      <c r="D80" s="133">
        <v>1979</v>
      </c>
      <c r="E80" s="126">
        <v>2023</v>
      </c>
      <c r="F80" s="134">
        <v>1366302.53</v>
      </c>
      <c r="G80" s="124">
        <v>2447278.59</v>
      </c>
      <c r="H80" s="127">
        <v>0</v>
      </c>
      <c r="I80" s="124">
        <v>0</v>
      </c>
      <c r="J80" s="124">
        <v>0</v>
      </c>
      <c r="K80" s="124">
        <v>0</v>
      </c>
      <c r="L80" s="124">
        <v>0</v>
      </c>
      <c r="M80" s="124">
        <v>0</v>
      </c>
      <c r="N80" s="127"/>
      <c r="O80" s="127">
        <v>0</v>
      </c>
      <c r="P80" s="127"/>
      <c r="Q80" s="127">
        <v>0</v>
      </c>
      <c r="R80" s="127"/>
      <c r="S80" s="127">
        <v>0</v>
      </c>
      <c r="T80" s="129">
        <v>1</v>
      </c>
      <c r="U80" s="127">
        <v>2356083.9300000002</v>
      </c>
      <c r="V80" s="130"/>
      <c r="W80" s="127">
        <v>0</v>
      </c>
      <c r="X80" s="127">
        <v>0</v>
      </c>
      <c r="Y80" s="127">
        <v>0</v>
      </c>
      <c r="Z80" s="127">
        <v>0</v>
      </c>
      <c r="AA80" s="127">
        <v>0</v>
      </c>
      <c r="AB80" s="127">
        <v>0</v>
      </c>
      <c r="AC80" s="127">
        <v>0</v>
      </c>
      <c r="AD80" s="127">
        <v>0</v>
      </c>
      <c r="AE80" s="127">
        <v>0</v>
      </c>
      <c r="AF80" s="127">
        <v>0</v>
      </c>
      <c r="AG80" s="127">
        <v>0</v>
      </c>
      <c r="AH80" s="127">
        <v>0</v>
      </c>
      <c r="AI80" s="127">
        <v>0</v>
      </c>
      <c r="AJ80" s="131">
        <v>74103.649999999994</v>
      </c>
      <c r="AK80" s="131">
        <v>17091.009999999998</v>
      </c>
      <c r="AL80" s="131">
        <v>0</v>
      </c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1"/>
      <c r="BM80" s="51"/>
      <c r="BN80" s="51"/>
      <c r="BO80" s="51"/>
      <c r="BP80" s="51"/>
      <c r="BQ80" s="51"/>
      <c r="BR80" s="51"/>
      <c r="BS80" s="51"/>
      <c r="BT80" s="51"/>
      <c r="BU80" s="51"/>
      <c r="BV80" s="51"/>
      <c r="BW80" s="51"/>
      <c r="BY80" s="53"/>
      <c r="BZ80" s="54"/>
      <c r="CA80" s="55"/>
      <c r="CB80" s="50"/>
      <c r="CC80" s="56"/>
    </row>
    <row r="81" spans="1:81" s="52" customFormat="1" ht="12" customHeight="1" x14ac:dyDescent="0.25">
      <c r="A81" s="122">
        <v>65</v>
      </c>
      <c r="B81" s="132" t="s">
        <v>167</v>
      </c>
      <c r="C81" s="124">
        <v>20.262168275339153</v>
      </c>
      <c r="D81" s="133">
        <v>1984</v>
      </c>
      <c r="E81" s="126">
        <v>2023</v>
      </c>
      <c r="F81" s="134">
        <v>1079042.6299999999</v>
      </c>
      <c r="G81" s="124">
        <v>5034055.78</v>
      </c>
      <c r="H81" s="127">
        <v>0</v>
      </c>
      <c r="I81" s="124">
        <v>0</v>
      </c>
      <c r="J81" s="124">
        <v>0</v>
      </c>
      <c r="K81" s="124">
        <v>0</v>
      </c>
      <c r="L81" s="124">
        <v>0</v>
      </c>
      <c r="M81" s="124">
        <v>0</v>
      </c>
      <c r="N81" s="127"/>
      <c r="O81" s="127">
        <v>0</v>
      </c>
      <c r="P81" s="127"/>
      <c r="Q81" s="127">
        <v>0</v>
      </c>
      <c r="R81" s="127"/>
      <c r="S81" s="127">
        <v>0</v>
      </c>
      <c r="T81" s="129">
        <v>0</v>
      </c>
      <c r="U81" s="127">
        <v>0</v>
      </c>
      <c r="V81" s="130" t="s">
        <v>34</v>
      </c>
      <c r="W81" s="127">
        <v>611</v>
      </c>
      <c r="X81" s="127">
        <v>4889763.49</v>
      </c>
      <c r="Y81" s="127">
        <v>0</v>
      </c>
      <c r="Z81" s="127">
        <v>0</v>
      </c>
      <c r="AA81" s="127">
        <v>0</v>
      </c>
      <c r="AB81" s="127">
        <v>0</v>
      </c>
      <c r="AC81" s="127">
        <v>0</v>
      </c>
      <c r="AD81" s="127">
        <v>0</v>
      </c>
      <c r="AE81" s="127">
        <v>0</v>
      </c>
      <c r="AF81" s="127">
        <v>0</v>
      </c>
      <c r="AG81" s="127">
        <v>0</v>
      </c>
      <c r="AH81" s="127">
        <v>0</v>
      </c>
      <c r="AI81" s="127">
        <v>0</v>
      </c>
      <c r="AJ81" s="131">
        <v>62016.73</v>
      </c>
      <c r="AK81" s="131">
        <v>82275.56</v>
      </c>
      <c r="AL81" s="131">
        <v>0</v>
      </c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1"/>
      <c r="BM81" s="51"/>
      <c r="BN81" s="51"/>
      <c r="BO81" s="51"/>
      <c r="BP81" s="51"/>
      <c r="BQ81" s="51"/>
      <c r="BR81" s="51"/>
      <c r="BS81" s="51"/>
      <c r="BT81" s="51"/>
      <c r="BU81" s="51"/>
      <c r="BV81" s="51"/>
      <c r="BW81" s="51"/>
      <c r="BY81" s="53"/>
      <c r="BZ81" s="54"/>
      <c r="CA81" s="55"/>
      <c r="CB81" s="50"/>
      <c r="CC81" s="56"/>
    </row>
    <row r="82" spans="1:81" s="52" customFormat="1" ht="12" customHeight="1" x14ac:dyDescent="0.25">
      <c r="A82" s="122">
        <v>66</v>
      </c>
      <c r="B82" s="132" t="s">
        <v>347</v>
      </c>
      <c r="C82" s="124">
        <v>50.459669378155283</v>
      </c>
      <c r="D82" s="133">
        <v>1949</v>
      </c>
      <c r="E82" s="126">
        <v>2025</v>
      </c>
      <c r="F82" s="134">
        <v>378865.08</v>
      </c>
      <c r="G82" s="124">
        <v>3747199.39</v>
      </c>
      <c r="H82" s="127">
        <v>0</v>
      </c>
      <c r="I82" s="124">
        <v>0</v>
      </c>
      <c r="J82" s="124">
        <v>0</v>
      </c>
      <c r="K82" s="124">
        <v>0</v>
      </c>
      <c r="L82" s="124">
        <v>0</v>
      </c>
      <c r="M82" s="124">
        <v>0</v>
      </c>
      <c r="N82" s="127"/>
      <c r="O82" s="127">
        <v>0</v>
      </c>
      <c r="P82" s="127"/>
      <c r="Q82" s="127">
        <v>0</v>
      </c>
      <c r="R82" s="127"/>
      <c r="S82" s="127">
        <v>0</v>
      </c>
      <c r="T82" s="129">
        <v>0</v>
      </c>
      <c r="U82" s="127">
        <v>0</v>
      </c>
      <c r="V82" s="130" t="s">
        <v>35</v>
      </c>
      <c r="W82" s="127">
        <v>723.22</v>
      </c>
      <c r="X82" s="127">
        <v>3650226</v>
      </c>
      <c r="Y82" s="127">
        <v>0</v>
      </c>
      <c r="Z82" s="127">
        <v>0</v>
      </c>
      <c r="AA82" s="127">
        <v>0</v>
      </c>
      <c r="AB82" s="127">
        <v>0</v>
      </c>
      <c r="AC82" s="127">
        <v>0</v>
      </c>
      <c r="AD82" s="127">
        <v>0</v>
      </c>
      <c r="AE82" s="127">
        <v>0</v>
      </c>
      <c r="AF82" s="127">
        <v>0</v>
      </c>
      <c r="AG82" s="127">
        <v>0</v>
      </c>
      <c r="AH82" s="127">
        <v>0</v>
      </c>
      <c r="AI82" s="127">
        <v>0</v>
      </c>
      <c r="AJ82" s="131">
        <v>83105.539999999994</v>
      </c>
      <c r="AK82" s="131">
        <v>13867.85</v>
      </c>
      <c r="AL82" s="131">
        <v>0</v>
      </c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1"/>
      <c r="BM82" s="51"/>
      <c r="BN82" s="51"/>
      <c r="BO82" s="51"/>
      <c r="BP82" s="51"/>
      <c r="BQ82" s="51"/>
      <c r="BR82" s="51"/>
      <c r="BS82" s="51"/>
      <c r="BT82" s="51"/>
      <c r="BU82" s="51"/>
      <c r="BV82" s="51"/>
      <c r="BW82" s="51"/>
      <c r="BY82" s="53"/>
      <c r="BZ82" s="54"/>
      <c r="CA82" s="55"/>
      <c r="CB82" s="50"/>
      <c r="CC82" s="56"/>
    </row>
    <row r="83" spans="1:81" s="52" customFormat="1" ht="12" customHeight="1" x14ac:dyDescent="0.25">
      <c r="A83" s="122">
        <v>67</v>
      </c>
      <c r="B83" s="132" t="s">
        <v>681</v>
      </c>
      <c r="C83" s="124">
        <v>46.954893459112128</v>
      </c>
      <c r="D83" s="133">
        <v>1988</v>
      </c>
      <c r="E83" s="126">
        <v>2025</v>
      </c>
      <c r="F83" s="134">
        <v>580554.75</v>
      </c>
      <c r="G83" s="124">
        <v>5388829.75</v>
      </c>
      <c r="H83" s="127">
        <v>0</v>
      </c>
      <c r="I83" s="124">
        <v>0</v>
      </c>
      <c r="J83" s="124">
        <v>0</v>
      </c>
      <c r="K83" s="124">
        <v>0</v>
      </c>
      <c r="L83" s="124">
        <v>0</v>
      </c>
      <c r="M83" s="124">
        <v>0</v>
      </c>
      <c r="N83" s="127"/>
      <c r="O83" s="127">
        <v>0</v>
      </c>
      <c r="P83" s="127"/>
      <c r="Q83" s="127">
        <v>0</v>
      </c>
      <c r="R83" s="127"/>
      <c r="S83" s="127">
        <v>0</v>
      </c>
      <c r="T83" s="129">
        <v>0</v>
      </c>
      <c r="U83" s="127">
        <v>0</v>
      </c>
      <c r="V83" s="130" t="s">
        <v>34</v>
      </c>
      <c r="W83" s="127">
        <v>821</v>
      </c>
      <c r="X83" s="127">
        <v>5258874.92</v>
      </c>
      <c r="Y83" s="127">
        <v>0</v>
      </c>
      <c r="Z83" s="127">
        <v>0</v>
      </c>
      <c r="AA83" s="127">
        <v>0</v>
      </c>
      <c r="AB83" s="127">
        <v>0</v>
      </c>
      <c r="AC83" s="127">
        <v>0</v>
      </c>
      <c r="AD83" s="127">
        <v>0</v>
      </c>
      <c r="AE83" s="127">
        <v>0</v>
      </c>
      <c r="AF83" s="127">
        <v>0</v>
      </c>
      <c r="AG83" s="127">
        <v>0</v>
      </c>
      <c r="AH83" s="127">
        <v>0</v>
      </c>
      <c r="AI83" s="127">
        <v>0</v>
      </c>
      <c r="AJ83" s="131">
        <v>81885.23</v>
      </c>
      <c r="AK83" s="131">
        <v>48069.599999999999</v>
      </c>
      <c r="AL83" s="131">
        <v>0</v>
      </c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1"/>
      <c r="BM83" s="51"/>
      <c r="BN83" s="51"/>
      <c r="BO83" s="51"/>
      <c r="BP83" s="51"/>
      <c r="BQ83" s="51"/>
      <c r="BR83" s="51"/>
      <c r="BS83" s="51"/>
      <c r="BT83" s="51"/>
      <c r="BU83" s="51"/>
      <c r="BV83" s="51"/>
      <c r="BW83" s="51"/>
      <c r="BY83" s="53"/>
      <c r="BZ83" s="54"/>
      <c r="CA83" s="55"/>
      <c r="CB83" s="50"/>
      <c r="CC83" s="56"/>
    </row>
    <row r="84" spans="1:81" s="52" customFormat="1" ht="12" customHeight="1" x14ac:dyDescent="0.25">
      <c r="A84" s="122">
        <v>68</v>
      </c>
      <c r="B84" s="132" t="s">
        <v>790</v>
      </c>
      <c r="C84" s="124"/>
      <c r="D84" s="133"/>
      <c r="E84" s="126"/>
      <c r="F84" s="134"/>
      <c r="G84" s="124">
        <v>3454116.5</v>
      </c>
      <c r="H84" s="127">
        <v>2976271.9199999995</v>
      </c>
      <c r="I84" s="124">
        <v>472633.59</v>
      </c>
      <c r="J84" s="124">
        <v>384</v>
      </c>
      <c r="K84" s="124">
        <v>2198392.04</v>
      </c>
      <c r="L84" s="124">
        <v>0</v>
      </c>
      <c r="M84" s="124">
        <v>0</v>
      </c>
      <c r="N84" s="127">
        <v>123</v>
      </c>
      <c r="O84" s="127">
        <v>208182.26</v>
      </c>
      <c r="P84" s="127">
        <v>0</v>
      </c>
      <c r="Q84" s="127">
        <v>0</v>
      </c>
      <c r="R84" s="127">
        <v>65.2</v>
      </c>
      <c r="S84" s="127">
        <v>97064.03</v>
      </c>
      <c r="T84" s="129">
        <v>0</v>
      </c>
      <c r="U84" s="127">
        <v>0</v>
      </c>
      <c r="V84" s="130"/>
      <c r="W84" s="127">
        <v>0</v>
      </c>
      <c r="X84" s="127">
        <v>0</v>
      </c>
      <c r="Y84" s="127">
        <v>0</v>
      </c>
      <c r="Z84" s="127">
        <v>0</v>
      </c>
      <c r="AA84" s="127">
        <v>0</v>
      </c>
      <c r="AB84" s="127">
        <v>0</v>
      </c>
      <c r="AC84" s="127">
        <v>0</v>
      </c>
      <c r="AD84" s="127">
        <v>0</v>
      </c>
      <c r="AE84" s="127">
        <v>0</v>
      </c>
      <c r="AF84" s="127">
        <v>0</v>
      </c>
      <c r="AG84" s="127">
        <v>0</v>
      </c>
      <c r="AH84" s="127">
        <v>0</v>
      </c>
      <c r="AI84" s="127">
        <v>341693.7</v>
      </c>
      <c r="AJ84" s="131">
        <v>114003.46</v>
      </c>
      <c r="AK84" s="131">
        <v>22147.42</v>
      </c>
      <c r="AL84" s="131">
        <v>0</v>
      </c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1"/>
      <c r="BM84" s="51"/>
      <c r="BN84" s="51"/>
      <c r="BO84" s="51"/>
      <c r="BP84" s="51"/>
      <c r="BQ84" s="51"/>
      <c r="BR84" s="51"/>
      <c r="BS84" s="51"/>
      <c r="BT84" s="51"/>
      <c r="BU84" s="51"/>
      <c r="BV84" s="51"/>
      <c r="BW84" s="51"/>
      <c r="BY84" s="53"/>
      <c r="BZ84" s="54"/>
      <c r="CA84" s="55"/>
      <c r="CB84" s="50"/>
      <c r="CC84" s="56"/>
    </row>
    <row r="85" spans="1:81" s="52" customFormat="1" ht="12" customHeight="1" x14ac:dyDescent="0.25">
      <c r="A85" s="122">
        <v>69</v>
      </c>
      <c r="B85" s="132" t="s">
        <v>791</v>
      </c>
      <c r="C85" s="124"/>
      <c r="D85" s="133"/>
      <c r="E85" s="126"/>
      <c r="F85" s="134"/>
      <c r="G85" s="124">
        <v>2945596.28</v>
      </c>
      <c r="H85" s="127">
        <v>2712746.7300000004</v>
      </c>
      <c r="I85" s="124">
        <v>404632.21</v>
      </c>
      <c r="J85" s="124">
        <v>954</v>
      </c>
      <c r="K85" s="124">
        <v>1907544.09</v>
      </c>
      <c r="L85" s="124">
        <v>0</v>
      </c>
      <c r="M85" s="124">
        <v>0</v>
      </c>
      <c r="N85" s="127">
        <v>138</v>
      </c>
      <c r="O85" s="127">
        <v>233576.85</v>
      </c>
      <c r="P85" s="127">
        <v>0</v>
      </c>
      <c r="Q85" s="127">
        <v>0</v>
      </c>
      <c r="R85" s="127">
        <v>54</v>
      </c>
      <c r="S85" s="127">
        <v>166993.57999999999</v>
      </c>
      <c r="T85" s="129">
        <v>0</v>
      </c>
      <c r="U85" s="127">
        <v>0</v>
      </c>
      <c r="V85" s="130"/>
      <c r="W85" s="127">
        <v>0</v>
      </c>
      <c r="X85" s="127">
        <v>0</v>
      </c>
      <c r="Y85" s="127">
        <v>0</v>
      </c>
      <c r="Z85" s="127">
        <v>0</v>
      </c>
      <c r="AA85" s="127">
        <v>0</v>
      </c>
      <c r="AB85" s="127">
        <v>0</v>
      </c>
      <c r="AC85" s="127">
        <v>0</v>
      </c>
      <c r="AD85" s="127">
        <v>0</v>
      </c>
      <c r="AE85" s="127">
        <v>0</v>
      </c>
      <c r="AF85" s="127">
        <v>0</v>
      </c>
      <c r="AG85" s="127">
        <v>0</v>
      </c>
      <c r="AH85" s="127">
        <v>0</v>
      </c>
      <c r="AI85" s="127">
        <v>84193.03</v>
      </c>
      <c r="AJ85" s="131">
        <v>121600.43</v>
      </c>
      <c r="AK85" s="131">
        <v>27056.09</v>
      </c>
      <c r="AL85" s="131">
        <v>0</v>
      </c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1"/>
      <c r="BM85" s="51"/>
      <c r="BN85" s="51"/>
      <c r="BO85" s="51"/>
      <c r="BP85" s="51"/>
      <c r="BQ85" s="51"/>
      <c r="BR85" s="51"/>
      <c r="BS85" s="51"/>
      <c r="BT85" s="51"/>
      <c r="BU85" s="51"/>
      <c r="BV85" s="51"/>
      <c r="BW85" s="51"/>
      <c r="BY85" s="53"/>
      <c r="BZ85" s="54"/>
      <c r="CA85" s="55"/>
      <c r="CB85" s="50"/>
      <c r="CC85" s="56"/>
    </row>
    <row r="86" spans="1:81" s="52" customFormat="1" ht="12" customHeight="1" x14ac:dyDescent="0.25">
      <c r="A86" s="122">
        <v>70</v>
      </c>
      <c r="B86" s="132" t="s">
        <v>792</v>
      </c>
      <c r="C86" s="124"/>
      <c r="D86" s="133"/>
      <c r="E86" s="126"/>
      <c r="F86" s="134"/>
      <c r="G86" s="124">
        <v>4391373.84</v>
      </c>
      <c r="H86" s="127">
        <v>0</v>
      </c>
      <c r="I86" s="124">
        <v>0</v>
      </c>
      <c r="J86" s="124">
        <v>0</v>
      </c>
      <c r="K86" s="124">
        <v>0</v>
      </c>
      <c r="L86" s="124">
        <v>0</v>
      </c>
      <c r="M86" s="124">
        <v>0</v>
      </c>
      <c r="N86" s="127">
        <v>0</v>
      </c>
      <c r="O86" s="127">
        <v>0</v>
      </c>
      <c r="P86" s="127">
        <v>0</v>
      </c>
      <c r="Q86" s="127">
        <v>0</v>
      </c>
      <c r="R86" s="127">
        <v>0</v>
      </c>
      <c r="S86" s="127">
        <v>0</v>
      </c>
      <c r="T86" s="129">
        <v>2</v>
      </c>
      <c r="U86" s="127">
        <v>4225935.5599999996</v>
      </c>
      <c r="V86" s="130"/>
      <c r="W86" s="127">
        <v>0</v>
      </c>
      <c r="X86" s="127">
        <v>0</v>
      </c>
      <c r="Y86" s="127">
        <v>0</v>
      </c>
      <c r="Z86" s="127">
        <v>0</v>
      </c>
      <c r="AA86" s="127">
        <v>0</v>
      </c>
      <c r="AB86" s="127">
        <v>0</v>
      </c>
      <c r="AC86" s="127">
        <v>0</v>
      </c>
      <c r="AD86" s="127">
        <v>0</v>
      </c>
      <c r="AE86" s="127">
        <v>0</v>
      </c>
      <c r="AF86" s="127">
        <v>0</v>
      </c>
      <c r="AG86" s="127">
        <v>0</v>
      </c>
      <c r="AH86" s="127">
        <v>0</v>
      </c>
      <c r="AI86" s="127">
        <v>0</v>
      </c>
      <c r="AJ86" s="131">
        <v>132891.6</v>
      </c>
      <c r="AK86" s="131">
        <v>32546.68</v>
      </c>
      <c r="AL86" s="131">
        <v>0</v>
      </c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1"/>
      <c r="BM86" s="51"/>
      <c r="BN86" s="51"/>
      <c r="BO86" s="51"/>
      <c r="BP86" s="51"/>
      <c r="BQ86" s="51"/>
      <c r="BR86" s="51"/>
      <c r="BS86" s="51"/>
      <c r="BT86" s="51"/>
      <c r="BU86" s="51"/>
      <c r="BV86" s="51"/>
      <c r="BW86" s="51"/>
      <c r="BY86" s="53"/>
      <c r="BZ86" s="54"/>
      <c r="CA86" s="55"/>
      <c r="CB86" s="50"/>
      <c r="CC86" s="56"/>
    </row>
    <row r="87" spans="1:81" s="52" customFormat="1" ht="12" customHeight="1" x14ac:dyDescent="0.25">
      <c r="A87" s="122">
        <v>71</v>
      </c>
      <c r="B87" s="132" t="s">
        <v>793</v>
      </c>
      <c r="C87" s="124"/>
      <c r="D87" s="133"/>
      <c r="E87" s="126"/>
      <c r="F87" s="134"/>
      <c r="G87" s="124">
        <v>2192064.15</v>
      </c>
      <c r="H87" s="127">
        <v>0</v>
      </c>
      <c r="I87" s="124">
        <v>0</v>
      </c>
      <c r="J87" s="124">
        <v>0</v>
      </c>
      <c r="K87" s="124">
        <v>0</v>
      </c>
      <c r="L87" s="124">
        <v>0</v>
      </c>
      <c r="M87" s="124">
        <v>0</v>
      </c>
      <c r="N87" s="127">
        <v>0</v>
      </c>
      <c r="O87" s="127">
        <v>0</v>
      </c>
      <c r="P87" s="127">
        <v>0</v>
      </c>
      <c r="Q87" s="127">
        <v>0</v>
      </c>
      <c r="R87" s="127">
        <v>0</v>
      </c>
      <c r="S87" s="127">
        <v>0</v>
      </c>
      <c r="T87" s="129">
        <v>1</v>
      </c>
      <c r="U87" s="127">
        <v>2109345.0299999998</v>
      </c>
      <c r="V87" s="130"/>
      <c r="W87" s="127">
        <v>0</v>
      </c>
      <c r="X87" s="127">
        <v>0</v>
      </c>
      <c r="Y87" s="127">
        <v>0</v>
      </c>
      <c r="Z87" s="127">
        <v>0</v>
      </c>
      <c r="AA87" s="127">
        <v>0</v>
      </c>
      <c r="AB87" s="127">
        <v>0</v>
      </c>
      <c r="AC87" s="127">
        <v>0</v>
      </c>
      <c r="AD87" s="127">
        <v>0</v>
      </c>
      <c r="AE87" s="127">
        <v>0</v>
      </c>
      <c r="AF87" s="127">
        <v>0</v>
      </c>
      <c r="AG87" s="127">
        <v>0</v>
      </c>
      <c r="AH87" s="127">
        <v>0</v>
      </c>
      <c r="AI87" s="127">
        <v>0</v>
      </c>
      <c r="AJ87" s="131">
        <v>66445.78</v>
      </c>
      <c r="AK87" s="131">
        <v>16273.34</v>
      </c>
      <c r="AL87" s="131">
        <v>0</v>
      </c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1"/>
      <c r="BM87" s="51"/>
      <c r="BN87" s="51"/>
      <c r="BO87" s="51"/>
      <c r="BP87" s="51"/>
      <c r="BQ87" s="51"/>
      <c r="BR87" s="51"/>
      <c r="BS87" s="51"/>
      <c r="BT87" s="51"/>
      <c r="BU87" s="51"/>
      <c r="BV87" s="51"/>
      <c r="BW87" s="51"/>
      <c r="BY87" s="53"/>
      <c r="BZ87" s="54"/>
      <c r="CA87" s="55"/>
      <c r="CB87" s="50"/>
      <c r="CC87" s="56"/>
    </row>
    <row r="88" spans="1:81" s="52" customFormat="1" ht="12" customHeight="1" x14ac:dyDescent="0.25">
      <c r="A88" s="122">
        <v>72</v>
      </c>
      <c r="B88" s="132" t="s">
        <v>794</v>
      </c>
      <c r="C88" s="124"/>
      <c r="D88" s="133"/>
      <c r="E88" s="126"/>
      <c r="F88" s="134"/>
      <c r="G88" s="124">
        <v>2060638.59</v>
      </c>
      <c r="H88" s="127">
        <v>1918910.76</v>
      </c>
      <c r="I88" s="124">
        <v>1918910.76</v>
      </c>
      <c r="J88" s="124">
        <v>0</v>
      </c>
      <c r="K88" s="124">
        <v>0</v>
      </c>
      <c r="L88" s="124">
        <v>420.3</v>
      </c>
      <c r="M88" s="124">
        <v>0</v>
      </c>
      <c r="N88" s="127"/>
      <c r="O88" s="127">
        <v>0</v>
      </c>
      <c r="P88" s="127"/>
      <c r="Q88" s="127">
        <v>0</v>
      </c>
      <c r="R88" s="127">
        <v>570</v>
      </c>
      <c r="S88" s="127">
        <v>0</v>
      </c>
      <c r="T88" s="129">
        <v>0</v>
      </c>
      <c r="U88" s="127">
        <v>0</v>
      </c>
      <c r="V88" s="130"/>
      <c r="W88" s="127">
        <v>0</v>
      </c>
      <c r="X88" s="127">
        <v>0</v>
      </c>
      <c r="Y88" s="127">
        <v>0</v>
      </c>
      <c r="Z88" s="127">
        <v>0</v>
      </c>
      <c r="AA88" s="127">
        <v>0</v>
      </c>
      <c r="AB88" s="127">
        <v>0</v>
      </c>
      <c r="AC88" s="127">
        <v>0</v>
      </c>
      <c r="AD88" s="127">
        <v>0</v>
      </c>
      <c r="AE88" s="127">
        <v>0</v>
      </c>
      <c r="AF88" s="127">
        <v>0</v>
      </c>
      <c r="AG88" s="127">
        <v>0</v>
      </c>
      <c r="AH88" s="127">
        <v>0</v>
      </c>
      <c r="AI88" s="127">
        <v>0</v>
      </c>
      <c r="AJ88" s="131">
        <v>112038.02</v>
      </c>
      <c r="AK88" s="131">
        <v>29689.81</v>
      </c>
      <c r="AL88" s="131">
        <v>0</v>
      </c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1"/>
      <c r="BM88" s="51"/>
      <c r="BN88" s="51"/>
      <c r="BO88" s="51"/>
      <c r="BP88" s="51"/>
      <c r="BQ88" s="51"/>
      <c r="BR88" s="51"/>
      <c r="BS88" s="51"/>
      <c r="BT88" s="51"/>
      <c r="BU88" s="51"/>
      <c r="BV88" s="51"/>
      <c r="BW88" s="51"/>
      <c r="BY88" s="53"/>
      <c r="BZ88" s="54"/>
      <c r="CA88" s="55"/>
      <c r="CB88" s="50"/>
      <c r="CC88" s="56"/>
    </row>
    <row r="89" spans="1:81" s="52" customFormat="1" ht="12" customHeight="1" x14ac:dyDescent="0.25">
      <c r="A89" s="122">
        <v>73</v>
      </c>
      <c r="B89" s="132" t="s">
        <v>805</v>
      </c>
      <c r="C89" s="124"/>
      <c r="D89" s="133"/>
      <c r="E89" s="126"/>
      <c r="F89" s="134"/>
      <c r="G89" s="124">
        <v>6487201.9199999999</v>
      </c>
      <c r="H89" s="127">
        <v>0</v>
      </c>
      <c r="I89" s="124">
        <v>0</v>
      </c>
      <c r="J89" s="124">
        <v>0</v>
      </c>
      <c r="K89" s="124">
        <v>0</v>
      </c>
      <c r="L89" s="124">
        <v>0</v>
      </c>
      <c r="M89" s="124">
        <v>0</v>
      </c>
      <c r="N89" s="127">
        <v>0</v>
      </c>
      <c r="O89" s="127">
        <v>0</v>
      </c>
      <c r="P89" s="127">
        <v>0</v>
      </c>
      <c r="Q89" s="127">
        <v>0</v>
      </c>
      <c r="R89" s="127">
        <v>0</v>
      </c>
      <c r="S89" s="127">
        <v>0</v>
      </c>
      <c r="T89" s="129">
        <v>0</v>
      </c>
      <c r="U89" s="127">
        <v>0</v>
      </c>
      <c r="V89" s="130" t="s">
        <v>34</v>
      </c>
      <c r="W89" s="127">
        <v>1981.5</v>
      </c>
      <c r="X89" s="127">
        <v>6487201.9199999999</v>
      </c>
      <c r="Y89" s="127">
        <v>0</v>
      </c>
      <c r="Z89" s="127">
        <v>0</v>
      </c>
      <c r="AA89" s="127">
        <v>0</v>
      </c>
      <c r="AB89" s="127">
        <v>0</v>
      </c>
      <c r="AC89" s="127">
        <v>0</v>
      </c>
      <c r="AD89" s="127">
        <v>0</v>
      </c>
      <c r="AE89" s="127">
        <v>0</v>
      </c>
      <c r="AF89" s="127">
        <v>0</v>
      </c>
      <c r="AG89" s="127">
        <v>0</v>
      </c>
      <c r="AH89" s="127">
        <v>0</v>
      </c>
      <c r="AI89" s="127">
        <v>0</v>
      </c>
      <c r="AJ89" s="131">
        <v>0</v>
      </c>
      <c r="AK89" s="131">
        <v>0</v>
      </c>
      <c r="AL89" s="131">
        <v>0</v>
      </c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1"/>
      <c r="BM89" s="51"/>
      <c r="BN89" s="51"/>
      <c r="BO89" s="51"/>
      <c r="BP89" s="51"/>
      <c r="BQ89" s="51"/>
      <c r="BR89" s="51"/>
      <c r="BS89" s="51"/>
      <c r="BT89" s="51"/>
      <c r="BU89" s="51"/>
      <c r="BV89" s="51"/>
      <c r="BW89" s="51"/>
      <c r="BY89" s="53"/>
      <c r="BZ89" s="54"/>
      <c r="CA89" s="55"/>
      <c r="CB89" s="50"/>
      <c r="CC89" s="56"/>
    </row>
    <row r="90" spans="1:81" s="52" customFormat="1" ht="12" customHeight="1" x14ac:dyDescent="0.25">
      <c r="A90" s="122">
        <v>74</v>
      </c>
      <c r="B90" s="132" t="s">
        <v>806</v>
      </c>
      <c r="C90" s="124"/>
      <c r="D90" s="133"/>
      <c r="E90" s="126"/>
      <c r="F90" s="134"/>
      <c r="G90" s="124">
        <v>1409250</v>
      </c>
      <c r="H90" s="127">
        <v>0</v>
      </c>
      <c r="I90" s="124">
        <v>0</v>
      </c>
      <c r="J90" s="124">
        <v>0</v>
      </c>
      <c r="K90" s="124">
        <v>0</v>
      </c>
      <c r="L90" s="124">
        <v>0</v>
      </c>
      <c r="M90" s="124">
        <v>0</v>
      </c>
      <c r="N90" s="127">
        <v>0</v>
      </c>
      <c r="O90" s="127">
        <v>0</v>
      </c>
      <c r="P90" s="127">
        <v>0</v>
      </c>
      <c r="Q90" s="127">
        <v>0</v>
      </c>
      <c r="R90" s="127">
        <v>0</v>
      </c>
      <c r="S90" s="127">
        <v>0</v>
      </c>
      <c r="T90" s="129">
        <v>0</v>
      </c>
      <c r="U90" s="127">
        <v>0</v>
      </c>
      <c r="V90" s="130"/>
      <c r="W90" s="127">
        <v>0</v>
      </c>
      <c r="X90" s="127">
        <v>0</v>
      </c>
      <c r="Y90" s="127">
        <v>0</v>
      </c>
      <c r="Z90" s="127">
        <v>0</v>
      </c>
      <c r="AA90" s="127">
        <v>0</v>
      </c>
      <c r="AB90" s="127">
        <v>0</v>
      </c>
      <c r="AC90" s="127">
        <v>0</v>
      </c>
      <c r="AD90" s="127">
        <v>0</v>
      </c>
      <c r="AE90" s="127">
        <v>3022</v>
      </c>
      <c r="AF90" s="127">
        <v>1409250</v>
      </c>
      <c r="AG90" s="127">
        <v>0</v>
      </c>
      <c r="AH90" s="127">
        <v>0</v>
      </c>
      <c r="AI90" s="127">
        <v>0</v>
      </c>
      <c r="AJ90" s="131">
        <v>0</v>
      </c>
      <c r="AK90" s="131">
        <v>0</v>
      </c>
      <c r="AL90" s="131">
        <v>0</v>
      </c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1"/>
      <c r="BM90" s="51"/>
      <c r="BN90" s="51"/>
      <c r="BO90" s="51"/>
      <c r="BP90" s="51"/>
      <c r="BQ90" s="51"/>
      <c r="BR90" s="51"/>
      <c r="BS90" s="51"/>
      <c r="BT90" s="51"/>
      <c r="BU90" s="51"/>
      <c r="BV90" s="51"/>
      <c r="BW90" s="51"/>
      <c r="BY90" s="53"/>
      <c r="BZ90" s="54"/>
      <c r="CA90" s="55"/>
      <c r="CB90" s="50"/>
      <c r="CC90" s="56"/>
    </row>
    <row r="91" spans="1:81" s="52" customFormat="1" ht="12" customHeight="1" x14ac:dyDescent="0.25">
      <c r="A91" s="122">
        <v>75</v>
      </c>
      <c r="B91" s="132" t="s">
        <v>807</v>
      </c>
      <c r="C91" s="124"/>
      <c r="D91" s="133"/>
      <c r="E91" s="126"/>
      <c r="F91" s="134"/>
      <c r="G91" s="124">
        <v>1508723.2</v>
      </c>
      <c r="H91" s="127">
        <v>0</v>
      </c>
      <c r="I91" s="124">
        <v>0</v>
      </c>
      <c r="J91" s="124">
        <v>0</v>
      </c>
      <c r="K91" s="124">
        <v>0</v>
      </c>
      <c r="L91" s="124">
        <v>0</v>
      </c>
      <c r="M91" s="124">
        <v>0</v>
      </c>
      <c r="N91" s="127">
        <v>0</v>
      </c>
      <c r="O91" s="127">
        <v>0</v>
      </c>
      <c r="P91" s="127">
        <v>0</v>
      </c>
      <c r="Q91" s="127">
        <v>0</v>
      </c>
      <c r="R91" s="127">
        <v>0</v>
      </c>
      <c r="S91" s="127">
        <v>0</v>
      </c>
      <c r="T91" s="129">
        <v>3</v>
      </c>
      <c r="U91" s="127">
        <v>194941.2</v>
      </c>
      <c r="V91" s="130"/>
      <c r="W91" s="127">
        <v>0</v>
      </c>
      <c r="X91" s="127">
        <v>0</v>
      </c>
      <c r="Y91" s="127">
        <v>0</v>
      </c>
      <c r="Z91" s="127">
        <v>0</v>
      </c>
      <c r="AA91" s="127">
        <v>6783</v>
      </c>
      <c r="AB91" s="127">
        <v>1313782</v>
      </c>
      <c r="AC91" s="127">
        <v>0</v>
      </c>
      <c r="AD91" s="127">
        <v>0</v>
      </c>
      <c r="AE91" s="127">
        <v>0</v>
      </c>
      <c r="AF91" s="127">
        <v>0</v>
      </c>
      <c r="AG91" s="127">
        <v>0</v>
      </c>
      <c r="AH91" s="127">
        <v>0</v>
      </c>
      <c r="AI91" s="127">
        <v>0</v>
      </c>
      <c r="AJ91" s="131">
        <v>0</v>
      </c>
      <c r="AK91" s="131">
        <v>0</v>
      </c>
      <c r="AL91" s="131">
        <v>0</v>
      </c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1"/>
      <c r="BM91" s="51"/>
      <c r="BN91" s="51"/>
      <c r="BO91" s="51"/>
      <c r="BP91" s="51"/>
      <c r="BQ91" s="51"/>
      <c r="BR91" s="51"/>
      <c r="BS91" s="51"/>
      <c r="BT91" s="51"/>
      <c r="BU91" s="51"/>
      <c r="BV91" s="51"/>
      <c r="BW91" s="51"/>
      <c r="BY91" s="53"/>
      <c r="BZ91" s="54"/>
      <c r="CA91" s="55"/>
      <c r="CB91" s="50"/>
      <c r="CC91" s="56"/>
    </row>
    <row r="92" spans="1:81" s="52" customFormat="1" ht="12" customHeight="1" x14ac:dyDescent="0.25">
      <c r="A92" s="122">
        <v>76</v>
      </c>
      <c r="B92" s="132" t="s">
        <v>808</v>
      </c>
      <c r="C92" s="124"/>
      <c r="D92" s="133"/>
      <c r="E92" s="126"/>
      <c r="F92" s="134"/>
      <c r="G92" s="124">
        <v>526650.93999999994</v>
      </c>
      <c r="H92" s="127">
        <v>0</v>
      </c>
      <c r="I92" s="124">
        <v>0</v>
      </c>
      <c r="J92" s="124">
        <v>0</v>
      </c>
      <c r="K92" s="124">
        <v>0</v>
      </c>
      <c r="L92" s="124">
        <v>0</v>
      </c>
      <c r="M92" s="124">
        <v>0</v>
      </c>
      <c r="N92" s="127">
        <v>0</v>
      </c>
      <c r="O92" s="127">
        <v>0</v>
      </c>
      <c r="P92" s="127">
        <v>0</v>
      </c>
      <c r="Q92" s="127">
        <v>0</v>
      </c>
      <c r="R92" s="127">
        <v>0</v>
      </c>
      <c r="S92" s="127">
        <v>0</v>
      </c>
      <c r="T92" s="129">
        <v>0</v>
      </c>
      <c r="U92" s="127">
        <v>0</v>
      </c>
      <c r="V92" s="130"/>
      <c r="W92" s="127">
        <v>0</v>
      </c>
      <c r="X92" s="127">
        <v>0</v>
      </c>
      <c r="Y92" s="127">
        <v>0</v>
      </c>
      <c r="Z92" s="127">
        <v>0</v>
      </c>
      <c r="AA92" s="127">
        <v>2139</v>
      </c>
      <c r="AB92" s="127">
        <v>526650.93999999994</v>
      </c>
      <c r="AC92" s="127">
        <v>0</v>
      </c>
      <c r="AD92" s="127">
        <v>0</v>
      </c>
      <c r="AE92" s="127">
        <v>0</v>
      </c>
      <c r="AF92" s="127">
        <v>0</v>
      </c>
      <c r="AG92" s="127">
        <v>0</v>
      </c>
      <c r="AH92" s="127">
        <v>0</v>
      </c>
      <c r="AI92" s="127">
        <v>0</v>
      </c>
      <c r="AJ92" s="131">
        <v>0</v>
      </c>
      <c r="AK92" s="131">
        <v>0</v>
      </c>
      <c r="AL92" s="131">
        <v>0</v>
      </c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1"/>
      <c r="BM92" s="51"/>
      <c r="BN92" s="51"/>
      <c r="BO92" s="51"/>
      <c r="BP92" s="51"/>
      <c r="BQ92" s="51"/>
      <c r="BR92" s="51"/>
      <c r="BS92" s="51"/>
      <c r="BT92" s="51"/>
      <c r="BU92" s="51"/>
      <c r="BV92" s="51"/>
      <c r="BW92" s="51"/>
      <c r="BY92" s="53"/>
      <c r="BZ92" s="54"/>
      <c r="CA92" s="55"/>
      <c r="CB92" s="50"/>
      <c r="CC92" s="56"/>
    </row>
    <row r="93" spans="1:81" s="52" customFormat="1" ht="12" customHeight="1" x14ac:dyDescent="0.25">
      <c r="A93" s="122">
        <v>77</v>
      </c>
      <c r="B93" s="132" t="s">
        <v>809</v>
      </c>
      <c r="C93" s="124"/>
      <c r="D93" s="133"/>
      <c r="E93" s="126"/>
      <c r="F93" s="134"/>
      <c r="G93" s="124">
        <v>412480.99</v>
      </c>
      <c r="H93" s="127">
        <v>412480.99</v>
      </c>
      <c r="I93" s="124">
        <v>0</v>
      </c>
      <c r="J93" s="124">
        <v>0</v>
      </c>
      <c r="K93" s="124">
        <v>0</v>
      </c>
      <c r="L93" s="124">
        <v>0</v>
      </c>
      <c r="M93" s="124">
        <v>0</v>
      </c>
      <c r="N93" s="127">
        <v>0</v>
      </c>
      <c r="O93" s="127">
        <v>0</v>
      </c>
      <c r="P93" s="127">
        <v>0</v>
      </c>
      <c r="Q93" s="127">
        <v>0</v>
      </c>
      <c r="R93" s="127">
        <v>0</v>
      </c>
      <c r="S93" s="127">
        <v>412480.99</v>
      </c>
      <c r="T93" s="129">
        <v>0</v>
      </c>
      <c r="U93" s="127">
        <v>0</v>
      </c>
      <c r="V93" s="130"/>
      <c r="W93" s="127">
        <v>0</v>
      </c>
      <c r="X93" s="127">
        <v>0</v>
      </c>
      <c r="Y93" s="127">
        <v>0</v>
      </c>
      <c r="Z93" s="127">
        <v>0</v>
      </c>
      <c r="AA93" s="127">
        <v>0</v>
      </c>
      <c r="AB93" s="127">
        <v>0</v>
      </c>
      <c r="AC93" s="127">
        <v>0</v>
      </c>
      <c r="AD93" s="127">
        <v>0</v>
      </c>
      <c r="AE93" s="127">
        <v>0</v>
      </c>
      <c r="AF93" s="127">
        <v>0</v>
      </c>
      <c r="AG93" s="127">
        <v>0</v>
      </c>
      <c r="AH93" s="127">
        <v>0</v>
      </c>
      <c r="AI93" s="127">
        <v>0</v>
      </c>
      <c r="AJ93" s="131">
        <v>0</v>
      </c>
      <c r="AK93" s="131">
        <v>0</v>
      </c>
      <c r="AL93" s="131">
        <v>0</v>
      </c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1"/>
      <c r="BM93" s="51"/>
      <c r="BN93" s="51"/>
      <c r="BO93" s="51"/>
      <c r="BP93" s="51"/>
      <c r="BQ93" s="51"/>
      <c r="BR93" s="51"/>
      <c r="BS93" s="51"/>
      <c r="BT93" s="51"/>
      <c r="BU93" s="51"/>
      <c r="BV93" s="51"/>
      <c r="BW93" s="51"/>
      <c r="BY93" s="53"/>
      <c r="BZ93" s="54"/>
      <c r="CA93" s="55"/>
      <c r="CB93" s="50"/>
      <c r="CC93" s="56"/>
    </row>
    <row r="94" spans="1:81" s="52" customFormat="1" ht="12" customHeight="1" x14ac:dyDescent="0.25">
      <c r="A94" s="122">
        <v>78</v>
      </c>
      <c r="B94" s="132" t="s">
        <v>810</v>
      </c>
      <c r="C94" s="124"/>
      <c r="D94" s="133"/>
      <c r="E94" s="126"/>
      <c r="F94" s="134"/>
      <c r="G94" s="124">
        <v>321076</v>
      </c>
      <c r="H94" s="127">
        <v>0</v>
      </c>
      <c r="I94" s="124">
        <v>0</v>
      </c>
      <c r="J94" s="124">
        <v>0</v>
      </c>
      <c r="K94" s="124">
        <v>0</v>
      </c>
      <c r="L94" s="124">
        <v>0</v>
      </c>
      <c r="M94" s="124">
        <v>0</v>
      </c>
      <c r="N94" s="127">
        <v>0</v>
      </c>
      <c r="O94" s="127">
        <v>0</v>
      </c>
      <c r="P94" s="127">
        <v>0</v>
      </c>
      <c r="Q94" s="127">
        <v>0</v>
      </c>
      <c r="R94" s="127">
        <v>0</v>
      </c>
      <c r="S94" s="127">
        <v>0</v>
      </c>
      <c r="T94" s="129">
        <v>0</v>
      </c>
      <c r="U94" s="127">
        <v>0</v>
      </c>
      <c r="V94" s="130"/>
      <c r="W94" s="127">
        <v>0</v>
      </c>
      <c r="X94" s="127">
        <v>0</v>
      </c>
      <c r="Y94" s="127">
        <v>0</v>
      </c>
      <c r="Z94" s="127">
        <v>0</v>
      </c>
      <c r="AA94" s="127">
        <v>1723</v>
      </c>
      <c r="AB94" s="127">
        <v>321076</v>
      </c>
      <c r="AC94" s="127">
        <v>0</v>
      </c>
      <c r="AD94" s="127">
        <v>0</v>
      </c>
      <c r="AE94" s="127">
        <v>0</v>
      </c>
      <c r="AF94" s="127">
        <v>0</v>
      </c>
      <c r="AG94" s="127">
        <v>0</v>
      </c>
      <c r="AH94" s="127">
        <v>0</v>
      </c>
      <c r="AI94" s="127">
        <v>0</v>
      </c>
      <c r="AJ94" s="131">
        <v>0</v>
      </c>
      <c r="AK94" s="131">
        <v>0</v>
      </c>
      <c r="AL94" s="131">
        <v>0</v>
      </c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1"/>
      <c r="BM94" s="51"/>
      <c r="BN94" s="51"/>
      <c r="BO94" s="51"/>
      <c r="BP94" s="51"/>
      <c r="BQ94" s="51"/>
      <c r="BR94" s="51"/>
      <c r="BS94" s="51"/>
      <c r="BT94" s="51"/>
      <c r="BU94" s="51"/>
      <c r="BV94" s="51"/>
      <c r="BW94" s="51"/>
      <c r="BY94" s="53"/>
      <c r="BZ94" s="54"/>
      <c r="CA94" s="55"/>
      <c r="CB94" s="50"/>
      <c r="CC94" s="56"/>
    </row>
    <row r="95" spans="1:81" s="52" customFormat="1" ht="12" customHeight="1" x14ac:dyDescent="0.25">
      <c r="A95" s="122">
        <v>79</v>
      </c>
      <c r="B95" s="132" t="s">
        <v>811</v>
      </c>
      <c r="C95" s="124">
        <v>20.006929063885469</v>
      </c>
      <c r="D95" s="133">
        <v>1988</v>
      </c>
      <c r="E95" s="126">
        <v>2025</v>
      </c>
      <c r="F95" s="134">
        <v>580554.75</v>
      </c>
      <c r="G95" s="124">
        <v>2629304.2999999998</v>
      </c>
      <c r="H95" s="127">
        <v>0</v>
      </c>
      <c r="I95" s="124">
        <v>0</v>
      </c>
      <c r="J95" s="124">
        <v>0</v>
      </c>
      <c r="K95" s="124">
        <v>0</v>
      </c>
      <c r="L95" s="124">
        <v>0</v>
      </c>
      <c r="M95" s="124">
        <v>0</v>
      </c>
      <c r="N95" s="127"/>
      <c r="O95" s="127">
        <v>0</v>
      </c>
      <c r="P95" s="127"/>
      <c r="Q95" s="127">
        <v>0</v>
      </c>
      <c r="R95" s="127"/>
      <c r="S95" s="127">
        <v>0</v>
      </c>
      <c r="T95" s="129">
        <v>0</v>
      </c>
      <c r="U95" s="127">
        <v>0</v>
      </c>
      <c r="V95" s="130" t="s">
        <v>34</v>
      </c>
      <c r="W95" s="127">
        <v>306.71000000000004</v>
      </c>
      <c r="X95" s="127">
        <v>2511173.94</v>
      </c>
      <c r="Y95" s="127">
        <v>0</v>
      </c>
      <c r="Z95" s="127">
        <v>0</v>
      </c>
      <c r="AA95" s="127">
        <v>0</v>
      </c>
      <c r="AB95" s="127">
        <v>0</v>
      </c>
      <c r="AC95" s="127">
        <v>0</v>
      </c>
      <c r="AD95" s="127">
        <v>0</v>
      </c>
      <c r="AE95" s="127">
        <v>0</v>
      </c>
      <c r="AF95" s="127">
        <v>0</v>
      </c>
      <c r="AG95" s="127">
        <v>0</v>
      </c>
      <c r="AH95" s="127">
        <v>0</v>
      </c>
      <c r="AI95" s="127">
        <v>0</v>
      </c>
      <c r="AJ95" s="131">
        <v>78885.05</v>
      </c>
      <c r="AK95" s="131">
        <v>39245.31</v>
      </c>
      <c r="AL95" s="131">
        <v>0</v>
      </c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1"/>
      <c r="BM95" s="51"/>
      <c r="BN95" s="51"/>
      <c r="BO95" s="51"/>
      <c r="BP95" s="51"/>
      <c r="BQ95" s="51"/>
      <c r="BR95" s="51"/>
      <c r="BS95" s="51"/>
      <c r="BT95" s="51"/>
      <c r="BU95" s="51"/>
      <c r="BV95" s="51"/>
      <c r="BW95" s="51"/>
      <c r="BY95" s="53"/>
      <c r="BZ95" s="54"/>
      <c r="CA95" s="55"/>
      <c r="CB95" s="50"/>
      <c r="CC95" s="56"/>
    </row>
    <row r="96" spans="1:81" s="52" customFormat="1" ht="12" customHeight="1" x14ac:dyDescent="0.25">
      <c r="A96" s="122">
        <v>80</v>
      </c>
      <c r="B96" s="132" t="s">
        <v>325</v>
      </c>
      <c r="C96" s="124">
        <v>1.7979396023833194</v>
      </c>
      <c r="D96" s="133">
        <v>1985</v>
      </c>
      <c r="E96" s="126">
        <v>2025</v>
      </c>
      <c r="F96" s="134">
        <v>3216416.12</v>
      </c>
      <c r="G96" s="124">
        <v>4019437.4</v>
      </c>
      <c r="H96" s="127">
        <v>0</v>
      </c>
      <c r="I96" s="124">
        <v>0</v>
      </c>
      <c r="J96" s="124">
        <v>0</v>
      </c>
      <c r="K96" s="124">
        <v>0</v>
      </c>
      <c r="L96" s="124">
        <v>0</v>
      </c>
      <c r="M96" s="124">
        <v>0</v>
      </c>
      <c r="N96" s="127"/>
      <c r="O96" s="127">
        <v>0</v>
      </c>
      <c r="P96" s="127"/>
      <c r="Q96" s="127">
        <v>0</v>
      </c>
      <c r="R96" s="127"/>
      <c r="S96" s="127">
        <v>0</v>
      </c>
      <c r="T96" s="129">
        <v>0</v>
      </c>
      <c r="U96" s="127">
        <v>0</v>
      </c>
      <c r="V96" s="130" t="s">
        <v>34</v>
      </c>
      <c r="W96" s="127">
        <v>500</v>
      </c>
      <c r="X96" s="127">
        <v>4019437.4</v>
      </c>
      <c r="Y96" s="127">
        <v>0</v>
      </c>
      <c r="Z96" s="127">
        <v>0</v>
      </c>
      <c r="AA96" s="127">
        <v>0</v>
      </c>
      <c r="AB96" s="127">
        <v>0</v>
      </c>
      <c r="AC96" s="127">
        <v>0</v>
      </c>
      <c r="AD96" s="127">
        <v>0</v>
      </c>
      <c r="AE96" s="127">
        <v>0</v>
      </c>
      <c r="AF96" s="127">
        <v>0</v>
      </c>
      <c r="AG96" s="127">
        <v>0</v>
      </c>
      <c r="AH96" s="127">
        <v>0</v>
      </c>
      <c r="AI96" s="127">
        <v>0</v>
      </c>
      <c r="AJ96" s="131">
        <v>0</v>
      </c>
      <c r="AK96" s="131">
        <v>0</v>
      </c>
      <c r="AL96" s="131">
        <v>0</v>
      </c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1"/>
      <c r="BM96" s="51"/>
      <c r="BN96" s="51"/>
      <c r="BO96" s="51"/>
      <c r="BP96" s="51"/>
      <c r="BQ96" s="51"/>
      <c r="BR96" s="51"/>
      <c r="BS96" s="51"/>
      <c r="BT96" s="51"/>
      <c r="BU96" s="51"/>
      <c r="BV96" s="51"/>
      <c r="BW96" s="51"/>
      <c r="BY96" s="53"/>
      <c r="BZ96" s="54"/>
      <c r="CA96" s="55"/>
      <c r="CB96" s="50"/>
      <c r="CC96" s="56"/>
    </row>
    <row r="97" spans="1:81" s="52" customFormat="1" ht="12" customHeight="1" x14ac:dyDescent="0.25">
      <c r="A97" s="122">
        <v>81</v>
      </c>
      <c r="B97" s="132" t="s">
        <v>799</v>
      </c>
      <c r="C97" s="124"/>
      <c r="D97" s="133"/>
      <c r="E97" s="126"/>
      <c r="F97" s="134"/>
      <c r="G97" s="124">
        <v>2282909.6800000002</v>
      </c>
      <c r="H97" s="127">
        <v>0</v>
      </c>
      <c r="I97" s="124">
        <v>0</v>
      </c>
      <c r="J97" s="124">
        <v>0</v>
      </c>
      <c r="K97" s="124">
        <v>0</v>
      </c>
      <c r="L97" s="124">
        <v>0</v>
      </c>
      <c r="M97" s="124">
        <v>0</v>
      </c>
      <c r="N97" s="127"/>
      <c r="O97" s="127">
        <v>0</v>
      </c>
      <c r="P97" s="127"/>
      <c r="Q97" s="127">
        <v>0</v>
      </c>
      <c r="R97" s="127"/>
      <c r="S97" s="127">
        <v>0</v>
      </c>
      <c r="T97" s="129">
        <v>0</v>
      </c>
      <c r="U97" s="127">
        <v>0</v>
      </c>
      <c r="V97" s="130" t="s">
        <v>34</v>
      </c>
      <c r="W97" s="127">
        <v>969</v>
      </c>
      <c r="X97" s="127">
        <v>2282909.6800000002</v>
      </c>
      <c r="Y97" s="127">
        <v>0</v>
      </c>
      <c r="Z97" s="127">
        <v>0</v>
      </c>
      <c r="AA97" s="127">
        <v>0</v>
      </c>
      <c r="AB97" s="127">
        <v>0</v>
      </c>
      <c r="AC97" s="127">
        <v>0</v>
      </c>
      <c r="AD97" s="127">
        <v>0</v>
      </c>
      <c r="AE97" s="127">
        <v>0</v>
      </c>
      <c r="AF97" s="127">
        <v>0</v>
      </c>
      <c r="AG97" s="127">
        <v>0</v>
      </c>
      <c r="AH97" s="127">
        <v>0</v>
      </c>
      <c r="AI97" s="127">
        <v>0</v>
      </c>
      <c r="AJ97" s="131">
        <v>0</v>
      </c>
      <c r="AK97" s="131">
        <v>0</v>
      </c>
      <c r="AL97" s="131">
        <v>0</v>
      </c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1"/>
      <c r="BM97" s="51"/>
      <c r="BN97" s="51"/>
      <c r="BO97" s="51"/>
      <c r="BP97" s="51"/>
      <c r="BQ97" s="51"/>
      <c r="BR97" s="51"/>
      <c r="BS97" s="51"/>
      <c r="BT97" s="51"/>
      <c r="BU97" s="51"/>
      <c r="BV97" s="51"/>
      <c r="BW97" s="51"/>
      <c r="BY97" s="53"/>
      <c r="BZ97" s="54"/>
      <c r="CA97" s="55"/>
      <c r="CB97" s="50"/>
      <c r="CC97" s="56"/>
    </row>
    <row r="98" spans="1:81" s="52" customFormat="1" ht="12" customHeight="1" x14ac:dyDescent="0.25">
      <c r="A98" s="122">
        <v>82</v>
      </c>
      <c r="B98" s="132" t="s">
        <v>753</v>
      </c>
      <c r="C98" s="124">
        <v>4.2538918370200172</v>
      </c>
      <c r="D98" s="133">
        <v>1982</v>
      </c>
      <c r="E98" s="126">
        <v>2025</v>
      </c>
      <c r="F98" s="134">
        <v>2620564</v>
      </c>
      <c r="G98" s="124">
        <v>4720000</v>
      </c>
      <c r="H98" s="127">
        <v>0</v>
      </c>
      <c r="I98" s="124">
        <v>0</v>
      </c>
      <c r="J98" s="124">
        <v>0</v>
      </c>
      <c r="K98" s="124">
        <v>0</v>
      </c>
      <c r="L98" s="124">
        <v>0</v>
      </c>
      <c r="M98" s="124">
        <v>0</v>
      </c>
      <c r="N98" s="127"/>
      <c r="O98" s="127">
        <v>0</v>
      </c>
      <c r="P98" s="127"/>
      <c r="Q98" s="127">
        <v>0</v>
      </c>
      <c r="R98" s="127"/>
      <c r="S98" s="127">
        <v>0</v>
      </c>
      <c r="T98" s="129">
        <v>0</v>
      </c>
      <c r="U98" s="127">
        <v>0</v>
      </c>
      <c r="V98" s="130" t="s">
        <v>34</v>
      </c>
      <c r="W98" s="127">
        <v>1580.1</v>
      </c>
      <c r="X98" s="127">
        <v>4570383</v>
      </c>
      <c r="Y98" s="127">
        <v>0</v>
      </c>
      <c r="Z98" s="127">
        <v>0</v>
      </c>
      <c r="AA98" s="127">
        <v>0</v>
      </c>
      <c r="AB98" s="127">
        <v>0</v>
      </c>
      <c r="AC98" s="127">
        <v>0</v>
      </c>
      <c r="AD98" s="127">
        <v>0</v>
      </c>
      <c r="AE98" s="127">
        <v>0</v>
      </c>
      <c r="AF98" s="127">
        <v>0</v>
      </c>
      <c r="AG98" s="127">
        <v>0</v>
      </c>
      <c r="AH98" s="127">
        <v>0</v>
      </c>
      <c r="AI98" s="127">
        <v>0</v>
      </c>
      <c r="AJ98" s="131">
        <v>149617</v>
      </c>
      <c r="AK98" s="131">
        <v>0</v>
      </c>
      <c r="AL98" s="131">
        <v>0</v>
      </c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1"/>
      <c r="BM98" s="51"/>
      <c r="BN98" s="51"/>
      <c r="BO98" s="51"/>
      <c r="BP98" s="51"/>
      <c r="BQ98" s="51"/>
      <c r="BR98" s="51"/>
      <c r="BS98" s="51"/>
      <c r="BT98" s="51"/>
      <c r="BU98" s="51"/>
      <c r="BV98" s="51"/>
      <c r="BW98" s="51"/>
      <c r="BY98" s="53"/>
      <c r="BZ98" s="54"/>
      <c r="CA98" s="55"/>
      <c r="CB98" s="50"/>
      <c r="CC98" s="56"/>
    </row>
    <row r="99" spans="1:81" s="52" customFormat="1" ht="12" customHeight="1" x14ac:dyDescent="0.25">
      <c r="A99" s="122">
        <v>83</v>
      </c>
      <c r="B99" s="132" t="s">
        <v>726</v>
      </c>
      <c r="C99" s="124">
        <v>2.4538871606143164</v>
      </c>
      <c r="D99" s="133">
        <v>1975</v>
      </c>
      <c r="E99" s="126">
        <v>2025</v>
      </c>
      <c r="F99" s="134">
        <v>1579232.51</v>
      </c>
      <c r="G99" s="124">
        <v>2303354.98</v>
      </c>
      <c r="H99" s="127">
        <v>0</v>
      </c>
      <c r="I99" s="124">
        <v>0</v>
      </c>
      <c r="J99" s="124">
        <v>0</v>
      </c>
      <c r="K99" s="124">
        <v>0</v>
      </c>
      <c r="L99" s="124">
        <v>0</v>
      </c>
      <c r="M99" s="124">
        <v>0</v>
      </c>
      <c r="N99" s="127"/>
      <c r="O99" s="127">
        <v>0</v>
      </c>
      <c r="P99" s="127"/>
      <c r="Q99" s="127">
        <v>0</v>
      </c>
      <c r="R99" s="127"/>
      <c r="S99" s="127">
        <v>0</v>
      </c>
      <c r="T99" s="129">
        <v>0</v>
      </c>
      <c r="U99" s="127">
        <v>0</v>
      </c>
      <c r="V99" s="130" t="s">
        <v>34</v>
      </c>
      <c r="W99" s="127">
        <v>900</v>
      </c>
      <c r="X99" s="127">
        <v>2303354.98</v>
      </c>
      <c r="Y99" s="127">
        <v>0</v>
      </c>
      <c r="Z99" s="127">
        <v>0</v>
      </c>
      <c r="AA99" s="127">
        <v>0</v>
      </c>
      <c r="AB99" s="127">
        <v>0</v>
      </c>
      <c r="AC99" s="127">
        <v>0</v>
      </c>
      <c r="AD99" s="127">
        <v>0</v>
      </c>
      <c r="AE99" s="127">
        <v>0</v>
      </c>
      <c r="AF99" s="127">
        <v>0</v>
      </c>
      <c r="AG99" s="127">
        <v>0</v>
      </c>
      <c r="AH99" s="127">
        <v>0</v>
      </c>
      <c r="AI99" s="127">
        <v>0</v>
      </c>
      <c r="AJ99" s="131">
        <v>0</v>
      </c>
      <c r="AK99" s="131">
        <v>0</v>
      </c>
      <c r="AL99" s="131">
        <v>0</v>
      </c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1"/>
      <c r="BM99" s="51"/>
      <c r="BN99" s="51"/>
      <c r="BO99" s="51"/>
      <c r="BP99" s="51"/>
      <c r="BQ99" s="51"/>
      <c r="BR99" s="51"/>
      <c r="BS99" s="51"/>
      <c r="BT99" s="51"/>
      <c r="BU99" s="51"/>
      <c r="BV99" s="51"/>
      <c r="BW99" s="51"/>
      <c r="BY99" s="53"/>
      <c r="BZ99" s="54"/>
      <c r="CA99" s="55"/>
      <c r="CB99" s="50"/>
      <c r="CC99" s="56"/>
    </row>
    <row r="100" spans="1:81" s="52" customFormat="1" ht="12" customHeight="1" x14ac:dyDescent="0.25">
      <c r="A100" s="122">
        <v>84</v>
      </c>
      <c r="B100" s="132" t="s">
        <v>731</v>
      </c>
      <c r="C100" s="124">
        <v>2.0932596328684721</v>
      </c>
      <c r="D100" s="133">
        <v>1975</v>
      </c>
      <c r="E100" s="126">
        <v>2025</v>
      </c>
      <c r="F100" s="134">
        <v>2817327.82</v>
      </c>
      <c r="G100" s="124">
        <v>3855714.38</v>
      </c>
      <c r="H100" s="127">
        <v>0</v>
      </c>
      <c r="I100" s="124">
        <v>0</v>
      </c>
      <c r="J100" s="124">
        <v>0</v>
      </c>
      <c r="K100" s="124">
        <v>0</v>
      </c>
      <c r="L100" s="124">
        <v>0</v>
      </c>
      <c r="M100" s="124">
        <v>0</v>
      </c>
      <c r="N100" s="127"/>
      <c r="O100" s="127">
        <v>0</v>
      </c>
      <c r="P100" s="127"/>
      <c r="Q100" s="127">
        <v>0</v>
      </c>
      <c r="R100" s="127"/>
      <c r="S100" s="127">
        <v>0</v>
      </c>
      <c r="T100" s="129">
        <v>0</v>
      </c>
      <c r="U100" s="127">
        <v>0</v>
      </c>
      <c r="V100" s="130" t="s">
        <v>34</v>
      </c>
      <c r="W100" s="127">
        <v>1532</v>
      </c>
      <c r="X100" s="127">
        <v>3810714.38</v>
      </c>
      <c r="Y100" s="127">
        <v>0</v>
      </c>
      <c r="Z100" s="127">
        <v>0</v>
      </c>
      <c r="AA100" s="127">
        <v>0</v>
      </c>
      <c r="AB100" s="127">
        <v>0</v>
      </c>
      <c r="AC100" s="127">
        <v>0</v>
      </c>
      <c r="AD100" s="127">
        <v>0</v>
      </c>
      <c r="AE100" s="127">
        <v>0</v>
      </c>
      <c r="AF100" s="127">
        <v>0</v>
      </c>
      <c r="AG100" s="127">
        <v>0</v>
      </c>
      <c r="AH100" s="127">
        <v>0</v>
      </c>
      <c r="AI100" s="127">
        <v>0</v>
      </c>
      <c r="AJ100" s="131">
        <v>0</v>
      </c>
      <c r="AK100" s="131">
        <v>45000</v>
      </c>
      <c r="AL100" s="131">
        <v>0</v>
      </c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1"/>
      <c r="BM100" s="51"/>
      <c r="BN100" s="51"/>
      <c r="BO100" s="51"/>
      <c r="BP100" s="51"/>
      <c r="BQ100" s="51"/>
      <c r="BR100" s="51"/>
      <c r="BS100" s="51"/>
      <c r="BT100" s="51"/>
      <c r="BU100" s="51"/>
      <c r="BV100" s="51"/>
      <c r="BW100" s="51"/>
      <c r="BY100" s="53"/>
      <c r="BZ100" s="54"/>
      <c r="CA100" s="55"/>
      <c r="CB100" s="50"/>
      <c r="CC100" s="56"/>
    </row>
    <row r="101" spans="1:81" s="52" customFormat="1" ht="12" customHeight="1" x14ac:dyDescent="0.25">
      <c r="A101" s="122">
        <v>85</v>
      </c>
      <c r="B101" s="132" t="s">
        <v>692</v>
      </c>
      <c r="C101" s="124">
        <v>2.6481706150309159</v>
      </c>
      <c r="D101" s="133">
        <v>1998</v>
      </c>
      <c r="E101" s="126">
        <v>2025</v>
      </c>
      <c r="F101" s="134">
        <v>1765207.64</v>
      </c>
      <c r="G101" s="124">
        <v>2692451.34</v>
      </c>
      <c r="H101" s="127">
        <v>0</v>
      </c>
      <c r="I101" s="124">
        <v>0</v>
      </c>
      <c r="J101" s="124">
        <v>0</v>
      </c>
      <c r="K101" s="124">
        <v>0</v>
      </c>
      <c r="L101" s="124">
        <v>0</v>
      </c>
      <c r="M101" s="124">
        <v>0</v>
      </c>
      <c r="N101" s="127"/>
      <c r="O101" s="127">
        <v>0</v>
      </c>
      <c r="P101" s="127"/>
      <c r="Q101" s="127">
        <v>0</v>
      </c>
      <c r="R101" s="127"/>
      <c r="S101" s="127">
        <v>0</v>
      </c>
      <c r="T101" s="129">
        <v>0</v>
      </c>
      <c r="U101" s="127">
        <v>0</v>
      </c>
      <c r="V101" s="130" t="s">
        <v>35</v>
      </c>
      <c r="W101" s="127">
        <v>1379</v>
      </c>
      <c r="X101" s="127">
        <v>2692451.34</v>
      </c>
      <c r="Y101" s="127">
        <v>0</v>
      </c>
      <c r="Z101" s="127">
        <v>0</v>
      </c>
      <c r="AA101" s="127">
        <v>0</v>
      </c>
      <c r="AB101" s="127">
        <v>0</v>
      </c>
      <c r="AC101" s="127">
        <v>0</v>
      </c>
      <c r="AD101" s="127">
        <v>0</v>
      </c>
      <c r="AE101" s="127">
        <v>0</v>
      </c>
      <c r="AF101" s="127">
        <v>0</v>
      </c>
      <c r="AG101" s="127">
        <v>0</v>
      </c>
      <c r="AH101" s="127">
        <v>0</v>
      </c>
      <c r="AI101" s="127">
        <v>0</v>
      </c>
      <c r="AJ101" s="131">
        <v>0</v>
      </c>
      <c r="AK101" s="131">
        <v>0</v>
      </c>
      <c r="AL101" s="131">
        <v>0</v>
      </c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1"/>
      <c r="BM101" s="51"/>
      <c r="BN101" s="51"/>
      <c r="BO101" s="51"/>
      <c r="BP101" s="51"/>
      <c r="BQ101" s="51"/>
      <c r="BR101" s="51"/>
      <c r="BS101" s="51"/>
      <c r="BT101" s="51"/>
      <c r="BU101" s="51"/>
      <c r="BV101" s="51"/>
      <c r="BW101" s="51"/>
      <c r="BY101" s="53"/>
      <c r="BZ101" s="54"/>
      <c r="CA101" s="55"/>
      <c r="CB101" s="50"/>
      <c r="CC101" s="56"/>
    </row>
    <row r="102" spans="1:81" s="52" customFormat="1" ht="12" customHeight="1" x14ac:dyDescent="0.25">
      <c r="A102" s="122">
        <v>86</v>
      </c>
      <c r="B102" s="132" t="s">
        <v>690</v>
      </c>
      <c r="C102" s="124">
        <v>-2.3722190058898702</v>
      </c>
      <c r="D102" s="133">
        <v>1995</v>
      </c>
      <c r="E102" s="126">
        <v>2025</v>
      </c>
      <c r="F102" s="134">
        <v>1829731.77</v>
      </c>
      <c r="G102" s="124">
        <v>1055300</v>
      </c>
      <c r="H102" s="127">
        <v>1055300</v>
      </c>
      <c r="I102" s="124">
        <v>1055300</v>
      </c>
      <c r="J102" s="124">
        <v>0</v>
      </c>
      <c r="K102" s="124">
        <v>0</v>
      </c>
      <c r="L102" s="124">
        <v>0</v>
      </c>
      <c r="M102" s="124">
        <v>0</v>
      </c>
      <c r="N102" s="127"/>
      <c r="O102" s="127">
        <v>0</v>
      </c>
      <c r="P102" s="127"/>
      <c r="Q102" s="127">
        <v>0</v>
      </c>
      <c r="R102" s="127"/>
      <c r="S102" s="127">
        <v>0</v>
      </c>
      <c r="T102" s="129">
        <v>0</v>
      </c>
      <c r="U102" s="127">
        <v>0</v>
      </c>
      <c r="V102" s="130"/>
      <c r="W102" s="127">
        <v>0</v>
      </c>
      <c r="X102" s="127">
        <v>0</v>
      </c>
      <c r="Y102" s="127">
        <v>0</v>
      </c>
      <c r="Z102" s="127">
        <v>0</v>
      </c>
      <c r="AA102" s="127">
        <v>0</v>
      </c>
      <c r="AB102" s="127">
        <v>0</v>
      </c>
      <c r="AC102" s="127">
        <v>0</v>
      </c>
      <c r="AD102" s="127">
        <v>0</v>
      </c>
      <c r="AE102" s="127">
        <v>0</v>
      </c>
      <c r="AF102" s="127">
        <v>0</v>
      </c>
      <c r="AG102" s="127">
        <v>0</v>
      </c>
      <c r="AH102" s="127">
        <v>0</v>
      </c>
      <c r="AI102" s="127">
        <v>0</v>
      </c>
      <c r="AJ102" s="131">
        <v>0</v>
      </c>
      <c r="AK102" s="131">
        <v>0</v>
      </c>
      <c r="AL102" s="131">
        <v>0</v>
      </c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1"/>
      <c r="BM102" s="51"/>
      <c r="BN102" s="51"/>
      <c r="BO102" s="51"/>
      <c r="BP102" s="51"/>
      <c r="BQ102" s="51"/>
      <c r="BR102" s="51"/>
      <c r="BS102" s="51"/>
      <c r="BT102" s="51"/>
      <c r="BU102" s="51"/>
      <c r="BV102" s="51"/>
      <c r="BW102" s="51"/>
      <c r="BY102" s="53"/>
      <c r="BZ102" s="54"/>
      <c r="CA102" s="55"/>
      <c r="CB102" s="50"/>
      <c r="CC102" s="56"/>
    </row>
    <row r="103" spans="1:81" s="52" customFormat="1" ht="12" customHeight="1" x14ac:dyDescent="0.25">
      <c r="A103" s="122">
        <v>87</v>
      </c>
      <c r="B103" s="132" t="s">
        <v>691</v>
      </c>
      <c r="C103" s="124">
        <v>1.8355369782480886</v>
      </c>
      <c r="D103" s="133">
        <v>1973</v>
      </c>
      <c r="E103" s="126">
        <v>2025</v>
      </c>
      <c r="F103" s="134">
        <v>1668697.31</v>
      </c>
      <c r="G103" s="124">
        <v>2215090.7799999998</v>
      </c>
      <c r="H103" s="127">
        <v>0</v>
      </c>
      <c r="I103" s="124">
        <v>0</v>
      </c>
      <c r="J103" s="124">
        <v>0</v>
      </c>
      <c r="K103" s="124">
        <v>0</v>
      </c>
      <c r="L103" s="124">
        <v>0</v>
      </c>
      <c r="M103" s="124">
        <v>0</v>
      </c>
      <c r="N103" s="127"/>
      <c r="O103" s="127">
        <v>0</v>
      </c>
      <c r="P103" s="127"/>
      <c r="Q103" s="127">
        <v>0</v>
      </c>
      <c r="R103" s="127"/>
      <c r="S103" s="127">
        <v>0</v>
      </c>
      <c r="T103" s="129">
        <v>0</v>
      </c>
      <c r="U103" s="127">
        <v>0</v>
      </c>
      <c r="V103" s="130" t="s">
        <v>34</v>
      </c>
      <c r="W103" s="127">
        <v>1036</v>
      </c>
      <c r="X103" s="127">
        <v>2215090.7799999998</v>
      </c>
      <c r="Y103" s="127">
        <v>0</v>
      </c>
      <c r="Z103" s="127">
        <v>0</v>
      </c>
      <c r="AA103" s="127">
        <v>0</v>
      </c>
      <c r="AB103" s="127">
        <v>0</v>
      </c>
      <c r="AC103" s="127">
        <v>0</v>
      </c>
      <c r="AD103" s="127">
        <v>0</v>
      </c>
      <c r="AE103" s="127">
        <v>0</v>
      </c>
      <c r="AF103" s="127">
        <v>0</v>
      </c>
      <c r="AG103" s="127">
        <v>0</v>
      </c>
      <c r="AH103" s="127">
        <v>0</v>
      </c>
      <c r="AI103" s="127">
        <v>0</v>
      </c>
      <c r="AJ103" s="131">
        <v>0</v>
      </c>
      <c r="AK103" s="131">
        <v>0</v>
      </c>
      <c r="AL103" s="131">
        <v>0</v>
      </c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1"/>
      <c r="BM103" s="51"/>
      <c r="BN103" s="51"/>
      <c r="BO103" s="51"/>
      <c r="BP103" s="51"/>
      <c r="BQ103" s="51"/>
      <c r="BR103" s="51"/>
      <c r="BS103" s="51"/>
      <c r="BT103" s="51"/>
      <c r="BU103" s="51"/>
      <c r="BV103" s="51"/>
      <c r="BW103" s="51"/>
      <c r="BY103" s="53"/>
      <c r="BZ103" s="54"/>
      <c r="CA103" s="55"/>
      <c r="CB103" s="50"/>
      <c r="CC103" s="56"/>
    </row>
    <row r="104" spans="1:81" s="52" customFormat="1" ht="12" customHeight="1" x14ac:dyDescent="0.25">
      <c r="A104" s="122">
        <v>88</v>
      </c>
      <c r="B104" s="132" t="s">
        <v>708</v>
      </c>
      <c r="C104" s="124">
        <v>-2.8523567713268023</v>
      </c>
      <c r="D104" s="133">
        <v>1991</v>
      </c>
      <c r="E104" s="126">
        <v>2025</v>
      </c>
      <c r="F104" s="134">
        <v>6759628.2800000003</v>
      </c>
      <c r="G104" s="124">
        <v>3248598.58</v>
      </c>
      <c r="H104" s="127">
        <v>3248598.58</v>
      </c>
      <c r="I104" s="124">
        <v>558951.73</v>
      </c>
      <c r="J104" s="124">
        <v>0</v>
      </c>
      <c r="K104" s="124">
        <v>0</v>
      </c>
      <c r="L104" s="124">
        <v>0</v>
      </c>
      <c r="M104" s="124">
        <v>0</v>
      </c>
      <c r="N104" s="127"/>
      <c r="O104" s="127">
        <v>538712.28</v>
      </c>
      <c r="P104" s="127"/>
      <c r="Q104" s="127">
        <v>961961.32</v>
      </c>
      <c r="R104" s="127"/>
      <c r="S104" s="127">
        <v>1188973.25</v>
      </c>
      <c r="T104" s="129">
        <v>0</v>
      </c>
      <c r="U104" s="127">
        <v>0</v>
      </c>
      <c r="V104" s="130"/>
      <c r="W104" s="127">
        <v>0</v>
      </c>
      <c r="X104" s="127">
        <v>0</v>
      </c>
      <c r="Y104" s="127">
        <v>0</v>
      </c>
      <c r="Z104" s="127">
        <v>0</v>
      </c>
      <c r="AA104" s="127">
        <v>0</v>
      </c>
      <c r="AB104" s="127">
        <v>0</v>
      </c>
      <c r="AC104" s="127">
        <v>0</v>
      </c>
      <c r="AD104" s="127">
        <v>0</v>
      </c>
      <c r="AE104" s="127">
        <v>0</v>
      </c>
      <c r="AF104" s="127">
        <v>0</v>
      </c>
      <c r="AG104" s="127">
        <v>0</v>
      </c>
      <c r="AH104" s="127">
        <v>0</v>
      </c>
      <c r="AI104" s="127">
        <v>0</v>
      </c>
      <c r="AJ104" s="131">
        <v>0</v>
      </c>
      <c r="AK104" s="131">
        <v>0</v>
      </c>
      <c r="AL104" s="131">
        <v>0</v>
      </c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1"/>
      <c r="BM104" s="51"/>
      <c r="BN104" s="51"/>
      <c r="BO104" s="51"/>
      <c r="BP104" s="51"/>
      <c r="BQ104" s="51"/>
      <c r="BR104" s="51"/>
      <c r="BS104" s="51"/>
      <c r="BT104" s="51"/>
      <c r="BU104" s="51"/>
      <c r="BV104" s="51"/>
      <c r="BW104" s="51"/>
      <c r="BY104" s="53"/>
      <c r="BZ104" s="54"/>
      <c r="CA104" s="55"/>
      <c r="CB104" s="50"/>
      <c r="CC104" s="56"/>
    </row>
    <row r="105" spans="1:81" s="52" customFormat="1" ht="12" customHeight="1" x14ac:dyDescent="0.25">
      <c r="A105" s="122">
        <v>89</v>
      </c>
      <c r="B105" s="132" t="s">
        <v>749</v>
      </c>
      <c r="C105" s="124">
        <v>1.5806146913470205</v>
      </c>
      <c r="D105" s="133">
        <v>1976</v>
      </c>
      <c r="E105" s="126">
        <v>2025</v>
      </c>
      <c r="F105" s="134">
        <v>2750135.52</v>
      </c>
      <c r="G105" s="124">
        <v>3548116.75</v>
      </c>
      <c r="H105" s="127">
        <v>0</v>
      </c>
      <c r="I105" s="124">
        <v>0</v>
      </c>
      <c r="J105" s="124">
        <v>0</v>
      </c>
      <c r="K105" s="124">
        <v>0</v>
      </c>
      <c r="L105" s="124">
        <v>0</v>
      </c>
      <c r="M105" s="124">
        <v>0</v>
      </c>
      <c r="N105" s="127"/>
      <c r="O105" s="127">
        <v>0</v>
      </c>
      <c r="P105" s="127"/>
      <c r="Q105" s="127">
        <v>0</v>
      </c>
      <c r="R105" s="127"/>
      <c r="S105" s="127">
        <v>0</v>
      </c>
      <c r="T105" s="129">
        <v>0</v>
      </c>
      <c r="U105" s="127">
        <v>0</v>
      </c>
      <c r="V105" s="130" t="s">
        <v>34</v>
      </c>
      <c r="W105" s="127">
        <v>1559</v>
      </c>
      <c r="X105" s="127">
        <v>3548116.75</v>
      </c>
      <c r="Y105" s="127">
        <v>0</v>
      </c>
      <c r="Z105" s="127">
        <v>0</v>
      </c>
      <c r="AA105" s="127">
        <v>0</v>
      </c>
      <c r="AB105" s="127">
        <v>0</v>
      </c>
      <c r="AC105" s="127">
        <v>0</v>
      </c>
      <c r="AD105" s="127">
        <v>0</v>
      </c>
      <c r="AE105" s="127">
        <v>0</v>
      </c>
      <c r="AF105" s="127">
        <v>0</v>
      </c>
      <c r="AG105" s="127">
        <v>0</v>
      </c>
      <c r="AH105" s="127">
        <v>0</v>
      </c>
      <c r="AI105" s="127">
        <v>0</v>
      </c>
      <c r="AJ105" s="131">
        <v>0</v>
      </c>
      <c r="AK105" s="131">
        <v>0</v>
      </c>
      <c r="AL105" s="131">
        <v>0</v>
      </c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1"/>
      <c r="BM105" s="51"/>
      <c r="BN105" s="51"/>
      <c r="BO105" s="51"/>
      <c r="BP105" s="51"/>
      <c r="BQ105" s="51"/>
      <c r="BR105" s="51"/>
      <c r="BS105" s="51"/>
      <c r="BT105" s="51"/>
      <c r="BU105" s="51"/>
      <c r="BV105" s="51"/>
      <c r="BW105" s="51"/>
      <c r="BY105" s="53"/>
      <c r="BZ105" s="54"/>
      <c r="CA105" s="55"/>
      <c r="CB105" s="50"/>
      <c r="CC105" s="56"/>
    </row>
    <row r="106" spans="1:81" s="52" customFormat="1" ht="12" customHeight="1" x14ac:dyDescent="0.25">
      <c r="A106" s="122">
        <v>90</v>
      </c>
      <c r="B106" s="132" t="s">
        <v>755</v>
      </c>
      <c r="C106" s="124">
        <v>4.7161599980757902</v>
      </c>
      <c r="D106" s="133">
        <v>1986</v>
      </c>
      <c r="E106" s="126">
        <v>2025</v>
      </c>
      <c r="F106" s="134">
        <v>1749621.32</v>
      </c>
      <c r="G106" s="124">
        <v>3318235</v>
      </c>
      <c r="H106" s="127">
        <v>0</v>
      </c>
      <c r="I106" s="124">
        <v>0</v>
      </c>
      <c r="J106" s="124">
        <v>0</v>
      </c>
      <c r="K106" s="124">
        <v>0</v>
      </c>
      <c r="L106" s="124">
        <v>0</v>
      </c>
      <c r="M106" s="124">
        <v>0</v>
      </c>
      <c r="N106" s="127"/>
      <c r="O106" s="127">
        <v>0</v>
      </c>
      <c r="P106" s="127"/>
      <c r="Q106" s="127">
        <v>0</v>
      </c>
      <c r="R106" s="127"/>
      <c r="S106" s="127">
        <v>0</v>
      </c>
      <c r="T106" s="129">
        <v>0</v>
      </c>
      <c r="U106" s="127">
        <v>0</v>
      </c>
      <c r="V106" s="130" t="s">
        <v>34</v>
      </c>
      <c r="W106" s="127">
        <v>1088.72</v>
      </c>
      <c r="X106" s="127">
        <v>3243235</v>
      </c>
      <c r="Y106" s="127">
        <v>0</v>
      </c>
      <c r="Z106" s="127">
        <v>0</v>
      </c>
      <c r="AA106" s="127">
        <v>0</v>
      </c>
      <c r="AB106" s="127">
        <v>0</v>
      </c>
      <c r="AC106" s="127">
        <v>0</v>
      </c>
      <c r="AD106" s="127">
        <v>0</v>
      </c>
      <c r="AE106" s="127">
        <v>0</v>
      </c>
      <c r="AF106" s="127">
        <v>0</v>
      </c>
      <c r="AG106" s="127">
        <v>0</v>
      </c>
      <c r="AH106" s="127">
        <v>0</v>
      </c>
      <c r="AI106" s="127">
        <v>0</v>
      </c>
      <c r="AJ106" s="131">
        <v>75000</v>
      </c>
      <c r="AK106" s="131">
        <v>0</v>
      </c>
      <c r="AL106" s="131">
        <v>0</v>
      </c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1"/>
      <c r="BM106" s="51"/>
      <c r="BN106" s="51"/>
      <c r="BO106" s="51"/>
      <c r="BP106" s="51"/>
      <c r="BQ106" s="51"/>
      <c r="BR106" s="51"/>
      <c r="BS106" s="51"/>
      <c r="BT106" s="51"/>
      <c r="BU106" s="51"/>
      <c r="BV106" s="51"/>
      <c r="BW106" s="51"/>
      <c r="BY106" s="53"/>
      <c r="BZ106" s="54"/>
      <c r="CA106" s="55"/>
      <c r="CB106" s="50"/>
      <c r="CC106" s="56"/>
    </row>
    <row r="107" spans="1:81" s="52" customFormat="1" ht="12" customHeight="1" x14ac:dyDescent="0.25">
      <c r="A107" s="122">
        <v>91</v>
      </c>
      <c r="B107" s="132" t="s">
        <v>757</v>
      </c>
      <c r="C107" s="124">
        <v>5.7701353026742757</v>
      </c>
      <c r="D107" s="133">
        <v>1989</v>
      </c>
      <c r="E107" s="126">
        <v>2025</v>
      </c>
      <c r="F107" s="134">
        <v>1211252.52</v>
      </c>
      <c r="G107" s="124">
        <v>2500445</v>
      </c>
      <c r="H107" s="127">
        <v>0</v>
      </c>
      <c r="I107" s="124">
        <v>0</v>
      </c>
      <c r="J107" s="124">
        <v>0</v>
      </c>
      <c r="K107" s="124">
        <v>0</v>
      </c>
      <c r="L107" s="124">
        <v>0</v>
      </c>
      <c r="M107" s="124">
        <v>0</v>
      </c>
      <c r="N107" s="127"/>
      <c r="O107" s="127">
        <v>0</v>
      </c>
      <c r="P107" s="127"/>
      <c r="Q107" s="127">
        <v>0</v>
      </c>
      <c r="R107" s="127"/>
      <c r="S107" s="127">
        <v>0</v>
      </c>
      <c r="T107" s="129">
        <v>0</v>
      </c>
      <c r="U107" s="127">
        <v>0</v>
      </c>
      <c r="V107" s="130" t="s">
        <v>34</v>
      </c>
      <c r="W107" s="127">
        <v>792.12</v>
      </c>
      <c r="X107" s="127">
        <v>2421445</v>
      </c>
      <c r="Y107" s="127">
        <v>0</v>
      </c>
      <c r="Z107" s="127">
        <v>0</v>
      </c>
      <c r="AA107" s="127">
        <v>0</v>
      </c>
      <c r="AB107" s="127">
        <v>0</v>
      </c>
      <c r="AC107" s="127">
        <v>0</v>
      </c>
      <c r="AD107" s="127">
        <v>0</v>
      </c>
      <c r="AE107" s="127">
        <v>0</v>
      </c>
      <c r="AF107" s="127">
        <v>0</v>
      </c>
      <c r="AG107" s="127">
        <v>0</v>
      </c>
      <c r="AH107" s="127">
        <v>0</v>
      </c>
      <c r="AI107" s="127">
        <v>0</v>
      </c>
      <c r="AJ107" s="131">
        <v>79000</v>
      </c>
      <c r="AK107" s="131">
        <v>0</v>
      </c>
      <c r="AL107" s="131">
        <v>0</v>
      </c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1"/>
      <c r="BM107" s="51"/>
      <c r="BN107" s="51"/>
      <c r="BO107" s="51"/>
      <c r="BP107" s="51"/>
      <c r="BQ107" s="51"/>
      <c r="BR107" s="51"/>
      <c r="BS107" s="51"/>
      <c r="BT107" s="51"/>
      <c r="BU107" s="51"/>
      <c r="BV107" s="51"/>
      <c r="BW107" s="51"/>
      <c r="BY107" s="53"/>
      <c r="BZ107" s="54"/>
      <c r="CA107" s="55"/>
      <c r="CB107" s="50"/>
      <c r="CC107" s="56"/>
    </row>
    <row r="108" spans="1:81" s="52" customFormat="1" ht="12" customHeight="1" x14ac:dyDescent="0.25">
      <c r="A108" s="122">
        <v>92</v>
      </c>
      <c r="B108" s="132" t="s">
        <v>814</v>
      </c>
      <c r="C108" s="124">
        <v>6.0874091082018564</v>
      </c>
      <c r="D108" s="133">
        <v>1989</v>
      </c>
      <c r="E108" s="126">
        <v>2025</v>
      </c>
      <c r="F108" s="134">
        <v>1211252.52</v>
      </c>
      <c r="G108" s="124">
        <v>2571331.9</v>
      </c>
      <c r="H108" s="127">
        <v>0</v>
      </c>
      <c r="I108" s="124">
        <v>0</v>
      </c>
      <c r="J108" s="124">
        <v>0</v>
      </c>
      <c r="K108" s="124">
        <v>0</v>
      </c>
      <c r="L108" s="124">
        <v>0</v>
      </c>
      <c r="M108" s="124">
        <v>0</v>
      </c>
      <c r="N108" s="127"/>
      <c r="O108" s="127">
        <v>0</v>
      </c>
      <c r="P108" s="127"/>
      <c r="Q108" s="127">
        <v>0</v>
      </c>
      <c r="R108" s="127"/>
      <c r="S108" s="127">
        <v>0</v>
      </c>
      <c r="T108" s="129">
        <v>0</v>
      </c>
      <c r="U108" s="127">
        <v>0</v>
      </c>
      <c r="V108" s="130" t="s">
        <v>35</v>
      </c>
      <c r="W108" s="127">
        <v>173</v>
      </c>
      <c r="X108" s="127">
        <v>2571331.9</v>
      </c>
      <c r="Y108" s="127">
        <v>0</v>
      </c>
      <c r="Z108" s="127">
        <v>0</v>
      </c>
      <c r="AA108" s="127">
        <v>0</v>
      </c>
      <c r="AB108" s="127">
        <v>0</v>
      </c>
      <c r="AC108" s="127">
        <v>0</v>
      </c>
      <c r="AD108" s="127">
        <v>0</v>
      </c>
      <c r="AE108" s="127">
        <v>0</v>
      </c>
      <c r="AF108" s="127">
        <v>0</v>
      </c>
      <c r="AG108" s="127">
        <v>0</v>
      </c>
      <c r="AH108" s="127">
        <v>0</v>
      </c>
      <c r="AI108" s="127">
        <v>0</v>
      </c>
      <c r="AJ108" s="131">
        <v>0</v>
      </c>
      <c r="AK108" s="131">
        <v>0</v>
      </c>
      <c r="AL108" s="131">
        <v>0</v>
      </c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1"/>
      <c r="BM108" s="51"/>
      <c r="BN108" s="51"/>
      <c r="BO108" s="51"/>
      <c r="BP108" s="51"/>
      <c r="BQ108" s="51"/>
      <c r="BR108" s="51"/>
      <c r="BS108" s="51"/>
      <c r="BT108" s="51"/>
      <c r="BU108" s="51"/>
      <c r="BV108" s="51"/>
      <c r="BW108" s="51"/>
      <c r="BY108" s="53"/>
      <c r="BZ108" s="54"/>
      <c r="CA108" s="55"/>
      <c r="CB108" s="50"/>
      <c r="CC108" s="56"/>
    </row>
    <row r="109" spans="1:81" s="52" customFormat="1" ht="29.4" customHeight="1" x14ac:dyDescent="0.25">
      <c r="A109" s="243" t="s">
        <v>775</v>
      </c>
      <c r="B109" s="243"/>
      <c r="C109" s="127">
        <f>SUM(C17:C108)</f>
        <v>1166.9534807313039</v>
      </c>
      <c r="D109" s="122" t="s">
        <v>25</v>
      </c>
      <c r="E109" s="122"/>
      <c r="F109" s="122"/>
      <c r="G109" s="127">
        <v>480044805.67999965</v>
      </c>
      <c r="H109" s="127">
        <v>12324308.98</v>
      </c>
      <c r="I109" s="127">
        <v>4410428.29</v>
      </c>
      <c r="J109" s="127">
        <v>1338</v>
      </c>
      <c r="K109" s="127">
        <v>4105936.13</v>
      </c>
      <c r="L109" s="127">
        <v>420.3</v>
      </c>
      <c r="M109" s="127">
        <v>0</v>
      </c>
      <c r="N109" s="127">
        <v>261</v>
      </c>
      <c r="O109" s="127">
        <v>980471.39</v>
      </c>
      <c r="P109" s="127">
        <v>0</v>
      </c>
      <c r="Q109" s="127">
        <v>961961.32</v>
      </c>
      <c r="R109" s="127">
        <v>689.2</v>
      </c>
      <c r="S109" s="127">
        <v>1865511.85</v>
      </c>
      <c r="T109" s="138">
        <v>82</v>
      </c>
      <c r="U109" s="127">
        <v>174375122.26999998</v>
      </c>
      <c r="V109" s="139" t="s">
        <v>25</v>
      </c>
      <c r="W109" s="127">
        <v>50209.22</v>
      </c>
      <c r="X109" s="127">
        <v>276310185.85999995</v>
      </c>
      <c r="Y109" s="127">
        <v>0</v>
      </c>
      <c r="Z109" s="127">
        <v>0</v>
      </c>
      <c r="AA109" s="127">
        <v>10645</v>
      </c>
      <c r="AB109" s="127">
        <v>2161508.94</v>
      </c>
      <c r="AC109" s="127">
        <v>0</v>
      </c>
      <c r="AD109" s="127">
        <v>0</v>
      </c>
      <c r="AE109" s="127">
        <v>3022</v>
      </c>
      <c r="AF109" s="127">
        <v>1409250</v>
      </c>
      <c r="AG109" s="127">
        <v>0</v>
      </c>
      <c r="AH109" s="127">
        <v>0</v>
      </c>
      <c r="AI109" s="127">
        <v>425886.73</v>
      </c>
      <c r="AJ109" s="127">
        <v>9588665.4600000028</v>
      </c>
      <c r="AK109" s="127">
        <v>3449877.439999999</v>
      </c>
      <c r="AL109" s="127">
        <v>0</v>
      </c>
      <c r="AM109" s="49"/>
      <c r="AN109" s="50" t="e">
        <f>I109/#REF!</f>
        <v>#REF!</v>
      </c>
      <c r="AO109" s="50">
        <f t="shared" ref="AO109:AO115" si="2">K109/J109</f>
        <v>3068.7116068759342</v>
      </c>
      <c r="AP109" s="50">
        <f t="shared" ref="AP109:AP115" si="3">M109/L109</f>
        <v>0</v>
      </c>
      <c r="AQ109" s="50">
        <f t="shared" ref="AQ109:AQ115" si="4">O109/N109</f>
        <v>3756.5953639846743</v>
      </c>
      <c r="AR109" s="50" t="e">
        <f t="shared" ref="AR109:AR115" si="5">Q109/P109</f>
        <v>#DIV/0!</v>
      </c>
      <c r="AS109" s="50">
        <f t="shared" ref="AS109:AS115" si="6">S109/R109</f>
        <v>2706.7786564132325</v>
      </c>
      <c r="AT109" s="50">
        <f t="shared" ref="AT109:AT115" si="7">U109/T109</f>
        <v>2126525.881341463</v>
      </c>
      <c r="AU109" s="50">
        <f t="shared" ref="AU109:AU115" si="8">X109/W109</f>
        <v>5503.1762265974248</v>
      </c>
      <c r="AV109" s="50" t="e">
        <f t="shared" ref="AV109:AV115" si="9">Z109/Y109</f>
        <v>#DIV/0!</v>
      </c>
      <c r="AW109" s="50">
        <f t="shared" ref="AW109:AW115" si="10">AB109/AA109</f>
        <v>203.05391639267262</v>
      </c>
      <c r="AX109" s="50" t="e">
        <f t="shared" ref="AX109:AX115" si="11">AH109/AG109</f>
        <v>#DIV/0!</v>
      </c>
      <c r="AY109" s="50" t="e">
        <f>AI109/#REF!</f>
        <v>#REF!</v>
      </c>
      <c r="AZ109" s="50">
        <v>730.08</v>
      </c>
      <c r="BA109" s="50">
        <v>2070.12</v>
      </c>
      <c r="BB109" s="50">
        <v>848.92</v>
      </c>
      <c r="BC109" s="50">
        <v>819.73</v>
      </c>
      <c r="BD109" s="50">
        <v>611.5</v>
      </c>
      <c r="BE109" s="50">
        <v>1080.04</v>
      </c>
      <c r="BF109" s="50">
        <v>2671800.0099999998</v>
      </c>
      <c r="BG109" s="50">
        <f>IF(V109="ПК",4607.6,4422.85)</f>
        <v>4422.8500000000004</v>
      </c>
      <c r="BH109" s="50">
        <v>8748.57</v>
      </c>
      <c r="BI109" s="50">
        <v>3389.61</v>
      </c>
      <c r="BJ109" s="50">
        <v>5995.76</v>
      </c>
      <c r="BK109" s="50">
        <v>548.62</v>
      </c>
      <c r="BL109" s="51" t="e">
        <f t="shared" ref="BL109:BW115" si="12">IF(AN109&gt;AZ109, "+", " ")</f>
        <v>#REF!</v>
      </c>
      <c r="BM109" s="51" t="str">
        <f t="shared" si="12"/>
        <v>+</v>
      </c>
      <c r="BN109" s="51" t="str">
        <f t="shared" si="12"/>
        <v xml:space="preserve"> </v>
      </c>
      <c r="BO109" s="51" t="str">
        <f t="shared" si="12"/>
        <v>+</v>
      </c>
      <c r="BP109" s="51" t="e">
        <f t="shared" si="12"/>
        <v>#DIV/0!</v>
      </c>
      <c r="BQ109" s="51" t="str">
        <f t="shared" si="12"/>
        <v>+</v>
      </c>
      <c r="BR109" s="51" t="str">
        <f t="shared" si="12"/>
        <v xml:space="preserve"> </v>
      </c>
      <c r="BS109" s="51" t="str">
        <f t="shared" si="12"/>
        <v>+</v>
      </c>
      <c r="BT109" s="51" t="e">
        <f t="shared" si="12"/>
        <v>#DIV/0!</v>
      </c>
      <c r="BU109" s="51" t="str">
        <f t="shared" si="12"/>
        <v xml:space="preserve"> </v>
      </c>
      <c r="BV109" s="51" t="e">
        <f t="shared" si="12"/>
        <v>#DIV/0!</v>
      </c>
      <c r="BW109" s="51" t="e">
        <f t="shared" si="12"/>
        <v>#REF!</v>
      </c>
      <c r="BY109" s="53">
        <f t="shared" ref="BY109:BY115" si="13">AJ109/G109*100</f>
        <v>1.9974521849928852</v>
      </c>
      <c r="BZ109" s="54">
        <f t="shared" ref="BZ109:BZ115" si="14">AK109/G109*100</f>
        <v>0.71865738347343044</v>
      </c>
      <c r="CA109" s="55">
        <f t="shared" ref="CA109:CA115" si="15">G109/W109</f>
        <v>9560.8895274612842</v>
      </c>
      <c r="CB109" s="50">
        <f>IF(V109="ПК",4814.95,4621.88)</f>
        <v>4621.88</v>
      </c>
      <c r="CC109" s="56" t="str">
        <f t="shared" ref="CC109:CC115" si="16">IF(CA109&gt;CB109, "+", " ")</f>
        <v>+</v>
      </c>
    </row>
    <row r="110" spans="1:81" s="58" customFormat="1" ht="30" customHeight="1" x14ac:dyDescent="0.25">
      <c r="A110" s="244" t="s">
        <v>764</v>
      </c>
      <c r="B110" s="245"/>
      <c r="C110" s="245"/>
      <c r="D110" s="245"/>
      <c r="E110" s="245"/>
      <c r="F110" s="245"/>
      <c r="G110" s="245"/>
      <c r="H110" s="245"/>
      <c r="I110" s="245"/>
      <c r="J110" s="245"/>
      <c r="K110" s="245"/>
      <c r="L110" s="245"/>
      <c r="M110" s="245"/>
      <c r="N110" s="245"/>
      <c r="O110" s="245"/>
      <c r="P110" s="245"/>
      <c r="Q110" s="245"/>
      <c r="R110" s="245"/>
      <c r="S110" s="245"/>
      <c r="T110" s="245"/>
      <c r="U110" s="245"/>
      <c r="V110" s="245"/>
      <c r="W110" s="245"/>
      <c r="X110" s="245"/>
      <c r="Y110" s="245"/>
      <c r="Z110" s="245"/>
      <c r="AA110" s="245"/>
      <c r="AB110" s="245"/>
      <c r="AC110" s="245"/>
      <c r="AD110" s="245"/>
      <c r="AE110" s="245"/>
      <c r="AF110" s="245"/>
      <c r="AG110" s="245"/>
      <c r="AH110" s="245"/>
      <c r="AI110" s="245"/>
      <c r="AJ110" s="245"/>
      <c r="AK110" s="245"/>
      <c r="AL110" s="246"/>
      <c r="AN110" s="59" t="e">
        <f>I110/#REF!</f>
        <v>#REF!</v>
      </c>
      <c r="AO110" s="59" t="e">
        <f t="shared" si="2"/>
        <v>#DIV/0!</v>
      </c>
      <c r="AP110" s="59" t="e">
        <f t="shared" si="3"/>
        <v>#DIV/0!</v>
      </c>
      <c r="AQ110" s="59" t="e">
        <f t="shared" si="4"/>
        <v>#DIV/0!</v>
      </c>
      <c r="AR110" s="59" t="e">
        <f t="shared" si="5"/>
        <v>#DIV/0!</v>
      </c>
      <c r="AS110" s="59" t="e">
        <f t="shared" si="6"/>
        <v>#DIV/0!</v>
      </c>
      <c r="AT110" s="59" t="e">
        <f t="shared" si="7"/>
        <v>#DIV/0!</v>
      </c>
      <c r="AU110" s="59" t="e">
        <f t="shared" si="8"/>
        <v>#DIV/0!</v>
      </c>
      <c r="AV110" s="59" t="e">
        <f t="shared" si="9"/>
        <v>#DIV/0!</v>
      </c>
      <c r="AW110" s="59" t="e">
        <f t="shared" si="10"/>
        <v>#DIV/0!</v>
      </c>
      <c r="AX110" s="59" t="e">
        <f t="shared" si="11"/>
        <v>#DIV/0!</v>
      </c>
      <c r="AY110" s="59" t="e">
        <f>AI110/#REF!</f>
        <v>#REF!</v>
      </c>
      <c r="AZ110" s="59">
        <v>766.59</v>
      </c>
      <c r="BA110" s="59">
        <v>2173.62</v>
      </c>
      <c r="BB110" s="59">
        <v>891.36</v>
      </c>
      <c r="BC110" s="59">
        <v>860.72</v>
      </c>
      <c r="BD110" s="59">
        <v>1699.83</v>
      </c>
      <c r="BE110" s="59">
        <v>1134.04</v>
      </c>
      <c r="BF110" s="59">
        <v>2338035</v>
      </c>
      <c r="BG110" s="59">
        <f t="shared" ref="BG110:BG115" si="17">IF(V110="ПК",4837.98,4644)</f>
        <v>4644</v>
      </c>
      <c r="BH110" s="59">
        <v>9186</v>
      </c>
      <c r="BI110" s="59">
        <v>3559.09</v>
      </c>
      <c r="BJ110" s="59">
        <v>6295.55</v>
      </c>
      <c r="BK110" s="59">
        <f t="shared" ref="BK110:BK115" si="18">105042.09+358512+470547</f>
        <v>934101.09</v>
      </c>
      <c r="BL110" s="60" t="e">
        <f t="shared" si="12"/>
        <v>#REF!</v>
      </c>
      <c r="BM110" s="60" t="e">
        <f t="shared" si="12"/>
        <v>#DIV/0!</v>
      </c>
      <c r="BN110" s="60" t="e">
        <f t="shared" si="12"/>
        <v>#DIV/0!</v>
      </c>
      <c r="BO110" s="60" t="e">
        <f t="shared" si="12"/>
        <v>#DIV/0!</v>
      </c>
      <c r="BP110" s="60" t="e">
        <f t="shared" si="12"/>
        <v>#DIV/0!</v>
      </c>
      <c r="BQ110" s="60" t="e">
        <f t="shared" si="12"/>
        <v>#DIV/0!</v>
      </c>
      <c r="BR110" s="60" t="e">
        <f t="shared" si="12"/>
        <v>#DIV/0!</v>
      </c>
      <c r="BS110" s="60" t="e">
        <f t="shared" si="12"/>
        <v>#DIV/0!</v>
      </c>
      <c r="BT110" s="60" t="e">
        <f t="shared" si="12"/>
        <v>#DIV/0!</v>
      </c>
      <c r="BU110" s="60" t="e">
        <f t="shared" si="12"/>
        <v>#DIV/0!</v>
      </c>
      <c r="BV110" s="60" t="e">
        <f t="shared" si="12"/>
        <v>#DIV/0!</v>
      </c>
      <c r="BW110" s="60" t="e">
        <f t="shared" si="12"/>
        <v>#REF!</v>
      </c>
      <c r="BY110" s="61" t="e">
        <f t="shared" si="13"/>
        <v>#DIV/0!</v>
      </c>
      <c r="BZ110" s="62" t="e">
        <f t="shared" si="14"/>
        <v>#DIV/0!</v>
      </c>
      <c r="CA110" s="63" t="e">
        <f t="shared" si="15"/>
        <v>#DIV/0!</v>
      </c>
      <c r="CB110" s="59">
        <f t="shared" ref="CB110:CB115" si="19">IF(V110="ПК",5055.69,4852.98)</f>
        <v>4852.9799999999996</v>
      </c>
      <c r="CC110" s="64" t="e">
        <f t="shared" si="16"/>
        <v>#DIV/0!</v>
      </c>
    </row>
    <row r="111" spans="1:81" s="58" customFormat="1" ht="12" customHeight="1" x14ac:dyDescent="0.25">
      <c r="A111" s="122">
        <v>1</v>
      </c>
      <c r="B111" s="132" t="s">
        <v>172</v>
      </c>
      <c r="C111" s="135">
        <v>8.5057990541049193</v>
      </c>
      <c r="D111" s="135">
        <v>1998</v>
      </c>
      <c r="E111" s="136">
        <v>2024</v>
      </c>
      <c r="F111" s="136">
        <v>3438738.87</v>
      </c>
      <c r="G111" s="124">
        <v>8667094.3200000003</v>
      </c>
      <c r="H111" s="127">
        <v>0</v>
      </c>
      <c r="I111" s="128">
        <v>0</v>
      </c>
      <c r="J111" s="128">
        <v>0</v>
      </c>
      <c r="K111" s="128">
        <v>0</v>
      </c>
      <c r="L111" s="128">
        <v>0</v>
      </c>
      <c r="M111" s="128">
        <v>0</v>
      </c>
      <c r="N111" s="127"/>
      <c r="O111" s="127">
        <v>0</v>
      </c>
      <c r="P111" s="127"/>
      <c r="Q111" s="127">
        <v>0</v>
      </c>
      <c r="R111" s="127"/>
      <c r="S111" s="127">
        <v>0</v>
      </c>
      <c r="T111" s="129">
        <v>3</v>
      </c>
      <c r="U111" s="127">
        <v>8277075.0800000001</v>
      </c>
      <c r="V111" s="136"/>
      <c r="W111" s="131">
        <v>0</v>
      </c>
      <c r="X111" s="127">
        <v>0</v>
      </c>
      <c r="Y111" s="131">
        <v>0</v>
      </c>
      <c r="Z111" s="131">
        <v>0</v>
      </c>
      <c r="AA111" s="131">
        <v>0</v>
      </c>
      <c r="AB111" s="131">
        <v>0</v>
      </c>
      <c r="AC111" s="131">
        <v>0</v>
      </c>
      <c r="AD111" s="131">
        <v>0</v>
      </c>
      <c r="AE111" s="131">
        <v>0</v>
      </c>
      <c r="AF111" s="131">
        <v>0</v>
      </c>
      <c r="AG111" s="131">
        <v>0</v>
      </c>
      <c r="AH111" s="131">
        <v>0</v>
      </c>
      <c r="AI111" s="131">
        <v>0</v>
      </c>
      <c r="AJ111" s="131">
        <v>260012.83</v>
      </c>
      <c r="AK111" s="131">
        <v>130006.41</v>
      </c>
      <c r="AL111" s="131">
        <v>0</v>
      </c>
      <c r="AM111" s="65"/>
      <c r="AN111" s="59" t="e">
        <f>I111/#REF!</f>
        <v>#REF!</v>
      </c>
      <c r="AO111" s="59" t="e">
        <f t="shared" si="2"/>
        <v>#DIV/0!</v>
      </c>
      <c r="AP111" s="59" t="e">
        <f t="shared" si="3"/>
        <v>#DIV/0!</v>
      </c>
      <c r="AQ111" s="59" t="e">
        <f t="shared" si="4"/>
        <v>#DIV/0!</v>
      </c>
      <c r="AR111" s="59" t="e">
        <f t="shared" si="5"/>
        <v>#DIV/0!</v>
      </c>
      <c r="AS111" s="59" t="e">
        <f t="shared" si="6"/>
        <v>#DIV/0!</v>
      </c>
      <c r="AT111" s="59">
        <f t="shared" si="7"/>
        <v>2759025.0266666668</v>
      </c>
      <c r="AU111" s="59" t="e">
        <f t="shared" si="8"/>
        <v>#DIV/0!</v>
      </c>
      <c r="AV111" s="59" t="e">
        <f t="shared" si="9"/>
        <v>#DIV/0!</v>
      </c>
      <c r="AW111" s="59" t="e">
        <f t="shared" si="10"/>
        <v>#DIV/0!</v>
      </c>
      <c r="AX111" s="59" t="e">
        <f t="shared" si="11"/>
        <v>#DIV/0!</v>
      </c>
      <c r="AY111" s="59" t="e">
        <f>AI111/#REF!</f>
        <v>#REF!</v>
      </c>
      <c r="AZ111" s="59">
        <v>766.59</v>
      </c>
      <c r="BA111" s="59">
        <v>2173.62</v>
      </c>
      <c r="BB111" s="59">
        <v>891.36</v>
      </c>
      <c r="BC111" s="59">
        <v>860.72</v>
      </c>
      <c r="BD111" s="59">
        <v>1699.83</v>
      </c>
      <c r="BE111" s="59">
        <v>1134.04</v>
      </c>
      <c r="BF111" s="59">
        <v>2338035</v>
      </c>
      <c r="BG111" s="59">
        <f t="shared" si="17"/>
        <v>4644</v>
      </c>
      <c r="BH111" s="59">
        <v>9186</v>
      </c>
      <c r="BI111" s="59">
        <v>3559.09</v>
      </c>
      <c r="BJ111" s="59">
        <v>6295.55</v>
      </c>
      <c r="BK111" s="59">
        <f t="shared" si="18"/>
        <v>934101.09</v>
      </c>
      <c r="BL111" s="60" t="e">
        <f t="shared" si="12"/>
        <v>#REF!</v>
      </c>
      <c r="BM111" s="60" t="e">
        <f t="shared" si="12"/>
        <v>#DIV/0!</v>
      </c>
      <c r="BN111" s="60" t="e">
        <f t="shared" si="12"/>
        <v>#DIV/0!</v>
      </c>
      <c r="BO111" s="60" t="e">
        <f t="shared" si="12"/>
        <v>#DIV/0!</v>
      </c>
      <c r="BP111" s="60" t="e">
        <f t="shared" si="12"/>
        <v>#DIV/0!</v>
      </c>
      <c r="BQ111" s="60" t="e">
        <f t="shared" si="12"/>
        <v>#DIV/0!</v>
      </c>
      <c r="BR111" s="60" t="str">
        <f t="shared" si="12"/>
        <v>+</v>
      </c>
      <c r="BS111" s="60" t="e">
        <f t="shared" si="12"/>
        <v>#DIV/0!</v>
      </c>
      <c r="BT111" s="60" t="e">
        <f t="shared" si="12"/>
        <v>#DIV/0!</v>
      </c>
      <c r="BU111" s="60" t="e">
        <f t="shared" si="12"/>
        <v>#DIV/0!</v>
      </c>
      <c r="BV111" s="60" t="e">
        <f t="shared" si="12"/>
        <v>#DIV/0!</v>
      </c>
      <c r="BW111" s="60" t="e">
        <f t="shared" si="12"/>
        <v>#REF!</v>
      </c>
      <c r="BY111" s="61">
        <f t="shared" si="13"/>
        <v>3.0000000046151567</v>
      </c>
      <c r="BZ111" s="62">
        <f t="shared" si="14"/>
        <v>1.4999999446181174</v>
      </c>
      <c r="CA111" s="63" t="e">
        <f t="shared" si="15"/>
        <v>#DIV/0!</v>
      </c>
      <c r="CB111" s="59">
        <f t="shared" si="19"/>
        <v>4852.9799999999996</v>
      </c>
      <c r="CC111" s="64" t="e">
        <f t="shared" si="16"/>
        <v>#DIV/0!</v>
      </c>
    </row>
    <row r="112" spans="1:81" s="58" customFormat="1" ht="12" customHeight="1" x14ac:dyDescent="0.25">
      <c r="A112" s="122">
        <v>2</v>
      </c>
      <c r="B112" s="132" t="s">
        <v>174</v>
      </c>
      <c r="C112" s="135">
        <v>10.020725597395028</v>
      </c>
      <c r="D112" s="135">
        <v>1990</v>
      </c>
      <c r="E112" s="136">
        <v>2024</v>
      </c>
      <c r="F112" s="136">
        <v>4120552.81</v>
      </c>
      <c r="G112" s="124">
        <v>11486166.109999999</v>
      </c>
      <c r="H112" s="127">
        <v>0</v>
      </c>
      <c r="I112" s="128">
        <v>0</v>
      </c>
      <c r="J112" s="128">
        <v>0</v>
      </c>
      <c r="K112" s="128">
        <v>0</v>
      </c>
      <c r="L112" s="128">
        <v>0</v>
      </c>
      <c r="M112" s="128">
        <v>0</v>
      </c>
      <c r="N112" s="127"/>
      <c r="O112" s="127">
        <v>0</v>
      </c>
      <c r="P112" s="127"/>
      <c r="Q112" s="127">
        <v>0</v>
      </c>
      <c r="R112" s="127"/>
      <c r="S112" s="127">
        <v>0</v>
      </c>
      <c r="T112" s="129"/>
      <c r="U112" s="127">
        <v>0</v>
      </c>
      <c r="V112" s="136" t="s">
        <v>34</v>
      </c>
      <c r="W112" s="131">
        <v>1287</v>
      </c>
      <c r="X112" s="127">
        <v>10969288.640000001</v>
      </c>
      <c r="Y112" s="131">
        <v>0</v>
      </c>
      <c r="Z112" s="131">
        <v>0</v>
      </c>
      <c r="AA112" s="131">
        <v>0</v>
      </c>
      <c r="AB112" s="131">
        <v>0</v>
      </c>
      <c r="AC112" s="131">
        <v>0</v>
      </c>
      <c r="AD112" s="131">
        <v>0</v>
      </c>
      <c r="AE112" s="131">
        <v>0</v>
      </c>
      <c r="AF112" s="131">
        <v>0</v>
      </c>
      <c r="AG112" s="131">
        <v>0</v>
      </c>
      <c r="AH112" s="131">
        <v>0</v>
      </c>
      <c r="AI112" s="131">
        <v>0</v>
      </c>
      <c r="AJ112" s="131">
        <v>344584.98</v>
      </c>
      <c r="AK112" s="131">
        <v>172292.49</v>
      </c>
      <c r="AL112" s="131">
        <v>0</v>
      </c>
      <c r="AN112" s="59" t="e">
        <f>I112/#REF!</f>
        <v>#REF!</v>
      </c>
      <c r="AO112" s="59" t="e">
        <f t="shared" si="2"/>
        <v>#DIV/0!</v>
      </c>
      <c r="AP112" s="59" t="e">
        <f t="shared" si="3"/>
        <v>#DIV/0!</v>
      </c>
      <c r="AQ112" s="59" t="e">
        <f t="shared" si="4"/>
        <v>#DIV/0!</v>
      </c>
      <c r="AR112" s="59" t="e">
        <f t="shared" si="5"/>
        <v>#DIV/0!</v>
      </c>
      <c r="AS112" s="59" t="e">
        <f t="shared" si="6"/>
        <v>#DIV/0!</v>
      </c>
      <c r="AT112" s="59" t="e">
        <f t="shared" si="7"/>
        <v>#DIV/0!</v>
      </c>
      <c r="AU112" s="59">
        <f t="shared" si="8"/>
        <v>8523.145796425797</v>
      </c>
      <c r="AV112" s="59" t="e">
        <f t="shared" si="9"/>
        <v>#DIV/0!</v>
      </c>
      <c r="AW112" s="59" t="e">
        <f t="shared" si="10"/>
        <v>#DIV/0!</v>
      </c>
      <c r="AX112" s="59" t="e">
        <f t="shared" si="11"/>
        <v>#DIV/0!</v>
      </c>
      <c r="AY112" s="59" t="e">
        <f>AI112/#REF!</f>
        <v>#REF!</v>
      </c>
      <c r="AZ112" s="59">
        <v>766.59</v>
      </c>
      <c r="BA112" s="59">
        <v>2173.62</v>
      </c>
      <c r="BB112" s="59">
        <v>891.36</v>
      </c>
      <c r="BC112" s="59">
        <v>860.72</v>
      </c>
      <c r="BD112" s="59">
        <v>1699.83</v>
      </c>
      <c r="BE112" s="59">
        <v>1134.04</v>
      </c>
      <c r="BF112" s="59">
        <v>2338035</v>
      </c>
      <c r="BG112" s="59">
        <f t="shared" si="17"/>
        <v>4837.9799999999996</v>
      </c>
      <c r="BH112" s="59">
        <v>9186</v>
      </c>
      <c r="BI112" s="59">
        <v>3559.09</v>
      </c>
      <c r="BJ112" s="59">
        <v>6295.55</v>
      </c>
      <c r="BK112" s="59">
        <f t="shared" si="18"/>
        <v>934101.09</v>
      </c>
      <c r="BL112" s="60" t="e">
        <f t="shared" si="12"/>
        <v>#REF!</v>
      </c>
      <c r="BM112" s="60" t="e">
        <f t="shared" si="12"/>
        <v>#DIV/0!</v>
      </c>
      <c r="BN112" s="60" t="e">
        <f t="shared" si="12"/>
        <v>#DIV/0!</v>
      </c>
      <c r="BO112" s="60" t="e">
        <f t="shared" si="12"/>
        <v>#DIV/0!</v>
      </c>
      <c r="BP112" s="60" t="e">
        <f t="shared" si="12"/>
        <v>#DIV/0!</v>
      </c>
      <c r="BQ112" s="60" t="e">
        <f t="shared" si="12"/>
        <v>#DIV/0!</v>
      </c>
      <c r="BR112" s="60" t="e">
        <f t="shared" si="12"/>
        <v>#DIV/0!</v>
      </c>
      <c r="BS112" s="60" t="str">
        <f t="shared" si="12"/>
        <v>+</v>
      </c>
      <c r="BT112" s="60" t="e">
        <f t="shared" si="12"/>
        <v>#DIV/0!</v>
      </c>
      <c r="BU112" s="60" t="e">
        <f t="shared" si="12"/>
        <v>#DIV/0!</v>
      </c>
      <c r="BV112" s="60" t="e">
        <f t="shared" si="12"/>
        <v>#DIV/0!</v>
      </c>
      <c r="BW112" s="60" t="e">
        <f t="shared" si="12"/>
        <v>#REF!</v>
      </c>
      <c r="BY112" s="61">
        <f t="shared" si="13"/>
        <v>2.9999999712697867</v>
      </c>
      <c r="BZ112" s="62">
        <f t="shared" si="14"/>
        <v>1.4999999856348933</v>
      </c>
      <c r="CA112" s="63">
        <f t="shared" si="15"/>
        <v>8924.7599922299923</v>
      </c>
      <c r="CB112" s="59">
        <f t="shared" si="19"/>
        <v>5055.6899999999996</v>
      </c>
      <c r="CC112" s="64" t="str">
        <f t="shared" si="16"/>
        <v>+</v>
      </c>
    </row>
    <row r="113" spans="1:82" s="58" customFormat="1" ht="12" customHeight="1" x14ac:dyDescent="0.25">
      <c r="A113" s="122">
        <v>3</v>
      </c>
      <c r="B113" s="132" t="s">
        <v>175</v>
      </c>
      <c r="C113" s="135">
        <v>5.6291557820355465</v>
      </c>
      <c r="D113" s="135">
        <v>1994</v>
      </c>
      <c r="E113" s="136">
        <v>2024</v>
      </c>
      <c r="F113" s="136">
        <v>5761932.7000000002</v>
      </c>
      <c r="G113" s="124">
        <v>11556125.76</v>
      </c>
      <c r="H113" s="127">
        <v>0</v>
      </c>
      <c r="I113" s="128">
        <v>0</v>
      </c>
      <c r="J113" s="128">
        <v>0</v>
      </c>
      <c r="K113" s="128">
        <v>0</v>
      </c>
      <c r="L113" s="128">
        <v>0</v>
      </c>
      <c r="M113" s="128">
        <v>0</v>
      </c>
      <c r="N113" s="127"/>
      <c r="O113" s="127">
        <v>0</v>
      </c>
      <c r="P113" s="127"/>
      <c r="Q113" s="127">
        <v>0</v>
      </c>
      <c r="R113" s="127"/>
      <c r="S113" s="127">
        <v>0</v>
      </c>
      <c r="T113" s="129">
        <v>4</v>
      </c>
      <c r="U113" s="127">
        <v>11036100.1</v>
      </c>
      <c r="V113" s="136"/>
      <c r="W113" s="131">
        <v>0</v>
      </c>
      <c r="X113" s="127">
        <v>0</v>
      </c>
      <c r="Y113" s="131">
        <v>0</v>
      </c>
      <c r="Z113" s="131">
        <v>0</v>
      </c>
      <c r="AA113" s="131">
        <v>0</v>
      </c>
      <c r="AB113" s="131">
        <v>0</v>
      </c>
      <c r="AC113" s="131">
        <v>0</v>
      </c>
      <c r="AD113" s="131">
        <v>0</v>
      </c>
      <c r="AE113" s="131">
        <v>0</v>
      </c>
      <c r="AF113" s="131">
        <v>0</v>
      </c>
      <c r="AG113" s="131">
        <v>0</v>
      </c>
      <c r="AH113" s="131">
        <v>0</v>
      </c>
      <c r="AI113" s="131">
        <v>0</v>
      </c>
      <c r="AJ113" s="131">
        <v>346683.77</v>
      </c>
      <c r="AK113" s="131">
        <v>173341.89</v>
      </c>
      <c r="AL113" s="131">
        <v>0</v>
      </c>
      <c r="AN113" s="59" t="e">
        <f>I113/#REF!</f>
        <v>#REF!</v>
      </c>
      <c r="AO113" s="59" t="e">
        <f t="shared" si="2"/>
        <v>#DIV/0!</v>
      </c>
      <c r="AP113" s="59" t="e">
        <f t="shared" si="3"/>
        <v>#DIV/0!</v>
      </c>
      <c r="AQ113" s="59" t="e">
        <f t="shared" si="4"/>
        <v>#DIV/0!</v>
      </c>
      <c r="AR113" s="59" t="e">
        <f t="shared" si="5"/>
        <v>#DIV/0!</v>
      </c>
      <c r="AS113" s="59" t="e">
        <f t="shared" si="6"/>
        <v>#DIV/0!</v>
      </c>
      <c r="AT113" s="59">
        <f t="shared" si="7"/>
        <v>2759025.0249999999</v>
      </c>
      <c r="AU113" s="59" t="e">
        <f t="shared" si="8"/>
        <v>#DIV/0!</v>
      </c>
      <c r="AV113" s="59" t="e">
        <f t="shared" si="9"/>
        <v>#DIV/0!</v>
      </c>
      <c r="AW113" s="59" t="e">
        <f t="shared" si="10"/>
        <v>#DIV/0!</v>
      </c>
      <c r="AX113" s="59" t="e">
        <f t="shared" si="11"/>
        <v>#DIV/0!</v>
      </c>
      <c r="AY113" s="59" t="e">
        <f>AI113/#REF!</f>
        <v>#REF!</v>
      </c>
      <c r="AZ113" s="59">
        <v>766.59</v>
      </c>
      <c r="BA113" s="59">
        <v>2173.62</v>
      </c>
      <c r="BB113" s="59">
        <v>891.36</v>
      </c>
      <c r="BC113" s="59">
        <v>860.72</v>
      </c>
      <c r="BD113" s="59">
        <v>1699.83</v>
      </c>
      <c r="BE113" s="59">
        <v>1134.04</v>
      </c>
      <c r="BF113" s="59">
        <v>2338035</v>
      </c>
      <c r="BG113" s="59">
        <f t="shared" si="17"/>
        <v>4644</v>
      </c>
      <c r="BH113" s="59">
        <v>9186</v>
      </c>
      <c r="BI113" s="59">
        <v>3559.09</v>
      </c>
      <c r="BJ113" s="59">
        <v>6295.55</v>
      </c>
      <c r="BK113" s="59">
        <f t="shared" si="18"/>
        <v>934101.09</v>
      </c>
      <c r="BL113" s="60" t="e">
        <f t="shared" si="12"/>
        <v>#REF!</v>
      </c>
      <c r="BM113" s="60" t="e">
        <f t="shared" si="12"/>
        <v>#DIV/0!</v>
      </c>
      <c r="BN113" s="60" t="e">
        <f t="shared" si="12"/>
        <v>#DIV/0!</v>
      </c>
      <c r="BO113" s="60" t="e">
        <f t="shared" si="12"/>
        <v>#DIV/0!</v>
      </c>
      <c r="BP113" s="60" t="e">
        <f t="shared" si="12"/>
        <v>#DIV/0!</v>
      </c>
      <c r="BQ113" s="60" t="e">
        <f t="shared" si="12"/>
        <v>#DIV/0!</v>
      </c>
      <c r="BR113" s="60" t="str">
        <f t="shared" si="12"/>
        <v>+</v>
      </c>
      <c r="BS113" s="60" t="e">
        <f t="shared" si="12"/>
        <v>#DIV/0!</v>
      </c>
      <c r="BT113" s="60" t="e">
        <f t="shared" si="12"/>
        <v>#DIV/0!</v>
      </c>
      <c r="BU113" s="60" t="e">
        <f t="shared" si="12"/>
        <v>#DIV/0!</v>
      </c>
      <c r="BV113" s="60" t="e">
        <f t="shared" si="12"/>
        <v>#DIV/0!</v>
      </c>
      <c r="BW113" s="60" t="e">
        <f t="shared" si="12"/>
        <v>#REF!</v>
      </c>
      <c r="BY113" s="61">
        <f t="shared" si="13"/>
        <v>2.9999999757704265</v>
      </c>
      <c r="BZ113" s="62">
        <f t="shared" si="14"/>
        <v>1.5000000311523092</v>
      </c>
      <c r="CA113" s="63" t="e">
        <f t="shared" si="15"/>
        <v>#DIV/0!</v>
      </c>
      <c r="CB113" s="59">
        <f t="shared" si="19"/>
        <v>4852.9799999999996</v>
      </c>
      <c r="CC113" s="64" t="e">
        <f t="shared" si="16"/>
        <v>#DIV/0!</v>
      </c>
    </row>
    <row r="114" spans="1:82" s="58" customFormat="1" ht="12" customHeight="1" x14ac:dyDescent="0.25">
      <c r="A114" s="122">
        <v>4</v>
      </c>
      <c r="B114" s="132" t="s">
        <v>176</v>
      </c>
      <c r="C114" s="135">
        <v>10.118405262777415</v>
      </c>
      <c r="D114" s="135">
        <v>1996</v>
      </c>
      <c r="E114" s="136">
        <v>2024</v>
      </c>
      <c r="F114" s="136">
        <v>2040919.95</v>
      </c>
      <c r="G114" s="124">
        <v>5778062.8799999999</v>
      </c>
      <c r="H114" s="127">
        <v>0</v>
      </c>
      <c r="I114" s="128">
        <v>0</v>
      </c>
      <c r="J114" s="128">
        <v>0</v>
      </c>
      <c r="K114" s="128">
        <v>0</v>
      </c>
      <c r="L114" s="128">
        <v>0</v>
      </c>
      <c r="M114" s="128">
        <v>0</v>
      </c>
      <c r="N114" s="127"/>
      <c r="O114" s="127">
        <v>0</v>
      </c>
      <c r="P114" s="127"/>
      <c r="Q114" s="127">
        <v>0</v>
      </c>
      <c r="R114" s="127"/>
      <c r="S114" s="127">
        <v>0</v>
      </c>
      <c r="T114" s="129">
        <v>2</v>
      </c>
      <c r="U114" s="127">
        <v>5518050.0499999998</v>
      </c>
      <c r="V114" s="136"/>
      <c r="W114" s="131">
        <v>0</v>
      </c>
      <c r="X114" s="127">
        <v>0</v>
      </c>
      <c r="Y114" s="131">
        <v>0</v>
      </c>
      <c r="Z114" s="131">
        <v>0</v>
      </c>
      <c r="AA114" s="131">
        <v>0</v>
      </c>
      <c r="AB114" s="131">
        <v>0</v>
      </c>
      <c r="AC114" s="131">
        <v>0</v>
      </c>
      <c r="AD114" s="131">
        <v>0</v>
      </c>
      <c r="AE114" s="131">
        <v>0</v>
      </c>
      <c r="AF114" s="131">
        <v>0</v>
      </c>
      <c r="AG114" s="131">
        <v>0</v>
      </c>
      <c r="AH114" s="131">
        <v>0</v>
      </c>
      <c r="AI114" s="131">
        <v>0</v>
      </c>
      <c r="AJ114" s="131">
        <v>173341.89</v>
      </c>
      <c r="AK114" s="131">
        <v>86670.94</v>
      </c>
      <c r="AL114" s="131">
        <v>0</v>
      </c>
      <c r="AN114" s="59" t="e">
        <f>I114/#REF!</f>
        <v>#REF!</v>
      </c>
      <c r="AO114" s="59" t="e">
        <f t="shared" si="2"/>
        <v>#DIV/0!</v>
      </c>
      <c r="AP114" s="59" t="e">
        <f t="shared" si="3"/>
        <v>#DIV/0!</v>
      </c>
      <c r="AQ114" s="59" t="e">
        <f t="shared" si="4"/>
        <v>#DIV/0!</v>
      </c>
      <c r="AR114" s="59" t="e">
        <f t="shared" si="5"/>
        <v>#DIV/0!</v>
      </c>
      <c r="AS114" s="59" t="e">
        <f t="shared" si="6"/>
        <v>#DIV/0!</v>
      </c>
      <c r="AT114" s="59">
        <f t="shared" si="7"/>
        <v>2759025.0249999999</v>
      </c>
      <c r="AU114" s="59" t="e">
        <f t="shared" si="8"/>
        <v>#DIV/0!</v>
      </c>
      <c r="AV114" s="59" t="e">
        <f t="shared" si="9"/>
        <v>#DIV/0!</v>
      </c>
      <c r="AW114" s="59" t="e">
        <f t="shared" si="10"/>
        <v>#DIV/0!</v>
      </c>
      <c r="AX114" s="59" t="e">
        <f t="shared" si="11"/>
        <v>#DIV/0!</v>
      </c>
      <c r="AY114" s="59" t="e">
        <f>AI114/#REF!</f>
        <v>#REF!</v>
      </c>
      <c r="AZ114" s="59">
        <v>766.59</v>
      </c>
      <c r="BA114" s="59">
        <v>2173.62</v>
      </c>
      <c r="BB114" s="59">
        <v>891.36</v>
      </c>
      <c r="BC114" s="59">
        <v>860.72</v>
      </c>
      <c r="BD114" s="59">
        <v>1699.83</v>
      </c>
      <c r="BE114" s="59">
        <v>1134.04</v>
      </c>
      <c r="BF114" s="59">
        <v>2338035</v>
      </c>
      <c r="BG114" s="59">
        <f t="shared" si="17"/>
        <v>4644</v>
      </c>
      <c r="BH114" s="59">
        <v>9186</v>
      </c>
      <c r="BI114" s="59">
        <v>3559.09</v>
      </c>
      <c r="BJ114" s="59">
        <v>6295.55</v>
      </c>
      <c r="BK114" s="59">
        <f t="shared" si="18"/>
        <v>934101.09</v>
      </c>
      <c r="BL114" s="60" t="e">
        <f t="shared" si="12"/>
        <v>#REF!</v>
      </c>
      <c r="BM114" s="60" t="e">
        <f t="shared" si="12"/>
        <v>#DIV/0!</v>
      </c>
      <c r="BN114" s="60" t="e">
        <f t="shared" si="12"/>
        <v>#DIV/0!</v>
      </c>
      <c r="BO114" s="60" t="e">
        <f t="shared" si="12"/>
        <v>#DIV/0!</v>
      </c>
      <c r="BP114" s="60" t="e">
        <f t="shared" si="12"/>
        <v>#DIV/0!</v>
      </c>
      <c r="BQ114" s="60" t="e">
        <f t="shared" si="12"/>
        <v>#DIV/0!</v>
      </c>
      <c r="BR114" s="60" t="str">
        <f t="shared" si="12"/>
        <v>+</v>
      </c>
      <c r="BS114" s="60" t="e">
        <f t="shared" si="12"/>
        <v>#DIV/0!</v>
      </c>
      <c r="BT114" s="60" t="e">
        <f t="shared" si="12"/>
        <v>#DIV/0!</v>
      </c>
      <c r="BU114" s="60" t="e">
        <f t="shared" si="12"/>
        <v>#DIV/0!</v>
      </c>
      <c r="BV114" s="60" t="e">
        <f t="shared" si="12"/>
        <v>#DIV/0!</v>
      </c>
      <c r="BW114" s="60" t="e">
        <f t="shared" si="12"/>
        <v>#REF!</v>
      </c>
      <c r="BY114" s="61">
        <f t="shared" si="13"/>
        <v>3.0000000623046184</v>
      </c>
      <c r="BZ114" s="62">
        <f t="shared" si="14"/>
        <v>1.4999999446181176</v>
      </c>
      <c r="CA114" s="63" t="e">
        <f t="shared" si="15"/>
        <v>#DIV/0!</v>
      </c>
      <c r="CB114" s="59">
        <f t="shared" si="19"/>
        <v>4852.9799999999996</v>
      </c>
      <c r="CC114" s="64" t="e">
        <f t="shared" si="16"/>
        <v>#DIV/0!</v>
      </c>
    </row>
    <row r="115" spans="1:82" s="58" customFormat="1" ht="12" customHeight="1" x14ac:dyDescent="0.25">
      <c r="A115" s="122">
        <v>5</v>
      </c>
      <c r="B115" s="132" t="s">
        <v>178</v>
      </c>
      <c r="C115" s="135">
        <v>4.8515646072484229</v>
      </c>
      <c r="D115" s="135">
        <v>1995</v>
      </c>
      <c r="E115" s="136">
        <v>2024</v>
      </c>
      <c r="F115" s="136">
        <v>1532819.83</v>
      </c>
      <c r="G115" s="124">
        <v>2889031.44</v>
      </c>
      <c r="H115" s="127">
        <v>0</v>
      </c>
      <c r="I115" s="128">
        <v>0</v>
      </c>
      <c r="J115" s="128">
        <v>0</v>
      </c>
      <c r="K115" s="128">
        <v>0</v>
      </c>
      <c r="L115" s="128">
        <v>0</v>
      </c>
      <c r="M115" s="128">
        <v>0</v>
      </c>
      <c r="N115" s="127"/>
      <c r="O115" s="127">
        <v>0</v>
      </c>
      <c r="P115" s="127"/>
      <c r="Q115" s="127">
        <v>0</v>
      </c>
      <c r="R115" s="127"/>
      <c r="S115" s="127">
        <v>0</v>
      </c>
      <c r="T115" s="129">
        <v>1</v>
      </c>
      <c r="U115" s="127">
        <v>2759025.03</v>
      </c>
      <c r="V115" s="136"/>
      <c r="W115" s="131">
        <v>0</v>
      </c>
      <c r="X115" s="127">
        <v>0</v>
      </c>
      <c r="Y115" s="131">
        <v>0</v>
      </c>
      <c r="Z115" s="131">
        <v>0</v>
      </c>
      <c r="AA115" s="131">
        <v>0</v>
      </c>
      <c r="AB115" s="131">
        <v>0</v>
      </c>
      <c r="AC115" s="131">
        <v>0</v>
      </c>
      <c r="AD115" s="131">
        <v>0</v>
      </c>
      <c r="AE115" s="131">
        <v>0</v>
      </c>
      <c r="AF115" s="131">
        <v>0</v>
      </c>
      <c r="AG115" s="131">
        <v>0</v>
      </c>
      <c r="AH115" s="131">
        <v>0</v>
      </c>
      <c r="AI115" s="131">
        <v>0</v>
      </c>
      <c r="AJ115" s="131">
        <v>86670.94</v>
      </c>
      <c r="AK115" s="131">
        <v>43335.47</v>
      </c>
      <c r="AL115" s="131">
        <v>0</v>
      </c>
      <c r="AN115" s="59" t="e">
        <f>I115/#REF!</f>
        <v>#REF!</v>
      </c>
      <c r="AO115" s="59" t="e">
        <f t="shared" si="2"/>
        <v>#DIV/0!</v>
      </c>
      <c r="AP115" s="59" t="e">
        <f t="shared" si="3"/>
        <v>#DIV/0!</v>
      </c>
      <c r="AQ115" s="59" t="e">
        <f t="shared" si="4"/>
        <v>#DIV/0!</v>
      </c>
      <c r="AR115" s="59" t="e">
        <f t="shared" si="5"/>
        <v>#DIV/0!</v>
      </c>
      <c r="AS115" s="59" t="e">
        <f t="shared" si="6"/>
        <v>#DIV/0!</v>
      </c>
      <c r="AT115" s="59">
        <f t="shared" si="7"/>
        <v>2759025.03</v>
      </c>
      <c r="AU115" s="59" t="e">
        <f t="shared" si="8"/>
        <v>#DIV/0!</v>
      </c>
      <c r="AV115" s="59" t="e">
        <f t="shared" si="9"/>
        <v>#DIV/0!</v>
      </c>
      <c r="AW115" s="59" t="e">
        <f t="shared" si="10"/>
        <v>#DIV/0!</v>
      </c>
      <c r="AX115" s="59" t="e">
        <f t="shared" si="11"/>
        <v>#DIV/0!</v>
      </c>
      <c r="AY115" s="59" t="e">
        <f>AI115/#REF!</f>
        <v>#REF!</v>
      </c>
      <c r="AZ115" s="59">
        <v>766.59</v>
      </c>
      <c r="BA115" s="59">
        <v>2173.62</v>
      </c>
      <c r="BB115" s="59">
        <v>891.36</v>
      </c>
      <c r="BC115" s="59">
        <v>860.72</v>
      </c>
      <c r="BD115" s="59">
        <v>1699.83</v>
      </c>
      <c r="BE115" s="59">
        <v>1134.04</v>
      </c>
      <c r="BF115" s="59">
        <v>2338035</v>
      </c>
      <c r="BG115" s="59">
        <f t="shared" si="17"/>
        <v>4644</v>
      </c>
      <c r="BH115" s="59">
        <v>9186</v>
      </c>
      <c r="BI115" s="59">
        <v>3559.09</v>
      </c>
      <c r="BJ115" s="59">
        <v>6295.55</v>
      </c>
      <c r="BK115" s="59">
        <f t="shared" si="18"/>
        <v>934101.09</v>
      </c>
      <c r="BL115" s="60" t="e">
        <f t="shared" si="12"/>
        <v>#REF!</v>
      </c>
      <c r="BM115" s="60" t="e">
        <f t="shared" si="12"/>
        <v>#DIV/0!</v>
      </c>
      <c r="BN115" s="60" t="e">
        <f t="shared" si="12"/>
        <v>#DIV/0!</v>
      </c>
      <c r="BO115" s="60" t="e">
        <f t="shared" si="12"/>
        <v>#DIV/0!</v>
      </c>
      <c r="BP115" s="60" t="e">
        <f t="shared" si="12"/>
        <v>#DIV/0!</v>
      </c>
      <c r="BQ115" s="60" t="e">
        <f t="shared" si="12"/>
        <v>#DIV/0!</v>
      </c>
      <c r="BR115" s="60" t="str">
        <f t="shared" si="12"/>
        <v>+</v>
      </c>
      <c r="BS115" s="60" t="e">
        <f t="shared" si="12"/>
        <v>#DIV/0!</v>
      </c>
      <c r="BT115" s="60" t="e">
        <f t="shared" si="12"/>
        <v>#DIV/0!</v>
      </c>
      <c r="BU115" s="60" t="e">
        <f t="shared" si="12"/>
        <v>#DIV/0!</v>
      </c>
      <c r="BV115" s="60" t="e">
        <f t="shared" si="12"/>
        <v>#DIV/0!</v>
      </c>
      <c r="BW115" s="60" t="e">
        <f t="shared" si="12"/>
        <v>#REF!</v>
      </c>
      <c r="BY115" s="61">
        <f t="shared" si="13"/>
        <v>2.9999998892362352</v>
      </c>
      <c r="BZ115" s="62">
        <f t="shared" si="14"/>
        <v>1.4999999446181176</v>
      </c>
      <c r="CA115" s="63" t="e">
        <f t="shared" si="15"/>
        <v>#DIV/0!</v>
      </c>
      <c r="CB115" s="59">
        <f t="shared" si="19"/>
        <v>4852.9799999999996</v>
      </c>
      <c r="CC115" s="64" t="e">
        <f t="shared" si="16"/>
        <v>#DIV/0!</v>
      </c>
      <c r="CD115" s="66" t="e">
        <f>CA115-CB115</f>
        <v>#DIV/0!</v>
      </c>
    </row>
    <row r="116" spans="1:82" s="58" customFormat="1" ht="12" customHeight="1" x14ac:dyDescent="0.25">
      <c r="A116" s="122">
        <v>6</v>
      </c>
      <c r="B116" s="132" t="s">
        <v>179</v>
      </c>
      <c r="C116" s="135">
        <v>6.4358058865497174</v>
      </c>
      <c r="D116" s="135">
        <v>1999</v>
      </c>
      <c r="E116" s="136">
        <v>2024</v>
      </c>
      <c r="F116" s="136">
        <v>2706709.93</v>
      </c>
      <c r="G116" s="124">
        <v>5778062.8799999999</v>
      </c>
      <c r="H116" s="127">
        <v>0</v>
      </c>
      <c r="I116" s="128">
        <v>0</v>
      </c>
      <c r="J116" s="128">
        <v>0</v>
      </c>
      <c r="K116" s="128">
        <v>0</v>
      </c>
      <c r="L116" s="128">
        <v>0</v>
      </c>
      <c r="M116" s="128">
        <v>0</v>
      </c>
      <c r="N116" s="127"/>
      <c r="O116" s="127">
        <v>0</v>
      </c>
      <c r="P116" s="127"/>
      <c r="Q116" s="127">
        <v>0</v>
      </c>
      <c r="R116" s="127"/>
      <c r="S116" s="127">
        <v>0</v>
      </c>
      <c r="T116" s="129">
        <v>2</v>
      </c>
      <c r="U116" s="127">
        <v>5518050.0499999998</v>
      </c>
      <c r="V116" s="136"/>
      <c r="W116" s="131">
        <v>0</v>
      </c>
      <c r="X116" s="127">
        <v>0</v>
      </c>
      <c r="Y116" s="131">
        <v>0</v>
      </c>
      <c r="Z116" s="131">
        <v>0</v>
      </c>
      <c r="AA116" s="131">
        <v>0</v>
      </c>
      <c r="AB116" s="131">
        <v>0</v>
      </c>
      <c r="AC116" s="131">
        <v>0</v>
      </c>
      <c r="AD116" s="131">
        <v>0</v>
      </c>
      <c r="AE116" s="131">
        <v>0</v>
      </c>
      <c r="AF116" s="131">
        <v>0</v>
      </c>
      <c r="AG116" s="131">
        <v>0</v>
      </c>
      <c r="AH116" s="131">
        <v>0</v>
      </c>
      <c r="AI116" s="131">
        <v>0</v>
      </c>
      <c r="AJ116" s="131">
        <v>173341.89</v>
      </c>
      <c r="AK116" s="131">
        <v>86670.94</v>
      </c>
      <c r="AL116" s="131">
        <v>0</v>
      </c>
      <c r="AN116" s="59"/>
      <c r="AO116" s="59"/>
      <c r="AP116" s="59"/>
      <c r="AQ116" s="59"/>
      <c r="AR116" s="59"/>
      <c r="AS116" s="59"/>
      <c r="AT116" s="59"/>
      <c r="AU116" s="59"/>
      <c r="AV116" s="59"/>
      <c r="AW116" s="59"/>
      <c r="AX116" s="59"/>
      <c r="AY116" s="59"/>
      <c r="AZ116" s="59"/>
      <c r="BA116" s="59"/>
      <c r="BB116" s="59"/>
      <c r="BC116" s="59"/>
      <c r="BD116" s="59"/>
      <c r="BE116" s="59"/>
      <c r="BF116" s="59"/>
      <c r="BG116" s="59"/>
      <c r="BH116" s="59"/>
      <c r="BI116" s="59"/>
      <c r="BJ116" s="59"/>
      <c r="BK116" s="59"/>
      <c r="BL116" s="60"/>
      <c r="BM116" s="60"/>
      <c r="BN116" s="60"/>
      <c r="BO116" s="60"/>
      <c r="BP116" s="60"/>
      <c r="BQ116" s="60"/>
      <c r="BR116" s="60"/>
      <c r="BS116" s="60"/>
      <c r="BT116" s="60"/>
      <c r="BU116" s="60"/>
      <c r="BV116" s="60"/>
      <c r="BW116" s="60"/>
      <c r="BY116" s="61"/>
      <c r="BZ116" s="62"/>
      <c r="CA116" s="63"/>
      <c r="CB116" s="59"/>
      <c r="CC116" s="64"/>
      <c r="CD116" s="66"/>
    </row>
    <row r="117" spans="1:82" s="58" customFormat="1" ht="12" customHeight="1" x14ac:dyDescent="0.25">
      <c r="A117" s="122">
        <v>7</v>
      </c>
      <c r="B117" s="132" t="s">
        <v>180</v>
      </c>
      <c r="C117" s="135">
        <v>8.7468251874574428</v>
      </c>
      <c r="D117" s="135">
        <v>1996</v>
      </c>
      <c r="E117" s="136">
        <v>2024</v>
      </c>
      <c r="F117" s="136">
        <v>4430114.22</v>
      </c>
      <c r="G117" s="124">
        <v>11556125.76</v>
      </c>
      <c r="H117" s="127">
        <v>0</v>
      </c>
      <c r="I117" s="128">
        <v>0</v>
      </c>
      <c r="J117" s="128">
        <v>0</v>
      </c>
      <c r="K117" s="128">
        <v>0</v>
      </c>
      <c r="L117" s="128">
        <v>0</v>
      </c>
      <c r="M117" s="128">
        <v>0</v>
      </c>
      <c r="N117" s="127"/>
      <c r="O117" s="127">
        <v>0</v>
      </c>
      <c r="P117" s="127"/>
      <c r="Q117" s="127">
        <v>0</v>
      </c>
      <c r="R117" s="127"/>
      <c r="S117" s="127">
        <v>0</v>
      </c>
      <c r="T117" s="129">
        <v>4</v>
      </c>
      <c r="U117" s="127">
        <v>11036100.1</v>
      </c>
      <c r="V117" s="136"/>
      <c r="W117" s="131">
        <v>0</v>
      </c>
      <c r="X117" s="127">
        <v>0</v>
      </c>
      <c r="Y117" s="131">
        <v>0</v>
      </c>
      <c r="Z117" s="131">
        <v>0</v>
      </c>
      <c r="AA117" s="131">
        <v>0</v>
      </c>
      <c r="AB117" s="131">
        <v>0</v>
      </c>
      <c r="AC117" s="131">
        <v>0</v>
      </c>
      <c r="AD117" s="131">
        <v>0</v>
      </c>
      <c r="AE117" s="131">
        <v>0</v>
      </c>
      <c r="AF117" s="131">
        <v>0</v>
      </c>
      <c r="AG117" s="131">
        <v>0</v>
      </c>
      <c r="AH117" s="131">
        <v>0</v>
      </c>
      <c r="AI117" s="131">
        <v>0</v>
      </c>
      <c r="AJ117" s="131">
        <v>346683.77</v>
      </c>
      <c r="AK117" s="131">
        <v>173341.89</v>
      </c>
      <c r="AL117" s="131">
        <v>0</v>
      </c>
      <c r="AN117" s="59"/>
      <c r="AO117" s="59"/>
      <c r="AP117" s="59"/>
      <c r="AQ117" s="59"/>
      <c r="AR117" s="59"/>
      <c r="AS117" s="59"/>
      <c r="AT117" s="59"/>
      <c r="AU117" s="59"/>
      <c r="AV117" s="59"/>
      <c r="AW117" s="59"/>
      <c r="AX117" s="59"/>
      <c r="AY117" s="59"/>
      <c r="AZ117" s="59"/>
      <c r="BA117" s="59"/>
      <c r="BB117" s="59"/>
      <c r="BC117" s="59"/>
      <c r="BD117" s="59"/>
      <c r="BE117" s="59"/>
      <c r="BF117" s="59"/>
      <c r="BG117" s="59"/>
      <c r="BH117" s="59"/>
      <c r="BI117" s="59"/>
      <c r="BJ117" s="59"/>
      <c r="BK117" s="59"/>
      <c r="BL117" s="60"/>
      <c r="BM117" s="60"/>
      <c r="BN117" s="60"/>
      <c r="BO117" s="60"/>
      <c r="BP117" s="60"/>
      <c r="BQ117" s="60"/>
      <c r="BR117" s="60"/>
      <c r="BS117" s="60"/>
      <c r="BT117" s="60"/>
      <c r="BU117" s="60"/>
      <c r="BV117" s="60"/>
      <c r="BW117" s="60"/>
      <c r="BY117" s="61"/>
      <c r="BZ117" s="62"/>
      <c r="CA117" s="63"/>
      <c r="CB117" s="59"/>
      <c r="CC117" s="64"/>
      <c r="CD117" s="66"/>
    </row>
    <row r="118" spans="1:82" s="58" customFormat="1" ht="12" customHeight="1" x14ac:dyDescent="0.25">
      <c r="A118" s="122">
        <v>8</v>
      </c>
      <c r="B118" s="132" t="s">
        <v>181</v>
      </c>
      <c r="C118" s="124">
        <v>4.4655424821760885</v>
      </c>
      <c r="D118" s="133">
        <v>1991</v>
      </c>
      <c r="E118" s="126">
        <v>2024</v>
      </c>
      <c r="F118" s="134">
        <v>1614614.29</v>
      </c>
      <c r="G118" s="124">
        <v>2889031.44</v>
      </c>
      <c r="H118" s="127">
        <v>0</v>
      </c>
      <c r="I118" s="124">
        <v>0</v>
      </c>
      <c r="J118" s="124">
        <v>0</v>
      </c>
      <c r="K118" s="124">
        <v>0</v>
      </c>
      <c r="L118" s="124">
        <v>0</v>
      </c>
      <c r="M118" s="124">
        <v>0</v>
      </c>
      <c r="N118" s="127"/>
      <c r="O118" s="127">
        <v>0</v>
      </c>
      <c r="P118" s="127"/>
      <c r="Q118" s="127">
        <v>0</v>
      </c>
      <c r="R118" s="127"/>
      <c r="S118" s="127">
        <v>0</v>
      </c>
      <c r="T118" s="129">
        <v>1</v>
      </c>
      <c r="U118" s="127">
        <v>2759025.03</v>
      </c>
      <c r="V118" s="130"/>
      <c r="W118" s="127">
        <v>0</v>
      </c>
      <c r="X118" s="127">
        <v>0</v>
      </c>
      <c r="Y118" s="127">
        <v>0</v>
      </c>
      <c r="Z118" s="127">
        <v>0</v>
      </c>
      <c r="AA118" s="127">
        <v>0</v>
      </c>
      <c r="AB118" s="127">
        <v>0</v>
      </c>
      <c r="AC118" s="127">
        <v>0</v>
      </c>
      <c r="AD118" s="127">
        <v>0</v>
      </c>
      <c r="AE118" s="127">
        <v>0</v>
      </c>
      <c r="AF118" s="127">
        <v>0</v>
      </c>
      <c r="AG118" s="127">
        <v>0</v>
      </c>
      <c r="AH118" s="127">
        <v>0</v>
      </c>
      <c r="AI118" s="127">
        <v>0</v>
      </c>
      <c r="AJ118" s="131">
        <v>86670.94</v>
      </c>
      <c r="AK118" s="131">
        <v>43335.47</v>
      </c>
      <c r="AL118" s="131">
        <v>0</v>
      </c>
      <c r="AN118" s="59"/>
      <c r="AO118" s="59"/>
      <c r="AP118" s="59"/>
      <c r="AQ118" s="59"/>
      <c r="AR118" s="59"/>
      <c r="AS118" s="59"/>
      <c r="AT118" s="59"/>
      <c r="AU118" s="59"/>
      <c r="AV118" s="59"/>
      <c r="AW118" s="59"/>
      <c r="AX118" s="59"/>
      <c r="AY118" s="59"/>
      <c r="AZ118" s="59"/>
      <c r="BA118" s="59"/>
      <c r="BB118" s="59"/>
      <c r="BC118" s="59"/>
      <c r="BD118" s="59"/>
      <c r="BE118" s="59"/>
      <c r="BF118" s="59"/>
      <c r="BG118" s="59"/>
      <c r="BH118" s="59"/>
      <c r="BI118" s="59"/>
      <c r="BJ118" s="59"/>
      <c r="BK118" s="59"/>
      <c r="BL118" s="60"/>
      <c r="BM118" s="60"/>
      <c r="BN118" s="60"/>
      <c r="BO118" s="60"/>
      <c r="BP118" s="60"/>
      <c r="BQ118" s="60"/>
      <c r="BR118" s="60"/>
      <c r="BS118" s="60"/>
      <c r="BT118" s="60"/>
      <c r="BU118" s="60"/>
      <c r="BV118" s="60"/>
      <c r="BW118" s="60"/>
      <c r="BY118" s="61"/>
      <c r="BZ118" s="62"/>
      <c r="CA118" s="63"/>
      <c r="CB118" s="59"/>
      <c r="CC118" s="64"/>
    </row>
    <row r="119" spans="1:82" s="58" customFormat="1" ht="12" customHeight="1" x14ac:dyDescent="0.25">
      <c r="A119" s="122">
        <v>9</v>
      </c>
      <c r="B119" s="132" t="s">
        <v>182</v>
      </c>
      <c r="C119" s="135">
        <v>21.35566011722868</v>
      </c>
      <c r="D119" s="135">
        <v>1991</v>
      </c>
      <c r="E119" s="136">
        <v>2024</v>
      </c>
      <c r="F119" s="136">
        <v>2046753.67</v>
      </c>
      <c r="G119" s="124">
        <v>5778062.8799999999</v>
      </c>
      <c r="H119" s="127">
        <v>0</v>
      </c>
      <c r="I119" s="128">
        <v>0</v>
      </c>
      <c r="J119" s="128">
        <v>0</v>
      </c>
      <c r="K119" s="128">
        <v>0</v>
      </c>
      <c r="L119" s="128">
        <v>0</v>
      </c>
      <c r="M119" s="128">
        <v>0</v>
      </c>
      <c r="N119" s="127"/>
      <c r="O119" s="127">
        <v>0</v>
      </c>
      <c r="P119" s="127"/>
      <c r="Q119" s="127">
        <v>0</v>
      </c>
      <c r="R119" s="127"/>
      <c r="S119" s="127">
        <v>0</v>
      </c>
      <c r="T119" s="129">
        <v>2</v>
      </c>
      <c r="U119" s="127">
        <v>5518050.0499999998</v>
      </c>
      <c r="V119" s="136"/>
      <c r="W119" s="131">
        <v>0</v>
      </c>
      <c r="X119" s="127">
        <v>0</v>
      </c>
      <c r="Y119" s="131">
        <v>0</v>
      </c>
      <c r="Z119" s="131">
        <v>0</v>
      </c>
      <c r="AA119" s="131">
        <v>0</v>
      </c>
      <c r="AB119" s="131">
        <v>0</v>
      </c>
      <c r="AC119" s="131">
        <v>0</v>
      </c>
      <c r="AD119" s="131">
        <v>0</v>
      </c>
      <c r="AE119" s="131">
        <v>0</v>
      </c>
      <c r="AF119" s="131">
        <v>0</v>
      </c>
      <c r="AG119" s="131">
        <v>0</v>
      </c>
      <c r="AH119" s="131">
        <v>0</v>
      </c>
      <c r="AI119" s="131">
        <v>0</v>
      </c>
      <c r="AJ119" s="131">
        <v>173341.89</v>
      </c>
      <c r="AK119" s="131">
        <v>86670.94</v>
      </c>
      <c r="AL119" s="131">
        <v>0</v>
      </c>
      <c r="AN119" s="59"/>
      <c r="AO119" s="59"/>
      <c r="AP119" s="59"/>
      <c r="AQ119" s="59"/>
      <c r="AR119" s="59"/>
      <c r="AS119" s="59"/>
      <c r="AT119" s="59"/>
      <c r="AU119" s="59"/>
      <c r="AV119" s="59"/>
      <c r="AW119" s="59"/>
      <c r="AX119" s="59"/>
      <c r="AY119" s="59"/>
      <c r="AZ119" s="59"/>
      <c r="BA119" s="59"/>
      <c r="BB119" s="59"/>
      <c r="BC119" s="59"/>
      <c r="BD119" s="59"/>
      <c r="BE119" s="59"/>
      <c r="BF119" s="59"/>
      <c r="BG119" s="59"/>
      <c r="BH119" s="59"/>
      <c r="BI119" s="59"/>
      <c r="BJ119" s="59"/>
      <c r="BK119" s="59"/>
      <c r="BL119" s="60"/>
      <c r="BM119" s="60"/>
      <c r="BN119" s="60"/>
      <c r="BO119" s="60"/>
      <c r="BP119" s="60"/>
      <c r="BQ119" s="60"/>
      <c r="BR119" s="60"/>
      <c r="BS119" s="60"/>
      <c r="BT119" s="60"/>
      <c r="BU119" s="60"/>
      <c r="BV119" s="60"/>
      <c r="BW119" s="60"/>
      <c r="BY119" s="61"/>
      <c r="BZ119" s="62"/>
      <c r="CA119" s="63"/>
      <c r="CB119" s="59"/>
      <c r="CC119" s="64"/>
      <c r="CD119" s="66"/>
    </row>
    <row r="120" spans="1:82" s="58" customFormat="1" ht="12" customHeight="1" x14ac:dyDescent="0.25">
      <c r="A120" s="122">
        <v>10</v>
      </c>
      <c r="B120" s="132" t="s">
        <v>183</v>
      </c>
      <c r="C120" s="135">
        <v>7.8252244199172685</v>
      </c>
      <c r="D120" s="135">
        <v>1991</v>
      </c>
      <c r="E120" s="136">
        <v>2024</v>
      </c>
      <c r="F120" s="136">
        <v>6098991.9500000002</v>
      </c>
      <c r="G120" s="124">
        <v>14445157.210000001</v>
      </c>
      <c r="H120" s="127">
        <v>0</v>
      </c>
      <c r="I120" s="128">
        <v>0</v>
      </c>
      <c r="J120" s="128">
        <v>0</v>
      </c>
      <c r="K120" s="128">
        <v>0</v>
      </c>
      <c r="L120" s="128">
        <v>0</v>
      </c>
      <c r="M120" s="128">
        <v>0</v>
      </c>
      <c r="N120" s="127"/>
      <c r="O120" s="127">
        <v>0</v>
      </c>
      <c r="P120" s="127"/>
      <c r="Q120" s="127">
        <v>0</v>
      </c>
      <c r="R120" s="127"/>
      <c r="S120" s="127">
        <v>0</v>
      </c>
      <c r="T120" s="129">
        <v>5</v>
      </c>
      <c r="U120" s="127">
        <v>13795125.130000001</v>
      </c>
      <c r="V120" s="136"/>
      <c r="W120" s="131">
        <v>0</v>
      </c>
      <c r="X120" s="127">
        <v>0</v>
      </c>
      <c r="Y120" s="131">
        <v>0</v>
      </c>
      <c r="Z120" s="131">
        <v>0</v>
      </c>
      <c r="AA120" s="131">
        <v>0</v>
      </c>
      <c r="AB120" s="131">
        <v>0</v>
      </c>
      <c r="AC120" s="131">
        <v>0</v>
      </c>
      <c r="AD120" s="131">
        <v>0</v>
      </c>
      <c r="AE120" s="131">
        <v>0</v>
      </c>
      <c r="AF120" s="131">
        <v>0</v>
      </c>
      <c r="AG120" s="131">
        <v>0</v>
      </c>
      <c r="AH120" s="131">
        <v>0</v>
      </c>
      <c r="AI120" s="131">
        <v>0</v>
      </c>
      <c r="AJ120" s="131">
        <v>433354.72</v>
      </c>
      <c r="AK120" s="131">
        <v>216677.36</v>
      </c>
      <c r="AL120" s="131">
        <v>0</v>
      </c>
      <c r="AN120" s="59"/>
      <c r="AO120" s="59"/>
      <c r="AP120" s="59"/>
      <c r="AQ120" s="59"/>
      <c r="AR120" s="59"/>
      <c r="AS120" s="59"/>
      <c r="AT120" s="59"/>
      <c r="AU120" s="59"/>
      <c r="AV120" s="59"/>
      <c r="AW120" s="59"/>
      <c r="AX120" s="59"/>
      <c r="AY120" s="59"/>
      <c r="AZ120" s="59"/>
      <c r="BA120" s="59"/>
      <c r="BB120" s="59"/>
      <c r="BC120" s="59"/>
      <c r="BD120" s="59"/>
      <c r="BE120" s="59"/>
      <c r="BF120" s="59"/>
      <c r="BG120" s="59"/>
      <c r="BH120" s="59"/>
      <c r="BI120" s="59"/>
      <c r="BJ120" s="59"/>
      <c r="BK120" s="59"/>
      <c r="BL120" s="60"/>
      <c r="BM120" s="60"/>
      <c r="BN120" s="60"/>
      <c r="BO120" s="60"/>
      <c r="BP120" s="60"/>
      <c r="BQ120" s="60"/>
      <c r="BR120" s="60"/>
      <c r="BS120" s="60"/>
      <c r="BT120" s="60"/>
      <c r="BU120" s="60"/>
      <c r="BV120" s="60"/>
      <c r="BW120" s="60"/>
      <c r="BY120" s="61"/>
      <c r="BZ120" s="62"/>
      <c r="CA120" s="63"/>
      <c r="CB120" s="59"/>
      <c r="CC120" s="64"/>
      <c r="CD120" s="66"/>
    </row>
    <row r="121" spans="1:82" s="58" customFormat="1" ht="12" customHeight="1" x14ac:dyDescent="0.25">
      <c r="A121" s="122">
        <v>11</v>
      </c>
      <c r="B121" s="132" t="s">
        <v>184</v>
      </c>
      <c r="C121" s="135">
        <v>7.7378815200282141</v>
      </c>
      <c r="D121" s="135">
        <v>1993</v>
      </c>
      <c r="E121" s="136">
        <v>2024</v>
      </c>
      <c r="F121" s="136">
        <v>2394920.25</v>
      </c>
      <c r="G121" s="124">
        <v>5778062.8799999999</v>
      </c>
      <c r="H121" s="127">
        <v>0</v>
      </c>
      <c r="I121" s="128">
        <v>0</v>
      </c>
      <c r="J121" s="128">
        <v>0</v>
      </c>
      <c r="K121" s="128">
        <v>0</v>
      </c>
      <c r="L121" s="128">
        <v>0</v>
      </c>
      <c r="M121" s="128">
        <v>0</v>
      </c>
      <c r="N121" s="127"/>
      <c r="O121" s="127">
        <v>0</v>
      </c>
      <c r="P121" s="127"/>
      <c r="Q121" s="127">
        <v>0</v>
      </c>
      <c r="R121" s="127"/>
      <c r="S121" s="127">
        <v>0</v>
      </c>
      <c r="T121" s="129">
        <v>2</v>
      </c>
      <c r="U121" s="127">
        <v>5518050.0499999998</v>
      </c>
      <c r="V121" s="136"/>
      <c r="W121" s="131">
        <v>0</v>
      </c>
      <c r="X121" s="127">
        <v>0</v>
      </c>
      <c r="Y121" s="131">
        <v>0</v>
      </c>
      <c r="Z121" s="131">
        <v>0</v>
      </c>
      <c r="AA121" s="131">
        <v>0</v>
      </c>
      <c r="AB121" s="131">
        <v>0</v>
      </c>
      <c r="AC121" s="131">
        <v>0</v>
      </c>
      <c r="AD121" s="131">
        <v>0</v>
      </c>
      <c r="AE121" s="131">
        <v>0</v>
      </c>
      <c r="AF121" s="131">
        <v>0</v>
      </c>
      <c r="AG121" s="131">
        <v>0</v>
      </c>
      <c r="AH121" s="131">
        <v>0</v>
      </c>
      <c r="AI121" s="131">
        <v>0</v>
      </c>
      <c r="AJ121" s="131">
        <v>173341.89</v>
      </c>
      <c r="AK121" s="131">
        <v>86670.94</v>
      </c>
      <c r="AL121" s="131">
        <v>0</v>
      </c>
      <c r="AN121" s="59"/>
      <c r="AO121" s="59"/>
      <c r="AP121" s="59"/>
      <c r="AQ121" s="59"/>
      <c r="AR121" s="59"/>
      <c r="AS121" s="59"/>
      <c r="AT121" s="59"/>
      <c r="AU121" s="59"/>
      <c r="AV121" s="59"/>
      <c r="AW121" s="59"/>
      <c r="AX121" s="59"/>
      <c r="AY121" s="59"/>
      <c r="AZ121" s="59"/>
      <c r="BA121" s="59"/>
      <c r="BB121" s="59"/>
      <c r="BC121" s="59"/>
      <c r="BD121" s="59"/>
      <c r="BE121" s="59"/>
      <c r="BF121" s="59"/>
      <c r="BG121" s="59"/>
      <c r="BH121" s="59"/>
      <c r="BI121" s="59"/>
      <c r="BJ121" s="59"/>
      <c r="BK121" s="59"/>
      <c r="BL121" s="60"/>
      <c r="BM121" s="60"/>
      <c r="BN121" s="60"/>
      <c r="BO121" s="60"/>
      <c r="BP121" s="60"/>
      <c r="BQ121" s="60"/>
      <c r="BR121" s="60"/>
      <c r="BS121" s="60"/>
      <c r="BT121" s="60"/>
      <c r="BU121" s="60"/>
      <c r="BV121" s="60"/>
      <c r="BW121" s="60"/>
      <c r="BY121" s="61"/>
      <c r="BZ121" s="62"/>
      <c r="CA121" s="63"/>
      <c r="CB121" s="59"/>
      <c r="CC121" s="64"/>
      <c r="CD121" s="66"/>
    </row>
    <row r="122" spans="1:82" s="58" customFormat="1" ht="12" customHeight="1" x14ac:dyDescent="0.25">
      <c r="A122" s="122">
        <v>12</v>
      </c>
      <c r="B122" s="132" t="s">
        <v>185</v>
      </c>
      <c r="C122" s="135">
        <v>9.8236507607584151</v>
      </c>
      <c r="D122" s="135">
        <v>1996</v>
      </c>
      <c r="E122" s="136">
        <v>2024</v>
      </c>
      <c r="F122" s="136">
        <v>3060812.08</v>
      </c>
      <c r="G122" s="124">
        <v>8667094.3200000003</v>
      </c>
      <c r="H122" s="127">
        <v>0</v>
      </c>
      <c r="I122" s="128">
        <v>0</v>
      </c>
      <c r="J122" s="128">
        <v>0</v>
      </c>
      <c r="K122" s="128">
        <v>0</v>
      </c>
      <c r="L122" s="128">
        <v>0</v>
      </c>
      <c r="M122" s="128">
        <v>0</v>
      </c>
      <c r="N122" s="127"/>
      <c r="O122" s="127">
        <v>0</v>
      </c>
      <c r="P122" s="127"/>
      <c r="Q122" s="127">
        <v>0</v>
      </c>
      <c r="R122" s="127"/>
      <c r="S122" s="127">
        <v>0</v>
      </c>
      <c r="T122" s="129">
        <v>3</v>
      </c>
      <c r="U122" s="127">
        <v>8277075.0800000001</v>
      </c>
      <c r="V122" s="136"/>
      <c r="W122" s="131">
        <v>0</v>
      </c>
      <c r="X122" s="127">
        <v>0</v>
      </c>
      <c r="Y122" s="131">
        <v>0</v>
      </c>
      <c r="Z122" s="131">
        <v>0</v>
      </c>
      <c r="AA122" s="131">
        <v>0</v>
      </c>
      <c r="AB122" s="131">
        <v>0</v>
      </c>
      <c r="AC122" s="131">
        <v>0</v>
      </c>
      <c r="AD122" s="131">
        <v>0</v>
      </c>
      <c r="AE122" s="131">
        <v>0</v>
      </c>
      <c r="AF122" s="131">
        <v>0</v>
      </c>
      <c r="AG122" s="131">
        <v>0</v>
      </c>
      <c r="AH122" s="131">
        <v>0</v>
      </c>
      <c r="AI122" s="131">
        <v>0</v>
      </c>
      <c r="AJ122" s="131">
        <v>260012.83</v>
      </c>
      <c r="AK122" s="131">
        <v>130006.41</v>
      </c>
      <c r="AL122" s="131">
        <v>0</v>
      </c>
      <c r="AN122" s="59"/>
      <c r="AO122" s="59"/>
      <c r="AP122" s="59"/>
      <c r="AQ122" s="59"/>
      <c r="AR122" s="59"/>
      <c r="AS122" s="59"/>
      <c r="AT122" s="59"/>
      <c r="AU122" s="59"/>
      <c r="AV122" s="59"/>
      <c r="AW122" s="59"/>
      <c r="AX122" s="59"/>
      <c r="AY122" s="59"/>
      <c r="AZ122" s="59"/>
      <c r="BA122" s="59"/>
      <c r="BB122" s="59"/>
      <c r="BC122" s="59"/>
      <c r="BD122" s="59"/>
      <c r="BE122" s="59"/>
      <c r="BF122" s="59"/>
      <c r="BG122" s="59"/>
      <c r="BH122" s="59"/>
      <c r="BI122" s="59"/>
      <c r="BJ122" s="59"/>
      <c r="BK122" s="59"/>
      <c r="BL122" s="60"/>
      <c r="BM122" s="60"/>
      <c r="BN122" s="60"/>
      <c r="BO122" s="60"/>
      <c r="BP122" s="60"/>
      <c r="BQ122" s="60"/>
      <c r="BR122" s="60"/>
      <c r="BS122" s="60"/>
      <c r="BT122" s="60"/>
      <c r="BU122" s="60"/>
      <c r="BV122" s="60"/>
      <c r="BW122" s="60"/>
      <c r="BY122" s="61"/>
      <c r="BZ122" s="62"/>
      <c r="CA122" s="63"/>
      <c r="CB122" s="59"/>
      <c r="CC122" s="64"/>
      <c r="CD122" s="66"/>
    </row>
    <row r="123" spans="1:82" s="58" customFormat="1" ht="12" customHeight="1" x14ac:dyDescent="0.25">
      <c r="A123" s="122">
        <v>13</v>
      </c>
      <c r="B123" s="132" t="s">
        <v>186</v>
      </c>
      <c r="C123" s="135">
        <v>9.6534343462262218</v>
      </c>
      <c r="D123" s="135">
        <v>1995</v>
      </c>
      <c r="E123" s="136">
        <v>2024</v>
      </c>
      <c r="F123" s="136">
        <v>4200688.95</v>
      </c>
      <c r="G123" s="124">
        <v>11556125.76</v>
      </c>
      <c r="H123" s="127">
        <v>0</v>
      </c>
      <c r="I123" s="128">
        <v>0</v>
      </c>
      <c r="J123" s="128">
        <v>0</v>
      </c>
      <c r="K123" s="128">
        <v>0</v>
      </c>
      <c r="L123" s="128">
        <v>0</v>
      </c>
      <c r="M123" s="128">
        <v>0</v>
      </c>
      <c r="N123" s="127"/>
      <c r="O123" s="127">
        <v>0</v>
      </c>
      <c r="P123" s="127"/>
      <c r="Q123" s="127">
        <v>0</v>
      </c>
      <c r="R123" s="127"/>
      <c r="S123" s="127">
        <v>0</v>
      </c>
      <c r="T123" s="129">
        <v>4</v>
      </c>
      <c r="U123" s="127">
        <v>11036100.1</v>
      </c>
      <c r="V123" s="136"/>
      <c r="W123" s="131">
        <v>0</v>
      </c>
      <c r="X123" s="127">
        <v>0</v>
      </c>
      <c r="Y123" s="131">
        <v>0</v>
      </c>
      <c r="Z123" s="131">
        <v>0</v>
      </c>
      <c r="AA123" s="131">
        <v>0</v>
      </c>
      <c r="AB123" s="131">
        <v>0</v>
      </c>
      <c r="AC123" s="131">
        <v>0</v>
      </c>
      <c r="AD123" s="131">
        <v>0</v>
      </c>
      <c r="AE123" s="131">
        <v>0</v>
      </c>
      <c r="AF123" s="131">
        <v>0</v>
      </c>
      <c r="AG123" s="131">
        <v>0</v>
      </c>
      <c r="AH123" s="131">
        <v>0</v>
      </c>
      <c r="AI123" s="131">
        <v>0</v>
      </c>
      <c r="AJ123" s="131">
        <v>346683.77</v>
      </c>
      <c r="AK123" s="131">
        <v>173341.89</v>
      </c>
      <c r="AL123" s="131">
        <v>0</v>
      </c>
      <c r="AN123" s="59"/>
      <c r="AO123" s="59"/>
      <c r="AP123" s="59"/>
      <c r="AQ123" s="59"/>
      <c r="AR123" s="59"/>
      <c r="AS123" s="59"/>
      <c r="AT123" s="59"/>
      <c r="AU123" s="59"/>
      <c r="AV123" s="59"/>
      <c r="AW123" s="59"/>
      <c r="AX123" s="59"/>
      <c r="AY123" s="59"/>
      <c r="AZ123" s="59"/>
      <c r="BA123" s="59"/>
      <c r="BB123" s="59"/>
      <c r="BC123" s="59"/>
      <c r="BD123" s="59"/>
      <c r="BE123" s="59"/>
      <c r="BF123" s="59"/>
      <c r="BG123" s="59"/>
      <c r="BH123" s="59"/>
      <c r="BI123" s="59"/>
      <c r="BJ123" s="59"/>
      <c r="BK123" s="59"/>
      <c r="BL123" s="60"/>
      <c r="BM123" s="60"/>
      <c r="BN123" s="60"/>
      <c r="BO123" s="60"/>
      <c r="BP123" s="60"/>
      <c r="BQ123" s="60"/>
      <c r="BR123" s="60"/>
      <c r="BS123" s="60"/>
      <c r="BT123" s="60"/>
      <c r="BU123" s="60"/>
      <c r="BV123" s="60"/>
      <c r="BW123" s="60"/>
      <c r="BY123" s="61"/>
      <c r="BZ123" s="62"/>
      <c r="CA123" s="63"/>
      <c r="CB123" s="59"/>
      <c r="CC123" s="64"/>
      <c r="CD123" s="66"/>
    </row>
    <row r="124" spans="1:82" s="58" customFormat="1" ht="12" customHeight="1" x14ac:dyDescent="0.25">
      <c r="A124" s="122">
        <v>14</v>
      </c>
      <c r="B124" s="132" t="s">
        <v>187</v>
      </c>
      <c r="C124" s="135">
        <v>7.8569761717428666</v>
      </c>
      <c r="D124" s="135">
        <v>1998</v>
      </c>
      <c r="E124" s="136">
        <v>2024</v>
      </c>
      <c r="F124" s="136">
        <v>3572440.36</v>
      </c>
      <c r="G124" s="124">
        <v>8667094.3200000003</v>
      </c>
      <c r="H124" s="127">
        <v>0</v>
      </c>
      <c r="I124" s="128">
        <v>0</v>
      </c>
      <c r="J124" s="128">
        <v>0</v>
      </c>
      <c r="K124" s="128">
        <v>0</v>
      </c>
      <c r="L124" s="128">
        <v>0</v>
      </c>
      <c r="M124" s="128">
        <v>0</v>
      </c>
      <c r="N124" s="127"/>
      <c r="O124" s="127">
        <v>0</v>
      </c>
      <c r="P124" s="127"/>
      <c r="Q124" s="127">
        <v>0</v>
      </c>
      <c r="R124" s="127"/>
      <c r="S124" s="127">
        <v>0</v>
      </c>
      <c r="T124" s="129">
        <v>3</v>
      </c>
      <c r="U124" s="127">
        <v>8277075.0800000001</v>
      </c>
      <c r="V124" s="136"/>
      <c r="W124" s="131">
        <v>0</v>
      </c>
      <c r="X124" s="127">
        <v>0</v>
      </c>
      <c r="Y124" s="131">
        <v>0</v>
      </c>
      <c r="Z124" s="131">
        <v>0</v>
      </c>
      <c r="AA124" s="131">
        <v>0</v>
      </c>
      <c r="AB124" s="131">
        <v>0</v>
      </c>
      <c r="AC124" s="131">
        <v>0</v>
      </c>
      <c r="AD124" s="131">
        <v>0</v>
      </c>
      <c r="AE124" s="131">
        <v>0</v>
      </c>
      <c r="AF124" s="131">
        <v>0</v>
      </c>
      <c r="AG124" s="131">
        <v>0</v>
      </c>
      <c r="AH124" s="131">
        <v>0</v>
      </c>
      <c r="AI124" s="131">
        <v>0</v>
      </c>
      <c r="AJ124" s="131">
        <v>260012.83</v>
      </c>
      <c r="AK124" s="131">
        <v>130006.41</v>
      </c>
      <c r="AL124" s="131">
        <v>0</v>
      </c>
      <c r="AN124" s="59"/>
      <c r="AO124" s="59"/>
      <c r="AP124" s="59"/>
      <c r="AQ124" s="59"/>
      <c r="AR124" s="59"/>
      <c r="AS124" s="59"/>
      <c r="AT124" s="59"/>
      <c r="AU124" s="59"/>
      <c r="AV124" s="59"/>
      <c r="AW124" s="59"/>
      <c r="AX124" s="59"/>
      <c r="AY124" s="59"/>
      <c r="AZ124" s="59"/>
      <c r="BA124" s="59"/>
      <c r="BB124" s="59"/>
      <c r="BC124" s="59"/>
      <c r="BD124" s="59"/>
      <c r="BE124" s="59"/>
      <c r="BF124" s="59"/>
      <c r="BG124" s="59"/>
      <c r="BH124" s="59"/>
      <c r="BI124" s="59"/>
      <c r="BJ124" s="59"/>
      <c r="BK124" s="59"/>
      <c r="BL124" s="60"/>
      <c r="BM124" s="60"/>
      <c r="BN124" s="60"/>
      <c r="BO124" s="60"/>
      <c r="BP124" s="60"/>
      <c r="BQ124" s="60"/>
      <c r="BR124" s="60"/>
      <c r="BS124" s="60"/>
      <c r="BT124" s="60"/>
      <c r="BU124" s="60"/>
      <c r="BV124" s="60"/>
      <c r="BW124" s="60"/>
      <c r="BY124" s="61"/>
      <c r="BZ124" s="62"/>
      <c r="CA124" s="63"/>
      <c r="CB124" s="59"/>
      <c r="CC124" s="64"/>
      <c r="CD124" s="66"/>
    </row>
    <row r="125" spans="1:82" s="52" customFormat="1" ht="12" customHeight="1" x14ac:dyDescent="0.25">
      <c r="A125" s="122">
        <v>15</v>
      </c>
      <c r="B125" s="132" t="s">
        <v>188</v>
      </c>
      <c r="C125" s="135">
        <v>8.3123863635597228</v>
      </c>
      <c r="D125" s="135">
        <v>1991</v>
      </c>
      <c r="E125" s="136">
        <v>2024</v>
      </c>
      <c r="F125" s="136">
        <v>3490617.39</v>
      </c>
      <c r="G125" s="124">
        <v>8667094.3200000003</v>
      </c>
      <c r="H125" s="127">
        <v>0</v>
      </c>
      <c r="I125" s="128">
        <v>0</v>
      </c>
      <c r="J125" s="128">
        <v>0</v>
      </c>
      <c r="K125" s="128">
        <v>0</v>
      </c>
      <c r="L125" s="128">
        <v>0</v>
      </c>
      <c r="M125" s="128">
        <v>0</v>
      </c>
      <c r="N125" s="127"/>
      <c r="O125" s="127">
        <v>0</v>
      </c>
      <c r="P125" s="127"/>
      <c r="Q125" s="127">
        <v>0</v>
      </c>
      <c r="R125" s="127"/>
      <c r="S125" s="127">
        <v>0</v>
      </c>
      <c r="T125" s="129">
        <v>3</v>
      </c>
      <c r="U125" s="127">
        <v>8277075.0800000001</v>
      </c>
      <c r="V125" s="136"/>
      <c r="W125" s="131">
        <v>0</v>
      </c>
      <c r="X125" s="127">
        <v>0</v>
      </c>
      <c r="Y125" s="131">
        <v>0</v>
      </c>
      <c r="Z125" s="131">
        <v>0</v>
      </c>
      <c r="AA125" s="131">
        <v>0</v>
      </c>
      <c r="AB125" s="131">
        <v>0</v>
      </c>
      <c r="AC125" s="131">
        <v>0</v>
      </c>
      <c r="AD125" s="131">
        <v>0</v>
      </c>
      <c r="AE125" s="131">
        <v>0</v>
      </c>
      <c r="AF125" s="131">
        <v>0</v>
      </c>
      <c r="AG125" s="131">
        <v>0</v>
      </c>
      <c r="AH125" s="131">
        <v>0</v>
      </c>
      <c r="AI125" s="131">
        <v>0</v>
      </c>
      <c r="AJ125" s="131">
        <v>260012.83</v>
      </c>
      <c r="AK125" s="131">
        <v>130006.41</v>
      </c>
      <c r="AL125" s="131">
        <v>0</v>
      </c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1"/>
      <c r="BM125" s="51"/>
      <c r="BN125" s="51"/>
      <c r="BO125" s="51"/>
      <c r="BP125" s="51"/>
      <c r="BQ125" s="51"/>
      <c r="BR125" s="51"/>
      <c r="BS125" s="51"/>
      <c r="BT125" s="51"/>
      <c r="BU125" s="51"/>
      <c r="BV125" s="51"/>
      <c r="BW125" s="51"/>
      <c r="BY125" s="53"/>
      <c r="BZ125" s="54"/>
      <c r="CA125" s="55"/>
      <c r="CB125" s="50"/>
      <c r="CC125" s="56"/>
    </row>
    <row r="126" spans="1:82" s="58" customFormat="1" ht="12" customHeight="1" x14ac:dyDescent="0.25">
      <c r="A126" s="122">
        <v>16</v>
      </c>
      <c r="B126" s="132" t="s">
        <v>189</v>
      </c>
      <c r="C126" s="135">
        <v>8.6791219789627618</v>
      </c>
      <c r="D126" s="135">
        <v>1998</v>
      </c>
      <c r="E126" s="136">
        <v>2024</v>
      </c>
      <c r="F126" s="136">
        <v>3902325.35</v>
      </c>
      <c r="G126" s="124">
        <v>10076054.039999999</v>
      </c>
      <c r="H126" s="127">
        <v>0</v>
      </c>
      <c r="I126" s="128">
        <v>0</v>
      </c>
      <c r="J126" s="128">
        <v>0</v>
      </c>
      <c r="K126" s="128">
        <v>0</v>
      </c>
      <c r="L126" s="128">
        <v>0</v>
      </c>
      <c r="M126" s="128">
        <v>0</v>
      </c>
      <c r="N126" s="127"/>
      <c r="O126" s="127">
        <v>0</v>
      </c>
      <c r="P126" s="127"/>
      <c r="Q126" s="127">
        <v>0</v>
      </c>
      <c r="R126" s="127"/>
      <c r="S126" s="127">
        <v>0</v>
      </c>
      <c r="T126" s="129">
        <v>0</v>
      </c>
      <c r="U126" s="127">
        <v>0</v>
      </c>
      <c r="V126" s="136" t="s">
        <v>34</v>
      </c>
      <c r="W126" s="131">
        <v>1129</v>
      </c>
      <c r="X126" s="127">
        <v>9622631.6099999994</v>
      </c>
      <c r="Y126" s="131">
        <v>0</v>
      </c>
      <c r="Z126" s="131">
        <v>0</v>
      </c>
      <c r="AA126" s="131">
        <v>0</v>
      </c>
      <c r="AB126" s="131">
        <v>0</v>
      </c>
      <c r="AC126" s="131">
        <v>0</v>
      </c>
      <c r="AD126" s="131">
        <v>0</v>
      </c>
      <c r="AE126" s="131">
        <v>0</v>
      </c>
      <c r="AF126" s="131">
        <v>0</v>
      </c>
      <c r="AG126" s="131">
        <v>0</v>
      </c>
      <c r="AH126" s="131">
        <v>0</v>
      </c>
      <c r="AI126" s="131">
        <v>0</v>
      </c>
      <c r="AJ126" s="131">
        <v>302281.62</v>
      </c>
      <c r="AK126" s="131">
        <v>151140.81</v>
      </c>
      <c r="AL126" s="131">
        <v>0</v>
      </c>
      <c r="AN126" s="59"/>
      <c r="AO126" s="59"/>
      <c r="AP126" s="59"/>
      <c r="AQ126" s="59"/>
      <c r="AR126" s="59"/>
      <c r="AS126" s="59"/>
      <c r="AT126" s="59"/>
      <c r="AU126" s="59"/>
      <c r="AV126" s="59"/>
      <c r="AW126" s="59"/>
      <c r="AX126" s="59"/>
      <c r="AY126" s="59"/>
      <c r="AZ126" s="59"/>
      <c r="BA126" s="59"/>
      <c r="BB126" s="59"/>
      <c r="BC126" s="59"/>
      <c r="BD126" s="59"/>
      <c r="BE126" s="59"/>
      <c r="BF126" s="59"/>
      <c r="BG126" s="59"/>
      <c r="BH126" s="59"/>
      <c r="BI126" s="59"/>
      <c r="BJ126" s="59"/>
      <c r="BK126" s="59"/>
      <c r="BL126" s="60"/>
      <c r="BM126" s="60"/>
      <c r="BN126" s="60"/>
      <c r="BO126" s="60"/>
      <c r="BP126" s="60"/>
      <c r="BQ126" s="60"/>
      <c r="BR126" s="60"/>
      <c r="BS126" s="60"/>
      <c r="BT126" s="60"/>
      <c r="BU126" s="60"/>
      <c r="BV126" s="60"/>
      <c r="BW126" s="60"/>
      <c r="BY126" s="61"/>
      <c r="BZ126" s="62"/>
      <c r="CA126" s="63"/>
      <c r="CB126" s="59"/>
      <c r="CC126" s="64"/>
      <c r="CD126" s="66"/>
    </row>
    <row r="127" spans="1:82" s="58" customFormat="1" ht="12" customHeight="1" x14ac:dyDescent="0.25">
      <c r="A127" s="122">
        <v>17</v>
      </c>
      <c r="B127" s="132" t="s">
        <v>190</v>
      </c>
      <c r="C127" s="135">
        <v>8.2616032934158863</v>
      </c>
      <c r="D127" s="135">
        <v>1995</v>
      </c>
      <c r="E127" s="136">
        <v>2024</v>
      </c>
      <c r="F127" s="136">
        <v>3104997.51</v>
      </c>
      <c r="G127" s="124">
        <v>7664485.4900000002</v>
      </c>
      <c r="H127" s="127">
        <v>0</v>
      </c>
      <c r="I127" s="128">
        <v>0</v>
      </c>
      <c r="J127" s="128">
        <v>0</v>
      </c>
      <c r="K127" s="128">
        <v>0</v>
      </c>
      <c r="L127" s="128">
        <v>0</v>
      </c>
      <c r="M127" s="128">
        <v>0</v>
      </c>
      <c r="N127" s="127"/>
      <c r="O127" s="127">
        <v>0</v>
      </c>
      <c r="P127" s="127"/>
      <c r="Q127" s="127">
        <v>0</v>
      </c>
      <c r="R127" s="127"/>
      <c r="S127" s="127">
        <v>0</v>
      </c>
      <c r="T127" s="129">
        <v>0</v>
      </c>
      <c r="U127" s="127">
        <v>0</v>
      </c>
      <c r="V127" s="136" t="s">
        <v>34</v>
      </c>
      <c r="W127" s="131">
        <v>894</v>
      </c>
      <c r="X127" s="127">
        <v>7319583.6500000004</v>
      </c>
      <c r="Y127" s="131">
        <v>0</v>
      </c>
      <c r="Z127" s="131">
        <v>0</v>
      </c>
      <c r="AA127" s="131">
        <v>0</v>
      </c>
      <c r="AB127" s="131">
        <v>0</v>
      </c>
      <c r="AC127" s="131">
        <v>0</v>
      </c>
      <c r="AD127" s="131">
        <v>0</v>
      </c>
      <c r="AE127" s="131">
        <v>0</v>
      </c>
      <c r="AF127" s="131">
        <v>0</v>
      </c>
      <c r="AG127" s="131">
        <v>0</v>
      </c>
      <c r="AH127" s="131">
        <v>0</v>
      </c>
      <c r="AI127" s="131">
        <v>0</v>
      </c>
      <c r="AJ127" s="131">
        <v>229934.56</v>
      </c>
      <c r="AK127" s="131">
        <v>114967.28</v>
      </c>
      <c r="AL127" s="131">
        <v>0</v>
      </c>
      <c r="AN127" s="59"/>
      <c r="AO127" s="59"/>
      <c r="AP127" s="59"/>
      <c r="AQ127" s="59"/>
      <c r="AR127" s="59"/>
      <c r="AS127" s="59"/>
      <c r="AT127" s="59"/>
      <c r="AU127" s="59"/>
      <c r="AV127" s="59"/>
      <c r="AW127" s="59"/>
      <c r="AX127" s="59"/>
      <c r="AY127" s="59"/>
      <c r="AZ127" s="59"/>
      <c r="BA127" s="59"/>
      <c r="BB127" s="59"/>
      <c r="BC127" s="59"/>
      <c r="BD127" s="59"/>
      <c r="BE127" s="59"/>
      <c r="BF127" s="59"/>
      <c r="BG127" s="59"/>
      <c r="BH127" s="59"/>
      <c r="BI127" s="59"/>
      <c r="BJ127" s="59"/>
      <c r="BK127" s="59"/>
      <c r="BL127" s="60"/>
      <c r="BM127" s="60"/>
      <c r="BN127" s="60"/>
      <c r="BO127" s="60"/>
      <c r="BP127" s="60"/>
      <c r="BQ127" s="60"/>
      <c r="BR127" s="60"/>
      <c r="BS127" s="60"/>
      <c r="BT127" s="60"/>
      <c r="BU127" s="60"/>
      <c r="BV127" s="60"/>
      <c r="BW127" s="60"/>
      <c r="BY127" s="61"/>
      <c r="BZ127" s="62"/>
      <c r="CA127" s="63"/>
      <c r="CB127" s="59"/>
      <c r="CC127" s="64"/>
      <c r="CD127" s="66"/>
    </row>
    <row r="128" spans="1:82" s="58" customFormat="1" ht="12" customHeight="1" x14ac:dyDescent="0.25">
      <c r="A128" s="122">
        <v>18</v>
      </c>
      <c r="B128" s="132" t="s">
        <v>191</v>
      </c>
      <c r="C128" s="135">
        <v>9.1827209533267133</v>
      </c>
      <c r="D128" s="135">
        <v>1992</v>
      </c>
      <c r="E128" s="136">
        <v>2024</v>
      </c>
      <c r="F128" s="136">
        <v>3997118.52</v>
      </c>
      <c r="G128" s="124">
        <v>10638313.92</v>
      </c>
      <c r="H128" s="127">
        <v>0</v>
      </c>
      <c r="I128" s="128">
        <v>0</v>
      </c>
      <c r="J128" s="128">
        <v>0</v>
      </c>
      <c r="K128" s="128">
        <v>0</v>
      </c>
      <c r="L128" s="128">
        <v>0</v>
      </c>
      <c r="M128" s="128">
        <v>0</v>
      </c>
      <c r="N128" s="127"/>
      <c r="O128" s="127">
        <v>0</v>
      </c>
      <c r="P128" s="127"/>
      <c r="Q128" s="127">
        <v>0</v>
      </c>
      <c r="R128" s="127"/>
      <c r="S128" s="127">
        <v>0</v>
      </c>
      <c r="T128" s="129">
        <v>0</v>
      </c>
      <c r="U128" s="127">
        <v>0</v>
      </c>
      <c r="V128" s="136" t="s">
        <v>34</v>
      </c>
      <c r="W128" s="131">
        <v>1192</v>
      </c>
      <c r="X128" s="127">
        <v>10159589.789999999</v>
      </c>
      <c r="Y128" s="131">
        <v>0</v>
      </c>
      <c r="Z128" s="131">
        <v>0</v>
      </c>
      <c r="AA128" s="131">
        <v>0</v>
      </c>
      <c r="AB128" s="131">
        <v>0</v>
      </c>
      <c r="AC128" s="131">
        <v>0</v>
      </c>
      <c r="AD128" s="131">
        <v>0</v>
      </c>
      <c r="AE128" s="131">
        <v>0</v>
      </c>
      <c r="AF128" s="131">
        <v>0</v>
      </c>
      <c r="AG128" s="131">
        <v>0</v>
      </c>
      <c r="AH128" s="131">
        <v>0</v>
      </c>
      <c r="AI128" s="131">
        <v>0</v>
      </c>
      <c r="AJ128" s="131">
        <v>319149.42</v>
      </c>
      <c r="AK128" s="131">
        <v>159574.71</v>
      </c>
      <c r="AL128" s="131">
        <v>0</v>
      </c>
      <c r="AN128" s="59"/>
      <c r="AO128" s="59"/>
      <c r="AP128" s="59"/>
      <c r="AQ128" s="59"/>
      <c r="AR128" s="59"/>
      <c r="AS128" s="59"/>
      <c r="AT128" s="59"/>
      <c r="AU128" s="59"/>
      <c r="AV128" s="59"/>
      <c r="AW128" s="59"/>
      <c r="AX128" s="59"/>
      <c r="AY128" s="59"/>
      <c r="AZ128" s="59"/>
      <c r="BA128" s="59"/>
      <c r="BB128" s="59"/>
      <c r="BC128" s="59"/>
      <c r="BD128" s="59"/>
      <c r="BE128" s="59"/>
      <c r="BF128" s="59"/>
      <c r="BG128" s="59"/>
      <c r="BH128" s="59"/>
      <c r="BI128" s="59"/>
      <c r="BJ128" s="59"/>
      <c r="BK128" s="59"/>
      <c r="BL128" s="60"/>
      <c r="BM128" s="60"/>
      <c r="BN128" s="60"/>
      <c r="BO128" s="60"/>
      <c r="BP128" s="60"/>
      <c r="BQ128" s="60"/>
      <c r="BR128" s="60"/>
      <c r="BS128" s="60"/>
      <c r="BT128" s="60"/>
      <c r="BU128" s="60"/>
      <c r="BV128" s="60"/>
      <c r="BW128" s="60"/>
      <c r="BY128" s="61"/>
      <c r="BZ128" s="62"/>
      <c r="CA128" s="63"/>
      <c r="CB128" s="59"/>
      <c r="CC128" s="64"/>
      <c r="CD128" s="66"/>
    </row>
    <row r="129" spans="1:82" s="58" customFormat="1" ht="12" customHeight="1" x14ac:dyDescent="0.25">
      <c r="A129" s="122">
        <v>19</v>
      </c>
      <c r="B129" s="132" t="s">
        <v>192</v>
      </c>
      <c r="C129" s="135">
        <v>8.4981327677588023</v>
      </c>
      <c r="D129" s="135">
        <v>1990</v>
      </c>
      <c r="E129" s="136">
        <v>2024</v>
      </c>
      <c r="F129" s="136">
        <v>2270231.5099999998</v>
      </c>
      <c r="G129" s="124">
        <v>5778062.8799999999</v>
      </c>
      <c r="H129" s="127">
        <v>0</v>
      </c>
      <c r="I129" s="128">
        <v>0</v>
      </c>
      <c r="J129" s="128">
        <v>0</v>
      </c>
      <c r="K129" s="128">
        <v>0</v>
      </c>
      <c r="L129" s="128">
        <v>0</v>
      </c>
      <c r="M129" s="128">
        <v>0</v>
      </c>
      <c r="N129" s="127"/>
      <c r="O129" s="127">
        <v>0</v>
      </c>
      <c r="P129" s="127"/>
      <c r="Q129" s="127">
        <v>0</v>
      </c>
      <c r="R129" s="127"/>
      <c r="S129" s="127">
        <v>0</v>
      </c>
      <c r="T129" s="129">
        <v>2</v>
      </c>
      <c r="U129" s="127">
        <v>5518050.0499999998</v>
      </c>
      <c r="V129" s="136"/>
      <c r="W129" s="131">
        <v>0</v>
      </c>
      <c r="X129" s="127">
        <v>0</v>
      </c>
      <c r="Y129" s="131">
        <v>0</v>
      </c>
      <c r="Z129" s="131">
        <v>0</v>
      </c>
      <c r="AA129" s="131">
        <v>0</v>
      </c>
      <c r="AB129" s="131">
        <v>0</v>
      </c>
      <c r="AC129" s="131">
        <v>0</v>
      </c>
      <c r="AD129" s="131">
        <v>0</v>
      </c>
      <c r="AE129" s="131">
        <v>0</v>
      </c>
      <c r="AF129" s="131">
        <v>0</v>
      </c>
      <c r="AG129" s="131">
        <v>0</v>
      </c>
      <c r="AH129" s="131">
        <v>0</v>
      </c>
      <c r="AI129" s="131">
        <v>0</v>
      </c>
      <c r="AJ129" s="131">
        <v>173341.89</v>
      </c>
      <c r="AK129" s="131">
        <v>86670.94</v>
      </c>
      <c r="AL129" s="131">
        <v>0</v>
      </c>
      <c r="AN129" s="59"/>
      <c r="AO129" s="59"/>
      <c r="AP129" s="59"/>
      <c r="AQ129" s="59"/>
      <c r="AR129" s="59"/>
      <c r="AS129" s="59"/>
      <c r="AT129" s="59"/>
      <c r="AU129" s="59"/>
      <c r="AV129" s="59"/>
      <c r="AW129" s="59"/>
      <c r="AX129" s="59"/>
      <c r="AY129" s="59"/>
      <c r="AZ129" s="59"/>
      <c r="BA129" s="59"/>
      <c r="BB129" s="59"/>
      <c r="BC129" s="59"/>
      <c r="BD129" s="59"/>
      <c r="BE129" s="59"/>
      <c r="BF129" s="59"/>
      <c r="BG129" s="59"/>
      <c r="BH129" s="59"/>
      <c r="BI129" s="59"/>
      <c r="BJ129" s="59"/>
      <c r="BK129" s="59"/>
      <c r="BL129" s="60"/>
      <c r="BM129" s="60"/>
      <c r="BN129" s="60"/>
      <c r="BO129" s="60"/>
      <c r="BP129" s="60"/>
      <c r="BQ129" s="60"/>
      <c r="BR129" s="60"/>
      <c r="BS129" s="60"/>
      <c r="BT129" s="60"/>
      <c r="BU129" s="60"/>
      <c r="BV129" s="60"/>
      <c r="BW129" s="60"/>
      <c r="BY129" s="61"/>
      <c r="BZ129" s="62"/>
      <c r="CA129" s="63"/>
      <c r="CB129" s="59"/>
      <c r="CC129" s="64"/>
      <c r="CD129" s="66"/>
    </row>
    <row r="130" spans="1:82" s="58" customFormat="1" ht="12" customHeight="1" x14ac:dyDescent="0.25">
      <c r="A130" s="122">
        <v>20</v>
      </c>
      <c r="B130" s="132" t="s">
        <v>193</v>
      </c>
      <c r="C130" s="135">
        <v>8.3444808972810005</v>
      </c>
      <c r="D130" s="135">
        <v>1991</v>
      </c>
      <c r="E130" s="136">
        <v>2024</v>
      </c>
      <c r="F130" s="136">
        <v>3425016.32</v>
      </c>
      <c r="G130" s="124">
        <v>8667094.3200000003</v>
      </c>
      <c r="H130" s="127">
        <v>0</v>
      </c>
      <c r="I130" s="128">
        <v>0</v>
      </c>
      <c r="J130" s="128">
        <v>0</v>
      </c>
      <c r="K130" s="128">
        <v>0</v>
      </c>
      <c r="L130" s="128">
        <v>0</v>
      </c>
      <c r="M130" s="128">
        <v>0</v>
      </c>
      <c r="N130" s="127"/>
      <c r="O130" s="127">
        <v>0</v>
      </c>
      <c r="P130" s="127"/>
      <c r="Q130" s="127">
        <v>0</v>
      </c>
      <c r="R130" s="127"/>
      <c r="S130" s="127">
        <v>0</v>
      </c>
      <c r="T130" s="129">
        <v>3</v>
      </c>
      <c r="U130" s="127">
        <v>8277075.0800000001</v>
      </c>
      <c r="V130" s="136"/>
      <c r="W130" s="131">
        <v>0</v>
      </c>
      <c r="X130" s="127">
        <v>0</v>
      </c>
      <c r="Y130" s="131">
        <v>0</v>
      </c>
      <c r="Z130" s="131">
        <v>0</v>
      </c>
      <c r="AA130" s="131">
        <v>0</v>
      </c>
      <c r="AB130" s="131">
        <v>0</v>
      </c>
      <c r="AC130" s="131">
        <v>0</v>
      </c>
      <c r="AD130" s="131">
        <v>0</v>
      </c>
      <c r="AE130" s="131">
        <v>0</v>
      </c>
      <c r="AF130" s="131">
        <v>0</v>
      </c>
      <c r="AG130" s="131">
        <v>0</v>
      </c>
      <c r="AH130" s="131">
        <v>0</v>
      </c>
      <c r="AI130" s="131">
        <v>0</v>
      </c>
      <c r="AJ130" s="131">
        <v>260012.83</v>
      </c>
      <c r="AK130" s="131">
        <v>130006.41</v>
      </c>
      <c r="AL130" s="131">
        <v>0</v>
      </c>
      <c r="AN130" s="59"/>
      <c r="AO130" s="59"/>
      <c r="AP130" s="59"/>
      <c r="AQ130" s="59"/>
      <c r="AR130" s="59"/>
      <c r="AS130" s="59"/>
      <c r="AT130" s="59"/>
      <c r="AU130" s="59"/>
      <c r="AV130" s="59"/>
      <c r="AW130" s="59"/>
      <c r="AX130" s="59"/>
      <c r="AY130" s="59"/>
      <c r="AZ130" s="59"/>
      <c r="BA130" s="59"/>
      <c r="BB130" s="59"/>
      <c r="BC130" s="59"/>
      <c r="BD130" s="59"/>
      <c r="BE130" s="59"/>
      <c r="BF130" s="59"/>
      <c r="BG130" s="59"/>
      <c r="BH130" s="59"/>
      <c r="BI130" s="59"/>
      <c r="BJ130" s="59"/>
      <c r="BK130" s="59"/>
      <c r="BL130" s="60"/>
      <c r="BM130" s="60"/>
      <c r="BN130" s="60"/>
      <c r="BO130" s="60"/>
      <c r="BP130" s="60"/>
      <c r="BQ130" s="60"/>
      <c r="BR130" s="60"/>
      <c r="BS130" s="60"/>
      <c r="BT130" s="60"/>
      <c r="BU130" s="60"/>
      <c r="BV130" s="60"/>
      <c r="BW130" s="60"/>
      <c r="BY130" s="61"/>
      <c r="BZ130" s="62"/>
      <c r="CA130" s="63"/>
      <c r="CB130" s="59"/>
      <c r="CC130" s="64"/>
      <c r="CD130" s="66"/>
    </row>
    <row r="131" spans="1:82" s="58" customFormat="1" ht="12" customHeight="1" x14ac:dyDescent="0.25">
      <c r="A131" s="122">
        <v>21</v>
      </c>
      <c r="B131" s="132" t="s">
        <v>194</v>
      </c>
      <c r="C131" s="135">
        <v>2.9456137602099401</v>
      </c>
      <c r="D131" s="135">
        <v>1993</v>
      </c>
      <c r="E131" s="136">
        <v>2024</v>
      </c>
      <c r="F131" s="136">
        <v>3762310.81</v>
      </c>
      <c r="G131" s="124">
        <v>5778062.8799999999</v>
      </c>
      <c r="H131" s="127">
        <v>0</v>
      </c>
      <c r="I131" s="128">
        <v>0</v>
      </c>
      <c r="J131" s="128">
        <v>0</v>
      </c>
      <c r="K131" s="128">
        <v>0</v>
      </c>
      <c r="L131" s="128">
        <v>0</v>
      </c>
      <c r="M131" s="128">
        <v>0</v>
      </c>
      <c r="N131" s="127"/>
      <c r="O131" s="127">
        <v>0</v>
      </c>
      <c r="P131" s="127"/>
      <c r="Q131" s="127">
        <v>0</v>
      </c>
      <c r="R131" s="127"/>
      <c r="S131" s="127">
        <v>0</v>
      </c>
      <c r="T131" s="129">
        <v>2</v>
      </c>
      <c r="U131" s="127">
        <v>5518050.0499999998</v>
      </c>
      <c r="V131" s="136"/>
      <c r="W131" s="131">
        <v>0</v>
      </c>
      <c r="X131" s="127">
        <v>0</v>
      </c>
      <c r="Y131" s="131">
        <v>0</v>
      </c>
      <c r="Z131" s="131">
        <v>0</v>
      </c>
      <c r="AA131" s="131">
        <v>0</v>
      </c>
      <c r="AB131" s="131">
        <v>0</v>
      </c>
      <c r="AC131" s="131">
        <v>0</v>
      </c>
      <c r="AD131" s="131">
        <v>0</v>
      </c>
      <c r="AE131" s="131">
        <v>0</v>
      </c>
      <c r="AF131" s="131">
        <v>0</v>
      </c>
      <c r="AG131" s="131">
        <v>0</v>
      </c>
      <c r="AH131" s="131">
        <v>0</v>
      </c>
      <c r="AI131" s="131">
        <v>0</v>
      </c>
      <c r="AJ131" s="131">
        <v>173341.89</v>
      </c>
      <c r="AK131" s="131">
        <v>86670.94</v>
      </c>
      <c r="AL131" s="131">
        <v>0</v>
      </c>
      <c r="AN131" s="59"/>
      <c r="AO131" s="59"/>
      <c r="AP131" s="59"/>
      <c r="AQ131" s="59"/>
      <c r="AR131" s="59"/>
      <c r="AS131" s="59"/>
      <c r="AT131" s="59"/>
      <c r="AU131" s="59"/>
      <c r="AV131" s="59"/>
      <c r="AW131" s="59"/>
      <c r="AX131" s="59"/>
      <c r="AY131" s="59"/>
      <c r="AZ131" s="59"/>
      <c r="BA131" s="59"/>
      <c r="BB131" s="59"/>
      <c r="BC131" s="59"/>
      <c r="BD131" s="59"/>
      <c r="BE131" s="59"/>
      <c r="BF131" s="59"/>
      <c r="BG131" s="59"/>
      <c r="BH131" s="59"/>
      <c r="BI131" s="59"/>
      <c r="BJ131" s="59"/>
      <c r="BK131" s="59"/>
      <c r="BL131" s="60"/>
      <c r="BM131" s="60"/>
      <c r="BN131" s="60"/>
      <c r="BO131" s="60"/>
      <c r="BP131" s="60"/>
      <c r="BQ131" s="60"/>
      <c r="BR131" s="60"/>
      <c r="BS131" s="60"/>
      <c r="BT131" s="60"/>
      <c r="BU131" s="60"/>
      <c r="BV131" s="60"/>
      <c r="BW131" s="60"/>
      <c r="BY131" s="61"/>
      <c r="BZ131" s="62"/>
      <c r="CA131" s="63"/>
      <c r="CB131" s="59"/>
      <c r="CC131" s="64"/>
      <c r="CD131" s="66"/>
    </row>
    <row r="132" spans="1:82" s="58" customFormat="1" ht="12" customHeight="1" x14ac:dyDescent="0.25">
      <c r="A132" s="122">
        <v>22</v>
      </c>
      <c r="B132" s="132" t="s">
        <v>195</v>
      </c>
      <c r="C132" s="135">
        <v>11.833417519430112</v>
      </c>
      <c r="D132" s="135">
        <v>1992</v>
      </c>
      <c r="E132" s="136">
        <v>2024</v>
      </c>
      <c r="F132" s="136">
        <v>2033474.94</v>
      </c>
      <c r="G132" s="124">
        <v>5778062.8799999999</v>
      </c>
      <c r="H132" s="127">
        <v>0</v>
      </c>
      <c r="I132" s="128">
        <v>0</v>
      </c>
      <c r="J132" s="128">
        <v>0</v>
      </c>
      <c r="K132" s="128">
        <v>0</v>
      </c>
      <c r="L132" s="128">
        <v>0</v>
      </c>
      <c r="M132" s="128">
        <v>0</v>
      </c>
      <c r="N132" s="127"/>
      <c r="O132" s="127">
        <v>0</v>
      </c>
      <c r="P132" s="127"/>
      <c r="Q132" s="127">
        <v>0</v>
      </c>
      <c r="R132" s="127"/>
      <c r="S132" s="127">
        <v>0</v>
      </c>
      <c r="T132" s="129">
        <v>2</v>
      </c>
      <c r="U132" s="127">
        <v>5518050.0499999998</v>
      </c>
      <c r="V132" s="136"/>
      <c r="W132" s="131">
        <v>0</v>
      </c>
      <c r="X132" s="127">
        <v>0</v>
      </c>
      <c r="Y132" s="131">
        <v>0</v>
      </c>
      <c r="Z132" s="131">
        <v>0</v>
      </c>
      <c r="AA132" s="131">
        <v>0</v>
      </c>
      <c r="AB132" s="131">
        <v>0</v>
      </c>
      <c r="AC132" s="131">
        <v>0</v>
      </c>
      <c r="AD132" s="131">
        <v>0</v>
      </c>
      <c r="AE132" s="131">
        <v>0</v>
      </c>
      <c r="AF132" s="131">
        <v>0</v>
      </c>
      <c r="AG132" s="131">
        <v>0</v>
      </c>
      <c r="AH132" s="131">
        <v>0</v>
      </c>
      <c r="AI132" s="131">
        <v>0</v>
      </c>
      <c r="AJ132" s="131">
        <v>173341.89</v>
      </c>
      <c r="AK132" s="131">
        <v>86670.94</v>
      </c>
      <c r="AL132" s="131">
        <v>0</v>
      </c>
      <c r="AN132" s="59"/>
      <c r="AO132" s="59"/>
      <c r="AP132" s="59"/>
      <c r="AQ132" s="59"/>
      <c r="AR132" s="59"/>
      <c r="AS132" s="59"/>
      <c r="AT132" s="59"/>
      <c r="AU132" s="59"/>
      <c r="AV132" s="59"/>
      <c r="AW132" s="59"/>
      <c r="AX132" s="59"/>
      <c r="AY132" s="59"/>
      <c r="AZ132" s="59"/>
      <c r="BA132" s="59"/>
      <c r="BB132" s="59"/>
      <c r="BC132" s="59"/>
      <c r="BD132" s="59"/>
      <c r="BE132" s="59"/>
      <c r="BF132" s="59"/>
      <c r="BG132" s="59"/>
      <c r="BH132" s="59"/>
      <c r="BI132" s="59"/>
      <c r="BJ132" s="59"/>
      <c r="BK132" s="59"/>
      <c r="BL132" s="60"/>
      <c r="BM132" s="60"/>
      <c r="BN132" s="60"/>
      <c r="BO132" s="60"/>
      <c r="BP132" s="60"/>
      <c r="BQ132" s="60"/>
      <c r="BR132" s="60"/>
      <c r="BS132" s="60"/>
      <c r="BT132" s="60"/>
      <c r="BU132" s="60"/>
      <c r="BV132" s="60"/>
      <c r="BW132" s="60"/>
      <c r="BY132" s="61"/>
      <c r="BZ132" s="62"/>
      <c r="CA132" s="63"/>
      <c r="CB132" s="59"/>
      <c r="CC132" s="64"/>
      <c r="CD132" s="66"/>
    </row>
    <row r="133" spans="1:82" s="58" customFormat="1" ht="12" customHeight="1" x14ac:dyDescent="0.25">
      <c r="A133" s="122">
        <v>23</v>
      </c>
      <c r="B133" s="132" t="s">
        <v>196</v>
      </c>
      <c r="C133" s="135">
        <v>8.394067885087205</v>
      </c>
      <c r="D133" s="135">
        <v>1993</v>
      </c>
      <c r="E133" s="136">
        <v>2024</v>
      </c>
      <c r="F133" s="136">
        <v>3457128.06</v>
      </c>
      <c r="G133" s="124">
        <v>8667094.3200000003</v>
      </c>
      <c r="H133" s="127">
        <v>0</v>
      </c>
      <c r="I133" s="128">
        <v>0</v>
      </c>
      <c r="J133" s="128">
        <v>0</v>
      </c>
      <c r="K133" s="128">
        <v>0</v>
      </c>
      <c r="L133" s="128">
        <v>0</v>
      </c>
      <c r="M133" s="128">
        <v>0</v>
      </c>
      <c r="N133" s="127"/>
      <c r="O133" s="127">
        <v>0</v>
      </c>
      <c r="P133" s="127"/>
      <c r="Q133" s="127">
        <v>0</v>
      </c>
      <c r="R133" s="127"/>
      <c r="S133" s="127">
        <v>0</v>
      </c>
      <c r="T133" s="129">
        <v>3</v>
      </c>
      <c r="U133" s="127">
        <v>8277075.0800000001</v>
      </c>
      <c r="V133" s="136"/>
      <c r="W133" s="131">
        <v>0</v>
      </c>
      <c r="X133" s="127">
        <v>0</v>
      </c>
      <c r="Y133" s="131">
        <v>0</v>
      </c>
      <c r="Z133" s="131">
        <v>0</v>
      </c>
      <c r="AA133" s="131">
        <v>0</v>
      </c>
      <c r="AB133" s="131">
        <v>0</v>
      </c>
      <c r="AC133" s="131">
        <v>0</v>
      </c>
      <c r="AD133" s="131">
        <v>0</v>
      </c>
      <c r="AE133" s="131">
        <v>0</v>
      </c>
      <c r="AF133" s="131">
        <v>0</v>
      </c>
      <c r="AG133" s="131">
        <v>0</v>
      </c>
      <c r="AH133" s="131">
        <v>0</v>
      </c>
      <c r="AI133" s="131">
        <v>0</v>
      </c>
      <c r="AJ133" s="131">
        <v>260012.83</v>
      </c>
      <c r="AK133" s="131">
        <v>130006.41</v>
      </c>
      <c r="AL133" s="131">
        <v>0</v>
      </c>
      <c r="AN133" s="59"/>
      <c r="AO133" s="59"/>
      <c r="AP133" s="59"/>
      <c r="AQ133" s="59"/>
      <c r="AR133" s="59"/>
      <c r="AS133" s="59"/>
      <c r="AT133" s="59"/>
      <c r="AU133" s="59"/>
      <c r="AV133" s="59"/>
      <c r="AW133" s="59"/>
      <c r="AX133" s="59"/>
      <c r="AY133" s="59"/>
      <c r="AZ133" s="59"/>
      <c r="BA133" s="59"/>
      <c r="BB133" s="59"/>
      <c r="BC133" s="59"/>
      <c r="BD133" s="59"/>
      <c r="BE133" s="59"/>
      <c r="BF133" s="59"/>
      <c r="BG133" s="59"/>
      <c r="BH133" s="59"/>
      <c r="BI133" s="59"/>
      <c r="BJ133" s="59"/>
      <c r="BK133" s="59"/>
      <c r="BL133" s="60"/>
      <c r="BM133" s="60"/>
      <c r="BN133" s="60"/>
      <c r="BO133" s="60"/>
      <c r="BP133" s="60"/>
      <c r="BQ133" s="60"/>
      <c r="BR133" s="60"/>
      <c r="BS133" s="60"/>
      <c r="BT133" s="60"/>
      <c r="BU133" s="60"/>
      <c r="BV133" s="60"/>
      <c r="BW133" s="60"/>
      <c r="BY133" s="61"/>
      <c r="BZ133" s="62"/>
      <c r="CA133" s="63"/>
      <c r="CB133" s="59"/>
      <c r="CC133" s="64"/>
      <c r="CD133" s="66"/>
    </row>
    <row r="134" spans="1:82" s="58" customFormat="1" ht="12" customHeight="1" x14ac:dyDescent="0.25">
      <c r="A134" s="122">
        <v>24</v>
      </c>
      <c r="B134" s="132" t="s">
        <v>197</v>
      </c>
      <c r="C134" s="135">
        <v>8.3024590481093767</v>
      </c>
      <c r="D134" s="135">
        <v>1993</v>
      </c>
      <c r="E134" s="136">
        <v>2024</v>
      </c>
      <c r="F134" s="136">
        <v>8155793.1200000001</v>
      </c>
      <c r="G134" s="124">
        <v>20223220.079999998</v>
      </c>
      <c r="H134" s="127">
        <v>0</v>
      </c>
      <c r="I134" s="128">
        <v>0</v>
      </c>
      <c r="J134" s="128">
        <v>0</v>
      </c>
      <c r="K134" s="128">
        <v>0</v>
      </c>
      <c r="L134" s="128">
        <v>0</v>
      </c>
      <c r="M134" s="128">
        <v>0</v>
      </c>
      <c r="N134" s="127"/>
      <c r="O134" s="127">
        <v>0</v>
      </c>
      <c r="P134" s="127"/>
      <c r="Q134" s="127">
        <v>0</v>
      </c>
      <c r="R134" s="127"/>
      <c r="S134" s="127">
        <v>0</v>
      </c>
      <c r="T134" s="129">
        <v>7</v>
      </c>
      <c r="U134" s="127">
        <v>19313175.18</v>
      </c>
      <c r="V134" s="136"/>
      <c r="W134" s="131">
        <v>0</v>
      </c>
      <c r="X134" s="127">
        <v>0</v>
      </c>
      <c r="Y134" s="131">
        <v>0</v>
      </c>
      <c r="Z134" s="131">
        <v>0</v>
      </c>
      <c r="AA134" s="131">
        <v>0</v>
      </c>
      <c r="AB134" s="131">
        <v>0</v>
      </c>
      <c r="AC134" s="131">
        <v>0</v>
      </c>
      <c r="AD134" s="131">
        <v>0</v>
      </c>
      <c r="AE134" s="131">
        <v>0</v>
      </c>
      <c r="AF134" s="131">
        <v>0</v>
      </c>
      <c r="AG134" s="131">
        <v>0</v>
      </c>
      <c r="AH134" s="131">
        <v>0</v>
      </c>
      <c r="AI134" s="131">
        <v>0</v>
      </c>
      <c r="AJ134" s="131">
        <v>606696.6</v>
      </c>
      <c r="AK134" s="131">
        <v>303348.3</v>
      </c>
      <c r="AL134" s="131">
        <v>0</v>
      </c>
      <c r="AN134" s="59"/>
      <c r="AO134" s="59"/>
      <c r="AP134" s="59"/>
      <c r="AQ134" s="59"/>
      <c r="AR134" s="59"/>
      <c r="AS134" s="59"/>
      <c r="AT134" s="59"/>
      <c r="AU134" s="59"/>
      <c r="AV134" s="59"/>
      <c r="AW134" s="59"/>
      <c r="AX134" s="59"/>
      <c r="AY134" s="59"/>
      <c r="AZ134" s="59"/>
      <c r="BA134" s="59"/>
      <c r="BB134" s="59"/>
      <c r="BC134" s="59"/>
      <c r="BD134" s="59"/>
      <c r="BE134" s="59"/>
      <c r="BF134" s="59"/>
      <c r="BG134" s="59"/>
      <c r="BH134" s="59"/>
      <c r="BI134" s="59"/>
      <c r="BJ134" s="59"/>
      <c r="BK134" s="59"/>
      <c r="BL134" s="60"/>
      <c r="BM134" s="60"/>
      <c r="BN134" s="60"/>
      <c r="BO134" s="60"/>
      <c r="BP134" s="60"/>
      <c r="BQ134" s="60"/>
      <c r="BR134" s="60"/>
      <c r="BS134" s="60"/>
      <c r="BT134" s="60"/>
      <c r="BU134" s="60"/>
      <c r="BV134" s="60"/>
      <c r="BW134" s="60"/>
      <c r="BY134" s="61"/>
      <c r="BZ134" s="62"/>
      <c r="CA134" s="63"/>
      <c r="CB134" s="59"/>
      <c r="CC134" s="64"/>
      <c r="CD134" s="66"/>
    </row>
    <row r="135" spans="1:82" s="58" customFormat="1" ht="12" customHeight="1" x14ac:dyDescent="0.25">
      <c r="A135" s="122">
        <v>25</v>
      </c>
      <c r="B135" s="132" t="s">
        <v>198</v>
      </c>
      <c r="C135" s="135">
        <v>8.1910568616984243</v>
      </c>
      <c r="D135" s="135">
        <v>1994</v>
      </c>
      <c r="E135" s="136">
        <v>2024</v>
      </c>
      <c r="F135" s="136">
        <v>3475372.64</v>
      </c>
      <c r="G135" s="124">
        <v>8667094.3200000003</v>
      </c>
      <c r="H135" s="127">
        <v>0</v>
      </c>
      <c r="I135" s="128">
        <v>0</v>
      </c>
      <c r="J135" s="128">
        <v>0</v>
      </c>
      <c r="K135" s="128">
        <v>0</v>
      </c>
      <c r="L135" s="128">
        <v>0</v>
      </c>
      <c r="M135" s="128">
        <v>0</v>
      </c>
      <c r="N135" s="127"/>
      <c r="O135" s="127">
        <v>0</v>
      </c>
      <c r="P135" s="127"/>
      <c r="Q135" s="127">
        <v>0</v>
      </c>
      <c r="R135" s="127"/>
      <c r="S135" s="127">
        <v>0</v>
      </c>
      <c r="T135" s="129">
        <v>3</v>
      </c>
      <c r="U135" s="127">
        <v>8277075.0800000001</v>
      </c>
      <c r="V135" s="136"/>
      <c r="W135" s="131">
        <v>0</v>
      </c>
      <c r="X135" s="127">
        <v>0</v>
      </c>
      <c r="Y135" s="131">
        <v>0</v>
      </c>
      <c r="Z135" s="131">
        <v>0</v>
      </c>
      <c r="AA135" s="131">
        <v>0</v>
      </c>
      <c r="AB135" s="131">
        <v>0</v>
      </c>
      <c r="AC135" s="131">
        <v>0</v>
      </c>
      <c r="AD135" s="131">
        <v>0</v>
      </c>
      <c r="AE135" s="131">
        <v>0</v>
      </c>
      <c r="AF135" s="131">
        <v>0</v>
      </c>
      <c r="AG135" s="131">
        <v>0</v>
      </c>
      <c r="AH135" s="131">
        <v>0</v>
      </c>
      <c r="AI135" s="131">
        <v>0</v>
      </c>
      <c r="AJ135" s="131">
        <v>260012.83</v>
      </c>
      <c r="AK135" s="131">
        <v>130006.41</v>
      </c>
      <c r="AL135" s="131">
        <v>0</v>
      </c>
      <c r="AN135" s="59"/>
      <c r="AO135" s="59"/>
      <c r="AP135" s="59"/>
      <c r="AQ135" s="59"/>
      <c r="AR135" s="59"/>
      <c r="AS135" s="59"/>
      <c r="AT135" s="59"/>
      <c r="AU135" s="59"/>
      <c r="AV135" s="59"/>
      <c r="AW135" s="59"/>
      <c r="AX135" s="59"/>
      <c r="AY135" s="59"/>
      <c r="AZ135" s="59"/>
      <c r="BA135" s="59"/>
      <c r="BB135" s="59"/>
      <c r="BC135" s="59"/>
      <c r="BD135" s="59"/>
      <c r="BE135" s="59"/>
      <c r="BF135" s="59"/>
      <c r="BG135" s="59"/>
      <c r="BH135" s="59"/>
      <c r="BI135" s="59"/>
      <c r="BJ135" s="59"/>
      <c r="BK135" s="59"/>
      <c r="BL135" s="60"/>
      <c r="BM135" s="60"/>
      <c r="BN135" s="60"/>
      <c r="BO135" s="60"/>
      <c r="BP135" s="60"/>
      <c r="BQ135" s="60"/>
      <c r="BR135" s="60"/>
      <c r="BS135" s="60"/>
      <c r="BT135" s="60"/>
      <c r="BU135" s="60"/>
      <c r="BV135" s="60"/>
      <c r="BW135" s="60"/>
      <c r="BY135" s="61"/>
      <c r="BZ135" s="62"/>
      <c r="CA135" s="63"/>
      <c r="CB135" s="59"/>
      <c r="CC135" s="64"/>
      <c r="CD135" s="66"/>
    </row>
    <row r="136" spans="1:82" s="58" customFormat="1" ht="12" customHeight="1" x14ac:dyDescent="0.25">
      <c r="A136" s="122">
        <v>26</v>
      </c>
      <c r="B136" s="132" t="s">
        <v>199</v>
      </c>
      <c r="C136" s="135">
        <v>3.0867290922452897</v>
      </c>
      <c r="D136" s="135">
        <v>1991</v>
      </c>
      <c r="E136" s="136">
        <v>2024</v>
      </c>
      <c r="F136" s="136">
        <v>1979195.26</v>
      </c>
      <c r="G136" s="124">
        <v>2889031.44</v>
      </c>
      <c r="H136" s="127">
        <v>0</v>
      </c>
      <c r="I136" s="128">
        <v>0</v>
      </c>
      <c r="J136" s="128">
        <v>0</v>
      </c>
      <c r="K136" s="128">
        <v>0</v>
      </c>
      <c r="L136" s="128">
        <v>0</v>
      </c>
      <c r="M136" s="128">
        <v>0</v>
      </c>
      <c r="N136" s="127"/>
      <c r="O136" s="127">
        <v>0</v>
      </c>
      <c r="P136" s="127"/>
      <c r="Q136" s="127">
        <v>0</v>
      </c>
      <c r="R136" s="127"/>
      <c r="S136" s="127">
        <v>0</v>
      </c>
      <c r="T136" s="129">
        <v>1</v>
      </c>
      <c r="U136" s="127">
        <v>2759025.03</v>
      </c>
      <c r="V136" s="136"/>
      <c r="W136" s="131">
        <v>0</v>
      </c>
      <c r="X136" s="127">
        <v>0</v>
      </c>
      <c r="Y136" s="131">
        <v>0</v>
      </c>
      <c r="Z136" s="131">
        <v>0</v>
      </c>
      <c r="AA136" s="131">
        <v>0</v>
      </c>
      <c r="AB136" s="131">
        <v>0</v>
      </c>
      <c r="AC136" s="131">
        <v>0</v>
      </c>
      <c r="AD136" s="131">
        <v>0</v>
      </c>
      <c r="AE136" s="131">
        <v>0</v>
      </c>
      <c r="AF136" s="131">
        <v>0</v>
      </c>
      <c r="AG136" s="131">
        <v>0</v>
      </c>
      <c r="AH136" s="131">
        <v>0</v>
      </c>
      <c r="AI136" s="131">
        <v>0</v>
      </c>
      <c r="AJ136" s="131">
        <v>86670.94</v>
      </c>
      <c r="AK136" s="131">
        <v>43335.47</v>
      </c>
      <c r="AL136" s="131">
        <v>0</v>
      </c>
      <c r="AN136" s="59"/>
      <c r="AO136" s="59"/>
      <c r="AP136" s="59"/>
      <c r="AQ136" s="59"/>
      <c r="AR136" s="59"/>
      <c r="AS136" s="59"/>
      <c r="AT136" s="59"/>
      <c r="AU136" s="59"/>
      <c r="AV136" s="59"/>
      <c r="AW136" s="59"/>
      <c r="AX136" s="59"/>
      <c r="AY136" s="59"/>
      <c r="AZ136" s="59"/>
      <c r="BA136" s="59"/>
      <c r="BB136" s="59"/>
      <c r="BC136" s="59"/>
      <c r="BD136" s="59"/>
      <c r="BE136" s="59"/>
      <c r="BF136" s="59"/>
      <c r="BG136" s="59"/>
      <c r="BH136" s="59"/>
      <c r="BI136" s="59"/>
      <c r="BJ136" s="59"/>
      <c r="BK136" s="59"/>
      <c r="BL136" s="60"/>
      <c r="BM136" s="60"/>
      <c r="BN136" s="60"/>
      <c r="BO136" s="60"/>
      <c r="BP136" s="60"/>
      <c r="BQ136" s="60"/>
      <c r="BR136" s="60"/>
      <c r="BS136" s="60"/>
      <c r="BT136" s="60"/>
      <c r="BU136" s="60"/>
      <c r="BV136" s="60"/>
      <c r="BW136" s="60"/>
      <c r="BY136" s="61"/>
      <c r="BZ136" s="62"/>
      <c r="CA136" s="63"/>
      <c r="CB136" s="59"/>
      <c r="CC136" s="64"/>
      <c r="CD136" s="66"/>
    </row>
    <row r="137" spans="1:82" s="58" customFormat="1" ht="12" customHeight="1" x14ac:dyDescent="0.25">
      <c r="A137" s="122">
        <v>27</v>
      </c>
      <c r="B137" s="132" t="s">
        <v>200</v>
      </c>
      <c r="C137" s="135">
        <v>11.691946308218879</v>
      </c>
      <c r="D137" s="135">
        <v>1990</v>
      </c>
      <c r="E137" s="136">
        <v>2024</v>
      </c>
      <c r="F137" s="136">
        <v>2055822.57</v>
      </c>
      <c r="G137" s="124">
        <v>5778062.8799999999</v>
      </c>
      <c r="H137" s="127">
        <v>0</v>
      </c>
      <c r="I137" s="128">
        <v>0</v>
      </c>
      <c r="J137" s="128">
        <v>0</v>
      </c>
      <c r="K137" s="128">
        <v>0</v>
      </c>
      <c r="L137" s="128">
        <v>0</v>
      </c>
      <c r="M137" s="128">
        <v>0</v>
      </c>
      <c r="N137" s="127"/>
      <c r="O137" s="127">
        <v>0</v>
      </c>
      <c r="P137" s="127"/>
      <c r="Q137" s="127">
        <v>0</v>
      </c>
      <c r="R137" s="127"/>
      <c r="S137" s="127">
        <v>0</v>
      </c>
      <c r="T137" s="129">
        <v>2</v>
      </c>
      <c r="U137" s="127">
        <v>5518050.0499999998</v>
      </c>
      <c r="V137" s="136"/>
      <c r="W137" s="131">
        <v>0</v>
      </c>
      <c r="X137" s="127">
        <v>0</v>
      </c>
      <c r="Y137" s="131">
        <v>0</v>
      </c>
      <c r="Z137" s="131">
        <v>0</v>
      </c>
      <c r="AA137" s="131">
        <v>0</v>
      </c>
      <c r="AB137" s="131">
        <v>0</v>
      </c>
      <c r="AC137" s="131">
        <v>0</v>
      </c>
      <c r="AD137" s="131">
        <v>0</v>
      </c>
      <c r="AE137" s="131">
        <v>0</v>
      </c>
      <c r="AF137" s="131">
        <v>0</v>
      </c>
      <c r="AG137" s="131">
        <v>0</v>
      </c>
      <c r="AH137" s="131">
        <v>0</v>
      </c>
      <c r="AI137" s="131">
        <v>0</v>
      </c>
      <c r="AJ137" s="131">
        <v>173341.89</v>
      </c>
      <c r="AK137" s="131">
        <v>86670.94</v>
      </c>
      <c r="AL137" s="131">
        <v>0</v>
      </c>
      <c r="AN137" s="59"/>
      <c r="AO137" s="59"/>
      <c r="AP137" s="59"/>
      <c r="AQ137" s="59"/>
      <c r="AR137" s="59"/>
      <c r="AS137" s="59"/>
      <c r="AT137" s="59"/>
      <c r="AU137" s="59"/>
      <c r="AV137" s="59"/>
      <c r="AW137" s="59"/>
      <c r="AX137" s="59"/>
      <c r="AY137" s="59"/>
      <c r="AZ137" s="59"/>
      <c r="BA137" s="59"/>
      <c r="BB137" s="59"/>
      <c r="BC137" s="59"/>
      <c r="BD137" s="59"/>
      <c r="BE137" s="59"/>
      <c r="BF137" s="59"/>
      <c r="BG137" s="59"/>
      <c r="BH137" s="59"/>
      <c r="BI137" s="59"/>
      <c r="BJ137" s="59"/>
      <c r="BK137" s="59"/>
      <c r="BL137" s="60"/>
      <c r="BM137" s="60"/>
      <c r="BN137" s="60"/>
      <c r="BO137" s="60"/>
      <c r="BP137" s="60"/>
      <c r="BQ137" s="60"/>
      <c r="BR137" s="60"/>
      <c r="BS137" s="60"/>
      <c r="BT137" s="60"/>
      <c r="BU137" s="60"/>
      <c r="BV137" s="60"/>
      <c r="BW137" s="60"/>
      <c r="BY137" s="61"/>
      <c r="BZ137" s="62"/>
      <c r="CA137" s="63"/>
      <c r="CB137" s="59"/>
      <c r="CC137" s="64"/>
      <c r="CD137" s="66"/>
    </row>
    <row r="138" spans="1:82" s="58" customFormat="1" ht="12" customHeight="1" x14ac:dyDescent="0.25">
      <c r="A138" s="122">
        <v>28</v>
      </c>
      <c r="B138" s="132" t="s">
        <v>201</v>
      </c>
      <c r="C138" s="135">
        <v>14.567937135146087</v>
      </c>
      <c r="D138" s="135">
        <v>1985</v>
      </c>
      <c r="E138" s="136">
        <v>2024</v>
      </c>
      <c r="F138" s="136">
        <v>2442558.96</v>
      </c>
      <c r="G138" s="124">
        <v>2889031.44</v>
      </c>
      <c r="H138" s="127">
        <v>0</v>
      </c>
      <c r="I138" s="128">
        <v>0</v>
      </c>
      <c r="J138" s="128">
        <v>0</v>
      </c>
      <c r="K138" s="128">
        <v>0</v>
      </c>
      <c r="L138" s="128">
        <v>0</v>
      </c>
      <c r="M138" s="128">
        <v>0</v>
      </c>
      <c r="N138" s="127"/>
      <c r="O138" s="127">
        <v>0</v>
      </c>
      <c r="P138" s="127"/>
      <c r="Q138" s="127">
        <v>0</v>
      </c>
      <c r="R138" s="127"/>
      <c r="S138" s="127">
        <v>0</v>
      </c>
      <c r="T138" s="129">
        <v>1</v>
      </c>
      <c r="U138" s="127">
        <v>2759025.03</v>
      </c>
      <c r="V138" s="136"/>
      <c r="W138" s="131">
        <v>0</v>
      </c>
      <c r="X138" s="127">
        <v>0</v>
      </c>
      <c r="Y138" s="131">
        <v>0</v>
      </c>
      <c r="Z138" s="131">
        <v>0</v>
      </c>
      <c r="AA138" s="131">
        <v>0</v>
      </c>
      <c r="AB138" s="131">
        <v>0</v>
      </c>
      <c r="AC138" s="131">
        <v>0</v>
      </c>
      <c r="AD138" s="131">
        <v>0</v>
      </c>
      <c r="AE138" s="131">
        <v>0</v>
      </c>
      <c r="AF138" s="131">
        <v>0</v>
      </c>
      <c r="AG138" s="131">
        <v>0</v>
      </c>
      <c r="AH138" s="131">
        <v>0</v>
      </c>
      <c r="AI138" s="131">
        <v>0</v>
      </c>
      <c r="AJ138" s="131">
        <v>86670.94</v>
      </c>
      <c r="AK138" s="131">
        <v>43335.47</v>
      </c>
      <c r="AL138" s="131">
        <v>0</v>
      </c>
      <c r="AN138" s="59"/>
      <c r="AO138" s="59"/>
      <c r="AP138" s="59"/>
      <c r="AQ138" s="59"/>
      <c r="AR138" s="59"/>
      <c r="AS138" s="59"/>
      <c r="AT138" s="59"/>
      <c r="AU138" s="59"/>
      <c r="AV138" s="59"/>
      <c r="AW138" s="59"/>
      <c r="AX138" s="59"/>
      <c r="AY138" s="59"/>
      <c r="AZ138" s="59"/>
      <c r="BA138" s="59"/>
      <c r="BB138" s="59"/>
      <c r="BC138" s="59"/>
      <c r="BD138" s="59"/>
      <c r="BE138" s="59"/>
      <c r="BF138" s="59"/>
      <c r="BG138" s="59"/>
      <c r="BH138" s="59"/>
      <c r="BI138" s="59"/>
      <c r="BJ138" s="59"/>
      <c r="BK138" s="59"/>
      <c r="BL138" s="60"/>
      <c r="BM138" s="60"/>
      <c r="BN138" s="60"/>
      <c r="BO138" s="60"/>
      <c r="BP138" s="60"/>
      <c r="BQ138" s="60"/>
      <c r="BR138" s="60"/>
      <c r="BS138" s="60"/>
      <c r="BT138" s="60"/>
      <c r="BU138" s="60"/>
      <c r="BV138" s="60"/>
      <c r="BW138" s="60"/>
      <c r="BY138" s="61"/>
      <c r="BZ138" s="62"/>
      <c r="CA138" s="63"/>
      <c r="CB138" s="59"/>
      <c r="CC138" s="64"/>
      <c r="CD138" s="66"/>
    </row>
    <row r="139" spans="1:82" s="58" customFormat="1" ht="12" customHeight="1" x14ac:dyDescent="0.25">
      <c r="A139" s="122">
        <v>29</v>
      </c>
      <c r="B139" s="132" t="s">
        <v>203</v>
      </c>
      <c r="C139" s="135">
        <v>8.5113084246369901</v>
      </c>
      <c r="D139" s="135">
        <v>1994</v>
      </c>
      <c r="E139" s="136">
        <v>2024</v>
      </c>
      <c r="F139" s="136">
        <v>4443911.26</v>
      </c>
      <c r="G139" s="124">
        <v>8667094.3200000003</v>
      </c>
      <c r="H139" s="127">
        <v>0</v>
      </c>
      <c r="I139" s="128">
        <v>0</v>
      </c>
      <c r="J139" s="128">
        <v>0</v>
      </c>
      <c r="K139" s="128">
        <v>0</v>
      </c>
      <c r="L139" s="128">
        <v>0</v>
      </c>
      <c r="M139" s="128">
        <v>0</v>
      </c>
      <c r="N139" s="127"/>
      <c r="O139" s="127">
        <v>0</v>
      </c>
      <c r="P139" s="127"/>
      <c r="Q139" s="127">
        <v>0</v>
      </c>
      <c r="R139" s="127"/>
      <c r="S139" s="127">
        <v>0</v>
      </c>
      <c r="T139" s="129">
        <v>3</v>
      </c>
      <c r="U139" s="127">
        <v>8277075.0800000001</v>
      </c>
      <c r="V139" s="136"/>
      <c r="W139" s="131">
        <v>0</v>
      </c>
      <c r="X139" s="127">
        <v>0</v>
      </c>
      <c r="Y139" s="131">
        <v>0</v>
      </c>
      <c r="Z139" s="131">
        <v>0</v>
      </c>
      <c r="AA139" s="131">
        <v>0</v>
      </c>
      <c r="AB139" s="131">
        <v>0</v>
      </c>
      <c r="AC139" s="131">
        <v>0</v>
      </c>
      <c r="AD139" s="131">
        <v>0</v>
      </c>
      <c r="AE139" s="131">
        <v>0</v>
      </c>
      <c r="AF139" s="131">
        <v>0</v>
      </c>
      <c r="AG139" s="131">
        <v>0</v>
      </c>
      <c r="AH139" s="131">
        <v>0</v>
      </c>
      <c r="AI139" s="131">
        <v>0</v>
      </c>
      <c r="AJ139" s="131">
        <v>260012.83</v>
      </c>
      <c r="AK139" s="131">
        <v>130006.41</v>
      </c>
      <c r="AL139" s="131">
        <v>0</v>
      </c>
      <c r="AN139" s="59"/>
      <c r="AO139" s="59"/>
      <c r="AP139" s="59"/>
      <c r="AQ139" s="59"/>
      <c r="AR139" s="59"/>
      <c r="AS139" s="59"/>
      <c r="AT139" s="59"/>
      <c r="AU139" s="59"/>
      <c r="AV139" s="59"/>
      <c r="AW139" s="59"/>
      <c r="AX139" s="59"/>
      <c r="AY139" s="59"/>
      <c r="AZ139" s="59"/>
      <c r="BA139" s="59"/>
      <c r="BB139" s="59"/>
      <c r="BC139" s="59"/>
      <c r="BD139" s="59"/>
      <c r="BE139" s="59"/>
      <c r="BF139" s="59"/>
      <c r="BG139" s="59"/>
      <c r="BH139" s="59"/>
      <c r="BI139" s="59"/>
      <c r="BJ139" s="59"/>
      <c r="BK139" s="59"/>
      <c r="BL139" s="60"/>
      <c r="BM139" s="60"/>
      <c r="BN139" s="60"/>
      <c r="BO139" s="60"/>
      <c r="BP139" s="60"/>
      <c r="BQ139" s="60"/>
      <c r="BR139" s="60"/>
      <c r="BS139" s="60"/>
      <c r="BT139" s="60"/>
      <c r="BU139" s="60"/>
      <c r="BV139" s="60"/>
      <c r="BW139" s="60"/>
      <c r="BY139" s="61"/>
      <c r="BZ139" s="62"/>
      <c r="CA139" s="63"/>
      <c r="CB139" s="59"/>
      <c r="CC139" s="64"/>
      <c r="CD139" s="66"/>
    </row>
    <row r="140" spans="1:82" s="58" customFormat="1" ht="12" customHeight="1" x14ac:dyDescent="0.25">
      <c r="A140" s="122">
        <v>30</v>
      </c>
      <c r="B140" s="132" t="s">
        <v>204</v>
      </c>
      <c r="C140" s="135">
        <v>6.9872456399323486</v>
      </c>
      <c r="D140" s="135">
        <v>1998</v>
      </c>
      <c r="E140" s="136">
        <v>2024</v>
      </c>
      <c r="F140" s="136">
        <v>6332505.96</v>
      </c>
      <c r="G140" s="124">
        <v>14445157.210000001</v>
      </c>
      <c r="H140" s="127">
        <v>0</v>
      </c>
      <c r="I140" s="128">
        <v>0</v>
      </c>
      <c r="J140" s="128">
        <v>0</v>
      </c>
      <c r="K140" s="128">
        <v>0</v>
      </c>
      <c r="L140" s="128">
        <v>0</v>
      </c>
      <c r="M140" s="128">
        <v>0</v>
      </c>
      <c r="N140" s="127"/>
      <c r="O140" s="127">
        <v>0</v>
      </c>
      <c r="P140" s="127"/>
      <c r="Q140" s="127">
        <v>0</v>
      </c>
      <c r="R140" s="127"/>
      <c r="S140" s="127">
        <v>0</v>
      </c>
      <c r="T140" s="129">
        <v>5</v>
      </c>
      <c r="U140" s="127">
        <v>13795125.130000001</v>
      </c>
      <c r="V140" s="136"/>
      <c r="W140" s="131">
        <v>0</v>
      </c>
      <c r="X140" s="127">
        <v>0</v>
      </c>
      <c r="Y140" s="131">
        <v>0</v>
      </c>
      <c r="Z140" s="131">
        <v>0</v>
      </c>
      <c r="AA140" s="131">
        <v>0</v>
      </c>
      <c r="AB140" s="131">
        <v>0</v>
      </c>
      <c r="AC140" s="131">
        <v>0</v>
      </c>
      <c r="AD140" s="131">
        <v>0</v>
      </c>
      <c r="AE140" s="131">
        <v>0</v>
      </c>
      <c r="AF140" s="131">
        <v>0</v>
      </c>
      <c r="AG140" s="131">
        <v>0</v>
      </c>
      <c r="AH140" s="131">
        <v>0</v>
      </c>
      <c r="AI140" s="131">
        <v>0</v>
      </c>
      <c r="AJ140" s="131">
        <v>433354.72</v>
      </c>
      <c r="AK140" s="131">
        <v>216677.36</v>
      </c>
      <c r="AL140" s="131">
        <v>0</v>
      </c>
      <c r="AN140" s="59"/>
      <c r="AO140" s="59"/>
      <c r="AP140" s="59"/>
      <c r="AQ140" s="59"/>
      <c r="AR140" s="59"/>
      <c r="AS140" s="59"/>
      <c r="AT140" s="59"/>
      <c r="AU140" s="59"/>
      <c r="AV140" s="59"/>
      <c r="AW140" s="59"/>
      <c r="AX140" s="59"/>
      <c r="AY140" s="59"/>
      <c r="AZ140" s="59"/>
      <c r="BA140" s="59"/>
      <c r="BB140" s="59"/>
      <c r="BC140" s="59"/>
      <c r="BD140" s="59"/>
      <c r="BE140" s="59"/>
      <c r="BF140" s="59"/>
      <c r="BG140" s="59"/>
      <c r="BH140" s="59"/>
      <c r="BI140" s="59"/>
      <c r="BJ140" s="59"/>
      <c r="BK140" s="59"/>
      <c r="BL140" s="60"/>
      <c r="BM140" s="60"/>
      <c r="BN140" s="60"/>
      <c r="BO140" s="60"/>
      <c r="BP140" s="60"/>
      <c r="BQ140" s="60"/>
      <c r="BR140" s="60"/>
      <c r="BS140" s="60"/>
      <c r="BT140" s="60"/>
      <c r="BU140" s="60"/>
      <c r="BV140" s="60"/>
      <c r="BW140" s="60"/>
      <c r="BY140" s="61"/>
      <c r="BZ140" s="62"/>
      <c r="CA140" s="63"/>
      <c r="CB140" s="59"/>
      <c r="CC140" s="64"/>
      <c r="CD140" s="66"/>
    </row>
    <row r="141" spans="1:82" s="58" customFormat="1" ht="12" customHeight="1" x14ac:dyDescent="0.25">
      <c r="A141" s="122">
        <v>31</v>
      </c>
      <c r="B141" s="132" t="s">
        <v>205</v>
      </c>
      <c r="C141" s="135">
        <v>16.74100607363734</v>
      </c>
      <c r="D141" s="135">
        <v>1993</v>
      </c>
      <c r="E141" s="136">
        <v>2024</v>
      </c>
      <c r="F141" s="136">
        <v>2862355.57</v>
      </c>
      <c r="G141" s="124">
        <v>11556125.76</v>
      </c>
      <c r="H141" s="127">
        <v>0</v>
      </c>
      <c r="I141" s="128">
        <v>0</v>
      </c>
      <c r="J141" s="128">
        <v>0</v>
      </c>
      <c r="K141" s="128">
        <v>0</v>
      </c>
      <c r="L141" s="128">
        <v>0</v>
      </c>
      <c r="M141" s="128">
        <v>0</v>
      </c>
      <c r="N141" s="127"/>
      <c r="O141" s="127">
        <v>0</v>
      </c>
      <c r="P141" s="127"/>
      <c r="Q141" s="127">
        <v>0</v>
      </c>
      <c r="R141" s="127"/>
      <c r="S141" s="127">
        <v>0</v>
      </c>
      <c r="T141" s="129">
        <v>4</v>
      </c>
      <c r="U141" s="127">
        <v>11036100.1</v>
      </c>
      <c r="V141" s="136"/>
      <c r="W141" s="131">
        <v>0</v>
      </c>
      <c r="X141" s="127">
        <v>0</v>
      </c>
      <c r="Y141" s="131">
        <v>0</v>
      </c>
      <c r="Z141" s="131">
        <v>0</v>
      </c>
      <c r="AA141" s="131">
        <v>0</v>
      </c>
      <c r="AB141" s="131">
        <v>0</v>
      </c>
      <c r="AC141" s="131">
        <v>0</v>
      </c>
      <c r="AD141" s="131">
        <v>0</v>
      </c>
      <c r="AE141" s="131">
        <v>0</v>
      </c>
      <c r="AF141" s="131">
        <v>0</v>
      </c>
      <c r="AG141" s="131">
        <v>0</v>
      </c>
      <c r="AH141" s="131">
        <v>0</v>
      </c>
      <c r="AI141" s="131">
        <v>0</v>
      </c>
      <c r="AJ141" s="131">
        <v>346683.77</v>
      </c>
      <c r="AK141" s="131">
        <v>173341.89</v>
      </c>
      <c r="AL141" s="131">
        <v>0</v>
      </c>
      <c r="AN141" s="59"/>
      <c r="AO141" s="59"/>
      <c r="AP141" s="59"/>
      <c r="AQ141" s="59"/>
      <c r="AR141" s="59"/>
      <c r="AS141" s="59"/>
      <c r="AT141" s="59"/>
      <c r="AU141" s="59"/>
      <c r="AV141" s="59"/>
      <c r="AW141" s="59"/>
      <c r="AX141" s="59"/>
      <c r="AY141" s="59"/>
      <c r="AZ141" s="59"/>
      <c r="BA141" s="59"/>
      <c r="BB141" s="59"/>
      <c r="BC141" s="59"/>
      <c r="BD141" s="59"/>
      <c r="BE141" s="59"/>
      <c r="BF141" s="59"/>
      <c r="BG141" s="59"/>
      <c r="BH141" s="59"/>
      <c r="BI141" s="59"/>
      <c r="BJ141" s="59"/>
      <c r="BK141" s="59"/>
      <c r="BL141" s="60"/>
      <c r="BM141" s="60"/>
      <c r="BN141" s="60"/>
      <c r="BO141" s="60"/>
      <c r="BP141" s="60"/>
      <c r="BQ141" s="60"/>
      <c r="BR141" s="60"/>
      <c r="BS141" s="60"/>
      <c r="BT141" s="60"/>
      <c r="BU141" s="60"/>
      <c r="BV141" s="60"/>
      <c r="BW141" s="60"/>
      <c r="BY141" s="61"/>
      <c r="BZ141" s="62"/>
      <c r="CA141" s="63"/>
      <c r="CB141" s="59"/>
      <c r="CC141" s="64"/>
      <c r="CD141" s="66"/>
    </row>
    <row r="142" spans="1:82" s="58" customFormat="1" ht="12" customHeight="1" x14ac:dyDescent="0.25">
      <c r="A142" s="122">
        <v>32</v>
      </c>
      <c r="B142" s="132" t="s">
        <v>206</v>
      </c>
      <c r="C142" s="135">
        <v>16.415717652766258</v>
      </c>
      <c r="D142" s="135">
        <v>1993</v>
      </c>
      <c r="E142" s="136">
        <v>2024</v>
      </c>
      <c r="F142" s="136">
        <v>2842257.69</v>
      </c>
      <c r="G142" s="124">
        <v>11556125.76</v>
      </c>
      <c r="H142" s="127">
        <v>0</v>
      </c>
      <c r="I142" s="128">
        <v>0</v>
      </c>
      <c r="J142" s="128">
        <v>0</v>
      </c>
      <c r="K142" s="128">
        <v>0</v>
      </c>
      <c r="L142" s="128">
        <v>0</v>
      </c>
      <c r="M142" s="128">
        <v>0</v>
      </c>
      <c r="N142" s="127"/>
      <c r="O142" s="127">
        <v>0</v>
      </c>
      <c r="P142" s="127"/>
      <c r="Q142" s="127">
        <v>0</v>
      </c>
      <c r="R142" s="127"/>
      <c r="S142" s="127">
        <v>0</v>
      </c>
      <c r="T142" s="129">
        <v>4</v>
      </c>
      <c r="U142" s="127">
        <v>11036100.1</v>
      </c>
      <c r="V142" s="136"/>
      <c r="W142" s="131">
        <v>0</v>
      </c>
      <c r="X142" s="127">
        <v>0</v>
      </c>
      <c r="Y142" s="131">
        <v>0</v>
      </c>
      <c r="Z142" s="131">
        <v>0</v>
      </c>
      <c r="AA142" s="131">
        <v>0</v>
      </c>
      <c r="AB142" s="131">
        <v>0</v>
      </c>
      <c r="AC142" s="131">
        <v>0</v>
      </c>
      <c r="AD142" s="131">
        <v>0</v>
      </c>
      <c r="AE142" s="131">
        <v>0</v>
      </c>
      <c r="AF142" s="131">
        <v>0</v>
      </c>
      <c r="AG142" s="131">
        <v>0</v>
      </c>
      <c r="AH142" s="131">
        <v>0</v>
      </c>
      <c r="AI142" s="131">
        <v>0</v>
      </c>
      <c r="AJ142" s="131">
        <v>346683.77</v>
      </c>
      <c r="AK142" s="131">
        <v>173341.89</v>
      </c>
      <c r="AL142" s="131">
        <v>0</v>
      </c>
      <c r="AN142" s="59"/>
      <c r="AO142" s="59"/>
      <c r="AP142" s="59"/>
      <c r="AQ142" s="59"/>
      <c r="AR142" s="59"/>
      <c r="AS142" s="59"/>
      <c r="AT142" s="59"/>
      <c r="AU142" s="59"/>
      <c r="AV142" s="59"/>
      <c r="AW142" s="59"/>
      <c r="AX142" s="59"/>
      <c r="AY142" s="59"/>
      <c r="AZ142" s="59"/>
      <c r="BA142" s="59"/>
      <c r="BB142" s="59"/>
      <c r="BC142" s="59"/>
      <c r="BD142" s="59"/>
      <c r="BE142" s="59"/>
      <c r="BF142" s="59"/>
      <c r="BG142" s="59"/>
      <c r="BH142" s="59"/>
      <c r="BI142" s="59"/>
      <c r="BJ142" s="59"/>
      <c r="BK142" s="59"/>
      <c r="BL142" s="60"/>
      <c r="BM142" s="60"/>
      <c r="BN142" s="60"/>
      <c r="BO142" s="60"/>
      <c r="BP142" s="60"/>
      <c r="BQ142" s="60"/>
      <c r="BR142" s="60"/>
      <c r="BS142" s="60"/>
      <c r="BT142" s="60"/>
      <c r="BU142" s="60"/>
      <c r="BV142" s="60"/>
      <c r="BW142" s="60"/>
      <c r="BY142" s="61"/>
      <c r="BZ142" s="62"/>
      <c r="CA142" s="63"/>
      <c r="CB142" s="59"/>
      <c r="CC142" s="64"/>
      <c r="CD142" s="66"/>
    </row>
    <row r="143" spans="1:82" s="58" customFormat="1" ht="12" customHeight="1" x14ac:dyDescent="0.25">
      <c r="A143" s="122">
        <v>33</v>
      </c>
      <c r="B143" s="132" t="s">
        <v>207</v>
      </c>
      <c r="C143" s="135">
        <v>5.3139316101577867</v>
      </c>
      <c r="D143" s="135">
        <v>1999</v>
      </c>
      <c r="E143" s="136">
        <v>2024</v>
      </c>
      <c r="F143" s="136">
        <v>2964698.29</v>
      </c>
      <c r="G143" s="124">
        <v>5778062.8799999999</v>
      </c>
      <c r="H143" s="127">
        <v>0</v>
      </c>
      <c r="I143" s="128">
        <v>0</v>
      </c>
      <c r="J143" s="128">
        <v>0</v>
      </c>
      <c r="K143" s="128">
        <v>0</v>
      </c>
      <c r="L143" s="128">
        <v>0</v>
      </c>
      <c r="M143" s="128">
        <v>0</v>
      </c>
      <c r="N143" s="127"/>
      <c r="O143" s="127">
        <v>0</v>
      </c>
      <c r="P143" s="127"/>
      <c r="Q143" s="127">
        <v>0</v>
      </c>
      <c r="R143" s="127"/>
      <c r="S143" s="127">
        <v>0</v>
      </c>
      <c r="T143" s="129">
        <v>2</v>
      </c>
      <c r="U143" s="127">
        <v>5518050.0499999998</v>
      </c>
      <c r="V143" s="136"/>
      <c r="W143" s="131">
        <v>0</v>
      </c>
      <c r="X143" s="127">
        <v>0</v>
      </c>
      <c r="Y143" s="131">
        <v>0</v>
      </c>
      <c r="Z143" s="131">
        <v>0</v>
      </c>
      <c r="AA143" s="131">
        <v>0</v>
      </c>
      <c r="AB143" s="131">
        <v>0</v>
      </c>
      <c r="AC143" s="131">
        <v>0</v>
      </c>
      <c r="AD143" s="131">
        <v>0</v>
      </c>
      <c r="AE143" s="131">
        <v>0</v>
      </c>
      <c r="AF143" s="131">
        <v>0</v>
      </c>
      <c r="AG143" s="131">
        <v>0</v>
      </c>
      <c r="AH143" s="131">
        <v>0</v>
      </c>
      <c r="AI143" s="131">
        <v>0</v>
      </c>
      <c r="AJ143" s="131">
        <v>173341.89</v>
      </c>
      <c r="AK143" s="131">
        <v>86670.94</v>
      </c>
      <c r="AL143" s="131">
        <v>0</v>
      </c>
      <c r="AN143" s="59"/>
      <c r="AO143" s="59"/>
      <c r="AP143" s="59"/>
      <c r="AQ143" s="59"/>
      <c r="AR143" s="59"/>
      <c r="AS143" s="59"/>
      <c r="AT143" s="59"/>
      <c r="AU143" s="59"/>
      <c r="AV143" s="59"/>
      <c r="AW143" s="59"/>
      <c r="AX143" s="59"/>
      <c r="AY143" s="59"/>
      <c r="AZ143" s="59"/>
      <c r="BA143" s="59"/>
      <c r="BB143" s="59"/>
      <c r="BC143" s="59"/>
      <c r="BD143" s="59"/>
      <c r="BE143" s="59"/>
      <c r="BF143" s="59"/>
      <c r="BG143" s="59"/>
      <c r="BH143" s="59"/>
      <c r="BI143" s="59"/>
      <c r="BJ143" s="59"/>
      <c r="BK143" s="59"/>
      <c r="BL143" s="60"/>
      <c r="BM143" s="60"/>
      <c r="BN143" s="60"/>
      <c r="BO143" s="60"/>
      <c r="BP143" s="60"/>
      <c r="BQ143" s="60"/>
      <c r="BR143" s="60"/>
      <c r="BS143" s="60"/>
      <c r="BT143" s="60"/>
      <c r="BU143" s="60"/>
      <c r="BV143" s="60"/>
      <c r="BW143" s="60"/>
      <c r="BY143" s="61"/>
      <c r="BZ143" s="62"/>
      <c r="CA143" s="63"/>
      <c r="CB143" s="59"/>
      <c r="CC143" s="64"/>
      <c r="CD143" s="66"/>
    </row>
    <row r="144" spans="1:82" s="58" customFormat="1" ht="12" customHeight="1" x14ac:dyDescent="0.25">
      <c r="A144" s="122">
        <v>34</v>
      </c>
      <c r="B144" s="132" t="s">
        <v>208</v>
      </c>
      <c r="C144" s="135">
        <v>0.72332655638956456</v>
      </c>
      <c r="D144" s="135">
        <v>1994</v>
      </c>
      <c r="E144" s="136">
        <v>2024</v>
      </c>
      <c r="F144" s="136">
        <v>2539201.9</v>
      </c>
      <c r="G144" s="124">
        <v>2889031.44</v>
      </c>
      <c r="H144" s="127">
        <v>0</v>
      </c>
      <c r="I144" s="128">
        <v>0</v>
      </c>
      <c r="J144" s="128">
        <v>0</v>
      </c>
      <c r="K144" s="128">
        <v>0</v>
      </c>
      <c r="L144" s="128">
        <v>0</v>
      </c>
      <c r="M144" s="128">
        <v>0</v>
      </c>
      <c r="N144" s="127"/>
      <c r="O144" s="127">
        <v>0</v>
      </c>
      <c r="P144" s="127"/>
      <c r="Q144" s="127">
        <v>0</v>
      </c>
      <c r="R144" s="127"/>
      <c r="S144" s="127">
        <v>0</v>
      </c>
      <c r="T144" s="129">
        <v>1</v>
      </c>
      <c r="U144" s="127">
        <v>2759025.03</v>
      </c>
      <c r="V144" s="136"/>
      <c r="W144" s="131">
        <v>0</v>
      </c>
      <c r="X144" s="127">
        <v>0</v>
      </c>
      <c r="Y144" s="131">
        <v>0</v>
      </c>
      <c r="Z144" s="131">
        <v>0</v>
      </c>
      <c r="AA144" s="131">
        <v>0</v>
      </c>
      <c r="AB144" s="131">
        <v>0</v>
      </c>
      <c r="AC144" s="131">
        <v>0</v>
      </c>
      <c r="AD144" s="131">
        <v>0</v>
      </c>
      <c r="AE144" s="131">
        <v>0</v>
      </c>
      <c r="AF144" s="131">
        <v>0</v>
      </c>
      <c r="AG144" s="131">
        <v>0</v>
      </c>
      <c r="AH144" s="131">
        <v>0</v>
      </c>
      <c r="AI144" s="131">
        <v>0</v>
      </c>
      <c r="AJ144" s="131">
        <v>86670.94</v>
      </c>
      <c r="AK144" s="131">
        <v>43335.47</v>
      </c>
      <c r="AL144" s="131">
        <v>0</v>
      </c>
      <c r="AN144" s="59"/>
      <c r="AO144" s="59"/>
      <c r="AP144" s="59"/>
      <c r="AQ144" s="59"/>
      <c r="AR144" s="59"/>
      <c r="AS144" s="59"/>
      <c r="AT144" s="59"/>
      <c r="AU144" s="59"/>
      <c r="AV144" s="59"/>
      <c r="AW144" s="59"/>
      <c r="AX144" s="59"/>
      <c r="AY144" s="59"/>
      <c r="AZ144" s="59"/>
      <c r="BA144" s="59"/>
      <c r="BB144" s="59"/>
      <c r="BC144" s="59"/>
      <c r="BD144" s="59"/>
      <c r="BE144" s="59"/>
      <c r="BF144" s="59"/>
      <c r="BG144" s="59"/>
      <c r="BH144" s="59"/>
      <c r="BI144" s="59"/>
      <c r="BJ144" s="59"/>
      <c r="BK144" s="59"/>
      <c r="BL144" s="60"/>
      <c r="BM144" s="60"/>
      <c r="BN144" s="60"/>
      <c r="BO144" s="60"/>
      <c r="BP144" s="60"/>
      <c r="BQ144" s="60"/>
      <c r="BR144" s="60"/>
      <c r="BS144" s="60"/>
      <c r="BT144" s="60"/>
      <c r="BU144" s="60"/>
      <c r="BV144" s="60"/>
      <c r="BW144" s="60"/>
      <c r="BY144" s="61"/>
      <c r="BZ144" s="62"/>
      <c r="CA144" s="63"/>
      <c r="CB144" s="59"/>
      <c r="CC144" s="64"/>
      <c r="CD144" s="66"/>
    </row>
    <row r="145" spans="1:82" s="58" customFormat="1" ht="12" customHeight="1" x14ac:dyDescent="0.25">
      <c r="A145" s="122">
        <v>35</v>
      </c>
      <c r="B145" s="132" t="s">
        <v>209</v>
      </c>
      <c r="C145" s="135">
        <v>10.21154532955441</v>
      </c>
      <c r="D145" s="135">
        <v>1997</v>
      </c>
      <c r="E145" s="136">
        <v>2024</v>
      </c>
      <c r="F145" s="136">
        <v>6758280.2599999998</v>
      </c>
      <c r="G145" s="124">
        <v>17334188.640000001</v>
      </c>
      <c r="H145" s="127">
        <v>0</v>
      </c>
      <c r="I145" s="128">
        <v>0</v>
      </c>
      <c r="J145" s="128">
        <v>0</v>
      </c>
      <c r="K145" s="128">
        <v>0</v>
      </c>
      <c r="L145" s="128">
        <v>0</v>
      </c>
      <c r="M145" s="128">
        <v>0</v>
      </c>
      <c r="N145" s="127"/>
      <c r="O145" s="127">
        <v>0</v>
      </c>
      <c r="P145" s="127"/>
      <c r="Q145" s="127">
        <v>0</v>
      </c>
      <c r="R145" s="127"/>
      <c r="S145" s="127">
        <v>0</v>
      </c>
      <c r="T145" s="129">
        <v>6</v>
      </c>
      <c r="U145" s="127">
        <v>16554150.15</v>
      </c>
      <c r="V145" s="136"/>
      <c r="W145" s="131">
        <v>0</v>
      </c>
      <c r="X145" s="127">
        <v>0</v>
      </c>
      <c r="Y145" s="131">
        <v>0</v>
      </c>
      <c r="Z145" s="131">
        <v>0</v>
      </c>
      <c r="AA145" s="131">
        <v>0</v>
      </c>
      <c r="AB145" s="131">
        <v>0</v>
      </c>
      <c r="AC145" s="131">
        <v>0</v>
      </c>
      <c r="AD145" s="131">
        <v>0</v>
      </c>
      <c r="AE145" s="131">
        <v>0</v>
      </c>
      <c r="AF145" s="131">
        <v>0</v>
      </c>
      <c r="AG145" s="131">
        <v>0</v>
      </c>
      <c r="AH145" s="131">
        <v>0</v>
      </c>
      <c r="AI145" s="131">
        <v>0</v>
      </c>
      <c r="AJ145" s="131">
        <v>520025.66</v>
      </c>
      <c r="AK145" s="131">
        <v>260012.83</v>
      </c>
      <c r="AL145" s="131">
        <v>0</v>
      </c>
      <c r="AN145" s="59"/>
      <c r="AO145" s="59"/>
      <c r="AP145" s="59"/>
      <c r="AQ145" s="59"/>
      <c r="AR145" s="59"/>
      <c r="AS145" s="59"/>
      <c r="AT145" s="59"/>
      <c r="AU145" s="59"/>
      <c r="AV145" s="59"/>
      <c r="AW145" s="59"/>
      <c r="AX145" s="59"/>
      <c r="AY145" s="59"/>
      <c r="AZ145" s="59"/>
      <c r="BA145" s="59"/>
      <c r="BB145" s="59"/>
      <c r="BC145" s="59"/>
      <c r="BD145" s="59"/>
      <c r="BE145" s="59"/>
      <c r="BF145" s="59"/>
      <c r="BG145" s="59"/>
      <c r="BH145" s="59"/>
      <c r="BI145" s="59"/>
      <c r="BJ145" s="59"/>
      <c r="BK145" s="59"/>
      <c r="BL145" s="60"/>
      <c r="BM145" s="60"/>
      <c r="BN145" s="60"/>
      <c r="BO145" s="60"/>
      <c r="BP145" s="60"/>
      <c r="BQ145" s="60"/>
      <c r="BR145" s="60"/>
      <c r="BS145" s="60"/>
      <c r="BT145" s="60"/>
      <c r="BU145" s="60"/>
      <c r="BV145" s="60"/>
      <c r="BW145" s="60"/>
      <c r="BY145" s="61"/>
      <c r="BZ145" s="62"/>
      <c r="CA145" s="63"/>
      <c r="CB145" s="59"/>
      <c r="CC145" s="64"/>
      <c r="CD145" s="66"/>
    </row>
    <row r="146" spans="1:82" s="58" customFormat="1" ht="12" customHeight="1" x14ac:dyDescent="0.25">
      <c r="A146" s="122">
        <v>36</v>
      </c>
      <c r="B146" s="132" t="s">
        <v>210</v>
      </c>
      <c r="C146" s="135">
        <v>3.7070084797112295</v>
      </c>
      <c r="D146" s="135">
        <v>1990</v>
      </c>
      <c r="E146" s="136">
        <v>2024</v>
      </c>
      <c r="F146" s="136">
        <v>1744978.19</v>
      </c>
      <c r="G146" s="124">
        <v>2889031.44</v>
      </c>
      <c r="H146" s="127">
        <v>0</v>
      </c>
      <c r="I146" s="128">
        <v>0</v>
      </c>
      <c r="J146" s="128">
        <v>0</v>
      </c>
      <c r="K146" s="128">
        <v>0</v>
      </c>
      <c r="L146" s="128">
        <v>0</v>
      </c>
      <c r="M146" s="128">
        <v>0</v>
      </c>
      <c r="N146" s="127"/>
      <c r="O146" s="127">
        <v>0</v>
      </c>
      <c r="P146" s="127"/>
      <c r="Q146" s="127">
        <v>0</v>
      </c>
      <c r="R146" s="127"/>
      <c r="S146" s="127">
        <v>0</v>
      </c>
      <c r="T146" s="129">
        <v>1</v>
      </c>
      <c r="U146" s="127">
        <v>2759025.03</v>
      </c>
      <c r="V146" s="136"/>
      <c r="W146" s="131">
        <v>0</v>
      </c>
      <c r="X146" s="127">
        <v>0</v>
      </c>
      <c r="Y146" s="131">
        <v>0</v>
      </c>
      <c r="Z146" s="131">
        <v>0</v>
      </c>
      <c r="AA146" s="131">
        <v>0</v>
      </c>
      <c r="AB146" s="131">
        <v>0</v>
      </c>
      <c r="AC146" s="131">
        <v>0</v>
      </c>
      <c r="AD146" s="131">
        <v>0</v>
      </c>
      <c r="AE146" s="131">
        <v>0</v>
      </c>
      <c r="AF146" s="131">
        <v>0</v>
      </c>
      <c r="AG146" s="131">
        <v>0</v>
      </c>
      <c r="AH146" s="131">
        <v>0</v>
      </c>
      <c r="AI146" s="131">
        <v>0</v>
      </c>
      <c r="AJ146" s="131">
        <v>86670.94</v>
      </c>
      <c r="AK146" s="131">
        <v>43335.47</v>
      </c>
      <c r="AL146" s="131">
        <v>0</v>
      </c>
      <c r="AN146" s="59"/>
      <c r="AO146" s="59"/>
      <c r="AP146" s="59"/>
      <c r="AQ146" s="59"/>
      <c r="AR146" s="59"/>
      <c r="AS146" s="59"/>
      <c r="AT146" s="59"/>
      <c r="AU146" s="59"/>
      <c r="AV146" s="59"/>
      <c r="AW146" s="59"/>
      <c r="AX146" s="59"/>
      <c r="AY146" s="59"/>
      <c r="AZ146" s="59"/>
      <c r="BA146" s="59"/>
      <c r="BB146" s="59"/>
      <c r="BC146" s="59"/>
      <c r="BD146" s="59"/>
      <c r="BE146" s="59"/>
      <c r="BF146" s="59"/>
      <c r="BG146" s="59"/>
      <c r="BH146" s="59"/>
      <c r="BI146" s="59"/>
      <c r="BJ146" s="59"/>
      <c r="BK146" s="59"/>
      <c r="BL146" s="60"/>
      <c r="BM146" s="60"/>
      <c r="BN146" s="60"/>
      <c r="BO146" s="60"/>
      <c r="BP146" s="60"/>
      <c r="BQ146" s="60"/>
      <c r="BR146" s="60"/>
      <c r="BS146" s="60"/>
      <c r="BT146" s="60"/>
      <c r="BU146" s="60"/>
      <c r="BV146" s="60"/>
      <c r="BW146" s="60"/>
      <c r="BY146" s="61"/>
      <c r="BZ146" s="62"/>
      <c r="CA146" s="63"/>
      <c r="CB146" s="59"/>
      <c r="CC146" s="64"/>
      <c r="CD146" s="66"/>
    </row>
    <row r="147" spans="1:82" s="58" customFormat="1" ht="12" customHeight="1" x14ac:dyDescent="0.25">
      <c r="A147" s="122">
        <v>37</v>
      </c>
      <c r="B147" s="132" t="s">
        <v>211</v>
      </c>
      <c r="C147" s="135">
        <v>8.3493189858642207</v>
      </c>
      <c r="D147" s="135">
        <v>1990</v>
      </c>
      <c r="E147" s="136">
        <v>2024</v>
      </c>
      <c r="F147" s="136">
        <v>2337234.0499999998</v>
      </c>
      <c r="G147" s="124">
        <v>5778062.8799999999</v>
      </c>
      <c r="H147" s="127">
        <v>0</v>
      </c>
      <c r="I147" s="128">
        <v>0</v>
      </c>
      <c r="J147" s="128">
        <v>0</v>
      </c>
      <c r="K147" s="128">
        <v>0</v>
      </c>
      <c r="L147" s="128">
        <v>0</v>
      </c>
      <c r="M147" s="128">
        <v>0</v>
      </c>
      <c r="N147" s="127"/>
      <c r="O147" s="127">
        <v>0</v>
      </c>
      <c r="P147" s="127"/>
      <c r="Q147" s="127">
        <v>0</v>
      </c>
      <c r="R147" s="127"/>
      <c r="S147" s="127">
        <v>0</v>
      </c>
      <c r="T147" s="129">
        <v>2</v>
      </c>
      <c r="U147" s="127">
        <v>5518050.0499999998</v>
      </c>
      <c r="V147" s="136"/>
      <c r="W147" s="131">
        <v>0</v>
      </c>
      <c r="X147" s="127">
        <v>0</v>
      </c>
      <c r="Y147" s="131">
        <v>0</v>
      </c>
      <c r="Z147" s="131">
        <v>0</v>
      </c>
      <c r="AA147" s="131">
        <v>0</v>
      </c>
      <c r="AB147" s="131">
        <v>0</v>
      </c>
      <c r="AC147" s="131">
        <v>0</v>
      </c>
      <c r="AD147" s="131">
        <v>0</v>
      </c>
      <c r="AE147" s="131">
        <v>0</v>
      </c>
      <c r="AF147" s="131">
        <v>0</v>
      </c>
      <c r="AG147" s="131">
        <v>0</v>
      </c>
      <c r="AH147" s="131">
        <v>0</v>
      </c>
      <c r="AI147" s="131">
        <v>0</v>
      </c>
      <c r="AJ147" s="131">
        <v>173341.89</v>
      </c>
      <c r="AK147" s="131">
        <v>86670.94</v>
      </c>
      <c r="AL147" s="131">
        <v>0</v>
      </c>
      <c r="AN147" s="59"/>
      <c r="AO147" s="59"/>
      <c r="AP147" s="59"/>
      <c r="AQ147" s="59"/>
      <c r="AR147" s="59"/>
      <c r="AS147" s="59"/>
      <c r="AT147" s="59"/>
      <c r="AU147" s="59"/>
      <c r="AV147" s="59"/>
      <c r="AW147" s="59"/>
      <c r="AX147" s="59"/>
      <c r="AY147" s="59"/>
      <c r="AZ147" s="59"/>
      <c r="BA147" s="59"/>
      <c r="BB147" s="59"/>
      <c r="BC147" s="59"/>
      <c r="BD147" s="59"/>
      <c r="BE147" s="59"/>
      <c r="BF147" s="59"/>
      <c r="BG147" s="59"/>
      <c r="BH147" s="59"/>
      <c r="BI147" s="59"/>
      <c r="BJ147" s="59"/>
      <c r="BK147" s="59"/>
      <c r="BL147" s="60"/>
      <c r="BM147" s="60"/>
      <c r="BN147" s="60"/>
      <c r="BO147" s="60"/>
      <c r="BP147" s="60"/>
      <c r="BQ147" s="60"/>
      <c r="BR147" s="60"/>
      <c r="BS147" s="60"/>
      <c r="BT147" s="60"/>
      <c r="BU147" s="60"/>
      <c r="BV147" s="60"/>
      <c r="BW147" s="60"/>
      <c r="BY147" s="61"/>
      <c r="BZ147" s="62"/>
      <c r="CA147" s="63"/>
      <c r="CB147" s="59"/>
      <c r="CC147" s="64"/>
      <c r="CD147" s="66"/>
    </row>
    <row r="148" spans="1:82" s="58" customFormat="1" ht="12" customHeight="1" x14ac:dyDescent="0.25">
      <c r="A148" s="122">
        <v>38</v>
      </c>
      <c r="B148" s="132" t="s">
        <v>212</v>
      </c>
      <c r="C148" s="135">
        <v>8.1563012892430056</v>
      </c>
      <c r="D148" s="135">
        <v>1992</v>
      </c>
      <c r="E148" s="136">
        <v>2024</v>
      </c>
      <c r="F148" s="136">
        <v>2361299.04</v>
      </c>
      <c r="G148" s="124">
        <v>5778062.8799999999</v>
      </c>
      <c r="H148" s="127">
        <v>0</v>
      </c>
      <c r="I148" s="128">
        <v>0</v>
      </c>
      <c r="J148" s="128">
        <v>0</v>
      </c>
      <c r="K148" s="128">
        <v>0</v>
      </c>
      <c r="L148" s="128">
        <v>0</v>
      </c>
      <c r="M148" s="128">
        <v>0</v>
      </c>
      <c r="N148" s="127"/>
      <c r="O148" s="127">
        <v>0</v>
      </c>
      <c r="P148" s="127"/>
      <c r="Q148" s="127">
        <v>0</v>
      </c>
      <c r="R148" s="127"/>
      <c r="S148" s="127">
        <v>0</v>
      </c>
      <c r="T148" s="129">
        <v>2</v>
      </c>
      <c r="U148" s="127">
        <v>5518050.0499999998</v>
      </c>
      <c r="V148" s="136"/>
      <c r="W148" s="131">
        <v>0</v>
      </c>
      <c r="X148" s="127">
        <v>0</v>
      </c>
      <c r="Y148" s="131">
        <v>0</v>
      </c>
      <c r="Z148" s="131">
        <v>0</v>
      </c>
      <c r="AA148" s="131">
        <v>0</v>
      </c>
      <c r="AB148" s="131">
        <v>0</v>
      </c>
      <c r="AC148" s="131">
        <v>0</v>
      </c>
      <c r="AD148" s="131">
        <v>0</v>
      </c>
      <c r="AE148" s="131">
        <v>0</v>
      </c>
      <c r="AF148" s="131">
        <v>0</v>
      </c>
      <c r="AG148" s="131">
        <v>0</v>
      </c>
      <c r="AH148" s="131">
        <v>0</v>
      </c>
      <c r="AI148" s="131">
        <v>0</v>
      </c>
      <c r="AJ148" s="131">
        <v>173341.89</v>
      </c>
      <c r="AK148" s="131">
        <v>86670.94</v>
      </c>
      <c r="AL148" s="131">
        <v>0</v>
      </c>
      <c r="AN148" s="59"/>
      <c r="AO148" s="59"/>
      <c r="AP148" s="59"/>
      <c r="AQ148" s="59"/>
      <c r="AR148" s="59"/>
      <c r="AS148" s="59"/>
      <c r="AT148" s="59"/>
      <c r="AU148" s="59"/>
      <c r="AV148" s="59"/>
      <c r="AW148" s="59"/>
      <c r="AX148" s="59"/>
      <c r="AY148" s="59"/>
      <c r="AZ148" s="59"/>
      <c r="BA148" s="59"/>
      <c r="BB148" s="59"/>
      <c r="BC148" s="59"/>
      <c r="BD148" s="59"/>
      <c r="BE148" s="59"/>
      <c r="BF148" s="59"/>
      <c r="BG148" s="59"/>
      <c r="BH148" s="59"/>
      <c r="BI148" s="59"/>
      <c r="BJ148" s="59"/>
      <c r="BK148" s="59"/>
      <c r="BL148" s="60"/>
      <c r="BM148" s="60"/>
      <c r="BN148" s="60"/>
      <c r="BO148" s="60"/>
      <c r="BP148" s="60"/>
      <c r="BQ148" s="60"/>
      <c r="BR148" s="60"/>
      <c r="BS148" s="60"/>
      <c r="BT148" s="60"/>
      <c r="BU148" s="60"/>
      <c r="BV148" s="60"/>
      <c r="BW148" s="60"/>
      <c r="BY148" s="61"/>
      <c r="BZ148" s="62"/>
      <c r="CA148" s="63"/>
      <c r="CB148" s="59"/>
      <c r="CC148" s="64"/>
      <c r="CD148" s="66"/>
    </row>
    <row r="149" spans="1:82" s="58" customFormat="1" ht="12" customHeight="1" x14ac:dyDescent="0.25">
      <c r="A149" s="122">
        <v>39</v>
      </c>
      <c r="B149" s="132" t="s">
        <v>213</v>
      </c>
      <c r="C149" s="135">
        <v>8.1185535683979602</v>
      </c>
      <c r="D149" s="135">
        <v>1996</v>
      </c>
      <c r="E149" s="136">
        <v>2024</v>
      </c>
      <c r="F149" s="136">
        <v>2360614.91</v>
      </c>
      <c r="G149" s="124">
        <v>5778062.8799999999</v>
      </c>
      <c r="H149" s="127">
        <v>0</v>
      </c>
      <c r="I149" s="128">
        <v>0</v>
      </c>
      <c r="J149" s="128">
        <v>0</v>
      </c>
      <c r="K149" s="128">
        <v>0</v>
      </c>
      <c r="L149" s="128">
        <v>0</v>
      </c>
      <c r="M149" s="128">
        <v>0</v>
      </c>
      <c r="N149" s="127"/>
      <c r="O149" s="127">
        <v>0</v>
      </c>
      <c r="P149" s="127"/>
      <c r="Q149" s="127">
        <v>0</v>
      </c>
      <c r="R149" s="127"/>
      <c r="S149" s="127">
        <v>0</v>
      </c>
      <c r="T149" s="129">
        <v>2</v>
      </c>
      <c r="U149" s="127">
        <v>5518050.0499999998</v>
      </c>
      <c r="V149" s="136"/>
      <c r="W149" s="131">
        <v>0</v>
      </c>
      <c r="X149" s="127">
        <v>0</v>
      </c>
      <c r="Y149" s="131">
        <v>0</v>
      </c>
      <c r="Z149" s="131">
        <v>0</v>
      </c>
      <c r="AA149" s="131">
        <v>0</v>
      </c>
      <c r="AB149" s="131">
        <v>0</v>
      </c>
      <c r="AC149" s="131">
        <v>0</v>
      </c>
      <c r="AD149" s="131">
        <v>0</v>
      </c>
      <c r="AE149" s="131">
        <v>0</v>
      </c>
      <c r="AF149" s="131">
        <v>0</v>
      </c>
      <c r="AG149" s="131">
        <v>0</v>
      </c>
      <c r="AH149" s="131">
        <v>0</v>
      </c>
      <c r="AI149" s="131">
        <v>0</v>
      </c>
      <c r="AJ149" s="131">
        <v>173341.89</v>
      </c>
      <c r="AK149" s="131">
        <v>86670.94</v>
      </c>
      <c r="AL149" s="131">
        <v>0</v>
      </c>
      <c r="AN149" s="59"/>
      <c r="AO149" s="59"/>
      <c r="AP149" s="59"/>
      <c r="AQ149" s="59"/>
      <c r="AR149" s="59"/>
      <c r="AS149" s="59"/>
      <c r="AT149" s="59"/>
      <c r="AU149" s="59"/>
      <c r="AV149" s="59"/>
      <c r="AW149" s="59"/>
      <c r="AX149" s="59"/>
      <c r="AY149" s="59"/>
      <c r="AZ149" s="59"/>
      <c r="BA149" s="59"/>
      <c r="BB149" s="59"/>
      <c r="BC149" s="59"/>
      <c r="BD149" s="59"/>
      <c r="BE149" s="59"/>
      <c r="BF149" s="59"/>
      <c r="BG149" s="59"/>
      <c r="BH149" s="59"/>
      <c r="BI149" s="59"/>
      <c r="BJ149" s="59"/>
      <c r="BK149" s="59"/>
      <c r="BL149" s="60"/>
      <c r="BM149" s="60"/>
      <c r="BN149" s="60"/>
      <c r="BO149" s="60"/>
      <c r="BP149" s="60"/>
      <c r="BQ149" s="60"/>
      <c r="BR149" s="60"/>
      <c r="BS149" s="60"/>
      <c r="BT149" s="60"/>
      <c r="BU149" s="60"/>
      <c r="BV149" s="60"/>
      <c r="BW149" s="60"/>
      <c r="BY149" s="61"/>
      <c r="BZ149" s="62"/>
      <c r="CA149" s="63"/>
      <c r="CB149" s="59"/>
      <c r="CC149" s="64"/>
      <c r="CD149" s="66"/>
    </row>
    <row r="150" spans="1:82" s="58" customFormat="1" ht="12" customHeight="1" x14ac:dyDescent="0.25">
      <c r="A150" s="122">
        <v>40</v>
      </c>
      <c r="B150" s="132" t="s">
        <v>214</v>
      </c>
      <c r="C150" s="124">
        <v>14.001869917116135</v>
      </c>
      <c r="D150" s="133">
        <v>1993</v>
      </c>
      <c r="E150" s="126">
        <v>2024</v>
      </c>
      <c r="F150" s="134">
        <v>2326411.52</v>
      </c>
      <c r="G150" s="124">
        <v>5778062.8799999999</v>
      </c>
      <c r="H150" s="127">
        <v>0</v>
      </c>
      <c r="I150" s="124">
        <v>0</v>
      </c>
      <c r="J150" s="124">
        <v>0</v>
      </c>
      <c r="K150" s="124">
        <v>0</v>
      </c>
      <c r="L150" s="124">
        <v>0</v>
      </c>
      <c r="M150" s="124">
        <v>0</v>
      </c>
      <c r="N150" s="127"/>
      <c r="O150" s="127">
        <v>0</v>
      </c>
      <c r="P150" s="127"/>
      <c r="Q150" s="127">
        <v>0</v>
      </c>
      <c r="R150" s="127"/>
      <c r="S150" s="127">
        <v>0</v>
      </c>
      <c r="T150" s="129">
        <v>2</v>
      </c>
      <c r="U150" s="127">
        <v>5518050.0499999998</v>
      </c>
      <c r="V150" s="130"/>
      <c r="W150" s="127">
        <v>0</v>
      </c>
      <c r="X150" s="127">
        <v>0</v>
      </c>
      <c r="Y150" s="127">
        <v>0</v>
      </c>
      <c r="Z150" s="127">
        <v>0</v>
      </c>
      <c r="AA150" s="127">
        <v>0</v>
      </c>
      <c r="AB150" s="127">
        <v>0</v>
      </c>
      <c r="AC150" s="127">
        <v>0</v>
      </c>
      <c r="AD150" s="127">
        <v>0</v>
      </c>
      <c r="AE150" s="127">
        <v>0</v>
      </c>
      <c r="AF150" s="127">
        <v>0</v>
      </c>
      <c r="AG150" s="127">
        <v>0</v>
      </c>
      <c r="AH150" s="127">
        <v>0</v>
      </c>
      <c r="AI150" s="127">
        <v>0</v>
      </c>
      <c r="AJ150" s="131">
        <v>173341.89</v>
      </c>
      <c r="AK150" s="131">
        <v>86670.94</v>
      </c>
      <c r="AL150" s="131">
        <v>0</v>
      </c>
      <c r="AN150" s="59"/>
      <c r="AO150" s="59"/>
      <c r="AP150" s="59"/>
      <c r="AQ150" s="59"/>
      <c r="AR150" s="59"/>
      <c r="AS150" s="59"/>
      <c r="AT150" s="59"/>
      <c r="AU150" s="59"/>
      <c r="AV150" s="59"/>
      <c r="AW150" s="59"/>
      <c r="AX150" s="59"/>
      <c r="AY150" s="59"/>
      <c r="AZ150" s="59"/>
      <c r="BA150" s="59"/>
      <c r="BB150" s="59"/>
      <c r="BC150" s="59"/>
      <c r="BD150" s="59"/>
      <c r="BE150" s="59"/>
      <c r="BF150" s="59"/>
      <c r="BG150" s="59"/>
      <c r="BH150" s="59"/>
      <c r="BI150" s="59"/>
      <c r="BJ150" s="59"/>
      <c r="BK150" s="59"/>
      <c r="BL150" s="60"/>
      <c r="BM150" s="60"/>
      <c r="BN150" s="60"/>
      <c r="BO150" s="60"/>
      <c r="BP150" s="60"/>
      <c r="BQ150" s="60"/>
      <c r="BR150" s="60"/>
      <c r="BS150" s="60"/>
      <c r="BT150" s="60"/>
      <c r="BU150" s="60"/>
      <c r="BV150" s="60"/>
      <c r="BW150" s="60"/>
      <c r="BY150" s="61"/>
      <c r="BZ150" s="62"/>
      <c r="CA150" s="63"/>
      <c r="CB150" s="59"/>
      <c r="CC150" s="64"/>
    </row>
    <row r="151" spans="1:82" s="58" customFormat="1" ht="12" customHeight="1" x14ac:dyDescent="0.25">
      <c r="A151" s="122">
        <v>41</v>
      </c>
      <c r="B151" s="132" t="s">
        <v>215</v>
      </c>
      <c r="C151" s="135">
        <v>8.5066036814075705</v>
      </c>
      <c r="D151" s="135">
        <v>1995</v>
      </c>
      <c r="E151" s="136">
        <v>2024</v>
      </c>
      <c r="F151" s="136">
        <v>3406838.07</v>
      </c>
      <c r="G151" s="124">
        <v>8667094.3200000003</v>
      </c>
      <c r="H151" s="127">
        <v>0</v>
      </c>
      <c r="I151" s="128">
        <v>0</v>
      </c>
      <c r="J151" s="128">
        <v>0</v>
      </c>
      <c r="K151" s="128">
        <v>0</v>
      </c>
      <c r="L151" s="128">
        <v>0</v>
      </c>
      <c r="M151" s="128">
        <v>0</v>
      </c>
      <c r="N151" s="127"/>
      <c r="O151" s="127">
        <v>0</v>
      </c>
      <c r="P151" s="127"/>
      <c r="Q151" s="127">
        <v>0</v>
      </c>
      <c r="R151" s="127"/>
      <c r="S151" s="127">
        <v>0</v>
      </c>
      <c r="T151" s="129">
        <v>3</v>
      </c>
      <c r="U151" s="127">
        <v>8277075.0800000001</v>
      </c>
      <c r="V151" s="136"/>
      <c r="W151" s="131">
        <v>0</v>
      </c>
      <c r="X151" s="127">
        <v>0</v>
      </c>
      <c r="Y151" s="131">
        <v>0</v>
      </c>
      <c r="Z151" s="131">
        <v>0</v>
      </c>
      <c r="AA151" s="131">
        <v>0</v>
      </c>
      <c r="AB151" s="131">
        <v>0</v>
      </c>
      <c r="AC151" s="131">
        <v>0</v>
      </c>
      <c r="AD151" s="131">
        <v>0</v>
      </c>
      <c r="AE151" s="131">
        <v>0</v>
      </c>
      <c r="AF151" s="131">
        <v>0</v>
      </c>
      <c r="AG151" s="131">
        <v>0</v>
      </c>
      <c r="AH151" s="131">
        <v>0</v>
      </c>
      <c r="AI151" s="131">
        <v>0</v>
      </c>
      <c r="AJ151" s="131">
        <v>260012.83</v>
      </c>
      <c r="AK151" s="131">
        <v>130006.41</v>
      </c>
      <c r="AL151" s="131">
        <v>0</v>
      </c>
      <c r="AN151" s="59"/>
      <c r="AO151" s="59"/>
      <c r="AP151" s="59"/>
      <c r="AQ151" s="59"/>
      <c r="AR151" s="59"/>
      <c r="AS151" s="59"/>
      <c r="AT151" s="59"/>
      <c r="AU151" s="59"/>
      <c r="AV151" s="59"/>
      <c r="AW151" s="59"/>
      <c r="AX151" s="59"/>
      <c r="AY151" s="59"/>
      <c r="AZ151" s="59"/>
      <c r="BA151" s="59"/>
      <c r="BB151" s="59"/>
      <c r="BC151" s="59"/>
      <c r="BD151" s="59"/>
      <c r="BE151" s="59"/>
      <c r="BF151" s="59"/>
      <c r="BG151" s="59"/>
      <c r="BH151" s="59"/>
      <c r="BI151" s="59"/>
      <c r="BJ151" s="59"/>
      <c r="BK151" s="59"/>
      <c r="BL151" s="60"/>
      <c r="BM151" s="60"/>
      <c r="BN151" s="60"/>
      <c r="BO151" s="60"/>
      <c r="BP151" s="60"/>
      <c r="BQ151" s="60"/>
      <c r="BR151" s="60"/>
      <c r="BS151" s="60"/>
      <c r="BT151" s="60"/>
      <c r="BU151" s="60"/>
      <c r="BV151" s="60"/>
      <c r="BW151" s="60"/>
      <c r="BY151" s="61"/>
      <c r="BZ151" s="62"/>
      <c r="CA151" s="63"/>
      <c r="CB151" s="59"/>
      <c r="CC151" s="64"/>
      <c r="CD151" s="66"/>
    </row>
    <row r="152" spans="1:82" s="58" customFormat="1" ht="12" customHeight="1" x14ac:dyDescent="0.25">
      <c r="A152" s="122">
        <v>42</v>
      </c>
      <c r="B152" s="132" t="s">
        <v>216</v>
      </c>
      <c r="C152" s="135">
        <v>7.9337442419315716</v>
      </c>
      <c r="D152" s="135">
        <v>1995</v>
      </c>
      <c r="E152" s="136">
        <v>2024</v>
      </c>
      <c r="F152" s="136">
        <v>8207005.8899999997</v>
      </c>
      <c r="G152" s="124">
        <v>20223220.079999998</v>
      </c>
      <c r="H152" s="127">
        <v>0</v>
      </c>
      <c r="I152" s="128">
        <v>0</v>
      </c>
      <c r="J152" s="128">
        <v>0</v>
      </c>
      <c r="K152" s="128">
        <v>0</v>
      </c>
      <c r="L152" s="128">
        <v>0</v>
      </c>
      <c r="M152" s="128">
        <v>0</v>
      </c>
      <c r="N152" s="127"/>
      <c r="O152" s="127">
        <v>0</v>
      </c>
      <c r="P152" s="127"/>
      <c r="Q152" s="127">
        <v>0</v>
      </c>
      <c r="R152" s="127"/>
      <c r="S152" s="127">
        <v>0</v>
      </c>
      <c r="T152" s="129">
        <v>7</v>
      </c>
      <c r="U152" s="127">
        <v>19313175.18</v>
      </c>
      <c r="V152" s="136"/>
      <c r="W152" s="131">
        <v>0</v>
      </c>
      <c r="X152" s="127">
        <v>0</v>
      </c>
      <c r="Y152" s="131">
        <v>0</v>
      </c>
      <c r="Z152" s="131">
        <v>0</v>
      </c>
      <c r="AA152" s="131">
        <v>0</v>
      </c>
      <c r="AB152" s="131">
        <v>0</v>
      </c>
      <c r="AC152" s="131">
        <v>0</v>
      </c>
      <c r="AD152" s="131">
        <v>0</v>
      </c>
      <c r="AE152" s="131">
        <v>0</v>
      </c>
      <c r="AF152" s="131">
        <v>0</v>
      </c>
      <c r="AG152" s="131">
        <v>0</v>
      </c>
      <c r="AH152" s="131">
        <v>0</v>
      </c>
      <c r="AI152" s="131">
        <v>0</v>
      </c>
      <c r="AJ152" s="131">
        <v>606696.6</v>
      </c>
      <c r="AK152" s="131">
        <v>303348.3</v>
      </c>
      <c r="AL152" s="131">
        <v>0</v>
      </c>
      <c r="AN152" s="59"/>
      <c r="AO152" s="59"/>
      <c r="AP152" s="59"/>
      <c r="AQ152" s="59"/>
      <c r="AR152" s="59"/>
      <c r="AS152" s="59"/>
      <c r="AT152" s="59"/>
      <c r="AU152" s="59"/>
      <c r="AV152" s="59"/>
      <c r="AW152" s="59"/>
      <c r="AX152" s="59"/>
      <c r="AY152" s="59"/>
      <c r="AZ152" s="59"/>
      <c r="BA152" s="59"/>
      <c r="BB152" s="59"/>
      <c r="BC152" s="59"/>
      <c r="BD152" s="59"/>
      <c r="BE152" s="59"/>
      <c r="BF152" s="59"/>
      <c r="BG152" s="59"/>
      <c r="BH152" s="59"/>
      <c r="BI152" s="59"/>
      <c r="BJ152" s="59"/>
      <c r="BK152" s="59"/>
      <c r="BL152" s="60"/>
      <c r="BM152" s="60"/>
      <c r="BN152" s="60"/>
      <c r="BO152" s="60"/>
      <c r="BP152" s="60"/>
      <c r="BQ152" s="60"/>
      <c r="BR152" s="60"/>
      <c r="BS152" s="60"/>
      <c r="BT152" s="60"/>
      <c r="BU152" s="60"/>
      <c r="BV152" s="60"/>
      <c r="BW152" s="60"/>
      <c r="BY152" s="61"/>
      <c r="BZ152" s="62"/>
      <c r="CA152" s="63"/>
      <c r="CB152" s="59"/>
      <c r="CC152" s="64"/>
      <c r="CD152" s="66"/>
    </row>
    <row r="153" spans="1:82" s="58" customFormat="1" ht="12" customHeight="1" x14ac:dyDescent="0.25">
      <c r="A153" s="122">
        <v>43</v>
      </c>
      <c r="B153" s="132" t="s">
        <v>217</v>
      </c>
      <c r="C153" s="124">
        <v>13.758744799106937</v>
      </c>
      <c r="D153" s="133">
        <v>1997</v>
      </c>
      <c r="E153" s="126">
        <v>2024</v>
      </c>
      <c r="F153" s="134">
        <v>5639948.2599999998</v>
      </c>
      <c r="G153" s="124">
        <v>14445157.210000001</v>
      </c>
      <c r="H153" s="127">
        <v>0</v>
      </c>
      <c r="I153" s="124">
        <v>0</v>
      </c>
      <c r="J153" s="124">
        <v>0</v>
      </c>
      <c r="K153" s="124">
        <v>0</v>
      </c>
      <c r="L153" s="124">
        <v>0</v>
      </c>
      <c r="M153" s="124">
        <v>0</v>
      </c>
      <c r="N153" s="127"/>
      <c r="O153" s="127">
        <v>0</v>
      </c>
      <c r="P153" s="127"/>
      <c r="Q153" s="127">
        <v>0</v>
      </c>
      <c r="R153" s="127"/>
      <c r="S153" s="127">
        <v>0</v>
      </c>
      <c r="T153" s="129">
        <v>5</v>
      </c>
      <c r="U153" s="127">
        <v>13795125.130000001</v>
      </c>
      <c r="V153" s="130"/>
      <c r="W153" s="127">
        <v>0</v>
      </c>
      <c r="X153" s="127">
        <v>0</v>
      </c>
      <c r="Y153" s="127">
        <v>0</v>
      </c>
      <c r="Z153" s="127">
        <v>0</v>
      </c>
      <c r="AA153" s="127">
        <v>0</v>
      </c>
      <c r="AB153" s="127">
        <v>0</v>
      </c>
      <c r="AC153" s="127">
        <v>0</v>
      </c>
      <c r="AD153" s="127">
        <v>0</v>
      </c>
      <c r="AE153" s="127">
        <v>0</v>
      </c>
      <c r="AF153" s="127">
        <v>0</v>
      </c>
      <c r="AG153" s="127">
        <v>0</v>
      </c>
      <c r="AH153" s="127">
        <v>0</v>
      </c>
      <c r="AI153" s="127">
        <v>0</v>
      </c>
      <c r="AJ153" s="131">
        <v>433354.72</v>
      </c>
      <c r="AK153" s="131">
        <v>216677.36</v>
      </c>
      <c r="AL153" s="131">
        <v>0</v>
      </c>
      <c r="AN153" s="59"/>
      <c r="AO153" s="59"/>
      <c r="AP153" s="59"/>
      <c r="AQ153" s="59"/>
      <c r="AR153" s="59"/>
      <c r="AS153" s="59"/>
      <c r="AT153" s="59"/>
      <c r="AU153" s="59"/>
      <c r="AV153" s="59"/>
      <c r="AW153" s="59"/>
      <c r="AX153" s="59"/>
      <c r="AY153" s="59"/>
      <c r="AZ153" s="59"/>
      <c r="BA153" s="59"/>
      <c r="BB153" s="59"/>
      <c r="BC153" s="59"/>
      <c r="BD153" s="59"/>
      <c r="BE153" s="59"/>
      <c r="BF153" s="59"/>
      <c r="BG153" s="59"/>
      <c r="BH153" s="59"/>
      <c r="BI153" s="59"/>
      <c r="BJ153" s="59"/>
      <c r="BK153" s="59"/>
      <c r="BL153" s="60"/>
      <c r="BM153" s="60"/>
      <c r="BN153" s="60"/>
      <c r="BO153" s="60"/>
      <c r="BP153" s="60"/>
      <c r="BQ153" s="60"/>
      <c r="BR153" s="60"/>
      <c r="BS153" s="60"/>
      <c r="BT153" s="60"/>
      <c r="BU153" s="60"/>
      <c r="BV153" s="60"/>
      <c r="BW153" s="60"/>
      <c r="BY153" s="61"/>
      <c r="BZ153" s="62"/>
      <c r="CA153" s="63"/>
      <c r="CB153" s="59"/>
      <c r="CC153" s="64"/>
    </row>
    <row r="154" spans="1:82" s="58" customFormat="1" ht="12" customHeight="1" x14ac:dyDescent="0.25">
      <c r="A154" s="122">
        <v>44</v>
      </c>
      <c r="B154" s="132" t="s">
        <v>218</v>
      </c>
      <c r="C154" s="135">
        <v>11.754119001250171</v>
      </c>
      <c r="D154" s="135">
        <v>1995</v>
      </c>
      <c r="E154" s="136">
        <v>2024</v>
      </c>
      <c r="F154" s="136">
        <v>1825912.07</v>
      </c>
      <c r="G154" s="124">
        <v>5778062.8799999999</v>
      </c>
      <c r="H154" s="127">
        <v>0</v>
      </c>
      <c r="I154" s="128">
        <v>0</v>
      </c>
      <c r="J154" s="128">
        <v>0</v>
      </c>
      <c r="K154" s="128">
        <v>0</v>
      </c>
      <c r="L154" s="128">
        <v>0</v>
      </c>
      <c r="M154" s="128">
        <v>0</v>
      </c>
      <c r="N154" s="127"/>
      <c r="O154" s="127">
        <v>0</v>
      </c>
      <c r="P154" s="127"/>
      <c r="Q154" s="127">
        <v>0</v>
      </c>
      <c r="R154" s="127"/>
      <c r="S154" s="127">
        <v>0</v>
      </c>
      <c r="T154" s="129">
        <v>2</v>
      </c>
      <c r="U154" s="127">
        <v>5518050.0499999998</v>
      </c>
      <c r="V154" s="136"/>
      <c r="W154" s="131">
        <v>0</v>
      </c>
      <c r="X154" s="127">
        <v>0</v>
      </c>
      <c r="Y154" s="131">
        <v>0</v>
      </c>
      <c r="Z154" s="131">
        <v>0</v>
      </c>
      <c r="AA154" s="131">
        <v>0</v>
      </c>
      <c r="AB154" s="131">
        <v>0</v>
      </c>
      <c r="AC154" s="131">
        <v>0</v>
      </c>
      <c r="AD154" s="131">
        <v>0</v>
      </c>
      <c r="AE154" s="131">
        <v>0</v>
      </c>
      <c r="AF154" s="131">
        <v>0</v>
      </c>
      <c r="AG154" s="131">
        <v>0</v>
      </c>
      <c r="AH154" s="131">
        <v>0</v>
      </c>
      <c r="AI154" s="131">
        <v>0</v>
      </c>
      <c r="AJ154" s="131">
        <v>173341.89</v>
      </c>
      <c r="AK154" s="131">
        <v>86670.94</v>
      </c>
      <c r="AL154" s="131">
        <v>0</v>
      </c>
      <c r="AN154" s="59"/>
      <c r="AO154" s="59"/>
      <c r="AP154" s="59"/>
      <c r="AQ154" s="59"/>
      <c r="AR154" s="59"/>
      <c r="AS154" s="59"/>
      <c r="AT154" s="59"/>
      <c r="AU154" s="59"/>
      <c r="AV154" s="59"/>
      <c r="AW154" s="59"/>
      <c r="AX154" s="59"/>
      <c r="AY154" s="59"/>
      <c r="AZ154" s="59"/>
      <c r="BA154" s="59"/>
      <c r="BB154" s="59"/>
      <c r="BC154" s="59"/>
      <c r="BD154" s="59"/>
      <c r="BE154" s="59"/>
      <c r="BF154" s="59"/>
      <c r="BG154" s="59"/>
      <c r="BH154" s="59"/>
      <c r="BI154" s="59"/>
      <c r="BJ154" s="59"/>
      <c r="BK154" s="59"/>
      <c r="BL154" s="60"/>
      <c r="BM154" s="60"/>
      <c r="BN154" s="60"/>
      <c r="BO154" s="60"/>
      <c r="BP154" s="60"/>
      <c r="BQ154" s="60"/>
      <c r="BR154" s="60"/>
      <c r="BS154" s="60"/>
      <c r="BT154" s="60"/>
      <c r="BU154" s="60"/>
      <c r="BV154" s="60"/>
      <c r="BW154" s="60"/>
      <c r="BY154" s="61"/>
      <c r="BZ154" s="62"/>
      <c r="CA154" s="63"/>
      <c r="CB154" s="59"/>
      <c r="CC154" s="64"/>
      <c r="CD154" s="66"/>
    </row>
    <row r="155" spans="1:82" s="58" customFormat="1" ht="12" customHeight="1" x14ac:dyDescent="0.25">
      <c r="A155" s="122">
        <v>45</v>
      </c>
      <c r="B155" s="132" t="s">
        <v>219</v>
      </c>
      <c r="C155" s="135">
        <v>4.5756179602839859</v>
      </c>
      <c r="D155" s="135">
        <v>1996</v>
      </c>
      <c r="E155" s="136">
        <v>2024</v>
      </c>
      <c r="F155" s="136">
        <v>1575430</v>
      </c>
      <c r="G155" s="124">
        <v>2889031.44</v>
      </c>
      <c r="H155" s="127">
        <v>0</v>
      </c>
      <c r="I155" s="128">
        <v>0</v>
      </c>
      <c r="J155" s="128">
        <v>0</v>
      </c>
      <c r="K155" s="128">
        <v>0</v>
      </c>
      <c r="L155" s="128">
        <v>0</v>
      </c>
      <c r="M155" s="128">
        <v>0</v>
      </c>
      <c r="N155" s="127"/>
      <c r="O155" s="127">
        <v>0</v>
      </c>
      <c r="P155" s="127"/>
      <c r="Q155" s="127">
        <v>0</v>
      </c>
      <c r="R155" s="127"/>
      <c r="S155" s="127">
        <v>0</v>
      </c>
      <c r="T155" s="129">
        <v>1</v>
      </c>
      <c r="U155" s="127">
        <v>2759025.03</v>
      </c>
      <c r="V155" s="136"/>
      <c r="W155" s="131">
        <v>0</v>
      </c>
      <c r="X155" s="127">
        <v>0</v>
      </c>
      <c r="Y155" s="131">
        <v>0</v>
      </c>
      <c r="Z155" s="131">
        <v>0</v>
      </c>
      <c r="AA155" s="131">
        <v>0</v>
      </c>
      <c r="AB155" s="131">
        <v>0</v>
      </c>
      <c r="AC155" s="131">
        <v>0</v>
      </c>
      <c r="AD155" s="131">
        <v>0</v>
      </c>
      <c r="AE155" s="131">
        <v>0</v>
      </c>
      <c r="AF155" s="131">
        <v>0</v>
      </c>
      <c r="AG155" s="131">
        <v>0</v>
      </c>
      <c r="AH155" s="131">
        <v>0</v>
      </c>
      <c r="AI155" s="131">
        <v>0</v>
      </c>
      <c r="AJ155" s="131">
        <v>86670.94</v>
      </c>
      <c r="AK155" s="131">
        <v>43335.47</v>
      </c>
      <c r="AL155" s="131">
        <v>0</v>
      </c>
      <c r="AN155" s="59"/>
      <c r="AO155" s="59"/>
      <c r="AP155" s="59"/>
      <c r="AQ155" s="59"/>
      <c r="AR155" s="59"/>
      <c r="AS155" s="59"/>
      <c r="AT155" s="59"/>
      <c r="AU155" s="59"/>
      <c r="AV155" s="59"/>
      <c r="AW155" s="59"/>
      <c r="AX155" s="59"/>
      <c r="AY155" s="59"/>
      <c r="AZ155" s="59"/>
      <c r="BA155" s="59"/>
      <c r="BB155" s="59"/>
      <c r="BC155" s="59"/>
      <c r="BD155" s="59"/>
      <c r="BE155" s="59"/>
      <c r="BF155" s="59"/>
      <c r="BG155" s="59"/>
      <c r="BH155" s="59"/>
      <c r="BI155" s="59"/>
      <c r="BJ155" s="59"/>
      <c r="BK155" s="59"/>
      <c r="BL155" s="60"/>
      <c r="BM155" s="60"/>
      <c r="BN155" s="60"/>
      <c r="BO155" s="60"/>
      <c r="BP155" s="60"/>
      <c r="BQ155" s="60"/>
      <c r="BR155" s="60"/>
      <c r="BS155" s="60"/>
      <c r="BT155" s="60"/>
      <c r="BU155" s="60"/>
      <c r="BV155" s="60"/>
      <c r="BW155" s="60"/>
      <c r="BY155" s="61"/>
      <c r="BZ155" s="62"/>
      <c r="CA155" s="63"/>
      <c r="CB155" s="59"/>
      <c r="CC155" s="64"/>
      <c r="CD155" s="66"/>
    </row>
    <row r="156" spans="1:82" s="58" customFormat="1" ht="12" customHeight="1" x14ac:dyDescent="0.25">
      <c r="A156" s="122">
        <v>46</v>
      </c>
      <c r="B156" s="132" t="s">
        <v>220</v>
      </c>
      <c r="C156" s="135">
        <v>0.99930303014426491</v>
      </c>
      <c r="D156" s="135">
        <v>1999</v>
      </c>
      <c r="E156" s="136">
        <v>2024</v>
      </c>
      <c r="F156" s="136">
        <v>4908316.21</v>
      </c>
      <c r="G156" s="124">
        <v>5778062.8799999999</v>
      </c>
      <c r="H156" s="127">
        <v>0</v>
      </c>
      <c r="I156" s="128">
        <v>0</v>
      </c>
      <c r="J156" s="128">
        <v>0</v>
      </c>
      <c r="K156" s="128">
        <v>0</v>
      </c>
      <c r="L156" s="128">
        <v>0</v>
      </c>
      <c r="M156" s="128">
        <v>0</v>
      </c>
      <c r="N156" s="127"/>
      <c r="O156" s="127">
        <v>0</v>
      </c>
      <c r="P156" s="127"/>
      <c r="Q156" s="127">
        <v>0</v>
      </c>
      <c r="R156" s="127"/>
      <c r="S156" s="127">
        <v>0</v>
      </c>
      <c r="T156" s="129">
        <v>2</v>
      </c>
      <c r="U156" s="127">
        <v>5518050.0499999998</v>
      </c>
      <c r="V156" s="136"/>
      <c r="W156" s="131">
        <v>0</v>
      </c>
      <c r="X156" s="127">
        <v>0</v>
      </c>
      <c r="Y156" s="131">
        <v>0</v>
      </c>
      <c r="Z156" s="131">
        <v>0</v>
      </c>
      <c r="AA156" s="131">
        <v>0</v>
      </c>
      <c r="AB156" s="131">
        <v>0</v>
      </c>
      <c r="AC156" s="131">
        <v>0</v>
      </c>
      <c r="AD156" s="131">
        <v>0</v>
      </c>
      <c r="AE156" s="131">
        <v>0</v>
      </c>
      <c r="AF156" s="131">
        <v>0</v>
      </c>
      <c r="AG156" s="131">
        <v>0</v>
      </c>
      <c r="AH156" s="131">
        <v>0</v>
      </c>
      <c r="AI156" s="131">
        <v>0</v>
      </c>
      <c r="AJ156" s="131">
        <v>173341.89</v>
      </c>
      <c r="AK156" s="131">
        <v>86670.94</v>
      </c>
      <c r="AL156" s="131">
        <v>0</v>
      </c>
      <c r="AN156" s="59"/>
      <c r="AO156" s="59"/>
      <c r="AP156" s="59"/>
      <c r="AQ156" s="59"/>
      <c r="AR156" s="59"/>
      <c r="AS156" s="59"/>
      <c r="AT156" s="59"/>
      <c r="AU156" s="59"/>
      <c r="AV156" s="59"/>
      <c r="AW156" s="59"/>
      <c r="AX156" s="59"/>
      <c r="AY156" s="59"/>
      <c r="AZ156" s="59"/>
      <c r="BA156" s="59"/>
      <c r="BB156" s="59"/>
      <c r="BC156" s="59"/>
      <c r="BD156" s="59"/>
      <c r="BE156" s="59"/>
      <c r="BF156" s="59"/>
      <c r="BG156" s="59"/>
      <c r="BH156" s="59"/>
      <c r="BI156" s="59"/>
      <c r="BJ156" s="59"/>
      <c r="BK156" s="59"/>
      <c r="BL156" s="60"/>
      <c r="BM156" s="60"/>
      <c r="BN156" s="60"/>
      <c r="BO156" s="60"/>
      <c r="BP156" s="60"/>
      <c r="BQ156" s="60"/>
      <c r="BR156" s="60"/>
      <c r="BS156" s="60"/>
      <c r="BT156" s="60"/>
      <c r="BU156" s="60"/>
      <c r="BV156" s="60"/>
      <c r="BW156" s="60"/>
      <c r="BY156" s="61"/>
      <c r="BZ156" s="62"/>
      <c r="CA156" s="63"/>
      <c r="CB156" s="59"/>
      <c r="CC156" s="64"/>
      <c r="CD156" s="66"/>
    </row>
    <row r="157" spans="1:82" s="58" customFormat="1" ht="12" customHeight="1" x14ac:dyDescent="0.25">
      <c r="A157" s="122">
        <v>47</v>
      </c>
      <c r="B157" s="132" t="s">
        <v>221</v>
      </c>
      <c r="C157" s="135">
        <v>94.663286228872252</v>
      </c>
      <c r="D157" s="135">
        <v>1953</v>
      </c>
      <c r="E157" s="136">
        <v>2024</v>
      </c>
      <c r="F157" s="136">
        <v>156915.19</v>
      </c>
      <c r="G157" s="124">
        <v>2890033.59</v>
      </c>
      <c r="H157" s="127">
        <v>0</v>
      </c>
      <c r="I157" s="128">
        <v>0</v>
      </c>
      <c r="J157" s="128">
        <v>0</v>
      </c>
      <c r="K157" s="128">
        <v>0</v>
      </c>
      <c r="L157" s="128">
        <v>0</v>
      </c>
      <c r="M157" s="128">
        <v>0</v>
      </c>
      <c r="N157" s="127"/>
      <c r="O157" s="127">
        <v>0</v>
      </c>
      <c r="P157" s="127"/>
      <c r="Q157" s="127">
        <v>0</v>
      </c>
      <c r="R157" s="127"/>
      <c r="S157" s="127">
        <v>0</v>
      </c>
      <c r="T157" s="129">
        <v>0</v>
      </c>
      <c r="U157" s="127">
        <v>0</v>
      </c>
      <c r="V157" s="136" t="s">
        <v>35</v>
      </c>
      <c r="W157" s="131">
        <v>381</v>
      </c>
      <c r="X157" s="127">
        <v>2759982.08</v>
      </c>
      <c r="Y157" s="131">
        <v>0</v>
      </c>
      <c r="Z157" s="131">
        <v>0</v>
      </c>
      <c r="AA157" s="131">
        <v>0</v>
      </c>
      <c r="AB157" s="131">
        <v>0</v>
      </c>
      <c r="AC157" s="131">
        <v>0</v>
      </c>
      <c r="AD157" s="131">
        <v>0</v>
      </c>
      <c r="AE157" s="131">
        <v>0</v>
      </c>
      <c r="AF157" s="131">
        <v>0</v>
      </c>
      <c r="AG157" s="131">
        <v>0</v>
      </c>
      <c r="AH157" s="131">
        <v>0</v>
      </c>
      <c r="AI157" s="131">
        <v>0</v>
      </c>
      <c r="AJ157" s="131">
        <v>86701.01</v>
      </c>
      <c r="AK157" s="131">
        <v>43350.5</v>
      </c>
      <c r="AL157" s="131">
        <v>0</v>
      </c>
      <c r="AN157" s="59"/>
      <c r="AO157" s="59"/>
      <c r="AP157" s="59"/>
      <c r="AQ157" s="59"/>
      <c r="AR157" s="59"/>
      <c r="AS157" s="59"/>
      <c r="AT157" s="59"/>
      <c r="AU157" s="59"/>
      <c r="AV157" s="59"/>
      <c r="AW157" s="59"/>
      <c r="AX157" s="59"/>
      <c r="AY157" s="59"/>
      <c r="AZ157" s="59"/>
      <c r="BA157" s="59"/>
      <c r="BB157" s="59"/>
      <c r="BC157" s="59"/>
      <c r="BD157" s="59"/>
      <c r="BE157" s="59"/>
      <c r="BF157" s="59"/>
      <c r="BG157" s="59"/>
      <c r="BH157" s="59"/>
      <c r="BI157" s="59"/>
      <c r="BJ157" s="59"/>
      <c r="BK157" s="59"/>
      <c r="BL157" s="60"/>
      <c r="BM157" s="60"/>
      <c r="BN157" s="60"/>
      <c r="BO157" s="60"/>
      <c r="BP157" s="60"/>
      <c r="BQ157" s="60"/>
      <c r="BR157" s="60"/>
      <c r="BS157" s="60"/>
      <c r="BT157" s="60"/>
      <c r="BU157" s="60"/>
      <c r="BV157" s="60"/>
      <c r="BW157" s="60"/>
      <c r="BY157" s="61"/>
      <c r="BZ157" s="62"/>
      <c r="CA157" s="63"/>
      <c r="CB157" s="59"/>
      <c r="CC157" s="64"/>
      <c r="CD157" s="66"/>
    </row>
    <row r="158" spans="1:82" s="58" customFormat="1" ht="12" customHeight="1" x14ac:dyDescent="0.25">
      <c r="A158" s="122">
        <v>48</v>
      </c>
      <c r="B158" s="132" t="s">
        <v>222</v>
      </c>
      <c r="C158" s="135">
        <v>8.2602443607215736</v>
      </c>
      <c r="D158" s="135">
        <v>1995</v>
      </c>
      <c r="E158" s="136">
        <v>2024</v>
      </c>
      <c r="F158" s="136">
        <v>4681375.49</v>
      </c>
      <c r="G158" s="124">
        <v>11556125.76</v>
      </c>
      <c r="H158" s="127">
        <v>0</v>
      </c>
      <c r="I158" s="128">
        <v>0</v>
      </c>
      <c r="J158" s="128">
        <v>0</v>
      </c>
      <c r="K158" s="128">
        <v>0</v>
      </c>
      <c r="L158" s="128">
        <v>0</v>
      </c>
      <c r="M158" s="128">
        <v>0</v>
      </c>
      <c r="N158" s="127"/>
      <c r="O158" s="127">
        <v>0</v>
      </c>
      <c r="P158" s="127"/>
      <c r="Q158" s="127">
        <v>0</v>
      </c>
      <c r="R158" s="127"/>
      <c r="S158" s="127">
        <v>0</v>
      </c>
      <c r="T158" s="129">
        <v>4</v>
      </c>
      <c r="U158" s="127">
        <v>11036100.1</v>
      </c>
      <c r="V158" s="136"/>
      <c r="W158" s="131">
        <v>0</v>
      </c>
      <c r="X158" s="127">
        <v>0</v>
      </c>
      <c r="Y158" s="131">
        <v>0</v>
      </c>
      <c r="Z158" s="131">
        <v>0</v>
      </c>
      <c r="AA158" s="131">
        <v>0</v>
      </c>
      <c r="AB158" s="131">
        <v>0</v>
      </c>
      <c r="AC158" s="131">
        <v>0</v>
      </c>
      <c r="AD158" s="131">
        <v>0</v>
      </c>
      <c r="AE158" s="131">
        <v>0</v>
      </c>
      <c r="AF158" s="131">
        <v>0</v>
      </c>
      <c r="AG158" s="131">
        <v>0</v>
      </c>
      <c r="AH158" s="131">
        <v>0</v>
      </c>
      <c r="AI158" s="131">
        <v>0</v>
      </c>
      <c r="AJ158" s="131">
        <v>346683.77</v>
      </c>
      <c r="AK158" s="131">
        <v>173341.89</v>
      </c>
      <c r="AL158" s="131">
        <v>0</v>
      </c>
      <c r="AN158" s="59"/>
      <c r="AO158" s="59"/>
      <c r="AP158" s="59"/>
      <c r="AQ158" s="59"/>
      <c r="AR158" s="59"/>
      <c r="AS158" s="59"/>
      <c r="AT158" s="59"/>
      <c r="AU158" s="59"/>
      <c r="AV158" s="59"/>
      <c r="AW158" s="59"/>
      <c r="AX158" s="59"/>
      <c r="AY158" s="59"/>
      <c r="AZ158" s="59"/>
      <c r="BA158" s="59"/>
      <c r="BB158" s="59"/>
      <c r="BC158" s="59"/>
      <c r="BD158" s="59"/>
      <c r="BE158" s="59"/>
      <c r="BF158" s="59"/>
      <c r="BG158" s="59"/>
      <c r="BH158" s="59"/>
      <c r="BI158" s="59"/>
      <c r="BJ158" s="59"/>
      <c r="BK158" s="59"/>
      <c r="BL158" s="60"/>
      <c r="BM158" s="60"/>
      <c r="BN158" s="60"/>
      <c r="BO158" s="60"/>
      <c r="BP158" s="60"/>
      <c r="BQ158" s="60"/>
      <c r="BR158" s="60"/>
      <c r="BS158" s="60"/>
      <c r="BT158" s="60"/>
      <c r="BU158" s="60"/>
      <c r="BV158" s="60"/>
      <c r="BW158" s="60"/>
      <c r="BY158" s="61"/>
      <c r="BZ158" s="62"/>
      <c r="CA158" s="63"/>
      <c r="CB158" s="59"/>
      <c r="CC158" s="64"/>
      <c r="CD158" s="66"/>
    </row>
    <row r="159" spans="1:82" s="58" customFormat="1" ht="12" customHeight="1" x14ac:dyDescent="0.25">
      <c r="A159" s="122">
        <v>49</v>
      </c>
      <c r="B159" s="132" t="s">
        <v>223</v>
      </c>
      <c r="C159" s="135">
        <v>8.2048947281893252</v>
      </c>
      <c r="D159" s="135">
        <v>1995</v>
      </c>
      <c r="E159" s="136">
        <v>2024</v>
      </c>
      <c r="F159" s="136">
        <v>4718831.09</v>
      </c>
      <c r="G159" s="124">
        <v>11556125.76</v>
      </c>
      <c r="H159" s="127">
        <v>0</v>
      </c>
      <c r="I159" s="128">
        <v>0</v>
      </c>
      <c r="J159" s="128">
        <v>0</v>
      </c>
      <c r="K159" s="128">
        <v>0</v>
      </c>
      <c r="L159" s="128">
        <v>0</v>
      </c>
      <c r="M159" s="128">
        <v>0</v>
      </c>
      <c r="N159" s="127"/>
      <c r="O159" s="127">
        <v>0</v>
      </c>
      <c r="P159" s="127"/>
      <c r="Q159" s="127">
        <v>0</v>
      </c>
      <c r="R159" s="127"/>
      <c r="S159" s="127">
        <v>0</v>
      </c>
      <c r="T159" s="129">
        <v>4</v>
      </c>
      <c r="U159" s="127">
        <v>11036100.1</v>
      </c>
      <c r="V159" s="136"/>
      <c r="W159" s="131">
        <v>0</v>
      </c>
      <c r="X159" s="127">
        <v>0</v>
      </c>
      <c r="Y159" s="131">
        <v>0</v>
      </c>
      <c r="Z159" s="131">
        <v>0</v>
      </c>
      <c r="AA159" s="131">
        <v>0</v>
      </c>
      <c r="AB159" s="131">
        <v>0</v>
      </c>
      <c r="AC159" s="131">
        <v>0</v>
      </c>
      <c r="AD159" s="131">
        <v>0</v>
      </c>
      <c r="AE159" s="131">
        <v>0</v>
      </c>
      <c r="AF159" s="131">
        <v>0</v>
      </c>
      <c r="AG159" s="131">
        <v>0</v>
      </c>
      <c r="AH159" s="131">
        <v>0</v>
      </c>
      <c r="AI159" s="131">
        <v>0</v>
      </c>
      <c r="AJ159" s="131">
        <v>346683.77</v>
      </c>
      <c r="AK159" s="131">
        <v>173341.89</v>
      </c>
      <c r="AL159" s="131">
        <v>0</v>
      </c>
      <c r="AN159" s="59"/>
      <c r="AO159" s="59"/>
      <c r="AP159" s="59"/>
      <c r="AQ159" s="59"/>
      <c r="AR159" s="59"/>
      <c r="AS159" s="59"/>
      <c r="AT159" s="59"/>
      <c r="AU159" s="59"/>
      <c r="AV159" s="59"/>
      <c r="AW159" s="59"/>
      <c r="AX159" s="59"/>
      <c r="AY159" s="59"/>
      <c r="AZ159" s="59"/>
      <c r="BA159" s="59"/>
      <c r="BB159" s="59"/>
      <c r="BC159" s="59"/>
      <c r="BD159" s="59"/>
      <c r="BE159" s="59"/>
      <c r="BF159" s="59"/>
      <c r="BG159" s="59"/>
      <c r="BH159" s="59"/>
      <c r="BI159" s="59"/>
      <c r="BJ159" s="59"/>
      <c r="BK159" s="59"/>
      <c r="BL159" s="60"/>
      <c r="BM159" s="60"/>
      <c r="BN159" s="60"/>
      <c r="BO159" s="60"/>
      <c r="BP159" s="60"/>
      <c r="BQ159" s="60"/>
      <c r="BR159" s="60"/>
      <c r="BS159" s="60"/>
      <c r="BT159" s="60"/>
      <c r="BU159" s="60"/>
      <c r="BV159" s="60"/>
      <c r="BW159" s="60"/>
      <c r="BY159" s="61"/>
      <c r="BZ159" s="62"/>
      <c r="CA159" s="63"/>
      <c r="CB159" s="59"/>
      <c r="CC159" s="64"/>
      <c r="CD159" s="66"/>
    </row>
    <row r="160" spans="1:82" s="58" customFormat="1" ht="12" customHeight="1" x14ac:dyDescent="0.25">
      <c r="A160" s="122">
        <v>50</v>
      </c>
      <c r="B160" s="132" t="s">
        <v>224</v>
      </c>
      <c r="C160" s="135">
        <v>21.148180359880055</v>
      </c>
      <c r="D160" s="135">
        <v>1991</v>
      </c>
      <c r="E160" s="136">
        <v>2024</v>
      </c>
      <c r="F160" s="136">
        <v>7024375.8499999996</v>
      </c>
      <c r="G160" s="124">
        <v>17334188.640000001</v>
      </c>
      <c r="H160" s="127">
        <v>0</v>
      </c>
      <c r="I160" s="128">
        <v>0</v>
      </c>
      <c r="J160" s="128">
        <v>0</v>
      </c>
      <c r="K160" s="128">
        <v>0</v>
      </c>
      <c r="L160" s="128">
        <v>0</v>
      </c>
      <c r="M160" s="128">
        <v>0</v>
      </c>
      <c r="N160" s="127"/>
      <c r="O160" s="127">
        <v>0</v>
      </c>
      <c r="P160" s="127"/>
      <c r="Q160" s="127">
        <v>0</v>
      </c>
      <c r="R160" s="127"/>
      <c r="S160" s="127">
        <v>0</v>
      </c>
      <c r="T160" s="129">
        <v>6</v>
      </c>
      <c r="U160" s="127">
        <v>16554150.15</v>
      </c>
      <c r="V160" s="136"/>
      <c r="W160" s="131">
        <v>0</v>
      </c>
      <c r="X160" s="127">
        <v>0</v>
      </c>
      <c r="Y160" s="131">
        <v>0</v>
      </c>
      <c r="Z160" s="131">
        <v>0</v>
      </c>
      <c r="AA160" s="131">
        <v>0</v>
      </c>
      <c r="AB160" s="131">
        <v>0</v>
      </c>
      <c r="AC160" s="131">
        <v>0</v>
      </c>
      <c r="AD160" s="131">
        <v>0</v>
      </c>
      <c r="AE160" s="131">
        <v>0</v>
      </c>
      <c r="AF160" s="131">
        <v>0</v>
      </c>
      <c r="AG160" s="131">
        <v>0</v>
      </c>
      <c r="AH160" s="131">
        <v>0</v>
      </c>
      <c r="AI160" s="131">
        <v>0</v>
      </c>
      <c r="AJ160" s="131">
        <v>520025.66</v>
      </c>
      <c r="AK160" s="131">
        <v>260012.83</v>
      </c>
      <c r="AL160" s="131">
        <v>0</v>
      </c>
      <c r="AN160" s="59"/>
      <c r="AO160" s="59"/>
      <c r="AP160" s="59"/>
      <c r="AQ160" s="59"/>
      <c r="AR160" s="59"/>
      <c r="AS160" s="59"/>
      <c r="AT160" s="59"/>
      <c r="AU160" s="59"/>
      <c r="AV160" s="59"/>
      <c r="AW160" s="59"/>
      <c r="AX160" s="59"/>
      <c r="AY160" s="59"/>
      <c r="AZ160" s="59"/>
      <c r="BA160" s="59"/>
      <c r="BB160" s="59"/>
      <c r="BC160" s="59"/>
      <c r="BD160" s="59"/>
      <c r="BE160" s="59"/>
      <c r="BF160" s="59"/>
      <c r="BG160" s="59"/>
      <c r="BH160" s="59"/>
      <c r="BI160" s="59"/>
      <c r="BJ160" s="59"/>
      <c r="BK160" s="59"/>
      <c r="BL160" s="60"/>
      <c r="BM160" s="60"/>
      <c r="BN160" s="60"/>
      <c r="BO160" s="60"/>
      <c r="BP160" s="60"/>
      <c r="BQ160" s="60"/>
      <c r="BR160" s="60"/>
      <c r="BS160" s="60"/>
      <c r="BT160" s="60"/>
      <c r="BU160" s="60"/>
      <c r="BV160" s="60"/>
      <c r="BW160" s="60"/>
      <c r="BY160" s="61"/>
      <c r="BZ160" s="62"/>
      <c r="CA160" s="63"/>
      <c r="CB160" s="59"/>
      <c r="CC160" s="64"/>
      <c r="CD160" s="66"/>
    </row>
    <row r="161" spans="1:82" s="58" customFormat="1" ht="12" customHeight="1" x14ac:dyDescent="0.25">
      <c r="A161" s="122">
        <v>51</v>
      </c>
      <c r="B161" s="132" t="s">
        <v>225</v>
      </c>
      <c r="C161" s="135">
        <v>8.0993826298159046</v>
      </c>
      <c r="D161" s="135">
        <v>1992</v>
      </c>
      <c r="E161" s="136">
        <v>2024</v>
      </c>
      <c r="F161" s="136">
        <v>8107039.5099999998</v>
      </c>
      <c r="G161" s="124">
        <v>20223220.079999998</v>
      </c>
      <c r="H161" s="127">
        <v>0</v>
      </c>
      <c r="I161" s="128">
        <v>0</v>
      </c>
      <c r="J161" s="128">
        <v>0</v>
      </c>
      <c r="K161" s="128">
        <v>0</v>
      </c>
      <c r="L161" s="128">
        <v>0</v>
      </c>
      <c r="M161" s="128">
        <v>0</v>
      </c>
      <c r="N161" s="127"/>
      <c r="O161" s="127">
        <v>0</v>
      </c>
      <c r="P161" s="127"/>
      <c r="Q161" s="127">
        <v>0</v>
      </c>
      <c r="R161" s="127"/>
      <c r="S161" s="127">
        <v>0</v>
      </c>
      <c r="T161" s="129">
        <v>7</v>
      </c>
      <c r="U161" s="127">
        <v>19313175.18</v>
      </c>
      <c r="V161" s="136"/>
      <c r="W161" s="131">
        <v>0</v>
      </c>
      <c r="X161" s="127">
        <v>0</v>
      </c>
      <c r="Y161" s="131">
        <v>0</v>
      </c>
      <c r="Z161" s="131">
        <v>0</v>
      </c>
      <c r="AA161" s="131">
        <v>0</v>
      </c>
      <c r="AB161" s="131">
        <v>0</v>
      </c>
      <c r="AC161" s="131">
        <v>0</v>
      </c>
      <c r="AD161" s="131">
        <v>0</v>
      </c>
      <c r="AE161" s="131">
        <v>0</v>
      </c>
      <c r="AF161" s="131">
        <v>0</v>
      </c>
      <c r="AG161" s="131">
        <v>0</v>
      </c>
      <c r="AH161" s="131">
        <v>0</v>
      </c>
      <c r="AI161" s="131">
        <v>0</v>
      </c>
      <c r="AJ161" s="131">
        <v>606696.6</v>
      </c>
      <c r="AK161" s="131">
        <v>303348.3</v>
      </c>
      <c r="AL161" s="131">
        <v>0</v>
      </c>
      <c r="AN161" s="59"/>
      <c r="AO161" s="59"/>
      <c r="AP161" s="59"/>
      <c r="AQ161" s="59"/>
      <c r="AR161" s="59"/>
      <c r="AS161" s="59"/>
      <c r="AT161" s="59"/>
      <c r="AU161" s="59"/>
      <c r="AV161" s="59"/>
      <c r="AW161" s="59"/>
      <c r="AX161" s="59"/>
      <c r="AY161" s="59"/>
      <c r="AZ161" s="59"/>
      <c r="BA161" s="59"/>
      <c r="BB161" s="59"/>
      <c r="BC161" s="59"/>
      <c r="BD161" s="59"/>
      <c r="BE161" s="59"/>
      <c r="BF161" s="59"/>
      <c r="BG161" s="59"/>
      <c r="BH161" s="59"/>
      <c r="BI161" s="59"/>
      <c r="BJ161" s="59"/>
      <c r="BK161" s="59"/>
      <c r="BL161" s="60"/>
      <c r="BM161" s="60"/>
      <c r="BN161" s="60"/>
      <c r="BO161" s="60"/>
      <c r="BP161" s="60"/>
      <c r="BQ161" s="60"/>
      <c r="BR161" s="60"/>
      <c r="BS161" s="60"/>
      <c r="BT161" s="60"/>
      <c r="BU161" s="60"/>
      <c r="BV161" s="60"/>
      <c r="BW161" s="60"/>
      <c r="BY161" s="61"/>
      <c r="BZ161" s="62"/>
      <c r="CA161" s="63"/>
      <c r="CB161" s="59"/>
      <c r="CC161" s="64"/>
      <c r="CD161" s="66"/>
    </row>
    <row r="162" spans="1:82" s="58" customFormat="1" ht="12" customHeight="1" x14ac:dyDescent="0.25">
      <c r="A162" s="122">
        <v>52</v>
      </c>
      <c r="B162" s="132" t="s">
        <v>226</v>
      </c>
      <c r="C162" s="135">
        <v>10.098108516240522</v>
      </c>
      <c r="D162" s="135">
        <v>1990</v>
      </c>
      <c r="E162" s="136">
        <v>2024</v>
      </c>
      <c r="F162" s="136">
        <v>4043847.97</v>
      </c>
      <c r="G162" s="124">
        <v>11556125.76</v>
      </c>
      <c r="H162" s="127">
        <v>0</v>
      </c>
      <c r="I162" s="128">
        <v>0</v>
      </c>
      <c r="J162" s="128">
        <v>0</v>
      </c>
      <c r="K162" s="128">
        <v>0</v>
      </c>
      <c r="L162" s="128">
        <v>0</v>
      </c>
      <c r="M162" s="128">
        <v>0</v>
      </c>
      <c r="N162" s="127"/>
      <c r="O162" s="127">
        <v>0</v>
      </c>
      <c r="P162" s="127"/>
      <c r="Q162" s="127">
        <v>0</v>
      </c>
      <c r="R162" s="127"/>
      <c r="S162" s="127">
        <v>0</v>
      </c>
      <c r="T162" s="129">
        <v>4</v>
      </c>
      <c r="U162" s="127">
        <v>11036100.1</v>
      </c>
      <c r="V162" s="136"/>
      <c r="W162" s="131">
        <v>0</v>
      </c>
      <c r="X162" s="127">
        <v>0</v>
      </c>
      <c r="Y162" s="131">
        <v>0</v>
      </c>
      <c r="Z162" s="131">
        <v>0</v>
      </c>
      <c r="AA162" s="131">
        <v>0</v>
      </c>
      <c r="AB162" s="131">
        <v>0</v>
      </c>
      <c r="AC162" s="131">
        <v>0</v>
      </c>
      <c r="AD162" s="131">
        <v>0</v>
      </c>
      <c r="AE162" s="131">
        <v>0</v>
      </c>
      <c r="AF162" s="131">
        <v>0</v>
      </c>
      <c r="AG162" s="131">
        <v>0</v>
      </c>
      <c r="AH162" s="131">
        <v>0</v>
      </c>
      <c r="AI162" s="131">
        <v>0</v>
      </c>
      <c r="AJ162" s="131">
        <v>346683.77</v>
      </c>
      <c r="AK162" s="131">
        <v>173341.89</v>
      </c>
      <c r="AL162" s="131">
        <v>0</v>
      </c>
      <c r="AN162" s="59"/>
      <c r="AO162" s="59"/>
      <c r="AP162" s="59"/>
      <c r="AQ162" s="59"/>
      <c r="AR162" s="59"/>
      <c r="AS162" s="59"/>
      <c r="AT162" s="59"/>
      <c r="AU162" s="59"/>
      <c r="AV162" s="59"/>
      <c r="AW162" s="59"/>
      <c r="AX162" s="59"/>
      <c r="AY162" s="59"/>
      <c r="AZ162" s="59"/>
      <c r="BA162" s="59"/>
      <c r="BB162" s="59"/>
      <c r="BC162" s="59"/>
      <c r="BD162" s="59"/>
      <c r="BE162" s="59"/>
      <c r="BF162" s="59"/>
      <c r="BG162" s="59"/>
      <c r="BH162" s="59"/>
      <c r="BI162" s="59"/>
      <c r="BJ162" s="59"/>
      <c r="BK162" s="59"/>
      <c r="BL162" s="60"/>
      <c r="BM162" s="60"/>
      <c r="BN162" s="60"/>
      <c r="BO162" s="60"/>
      <c r="BP162" s="60"/>
      <c r="BQ162" s="60"/>
      <c r="BR162" s="60"/>
      <c r="BS162" s="60"/>
      <c r="BT162" s="60"/>
      <c r="BU162" s="60"/>
      <c r="BV162" s="60"/>
      <c r="BW162" s="60"/>
      <c r="BY162" s="61"/>
      <c r="BZ162" s="62"/>
      <c r="CA162" s="63"/>
      <c r="CB162" s="59"/>
      <c r="CC162" s="64"/>
      <c r="CD162" s="66"/>
    </row>
    <row r="163" spans="1:82" s="58" customFormat="1" ht="12" customHeight="1" x14ac:dyDescent="0.25">
      <c r="A163" s="122">
        <v>53</v>
      </c>
      <c r="B163" s="132" t="s">
        <v>227</v>
      </c>
      <c r="C163" s="135">
        <v>10.08920301942101</v>
      </c>
      <c r="D163" s="135">
        <v>1991</v>
      </c>
      <c r="E163" s="136">
        <v>2024</v>
      </c>
      <c r="F163" s="136">
        <v>4084353.38</v>
      </c>
      <c r="G163" s="124">
        <v>11556125.76</v>
      </c>
      <c r="H163" s="127">
        <v>0</v>
      </c>
      <c r="I163" s="128">
        <v>0</v>
      </c>
      <c r="J163" s="128">
        <v>0</v>
      </c>
      <c r="K163" s="128">
        <v>0</v>
      </c>
      <c r="L163" s="128">
        <v>0</v>
      </c>
      <c r="M163" s="128">
        <v>0</v>
      </c>
      <c r="N163" s="127"/>
      <c r="O163" s="127">
        <v>0</v>
      </c>
      <c r="P163" s="127"/>
      <c r="Q163" s="127">
        <v>0</v>
      </c>
      <c r="R163" s="127"/>
      <c r="S163" s="127">
        <v>0</v>
      </c>
      <c r="T163" s="129">
        <v>4</v>
      </c>
      <c r="U163" s="127">
        <v>11036100.1</v>
      </c>
      <c r="V163" s="136"/>
      <c r="W163" s="131">
        <v>0</v>
      </c>
      <c r="X163" s="127">
        <v>0</v>
      </c>
      <c r="Y163" s="131">
        <v>0</v>
      </c>
      <c r="Z163" s="131">
        <v>0</v>
      </c>
      <c r="AA163" s="131">
        <v>0</v>
      </c>
      <c r="AB163" s="131">
        <v>0</v>
      </c>
      <c r="AC163" s="131">
        <v>0</v>
      </c>
      <c r="AD163" s="131">
        <v>0</v>
      </c>
      <c r="AE163" s="131">
        <v>0</v>
      </c>
      <c r="AF163" s="131">
        <v>0</v>
      </c>
      <c r="AG163" s="131">
        <v>0</v>
      </c>
      <c r="AH163" s="131">
        <v>0</v>
      </c>
      <c r="AI163" s="131">
        <v>0</v>
      </c>
      <c r="AJ163" s="131">
        <v>346683.77</v>
      </c>
      <c r="AK163" s="131">
        <v>173341.89</v>
      </c>
      <c r="AL163" s="131">
        <v>0</v>
      </c>
      <c r="AN163" s="59"/>
      <c r="AO163" s="59"/>
      <c r="AP163" s="59"/>
      <c r="AQ163" s="59"/>
      <c r="AR163" s="59"/>
      <c r="AS163" s="59"/>
      <c r="AT163" s="59"/>
      <c r="AU163" s="59"/>
      <c r="AV163" s="59"/>
      <c r="AW163" s="59"/>
      <c r="AX163" s="59"/>
      <c r="AY163" s="59"/>
      <c r="AZ163" s="59"/>
      <c r="BA163" s="59"/>
      <c r="BB163" s="59"/>
      <c r="BC163" s="59"/>
      <c r="BD163" s="59"/>
      <c r="BE163" s="59"/>
      <c r="BF163" s="59"/>
      <c r="BG163" s="59"/>
      <c r="BH163" s="59"/>
      <c r="BI163" s="59"/>
      <c r="BJ163" s="59"/>
      <c r="BK163" s="59"/>
      <c r="BL163" s="60"/>
      <c r="BM163" s="60"/>
      <c r="BN163" s="60"/>
      <c r="BO163" s="60"/>
      <c r="BP163" s="60"/>
      <c r="BQ163" s="60"/>
      <c r="BR163" s="60"/>
      <c r="BS163" s="60"/>
      <c r="BT163" s="60"/>
      <c r="BU163" s="60"/>
      <c r="BV163" s="60"/>
      <c r="BW163" s="60"/>
      <c r="BY163" s="61"/>
      <c r="BZ163" s="62"/>
      <c r="CA163" s="63"/>
      <c r="CB163" s="59"/>
      <c r="CC163" s="64"/>
    </row>
    <row r="164" spans="1:82" s="58" customFormat="1" ht="12" customHeight="1" x14ac:dyDescent="0.25">
      <c r="A164" s="122">
        <v>54</v>
      </c>
      <c r="B164" s="132" t="s">
        <v>228</v>
      </c>
      <c r="C164" s="135">
        <v>9.9535484371102889</v>
      </c>
      <c r="D164" s="135">
        <v>1991</v>
      </c>
      <c r="E164" s="136">
        <v>2024</v>
      </c>
      <c r="F164" s="136">
        <v>4173230.51</v>
      </c>
      <c r="G164" s="124">
        <v>11556125.76</v>
      </c>
      <c r="H164" s="127">
        <v>0</v>
      </c>
      <c r="I164" s="128">
        <v>0</v>
      </c>
      <c r="J164" s="128">
        <v>0</v>
      </c>
      <c r="K164" s="128">
        <v>0</v>
      </c>
      <c r="L164" s="128">
        <v>0</v>
      </c>
      <c r="M164" s="128">
        <v>0</v>
      </c>
      <c r="N164" s="127"/>
      <c r="O164" s="127">
        <v>0</v>
      </c>
      <c r="P164" s="127"/>
      <c r="Q164" s="127">
        <v>0</v>
      </c>
      <c r="R164" s="127"/>
      <c r="S164" s="127">
        <v>0</v>
      </c>
      <c r="T164" s="129">
        <v>4</v>
      </c>
      <c r="U164" s="127">
        <v>11036100.1</v>
      </c>
      <c r="V164" s="136"/>
      <c r="W164" s="131">
        <v>0</v>
      </c>
      <c r="X164" s="127">
        <v>0</v>
      </c>
      <c r="Y164" s="131">
        <v>0</v>
      </c>
      <c r="Z164" s="131">
        <v>0</v>
      </c>
      <c r="AA164" s="131">
        <v>0</v>
      </c>
      <c r="AB164" s="131">
        <v>0</v>
      </c>
      <c r="AC164" s="131">
        <v>0</v>
      </c>
      <c r="AD164" s="131">
        <v>0</v>
      </c>
      <c r="AE164" s="131">
        <v>0</v>
      </c>
      <c r="AF164" s="131">
        <v>0</v>
      </c>
      <c r="AG164" s="131">
        <v>0</v>
      </c>
      <c r="AH164" s="131">
        <v>0</v>
      </c>
      <c r="AI164" s="131">
        <v>0</v>
      </c>
      <c r="AJ164" s="131">
        <v>346683.77</v>
      </c>
      <c r="AK164" s="131">
        <v>173341.89</v>
      </c>
      <c r="AL164" s="131">
        <v>0</v>
      </c>
      <c r="AN164" s="59"/>
      <c r="AO164" s="59"/>
      <c r="AP164" s="59"/>
      <c r="AQ164" s="59"/>
      <c r="AR164" s="59"/>
      <c r="AS164" s="59"/>
      <c r="AT164" s="59"/>
      <c r="AU164" s="59"/>
      <c r="AV164" s="59"/>
      <c r="AW164" s="59"/>
      <c r="AX164" s="59"/>
      <c r="AY164" s="59"/>
      <c r="AZ164" s="59"/>
      <c r="BA164" s="59"/>
      <c r="BB164" s="59"/>
      <c r="BC164" s="59"/>
      <c r="BD164" s="59"/>
      <c r="BE164" s="59"/>
      <c r="BF164" s="59"/>
      <c r="BG164" s="59"/>
      <c r="BH164" s="59"/>
      <c r="BI164" s="59"/>
      <c r="BJ164" s="59"/>
      <c r="BK164" s="59"/>
      <c r="BL164" s="60"/>
      <c r="BM164" s="60"/>
      <c r="BN164" s="60"/>
      <c r="BO164" s="60"/>
      <c r="BP164" s="60"/>
      <c r="BQ164" s="60"/>
      <c r="BR164" s="60"/>
      <c r="BS164" s="60"/>
      <c r="BT164" s="60"/>
      <c r="BU164" s="60"/>
      <c r="BV164" s="60"/>
      <c r="BW164" s="60"/>
      <c r="BY164" s="61"/>
      <c r="BZ164" s="62"/>
      <c r="CA164" s="63"/>
      <c r="CB164" s="59"/>
      <c r="CC164" s="64"/>
      <c r="CD164" s="66"/>
    </row>
    <row r="165" spans="1:82" s="58" customFormat="1" ht="12" customHeight="1" x14ac:dyDescent="0.25">
      <c r="A165" s="122">
        <v>55</v>
      </c>
      <c r="B165" s="132" t="s">
        <v>229</v>
      </c>
      <c r="C165" s="135">
        <v>8.7530641125772455</v>
      </c>
      <c r="D165" s="135">
        <v>1996</v>
      </c>
      <c r="E165" s="136">
        <v>2024</v>
      </c>
      <c r="F165" s="136">
        <v>2584026.02</v>
      </c>
      <c r="G165" s="124">
        <v>5778062.8799999999</v>
      </c>
      <c r="H165" s="127">
        <v>0</v>
      </c>
      <c r="I165" s="128">
        <v>0</v>
      </c>
      <c r="J165" s="128">
        <v>0</v>
      </c>
      <c r="K165" s="128">
        <v>0</v>
      </c>
      <c r="L165" s="128">
        <v>0</v>
      </c>
      <c r="M165" s="128">
        <v>0</v>
      </c>
      <c r="N165" s="127"/>
      <c r="O165" s="127">
        <v>0</v>
      </c>
      <c r="P165" s="127"/>
      <c r="Q165" s="127">
        <v>0</v>
      </c>
      <c r="R165" s="127"/>
      <c r="S165" s="127">
        <v>0</v>
      </c>
      <c r="T165" s="129">
        <v>2</v>
      </c>
      <c r="U165" s="127">
        <v>5518050.0499999998</v>
      </c>
      <c r="V165" s="136"/>
      <c r="W165" s="131">
        <v>0</v>
      </c>
      <c r="X165" s="127">
        <v>0</v>
      </c>
      <c r="Y165" s="131">
        <v>0</v>
      </c>
      <c r="Z165" s="131">
        <v>0</v>
      </c>
      <c r="AA165" s="131">
        <v>0</v>
      </c>
      <c r="AB165" s="131">
        <v>0</v>
      </c>
      <c r="AC165" s="131">
        <v>0</v>
      </c>
      <c r="AD165" s="131">
        <v>0</v>
      </c>
      <c r="AE165" s="131">
        <v>0</v>
      </c>
      <c r="AF165" s="131">
        <v>0</v>
      </c>
      <c r="AG165" s="131">
        <v>0</v>
      </c>
      <c r="AH165" s="131">
        <v>0</v>
      </c>
      <c r="AI165" s="131">
        <v>0</v>
      </c>
      <c r="AJ165" s="131">
        <v>173341.89</v>
      </c>
      <c r="AK165" s="131">
        <v>86670.94</v>
      </c>
      <c r="AL165" s="131">
        <v>0</v>
      </c>
      <c r="AN165" s="59"/>
      <c r="AO165" s="59"/>
      <c r="AP165" s="59"/>
      <c r="AQ165" s="59"/>
      <c r="AR165" s="59"/>
      <c r="AS165" s="59"/>
      <c r="AT165" s="59"/>
      <c r="AU165" s="59"/>
      <c r="AV165" s="59"/>
      <c r="AW165" s="59"/>
      <c r="AX165" s="59"/>
      <c r="AY165" s="59"/>
      <c r="AZ165" s="59"/>
      <c r="BA165" s="59"/>
      <c r="BB165" s="59"/>
      <c r="BC165" s="59"/>
      <c r="BD165" s="59"/>
      <c r="BE165" s="59"/>
      <c r="BF165" s="59"/>
      <c r="BG165" s="59"/>
      <c r="BH165" s="59"/>
      <c r="BI165" s="59"/>
      <c r="BJ165" s="59"/>
      <c r="BK165" s="59"/>
      <c r="BL165" s="60"/>
      <c r="BM165" s="60"/>
      <c r="BN165" s="60"/>
      <c r="BO165" s="60"/>
      <c r="BP165" s="60"/>
      <c r="BQ165" s="60"/>
      <c r="BR165" s="60"/>
      <c r="BS165" s="60"/>
      <c r="BT165" s="60"/>
      <c r="BU165" s="60"/>
      <c r="BV165" s="60"/>
      <c r="BW165" s="60"/>
      <c r="BY165" s="61"/>
      <c r="BZ165" s="62"/>
      <c r="CA165" s="63"/>
      <c r="CB165" s="59"/>
      <c r="CC165" s="64"/>
      <c r="CD165" s="66"/>
    </row>
    <row r="166" spans="1:82" s="58" customFormat="1" ht="12" customHeight="1" x14ac:dyDescent="0.25">
      <c r="A166" s="122">
        <v>56</v>
      </c>
      <c r="B166" s="132" t="s">
        <v>249</v>
      </c>
      <c r="C166" s="135">
        <v>31.644004512871529</v>
      </c>
      <c r="D166" s="135">
        <v>1974</v>
      </c>
      <c r="E166" s="136">
        <v>2025</v>
      </c>
      <c r="F166" s="136">
        <v>1614290.45</v>
      </c>
      <c r="G166" s="124">
        <v>8943174.8000000007</v>
      </c>
      <c r="H166" s="127">
        <v>0</v>
      </c>
      <c r="I166" s="128">
        <v>0</v>
      </c>
      <c r="J166" s="128">
        <v>0</v>
      </c>
      <c r="K166" s="128">
        <v>0</v>
      </c>
      <c r="L166" s="128">
        <v>0</v>
      </c>
      <c r="M166" s="128">
        <v>0</v>
      </c>
      <c r="N166" s="127"/>
      <c r="O166" s="127">
        <v>0</v>
      </c>
      <c r="P166" s="127"/>
      <c r="Q166" s="127">
        <v>0</v>
      </c>
      <c r="R166" s="127"/>
      <c r="S166" s="127">
        <v>0</v>
      </c>
      <c r="T166" s="129">
        <v>0</v>
      </c>
      <c r="U166" s="127">
        <v>0</v>
      </c>
      <c r="V166" s="136" t="s">
        <v>35</v>
      </c>
      <c r="W166" s="131">
        <v>1179</v>
      </c>
      <c r="X166" s="127">
        <v>8540731.9399999995</v>
      </c>
      <c r="Y166" s="131">
        <v>0</v>
      </c>
      <c r="Z166" s="131">
        <v>0</v>
      </c>
      <c r="AA166" s="131">
        <v>0</v>
      </c>
      <c r="AB166" s="131">
        <v>0</v>
      </c>
      <c r="AC166" s="131">
        <v>0</v>
      </c>
      <c r="AD166" s="131">
        <v>0</v>
      </c>
      <c r="AE166" s="131">
        <v>0</v>
      </c>
      <c r="AF166" s="131">
        <v>0</v>
      </c>
      <c r="AG166" s="131">
        <v>0</v>
      </c>
      <c r="AH166" s="131">
        <v>0</v>
      </c>
      <c r="AI166" s="131">
        <v>0</v>
      </c>
      <c r="AJ166" s="131">
        <v>268295.24</v>
      </c>
      <c r="AK166" s="131">
        <v>134147.62</v>
      </c>
      <c r="AL166" s="131">
        <v>0</v>
      </c>
      <c r="AN166" s="59"/>
      <c r="AO166" s="59"/>
      <c r="AP166" s="59"/>
      <c r="AQ166" s="59"/>
      <c r="AR166" s="59"/>
      <c r="AS166" s="59"/>
      <c r="AT166" s="59"/>
      <c r="AU166" s="59"/>
      <c r="AV166" s="59"/>
      <c r="AW166" s="59"/>
      <c r="AX166" s="59"/>
      <c r="AY166" s="59"/>
      <c r="AZ166" s="59"/>
      <c r="BA166" s="59"/>
      <c r="BB166" s="59"/>
      <c r="BC166" s="59"/>
      <c r="BD166" s="59"/>
      <c r="BE166" s="59"/>
      <c r="BF166" s="59"/>
      <c r="BG166" s="59"/>
      <c r="BH166" s="59"/>
      <c r="BI166" s="59"/>
      <c r="BJ166" s="59"/>
      <c r="BK166" s="59"/>
      <c r="BL166" s="60"/>
      <c r="BM166" s="60"/>
      <c r="BN166" s="60"/>
      <c r="BO166" s="60"/>
      <c r="BP166" s="60"/>
      <c r="BQ166" s="60"/>
      <c r="BR166" s="60"/>
      <c r="BS166" s="60"/>
      <c r="BT166" s="60"/>
      <c r="BU166" s="60"/>
      <c r="BV166" s="60"/>
      <c r="BW166" s="60"/>
      <c r="BY166" s="61"/>
      <c r="BZ166" s="62"/>
      <c r="CA166" s="63"/>
      <c r="CB166" s="59"/>
      <c r="CC166" s="64"/>
      <c r="CD166" s="66"/>
    </row>
    <row r="167" spans="1:82" s="58" customFormat="1" ht="12" customHeight="1" x14ac:dyDescent="0.25">
      <c r="A167" s="122">
        <v>57</v>
      </c>
      <c r="B167" s="132" t="s">
        <v>358</v>
      </c>
      <c r="C167" s="135">
        <v>29.807085946410773</v>
      </c>
      <c r="D167" s="135">
        <v>1985</v>
      </c>
      <c r="E167" s="136">
        <v>2025</v>
      </c>
      <c r="F167" s="136">
        <v>1403518.92</v>
      </c>
      <c r="G167" s="124">
        <v>9687772.5099999998</v>
      </c>
      <c r="H167" s="127">
        <v>0</v>
      </c>
      <c r="I167" s="128">
        <v>0</v>
      </c>
      <c r="J167" s="128">
        <v>0</v>
      </c>
      <c r="K167" s="128">
        <v>0</v>
      </c>
      <c r="L167" s="128">
        <v>0</v>
      </c>
      <c r="M167" s="128">
        <v>0</v>
      </c>
      <c r="N167" s="127"/>
      <c r="O167" s="127">
        <v>0</v>
      </c>
      <c r="P167" s="127"/>
      <c r="Q167" s="127">
        <v>0</v>
      </c>
      <c r="R167" s="127"/>
      <c r="S167" s="127">
        <v>0</v>
      </c>
      <c r="T167" s="129">
        <v>0</v>
      </c>
      <c r="U167" s="127">
        <v>0</v>
      </c>
      <c r="V167" s="136" t="s">
        <v>34</v>
      </c>
      <c r="W167" s="131">
        <v>1130</v>
      </c>
      <c r="X167" s="127">
        <v>9251822.7400000002</v>
      </c>
      <c r="Y167" s="131">
        <v>0</v>
      </c>
      <c r="Z167" s="131">
        <v>0</v>
      </c>
      <c r="AA167" s="131">
        <v>0</v>
      </c>
      <c r="AB167" s="131">
        <v>0</v>
      </c>
      <c r="AC167" s="131">
        <v>0</v>
      </c>
      <c r="AD167" s="131">
        <v>0</v>
      </c>
      <c r="AE167" s="131">
        <v>0</v>
      </c>
      <c r="AF167" s="131">
        <v>0</v>
      </c>
      <c r="AG167" s="131">
        <v>0</v>
      </c>
      <c r="AH167" s="131">
        <v>0</v>
      </c>
      <c r="AI167" s="131">
        <v>0</v>
      </c>
      <c r="AJ167" s="131">
        <v>290633.18</v>
      </c>
      <c r="AK167" s="131">
        <v>145316.59</v>
      </c>
      <c r="AL167" s="131">
        <v>0</v>
      </c>
      <c r="AN167" s="59"/>
      <c r="AO167" s="59"/>
      <c r="AP167" s="59"/>
      <c r="AQ167" s="59"/>
      <c r="AR167" s="59"/>
      <c r="AS167" s="59"/>
      <c r="AT167" s="59"/>
      <c r="AU167" s="59"/>
      <c r="AV167" s="59"/>
      <c r="AW167" s="59"/>
      <c r="AX167" s="59"/>
      <c r="AY167" s="59"/>
      <c r="AZ167" s="59"/>
      <c r="BA167" s="59"/>
      <c r="BB167" s="59"/>
      <c r="BC167" s="59"/>
      <c r="BD167" s="59"/>
      <c r="BE167" s="59"/>
      <c r="BF167" s="59"/>
      <c r="BG167" s="59"/>
      <c r="BH167" s="59"/>
      <c r="BI167" s="59"/>
      <c r="BJ167" s="59"/>
      <c r="BK167" s="59"/>
      <c r="BL167" s="60"/>
      <c r="BM167" s="60"/>
      <c r="BN167" s="60"/>
      <c r="BO167" s="60"/>
      <c r="BP167" s="60"/>
      <c r="BQ167" s="60"/>
      <c r="BR167" s="60"/>
      <c r="BS167" s="60"/>
      <c r="BT167" s="60"/>
      <c r="BU167" s="60"/>
      <c r="BV167" s="60"/>
      <c r="BW167" s="60"/>
      <c r="BY167" s="61"/>
      <c r="BZ167" s="62"/>
      <c r="CA167" s="63"/>
      <c r="CB167" s="59"/>
      <c r="CC167" s="64"/>
      <c r="CD167" s="66"/>
    </row>
    <row r="168" spans="1:82" s="58" customFormat="1" ht="12" customHeight="1" x14ac:dyDescent="0.25">
      <c r="A168" s="122">
        <v>58</v>
      </c>
      <c r="B168" s="132" t="s">
        <v>795</v>
      </c>
      <c r="C168" s="135"/>
      <c r="D168" s="135"/>
      <c r="E168" s="136"/>
      <c r="F168" s="136"/>
      <c r="G168" s="124">
        <v>8002586.4500000002</v>
      </c>
      <c r="H168" s="127">
        <v>0</v>
      </c>
      <c r="I168" s="128">
        <v>0</v>
      </c>
      <c r="J168" s="128">
        <v>0</v>
      </c>
      <c r="K168" s="128">
        <v>0</v>
      </c>
      <c r="L168" s="128">
        <v>0</v>
      </c>
      <c r="M168" s="128">
        <v>0</v>
      </c>
      <c r="N168" s="127">
        <v>0</v>
      </c>
      <c r="O168" s="127">
        <v>0</v>
      </c>
      <c r="P168" s="127">
        <v>0</v>
      </c>
      <c r="Q168" s="127">
        <v>0</v>
      </c>
      <c r="R168" s="127">
        <v>0</v>
      </c>
      <c r="S168" s="127">
        <v>0</v>
      </c>
      <c r="T168" s="129">
        <v>0</v>
      </c>
      <c r="U168" s="127">
        <v>0</v>
      </c>
      <c r="V168" s="136" t="s">
        <v>35</v>
      </c>
      <c r="W168" s="131">
        <v>1055</v>
      </c>
      <c r="X168" s="127">
        <v>7642470.0599999996</v>
      </c>
      <c r="Y168" s="131">
        <v>0</v>
      </c>
      <c r="Z168" s="131">
        <v>0</v>
      </c>
      <c r="AA168" s="131">
        <v>0</v>
      </c>
      <c r="AB168" s="131">
        <v>0</v>
      </c>
      <c r="AC168" s="131">
        <v>0</v>
      </c>
      <c r="AD168" s="131">
        <v>0</v>
      </c>
      <c r="AE168" s="131">
        <v>0</v>
      </c>
      <c r="AF168" s="131">
        <v>0</v>
      </c>
      <c r="AG168" s="131">
        <v>0</v>
      </c>
      <c r="AH168" s="131">
        <v>0</v>
      </c>
      <c r="AI168" s="131">
        <v>0</v>
      </c>
      <c r="AJ168" s="131">
        <v>240077.59</v>
      </c>
      <c r="AK168" s="131">
        <v>120038.8</v>
      </c>
      <c r="AL168" s="131">
        <v>0</v>
      </c>
      <c r="AN168" s="59"/>
      <c r="AO168" s="59"/>
      <c r="AP168" s="59"/>
      <c r="AQ168" s="59"/>
      <c r="AR168" s="59"/>
      <c r="AS168" s="59"/>
      <c r="AT168" s="59"/>
      <c r="AU168" s="59"/>
      <c r="AV168" s="59"/>
      <c r="AW168" s="59"/>
      <c r="AX168" s="59"/>
      <c r="AY168" s="59"/>
      <c r="AZ168" s="59"/>
      <c r="BA168" s="59"/>
      <c r="BB168" s="59"/>
      <c r="BC168" s="59"/>
      <c r="BD168" s="59"/>
      <c r="BE168" s="59"/>
      <c r="BF168" s="59"/>
      <c r="BG168" s="59"/>
      <c r="BH168" s="59"/>
      <c r="BI168" s="59"/>
      <c r="BJ168" s="59"/>
      <c r="BK168" s="59"/>
      <c r="BL168" s="60"/>
      <c r="BM168" s="60"/>
      <c r="BN168" s="60"/>
      <c r="BO168" s="60"/>
      <c r="BP168" s="60"/>
      <c r="BQ168" s="60"/>
      <c r="BR168" s="60"/>
      <c r="BS168" s="60"/>
      <c r="BT168" s="60"/>
      <c r="BU168" s="60"/>
      <c r="BV168" s="60"/>
      <c r="BW168" s="60"/>
      <c r="BY168" s="61"/>
      <c r="BZ168" s="62"/>
      <c r="CA168" s="63"/>
      <c r="CB168" s="59"/>
      <c r="CC168" s="64"/>
      <c r="CD168" s="66"/>
    </row>
    <row r="169" spans="1:82" s="58" customFormat="1" ht="12" customHeight="1" x14ac:dyDescent="0.25">
      <c r="A169" s="122">
        <v>59</v>
      </c>
      <c r="B169" s="132" t="s">
        <v>796</v>
      </c>
      <c r="C169" s="135"/>
      <c r="D169" s="135"/>
      <c r="E169" s="136"/>
      <c r="F169" s="136"/>
      <c r="G169" s="124">
        <v>7844523.75</v>
      </c>
      <c r="H169" s="127">
        <v>0</v>
      </c>
      <c r="I169" s="128">
        <v>0</v>
      </c>
      <c r="J169" s="128">
        <v>0</v>
      </c>
      <c r="K169" s="128">
        <v>0</v>
      </c>
      <c r="L169" s="128">
        <v>0</v>
      </c>
      <c r="M169" s="128">
        <v>0</v>
      </c>
      <c r="N169" s="127">
        <v>0</v>
      </c>
      <c r="O169" s="127">
        <v>0</v>
      </c>
      <c r="P169" s="127">
        <v>0</v>
      </c>
      <c r="Q169" s="127">
        <v>0</v>
      </c>
      <c r="R169" s="127">
        <v>0</v>
      </c>
      <c r="S169" s="127">
        <v>0</v>
      </c>
      <c r="T169" s="129">
        <v>0</v>
      </c>
      <c r="U169" s="127">
        <v>0</v>
      </c>
      <c r="V169" s="136" t="s">
        <v>34</v>
      </c>
      <c r="W169" s="131">
        <v>915</v>
      </c>
      <c r="X169" s="127">
        <v>7491520.1799999997</v>
      </c>
      <c r="Y169" s="131">
        <v>0</v>
      </c>
      <c r="Z169" s="131">
        <v>0</v>
      </c>
      <c r="AA169" s="131">
        <v>0</v>
      </c>
      <c r="AB169" s="131">
        <v>0</v>
      </c>
      <c r="AC169" s="131">
        <v>0</v>
      </c>
      <c r="AD169" s="131">
        <v>0</v>
      </c>
      <c r="AE169" s="131">
        <v>0</v>
      </c>
      <c r="AF169" s="131">
        <v>0</v>
      </c>
      <c r="AG169" s="131">
        <v>0</v>
      </c>
      <c r="AH169" s="131">
        <v>0</v>
      </c>
      <c r="AI169" s="131">
        <v>0</v>
      </c>
      <c r="AJ169" s="131">
        <v>235335.71</v>
      </c>
      <c r="AK169" s="131">
        <v>117667.86</v>
      </c>
      <c r="AL169" s="131">
        <v>0</v>
      </c>
      <c r="AN169" s="59"/>
      <c r="AO169" s="59"/>
      <c r="AP169" s="59"/>
      <c r="AQ169" s="59"/>
      <c r="AR169" s="59"/>
      <c r="AS169" s="59"/>
      <c r="AT169" s="59"/>
      <c r="AU169" s="59"/>
      <c r="AV169" s="59"/>
      <c r="AW169" s="59"/>
      <c r="AX169" s="59"/>
      <c r="AY169" s="59"/>
      <c r="AZ169" s="59"/>
      <c r="BA169" s="59"/>
      <c r="BB169" s="59"/>
      <c r="BC169" s="59"/>
      <c r="BD169" s="59"/>
      <c r="BE169" s="59"/>
      <c r="BF169" s="59"/>
      <c r="BG169" s="59"/>
      <c r="BH169" s="59"/>
      <c r="BI169" s="59"/>
      <c r="BJ169" s="59"/>
      <c r="BK169" s="59"/>
      <c r="BL169" s="60"/>
      <c r="BM169" s="60"/>
      <c r="BN169" s="60"/>
      <c r="BO169" s="60"/>
      <c r="BP169" s="60"/>
      <c r="BQ169" s="60"/>
      <c r="BR169" s="60"/>
      <c r="BS169" s="60"/>
      <c r="BT169" s="60"/>
      <c r="BU169" s="60"/>
      <c r="BV169" s="60"/>
      <c r="BW169" s="60"/>
      <c r="BY169" s="61"/>
      <c r="BZ169" s="62"/>
      <c r="CA169" s="63"/>
      <c r="CB169" s="59"/>
      <c r="CC169" s="64"/>
      <c r="CD169" s="66"/>
    </row>
    <row r="170" spans="1:82" s="58" customFormat="1" ht="12" customHeight="1" x14ac:dyDescent="0.25">
      <c r="A170" s="122">
        <v>60</v>
      </c>
      <c r="B170" s="132" t="s">
        <v>797</v>
      </c>
      <c r="C170" s="135"/>
      <c r="D170" s="135"/>
      <c r="E170" s="136"/>
      <c r="F170" s="136"/>
      <c r="G170" s="124">
        <v>14495157.210000001</v>
      </c>
      <c r="H170" s="127">
        <v>0</v>
      </c>
      <c r="I170" s="128">
        <v>0</v>
      </c>
      <c r="J170" s="128">
        <v>0</v>
      </c>
      <c r="K170" s="128">
        <v>0</v>
      </c>
      <c r="L170" s="128">
        <v>0</v>
      </c>
      <c r="M170" s="128">
        <v>0</v>
      </c>
      <c r="N170" s="127"/>
      <c r="O170" s="127">
        <v>0</v>
      </c>
      <c r="P170" s="127"/>
      <c r="Q170" s="127">
        <v>0</v>
      </c>
      <c r="R170" s="127"/>
      <c r="S170" s="127">
        <v>0</v>
      </c>
      <c r="T170" s="129">
        <v>5</v>
      </c>
      <c r="U170" s="127">
        <v>13842875.130000001</v>
      </c>
      <c r="V170" s="136"/>
      <c r="W170" s="131">
        <v>0</v>
      </c>
      <c r="X170" s="127">
        <v>0</v>
      </c>
      <c r="Y170" s="131">
        <v>0</v>
      </c>
      <c r="Z170" s="131">
        <v>0</v>
      </c>
      <c r="AA170" s="131">
        <v>0</v>
      </c>
      <c r="AB170" s="131">
        <v>0</v>
      </c>
      <c r="AC170" s="131">
        <v>0</v>
      </c>
      <c r="AD170" s="131">
        <v>0</v>
      </c>
      <c r="AE170" s="131">
        <v>0</v>
      </c>
      <c r="AF170" s="131">
        <v>0</v>
      </c>
      <c r="AG170" s="131">
        <v>0</v>
      </c>
      <c r="AH170" s="131">
        <v>0</v>
      </c>
      <c r="AI170" s="131">
        <v>0</v>
      </c>
      <c r="AJ170" s="131">
        <v>434854.72</v>
      </c>
      <c r="AK170" s="131">
        <v>217427.36</v>
      </c>
      <c r="AL170" s="131">
        <v>0</v>
      </c>
      <c r="AN170" s="59"/>
      <c r="AO170" s="59"/>
      <c r="AP170" s="59"/>
      <c r="AQ170" s="59"/>
      <c r="AR170" s="59"/>
      <c r="AS170" s="59"/>
      <c r="AT170" s="59"/>
      <c r="AU170" s="59"/>
      <c r="AV170" s="59"/>
      <c r="AW170" s="59"/>
      <c r="AX170" s="59"/>
      <c r="AY170" s="59"/>
      <c r="AZ170" s="59"/>
      <c r="BA170" s="59"/>
      <c r="BB170" s="59"/>
      <c r="BC170" s="59"/>
      <c r="BD170" s="59"/>
      <c r="BE170" s="59"/>
      <c r="BF170" s="59"/>
      <c r="BG170" s="59"/>
      <c r="BH170" s="59"/>
      <c r="BI170" s="59"/>
      <c r="BJ170" s="59"/>
      <c r="BK170" s="59"/>
      <c r="BL170" s="60"/>
      <c r="BM170" s="60"/>
      <c r="BN170" s="60"/>
      <c r="BO170" s="60"/>
      <c r="BP170" s="60"/>
      <c r="BQ170" s="60"/>
      <c r="BR170" s="60"/>
      <c r="BS170" s="60"/>
      <c r="BT170" s="60"/>
      <c r="BU170" s="60"/>
      <c r="BV170" s="60"/>
      <c r="BW170" s="60"/>
      <c r="BY170" s="61"/>
      <c r="BZ170" s="62"/>
      <c r="CA170" s="63"/>
      <c r="CB170" s="59"/>
      <c r="CC170" s="64"/>
      <c r="CD170" s="66"/>
    </row>
    <row r="171" spans="1:82" s="58" customFormat="1" ht="12" customHeight="1" x14ac:dyDescent="0.25">
      <c r="A171" s="122">
        <v>61</v>
      </c>
      <c r="B171" s="132" t="s">
        <v>812</v>
      </c>
      <c r="C171" s="135"/>
      <c r="D171" s="135"/>
      <c r="E171" s="136"/>
      <c r="F171" s="136"/>
      <c r="G171" s="124">
        <v>19542302.27</v>
      </c>
      <c r="H171" s="127">
        <v>0</v>
      </c>
      <c r="I171" s="128">
        <v>0</v>
      </c>
      <c r="J171" s="128">
        <v>0</v>
      </c>
      <c r="K171" s="128">
        <v>0</v>
      </c>
      <c r="L171" s="128">
        <v>0</v>
      </c>
      <c r="M171" s="128">
        <v>0</v>
      </c>
      <c r="N171" s="127">
        <v>0</v>
      </c>
      <c r="O171" s="127">
        <v>0</v>
      </c>
      <c r="P171" s="127">
        <v>0</v>
      </c>
      <c r="Q171" s="127">
        <v>0</v>
      </c>
      <c r="R171" s="127">
        <v>0</v>
      </c>
      <c r="S171" s="127">
        <v>0</v>
      </c>
      <c r="T171" s="129">
        <v>0</v>
      </c>
      <c r="U171" s="127">
        <v>0</v>
      </c>
      <c r="V171" s="136" t="s">
        <v>35</v>
      </c>
      <c r="W171" s="131">
        <v>691</v>
      </c>
      <c r="X171" s="127">
        <v>5184727</v>
      </c>
      <c r="Y171" s="131">
        <v>0</v>
      </c>
      <c r="Z171" s="131">
        <v>0</v>
      </c>
      <c r="AA171" s="131">
        <v>909</v>
      </c>
      <c r="AB171" s="131">
        <v>8652380.9900000002</v>
      </c>
      <c r="AC171" s="131">
        <v>0</v>
      </c>
      <c r="AD171" s="131">
        <v>0</v>
      </c>
      <c r="AE171" s="131">
        <v>896.1</v>
      </c>
      <c r="AF171" s="131">
        <v>5089618</v>
      </c>
      <c r="AG171" s="131">
        <v>0</v>
      </c>
      <c r="AH171" s="131">
        <v>0</v>
      </c>
      <c r="AI171" s="131">
        <v>0</v>
      </c>
      <c r="AJ171" s="131">
        <v>410384.19</v>
      </c>
      <c r="AK171" s="131">
        <v>205192.09</v>
      </c>
      <c r="AL171" s="131">
        <v>0</v>
      </c>
      <c r="AN171" s="59"/>
      <c r="AO171" s="59"/>
      <c r="AP171" s="59"/>
      <c r="AQ171" s="59"/>
      <c r="AR171" s="59"/>
      <c r="AS171" s="59"/>
      <c r="AT171" s="59"/>
      <c r="AU171" s="59"/>
      <c r="AV171" s="59"/>
      <c r="AW171" s="59"/>
      <c r="AX171" s="59"/>
      <c r="AY171" s="59"/>
      <c r="AZ171" s="59"/>
      <c r="BA171" s="59"/>
      <c r="BB171" s="59"/>
      <c r="BC171" s="59"/>
      <c r="BD171" s="59"/>
      <c r="BE171" s="59"/>
      <c r="BF171" s="59"/>
      <c r="BG171" s="59"/>
      <c r="BH171" s="59"/>
      <c r="BI171" s="59"/>
      <c r="BJ171" s="59"/>
      <c r="BK171" s="59"/>
      <c r="BL171" s="60"/>
      <c r="BM171" s="60"/>
      <c r="BN171" s="60"/>
      <c r="BO171" s="60"/>
      <c r="BP171" s="60"/>
      <c r="BQ171" s="60"/>
      <c r="BR171" s="60"/>
      <c r="BS171" s="60"/>
      <c r="BT171" s="60"/>
      <c r="BU171" s="60"/>
      <c r="BV171" s="60"/>
      <c r="BW171" s="60"/>
      <c r="BY171" s="61"/>
      <c r="BZ171" s="62"/>
      <c r="CA171" s="63"/>
      <c r="CB171" s="59"/>
      <c r="CC171" s="64"/>
      <c r="CD171" s="66"/>
    </row>
    <row r="172" spans="1:82" s="58" customFormat="1" ht="12" customHeight="1" x14ac:dyDescent="0.25">
      <c r="A172" s="122">
        <v>62</v>
      </c>
      <c r="B172" s="132" t="s">
        <v>298</v>
      </c>
      <c r="C172" s="135">
        <v>-2.3021673092285786</v>
      </c>
      <c r="D172" s="135">
        <v>1964</v>
      </c>
      <c r="E172" s="136">
        <v>2025</v>
      </c>
      <c r="F172" s="136">
        <v>1581371.71</v>
      </c>
      <c r="G172" s="124">
        <v>918554.72</v>
      </c>
      <c r="H172" s="127">
        <v>845363.21</v>
      </c>
      <c r="I172" s="128">
        <v>0</v>
      </c>
      <c r="J172" s="128">
        <v>0</v>
      </c>
      <c r="K172" s="128">
        <v>0</v>
      </c>
      <c r="L172" s="128">
        <v>420.3</v>
      </c>
      <c r="M172" s="128">
        <v>0</v>
      </c>
      <c r="N172" s="127"/>
      <c r="O172" s="127">
        <v>0</v>
      </c>
      <c r="P172" s="127"/>
      <c r="Q172" s="127">
        <v>0</v>
      </c>
      <c r="R172" s="127">
        <v>298</v>
      </c>
      <c r="S172" s="127">
        <v>845363.21</v>
      </c>
      <c r="T172" s="129">
        <v>0</v>
      </c>
      <c r="U172" s="127">
        <v>0</v>
      </c>
      <c r="V172" s="136"/>
      <c r="W172" s="131">
        <v>0</v>
      </c>
      <c r="X172" s="127">
        <v>0</v>
      </c>
      <c r="Y172" s="131">
        <v>0</v>
      </c>
      <c r="Z172" s="131">
        <v>0</v>
      </c>
      <c r="AA172" s="131">
        <v>0</v>
      </c>
      <c r="AB172" s="131">
        <v>0</v>
      </c>
      <c r="AC172" s="131">
        <v>0</v>
      </c>
      <c r="AD172" s="131">
        <v>0</v>
      </c>
      <c r="AE172" s="131">
        <v>0</v>
      </c>
      <c r="AF172" s="131">
        <v>0</v>
      </c>
      <c r="AG172" s="131">
        <v>0</v>
      </c>
      <c r="AH172" s="131">
        <v>0</v>
      </c>
      <c r="AI172" s="131">
        <v>0</v>
      </c>
      <c r="AJ172" s="131">
        <v>48794.34</v>
      </c>
      <c r="AK172" s="131">
        <v>24397.17</v>
      </c>
      <c r="AL172" s="131">
        <v>0</v>
      </c>
      <c r="AN172" s="59"/>
      <c r="AO172" s="59"/>
      <c r="AP172" s="59"/>
      <c r="AQ172" s="59"/>
      <c r="AR172" s="59"/>
      <c r="AS172" s="59"/>
      <c r="AT172" s="59"/>
      <c r="AU172" s="59"/>
      <c r="AV172" s="59"/>
      <c r="AW172" s="59"/>
      <c r="AX172" s="59"/>
      <c r="AY172" s="59"/>
      <c r="AZ172" s="59"/>
      <c r="BA172" s="59"/>
      <c r="BB172" s="59"/>
      <c r="BC172" s="59"/>
      <c r="BD172" s="59"/>
      <c r="BE172" s="59"/>
      <c r="BF172" s="59"/>
      <c r="BG172" s="59"/>
      <c r="BH172" s="59"/>
      <c r="BI172" s="59"/>
      <c r="BJ172" s="59"/>
      <c r="BK172" s="59"/>
      <c r="BL172" s="60"/>
      <c r="BM172" s="60"/>
      <c r="BN172" s="60"/>
      <c r="BO172" s="60"/>
      <c r="BP172" s="60"/>
      <c r="BQ172" s="60"/>
      <c r="BR172" s="60"/>
      <c r="BS172" s="60"/>
      <c r="BT172" s="60"/>
      <c r="BU172" s="60"/>
      <c r="BV172" s="60"/>
      <c r="BW172" s="60"/>
      <c r="BY172" s="61"/>
      <c r="BZ172" s="62"/>
      <c r="CA172" s="63"/>
      <c r="CB172" s="59"/>
      <c r="CC172" s="64"/>
      <c r="CD172" s="66"/>
    </row>
    <row r="173" spans="1:82" s="58" customFormat="1" ht="12" customHeight="1" x14ac:dyDescent="0.25">
      <c r="A173" s="122">
        <v>63</v>
      </c>
      <c r="B173" s="132" t="s">
        <v>790</v>
      </c>
      <c r="C173" s="135"/>
      <c r="D173" s="135"/>
      <c r="E173" s="136"/>
      <c r="F173" s="136"/>
      <c r="G173" s="124">
        <v>1276878.49</v>
      </c>
      <c r="H173" s="127">
        <v>1219418.96</v>
      </c>
      <c r="I173" s="128">
        <v>0</v>
      </c>
      <c r="J173" s="128">
        <v>0</v>
      </c>
      <c r="K173" s="128">
        <v>0</v>
      </c>
      <c r="L173" s="128">
        <v>214.4</v>
      </c>
      <c r="M173" s="128">
        <v>1219418.96</v>
      </c>
      <c r="N173" s="127">
        <v>0</v>
      </c>
      <c r="O173" s="127">
        <v>0</v>
      </c>
      <c r="P173" s="127">
        <v>0</v>
      </c>
      <c r="Q173" s="127">
        <v>0</v>
      </c>
      <c r="R173" s="127">
        <v>0</v>
      </c>
      <c r="S173" s="127">
        <v>0</v>
      </c>
      <c r="T173" s="129">
        <v>0</v>
      </c>
      <c r="U173" s="127">
        <v>0</v>
      </c>
      <c r="V173" s="136"/>
      <c r="W173" s="131">
        <v>0</v>
      </c>
      <c r="X173" s="127">
        <v>0</v>
      </c>
      <c r="Y173" s="131">
        <v>0</v>
      </c>
      <c r="Z173" s="131">
        <v>0</v>
      </c>
      <c r="AA173" s="131">
        <v>0</v>
      </c>
      <c r="AB173" s="131">
        <v>0</v>
      </c>
      <c r="AC173" s="131">
        <v>0</v>
      </c>
      <c r="AD173" s="131">
        <v>0</v>
      </c>
      <c r="AE173" s="131">
        <v>0</v>
      </c>
      <c r="AF173" s="131">
        <v>0</v>
      </c>
      <c r="AG173" s="131">
        <v>0</v>
      </c>
      <c r="AH173" s="131">
        <v>0</v>
      </c>
      <c r="AI173" s="131">
        <v>0</v>
      </c>
      <c r="AJ173" s="131">
        <v>38306.35</v>
      </c>
      <c r="AK173" s="131">
        <v>19153.18</v>
      </c>
      <c r="AL173" s="131">
        <v>0</v>
      </c>
      <c r="AN173" s="59"/>
      <c r="AO173" s="59"/>
      <c r="AP173" s="59"/>
      <c r="AQ173" s="59"/>
      <c r="AR173" s="59"/>
      <c r="AS173" s="59"/>
      <c r="AT173" s="59"/>
      <c r="AU173" s="59"/>
      <c r="AV173" s="59"/>
      <c r="AW173" s="59"/>
      <c r="AX173" s="59"/>
      <c r="AY173" s="59"/>
      <c r="AZ173" s="59"/>
      <c r="BA173" s="59"/>
      <c r="BB173" s="59"/>
      <c r="BC173" s="59"/>
      <c r="BD173" s="59"/>
      <c r="BE173" s="59"/>
      <c r="BF173" s="59"/>
      <c r="BG173" s="59"/>
      <c r="BH173" s="59"/>
      <c r="BI173" s="59"/>
      <c r="BJ173" s="59"/>
      <c r="BK173" s="59"/>
      <c r="BL173" s="60"/>
      <c r="BM173" s="60"/>
      <c r="BN173" s="60"/>
      <c r="BO173" s="60"/>
      <c r="BP173" s="60"/>
      <c r="BQ173" s="60"/>
      <c r="BR173" s="60"/>
      <c r="BS173" s="60"/>
      <c r="BT173" s="60"/>
      <c r="BU173" s="60"/>
      <c r="BV173" s="60"/>
      <c r="BW173" s="60"/>
      <c r="BY173" s="61"/>
      <c r="BZ173" s="62"/>
      <c r="CA173" s="63"/>
      <c r="CB173" s="59"/>
      <c r="CC173" s="64"/>
      <c r="CD173" s="66"/>
    </row>
    <row r="174" spans="1:82" s="58" customFormat="1" ht="12" customHeight="1" x14ac:dyDescent="0.25">
      <c r="A174" s="122">
        <v>65</v>
      </c>
      <c r="B174" s="132" t="s">
        <v>240</v>
      </c>
      <c r="C174" s="135">
        <v>23.839846807804125</v>
      </c>
      <c r="D174" s="135">
        <v>1998</v>
      </c>
      <c r="E174" s="136">
        <v>2025</v>
      </c>
      <c r="F174" s="136">
        <v>911061.14</v>
      </c>
      <c r="G174" s="124">
        <v>4988940.84</v>
      </c>
      <c r="H174" s="127">
        <v>0</v>
      </c>
      <c r="I174" s="128">
        <v>0</v>
      </c>
      <c r="J174" s="128">
        <v>0</v>
      </c>
      <c r="K174" s="128">
        <v>0</v>
      </c>
      <c r="L174" s="128">
        <v>0</v>
      </c>
      <c r="M174" s="128">
        <v>0</v>
      </c>
      <c r="N174" s="127"/>
      <c r="O174" s="127">
        <v>0</v>
      </c>
      <c r="P174" s="127"/>
      <c r="Q174" s="127">
        <v>0</v>
      </c>
      <c r="R174" s="127"/>
      <c r="S174" s="127">
        <v>0</v>
      </c>
      <c r="T174" s="129">
        <v>0</v>
      </c>
      <c r="U174" s="127">
        <v>0</v>
      </c>
      <c r="V174" s="136" t="s">
        <v>34</v>
      </c>
      <c r="W174" s="131">
        <v>559</v>
      </c>
      <c r="X174" s="127">
        <v>4764438.5</v>
      </c>
      <c r="Y174" s="131">
        <v>0</v>
      </c>
      <c r="Z174" s="131">
        <v>0</v>
      </c>
      <c r="AA174" s="131">
        <v>0</v>
      </c>
      <c r="AB174" s="131">
        <v>0</v>
      </c>
      <c r="AC174" s="131">
        <v>0</v>
      </c>
      <c r="AD174" s="131">
        <v>0</v>
      </c>
      <c r="AE174" s="131">
        <v>0</v>
      </c>
      <c r="AF174" s="131">
        <v>0</v>
      </c>
      <c r="AG174" s="131">
        <v>0</v>
      </c>
      <c r="AH174" s="131">
        <v>0</v>
      </c>
      <c r="AI174" s="131">
        <v>0</v>
      </c>
      <c r="AJ174" s="131">
        <v>149668.23000000001</v>
      </c>
      <c r="AK174" s="131">
        <v>74834.11</v>
      </c>
      <c r="AL174" s="131">
        <v>0</v>
      </c>
      <c r="AN174" s="59"/>
      <c r="AO174" s="59"/>
      <c r="AP174" s="59"/>
      <c r="AQ174" s="59"/>
      <c r="AR174" s="59"/>
      <c r="AS174" s="59"/>
      <c r="AT174" s="59"/>
      <c r="AU174" s="59"/>
      <c r="AV174" s="59"/>
      <c r="AW174" s="59"/>
      <c r="AX174" s="59"/>
      <c r="AY174" s="59"/>
      <c r="AZ174" s="59"/>
      <c r="BA174" s="59"/>
      <c r="BB174" s="59"/>
      <c r="BC174" s="59"/>
      <c r="BD174" s="59"/>
      <c r="BE174" s="59"/>
      <c r="BF174" s="59"/>
      <c r="BG174" s="59"/>
      <c r="BH174" s="59"/>
      <c r="BI174" s="59"/>
      <c r="BJ174" s="59"/>
      <c r="BK174" s="59"/>
      <c r="BL174" s="60"/>
      <c r="BM174" s="60"/>
      <c r="BN174" s="60"/>
      <c r="BO174" s="60"/>
      <c r="BP174" s="60"/>
      <c r="BQ174" s="60"/>
      <c r="BR174" s="60"/>
      <c r="BS174" s="60"/>
      <c r="BT174" s="60"/>
      <c r="BU174" s="60"/>
      <c r="BV174" s="60"/>
      <c r="BW174" s="60"/>
      <c r="BY174" s="61"/>
      <c r="BZ174" s="62"/>
      <c r="CA174" s="63"/>
      <c r="CB174" s="59"/>
      <c r="CC174" s="64"/>
      <c r="CD174" s="66"/>
    </row>
    <row r="175" spans="1:82" s="58" customFormat="1" ht="12" customHeight="1" x14ac:dyDescent="0.25">
      <c r="A175" s="122">
        <v>65</v>
      </c>
      <c r="B175" s="132" t="s">
        <v>815</v>
      </c>
      <c r="C175" s="135"/>
      <c r="D175" s="135"/>
      <c r="E175" s="136"/>
      <c r="F175" s="136"/>
      <c r="G175" s="124">
        <v>21125242.109999999</v>
      </c>
      <c r="H175" s="127">
        <v>0</v>
      </c>
      <c r="I175" s="128">
        <v>0</v>
      </c>
      <c r="J175" s="128">
        <v>0</v>
      </c>
      <c r="K175" s="128">
        <v>0</v>
      </c>
      <c r="L175" s="128">
        <v>0</v>
      </c>
      <c r="M175" s="128">
        <v>0</v>
      </c>
      <c r="N175" s="127"/>
      <c r="O175" s="127">
        <v>0</v>
      </c>
      <c r="P175" s="127"/>
      <c r="Q175" s="127">
        <v>0</v>
      </c>
      <c r="R175" s="127"/>
      <c r="S175" s="127">
        <v>0</v>
      </c>
      <c r="T175" s="129">
        <v>7</v>
      </c>
      <c r="U175" s="127">
        <v>20174606.219999999</v>
      </c>
      <c r="V175" s="136"/>
      <c r="W175" s="131">
        <v>0</v>
      </c>
      <c r="X175" s="127">
        <v>0</v>
      </c>
      <c r="Y175" s="131">
        <v>0</v>
      </c>
      <c r="Z175" s="131">
        <v>0</v>
      </c>
      <c r="AA175" s="131">
        <v>0</v>
      </c>
      <c r="AB175" s="131">
        <v>0</v>
      </c>
      <c r="AC175" s="131">
        <v>0</v>
      </c>
      <c r="AD175" s="131">
        <v>0</v>
      </c>
      <c r="AE175" s="131">
        <v>0</v>
      </c>
      <c r="AF175" s="131">
        <v>0</v>
      </c>
      <c r="AG175" s="131">
        <v>0</v>
      </c>
      <c r="AH175" s="131">
        <v>0</v>
      </c>
      <c r="AI175" s="131">
        <v>0</v>
      </c>
      <c r="AJ175" s="131">
        <v>633757.26</v>
      </c>
      <c r="AK175" s="131">
        <v>316878.63</v>
      </c>
      <c r="AL175" s="131">
        <v>0</v>
      </c>
      <c r="AN175" s="59"/>
      <c r="AO175" s="59"/>
      <c r="AP175" s="59"/>
      <c r="AQ175" s="59"/>
      <c r="AR175" s="59"/>
      <c r="AS175" s="59"/>
      <c r="AT175" s="59"/>
      <c r="AU175" s="59"/>
      <c r="AV175" s="59"/>
      <c r="AW175" s="59"/>
      <c r="AX175" s="59"/>
      <c r="AY175" s="59"/>
      <c r="AZ175" s="59"/>
      <c r="BA175" s="59"/>
      <c r="BB175" s="59"/>
      <c r="BC175" s="59"/>
      <c r="BD175" s="59"/>
      <c r="BE175" s="59"/>
      <c r="BF175" s="59"/>
      <c r="BG175" s="59"/>
      <c r="BH175" s="59"/>
      <c r="BI175" s="59"/>
      <c r="BJ175" s="59"/>
      <c r="BK175" s="59"/>
      <c r="BL175" s="60"/>
      <c r="BM175" s="60"/>
      <c r="BN175" s="60"/>
      <c r="BO175" s="60"/>
      <c r="BP175" s="60"/>
      <c r="BQ175" s="60"/>
      <c r="BR175" s="60"/>
      <c r="BS175" s="60"/>
      <c r="BT175" s="60"/>
      <c r="BU175" s="60"/>
      <c r="BV175" s="60"/>
      <c r="BW175" s="60"/>
      <c r="BY175" s="61"/>
      <c r="BZ175" s="62"/>
      <c r="CA175" s="63"/>
      <c r="CB175" s="59"/>
      <c r="CC175" s="64"/>
      <c r="CD175" s="66"/>
    </row>
    <row r="176" spans="1:82" s="58" customFormat="1" ht="18.600000000000001" customHeight="1" x14ac:dyDescent="0.25">
      <c r="A176" s="243" t="s">
        <v>774</v>
      </c>
      <c r="B176" s="243"/>
      <c r="C176" s="127">
        <f>SUM(C111:C175)</f>
        <v>660.34227365231413</v>
      </c>
      <c r="D176" s="140"/>
      <c r="E176" s="127"/>
      <c r="F176" s="127"/>
      <c r="G176" s="127">
        <v>584491028.08999979</v>
      </c>
      <c r="H176" s="127">
        <v>2064782.17</v>
      </c>
      <c r="I176" s="127">
        <v>0</v>
      </c>
      <c r="J176" s="127">
        <v>0</v>
      </c>
      <c r="K176" s="127">
        <v>0</v>
      </c>
      <c r="L176" s="127">
        <v>634.70000000000005</v>
      </c>
      <c r="M176" s="127">
        <v>1219418.96</v>
      </c>
      <c r="N176" s="127">
        <v>0</v>
      </c>
      <c r="O176" s="127">
        <v>0</v>
      </c>
      <c r="P176" s="127">
        <v>0</v>
      </c>
      <c r="Q176" s="127">
        <v>0</v>
      </c>
      <c r="R176" s="127">
        <v>298</v>
      </c>
      <c r="S176" s="127">
        <v>845363.21</v>
      </c>
      <c r="T176" s="129">
        <v>166</v>
      </c>
      <c r="U176" s="127">
        <v>458907335.31000018</v>
      </c>
      <c r="V176" s="134" t="s">
        <v>25</v>
      </c>
      <c r="W176" s="127">
        <v>10412</v>
      </c>
      <c r="X176" s="127">
        <v>83706786.189999998</v>
      </c>
      <c r="Y176" s="127">
        <v>0</v>
      </c>
      <c r="Z176" s="127">
        <v>0</v>
      </c>
      <c r="AA176" s="127">
        <v>909</v>
      </c>
      <c r="AB176" s="127">
        <v>8652380.9900000002</v>
      </c>
      <c r="AC176" s="127">
        <v>0</v>
      </c>
      <c r="AD176" s="127">
        <v>0</v>
      </c>
      <c r="AE176" s="127">
        <v>896.1</v>
      </c>
      <c r="AF176" s="127">
        <v>5089618</v>
      </c>
      <c r="AG176" s="127">
        <v>0</v>
      </c>
      <c r="AH176" s="127">
        <v>0</v>
      </c>
      <c r="AI176" s="127">
        <v>0</v>
      </c>
      <c r="AJ176" s="127">
        <v>17380083.670000002</v>
      </c>
      <c r="AK176" s="127">
        <v>8690041.7600000016</v>
      </c>
      <c r="AL176" s="127">
        <v>0</v>
      </c>
      <c r="AN176" s="59" t="e">
        <f>I176/#REF!</f>
        <v>#REF!</v>
      </c>
      <c r="AO176" s="59" t="e">
        <f>K176/J176</f>
        <v>#DIV/0!</v>
      </c>
      <c r="AP176" s="59">
        <f>M176/L176</f>
        <v>1921.2524972427916</v>
      </c>
      <c r="AQ176" s="59" t="e">
        <f>O176/N176</f>
        <v>#DIV/0!</v>
      </c>
      <c r="AR176" s="59" t="e">
        <f>Q176/P176</f>
        <v>#DIV/0!</v>
      </c>
      <c r="AS176" s="59">
        <f>S176/R176</f>
        <v>2836.7892953020132</v>
      </c>
      <c r="AT176" s="59">
        <f>U176/T176</f>
        <v>2764502.0199397602</v>
      </c>
      <c r="AU176" s="59">
        <f>X176/W176</f>
        <v>8039.453149250864</v>
      </c>
      <c r="AV176" s="59" t="e">
        <f>Z176/Y176</f>
        <v>#DIV/0!</v>
      </c>
      <c r="AW176" s="59">
        <f>AB176/AA176</f>
        <v>9518.5709460946091</v>
      </c>
      <c r="AX176" s="59" t="e">
        <f>AH176/AG176</f>
        <v>#DIV/0!</v>
      </c>
      <c r="AY176" s="59" t="e">
        <f>AI176/#REF!</f>
        <v>#REF!</v>
      </c>
      <c r="AZ176" s="59">
        <v>766.59</v>
      </c>
      <c r="BA176" s="59">
        <v>2173.62</v>
      </c>
      <c r="BB176" s="59">
        <v>891.36</v>
      </c>
      <c r="BC176" s="59">
        <v>860.72</v>
      </c>
      <c r="BD176" s="59">
        <v>1699.83</v>
      </c>
      <c r="BE176" s="59">
        <v>1134.04</v>
      </c>
      <c r="BF176" s="59">
        <v>2338035</v>
      </c>
      <c r="BG176" s="59">
        <f>IF(V176="ПК",4837.98,4644)</f>
        <v>4644</v>
      </c>
      <c r="BH176" s="59">
        <v>9186</v>
      </c>
      <c r="BI176" s="59">
        <v>3559.09</v>
      </c>
      <c r="BJ176" s="59">
        <v>6295.55</v>
      </c>
      <c r="BK176" s="59">
        <f>105042.09+358512+470547</f>
        <v>934101.09</v>
      </c>
      <c r="BL176" s="60" t="e">
        <f t="shared" ref="BL176:BW176" si="20">IF(AN176&gt;AZ176, "+", " ")</f>
        <v>#REF!</v>
      </c>
      <c r="BM176" s="60" t="e">
        <f t="shared" si="20"/>
        <v>#DIV/0!</v>
      </c>
      <c r="BN176" s="60" t="str">
        <f t="shared" si="20"/>
        <v>+</v>
      </c>
      <c r="BO176" s="60" t="e">
        <f t="shared" si="20"/>
        <v>#DIV/0!</v>
      </c>
      <c r="BP176" s="60" t="e">
        <f t="shared" si="20"/>
        <v>#DIV/0!</v>
      </c>
      <c r="BQ176" s="60" t="str">
        <f t="shared" si="20"/>
        <v>+</v>
      </c>
      <c r="BR176" s="60" t="str">
        <f t="shared" si="20"/>
        <v>+</v>
      </c>
      <c r="BS176" s="60" t="str">
        <f t="shared" si="20"/>
        <v>+</v>
      </c>
      <c r="BT176" s="60" t="e">
        <f t="shared" si="20"/>
        <v>#DIV/0!</v>
      </c>
      <c r="BU176" s="60" t="str">
        <f t="shared" si="20"/>
        <v>+</v>
      </c>
      <c r="BV176" s="60" t="e">
        <f t="shared" si="20"/>
        <v>#DIV/0!</v>
      </c>
      <c r="BW176" s="60" t="e">
        <f t="shared" si="20"/>
        <v>#REF!</v>
      </c>
      <c r="BY176" s="61">
        <f>AJ176/G176*100</f>
        <v>2.9735415660347519</v>
      </c>
      <c r="BZ176" s="62">
        <f>AK176/G176*100</f>
        <v>1.4867707701856991</v>
      </c>
      <c r="CA176" s="63">
        <f>G176/W176</f>
        <v>56136.287753553574</v>
      </c>
      <c r="CB176" s="59">
        <f>IF(V176="ПК",5055.69,4852.98)</f>
        <v>4852.9799999999996</v>
      </c>
      <c r="CC176" s="64" t="str">
        <f>IF(CA176&gt;CB176, "+", " ")</f>
        <v>+</v>
      </c>
    </row>
    <row r="177" spans="1:82" s="67" customFormat="1" ht="27" customHeight="1" x14ac:dyDescent="0.25">
      <c r="A177" s="244" t="s">
        <v>762</v>
      </c>
      <c r="B177" s="245"/>
      <c r="C177" s="245"/>
      <c r="D177" s="245"/>
      <c r="E177" s="245"/>
      <c r="F177" s="245"/>
      <c r="G177" s="245"/>
      <c r="H177" s="245"/>
      <c r="I177" s="245"/>
      <c r="J177" s="245"/>
      <c r="K177" s="245"/>
      <c r="L177" s="245"/>
      <c r="M177" s="245"/>
      <c r="N177" s="245"/>
      <c r="O177" s="245"/>
      <c r="P177" s="245"/>
      <c r="Q177" s="245"/>
      <c r="R177" s="245"/>
      <c r="S177" s="245"/>
      <c r="T177" s="245"/>
      <c r="U177" s="245"/>
      <c r="V177" s="245"/>
      <c r="W177" s="245"/>
      <c r="X177" s="245"/>
      <c r="Y177" s="245"/>
      <c r="Z177" s="245"/>
      <c r="AA177" s="245"/>
      <c r="AB177" s="245"/>
      <c r="AC177" s="245"/>
      <c r="AD177" s="245"/>
      <c r="AE177" s="245"/>
      <c r="AF177" s="245"/>
      <c r="AG177" s="245"/>
      <c r="AH177" s="245"/>
      <c r="AI177" s="245"/>
      <c r="AJ177" s="245"/>
      <c r="AK177" s="245"/>
      <c r="AL177" s="246"/>
      <c r="AN177" s="68" t="e">
        <f>I177/#REF!</f>
        <v>#REF!</v>
      </c>
      <c r="AO177" s="68" t="e">
        <f t="shared" ref="AO177:AO192" si="21">K177/J177</f>
        <v>#DIV/0!</v>
      </c>
      <c r="AP177" s="68" t="e">
        <f t="shared" ref="AP177:AP192" si="22">M177/L177</f>
        <v>#DIV/0!</v>
      </c>
      <c r="AQ177" s="68" t="e">
        <f t="shared" ref="AQ177:AQ192" si="23">O177/N177</f>
        <v>#DIV/0!</v>
      </c>
      <c r="AR177" s="68" t="e">
        <f t="shared" ref="AR177:AR192" si="24">Q177/P177</f>
        <v>#DIV/0!</v>
      </c>
      <c r="AS177" s="68" t="e">
        <f t="shared" ref="AS177:AS192" si="25">S177/R177</f>
        <v>#DIV/0!</v>
      </c>
      <c r="AT177" s="68" t="e">
        <f t="shared" ref="AT177:AT192" si="26">U177/T177</f>
        <v>#DIV/0!</v>
      </c>
      <c r="AU177" s="68" t="e">
        <f t="shared" ref="AU177:AU192" si="27">X177/W177</f>
        <v>#DIV/0!</v>
      </c>
      <c r="AV177" s="68" t="e">
        <f t="shared" ref="AV177:AV192" si="28">Z177/Y177</f>
        <v>#DIV/0!</v>
      </c>
      <c r="AW177" s="68" t="e">
        <f t="shared" ref="AW177:AW192" si="29">AB177/AA177</f>
        <v>#DIV/0!</v>
      </c>
      <c r="AX177" s="68" t="e">
        <f t="shared" ref="AX177:AX192" si="30">AH177/AG177</f>
        <v>#DIV/0!</v>
      </c>
      <c r="AY177" s="68" t="e">
        <f>AI177/#REF!</f>
        <v>#REF!</v>
      </c>
      <c r="AZ177" s="68">
        <v>766.59</v>
      </c>
      <c r="BA177" s="68">
        <v>2173.62</v>
      </c>
      <c r="BB177" s="68">
        <v>891.36</v>
      </c>
      <c r="BC177" s="68">
        <v>860.72</v>
      </c>
      <c r="BD177" s="68">
        <v>1699.83</v>
      </c>
      <c r="BE177" s="68">
        <v>1134.04</v>
      </c>
      <c r="BF177" s="68">
        <v>2338035</v>
      </c>
      <c r="BG177" s="68">
        <f>IF(V177="ПК",4837.98,4644)</f>
        <v>4644</v>
      </c>
      <c r="BH177" s="68">
        <v>9186</v>
      </c>
      <c r="BI177" s="68">
        <v>3559.09</v>
      </c>
      <c r="BJ177" s="68">
        <v>6295.55</v>
      </c>
      <c r="BK177" s="68">
        <f>105042.09+358512+470547</f>
        <v>934101.09</v>
      </c>
      <c r="BL177" s="69" t="e">
        <f t="shared" ref="BL177:BL192" si="31">IF(AN177&gt;AZ177, "+", " ")</f>
        <v>#REF!</v>
      </c>
      <c r="BM177" s="69" t="e">
        <f t="shared" ref="BM177:BM192" si="32">IF(AO177&gt;BA177, "+", " ")</f>
        <v>#DIV/0!</v>
      </c>
      <c r="BN177" s="69" t="e">
        <f t="shared" ref="BN177:BN192" si="33">IF(AP177&gt;BB177, "+", " ")</f>
        <v>#DIV/0!</v>
      </c>
      <c r="BO177" s="69" t="e">
        <f t="shared" ref="BO177:BO192" si="34">IF(AQ177&gt;BC177, "+", " ")</f>
        <v>#DIV/0!</v>
      </c>
      <c r="BP177" s="69" t="e">
        <f t="shared" ref="BP177:BP192" si="35">IF(AR177&gt;BD177, "+", " ")</f>
        <v>#DIV/0!</v>
      </c>
      <c r="BQ177" s="69" t="e">
        <f t="shared" ref="BQ177:BQ192" si="36">IF(AS177&gt;BE177, "+", " ")</f>
        <v>#DIV/0!</v>
      </c>
      <c r="BR177" s="69" t="e">
        <f t="shared" ref="BR177:BR192" si="37">IF(AT177&gt;BF177, "+", " ")</f>
        <v>#DIV/0!</v>
      </c>
      <c r="BS177" s="69" t="e">
        <f t="shared" ref="BS177:BS192" si="38">IF(AU177&gt;BG177, "+", " ")</f>
        <v>#DIV/0!</v>
      </c>
      <c r="BT177" s="69" t="e">
        <f t="shared" ref="BT177:BT192" si="39">IF(AV177&gt;BH177, "+", " ")</f>
        <v>#DIV/0!</v>
      </c>
      <c r="BU177" s="69" t="e">
        <f t="shared" ref="BU177:BU192" si="40">IF(AW177&gt;BI177, "+", " ")</f>
        <v>#DIV/0!</v>
      </c>
      <c r="BV177" s="69" t="e">
        <f t="shared" ref="BV177:BV192" si="41">IF(AX177&gt;BJ177, "+", " ")</f>
        <v>#DIV/0!</v>
      </c>
      <c r="BW177" s="69" t="e">
        <f t="shared" ref="BW177:BW192" si="42">IF(AY177&gt;BK177, "+", " ")</f>
        <v>#REF!</v>
      </c>
      <c r="BY177" s="70" t="e">
        <f t="shared" ref="BY177:BY192" si="43">AJ177/G177*100</f>
        <v>#DIV/0!</v>
      </c>
      <c r="BZ177" s="71" t="e">
        <f t="shared" ref="BZ177:BZ192" si="44">AK177/G177*100</f>
        <v>#DIV/0!</v>
      </c>
      <c r="CA177" s="72" t="e">
        <f t="shared" ref="CA177:CA192" si="45">G177/W177</f>
        <v>#DIV/0!</v>
      </c>
      <c r="CB177" s="68">
        <f>IF(V177="ПК",5055.69,4852.98)</f>
        <v>4852.9799999999996</v>
      </c>
      <c r="CC177" s="73" t="e">
        <f t="shared" ref="CC177:CC192" si="46">IF(CA177&gt;CB177, "+", " ")</f>
        <v>#DIV/0!</v>
      </c>
    </row>
    <row r="178" spans="1:82" s="67" customFormat="1" ht="12" customHeight="1" x14ac:dyDescent="0.25">
      <c r="A178" s="122">
        <v>1</v>
      </c>
      <c r="B178" s="132" t="s">
        <v>230</v>
      </c>
      <c r="C178" s="135">
        <v>35.349956098733571</v>
      </c>
      <c r="D178" s="135">
        <v>1947</v>
      </c>
      <c r="E178" s="136">
        <v>2025</v>
      </c>
      <c r="F178" s="136">
        <v>1395280.07</v>
      </c>
      <c r="G178" s="124">
        <v>9777567.7100000009</v>
      </c>
      <c r="H178" s="127">
        <v>0</v>
      </c>
      <c r="I178" s="128">
        <v>0</v>
      </c>
      <c r="J178" s="128">
        <v>0</v>
      </c>
      <c r="K178" s="128">
        <v>0</v>
      </c>
      <c r="L178" s="128">
        <v>0</v>
      </c>
      <c r="M178" s="128">
        <v>0</v>
      </c>
      <c r="N178" s="127"/>
      <c r="O178" s="127">
        <v>0</v>
      </c>
      <c r="P178" s="127"/>
      <c r="Q178" s="127">
        <v>0</v>
      </c>
      <c r="R178" s="127"/>
      <c r="S178" s="127">
        <v>0</v>
      </c>
      <c r="T178" s="129">
        <v>0</v>
      </c>
      <c r="U178" s="127">
        <v>0</v>
      </c>
      <c r="V178" s="136" t="s">
        <v>35</v>
      </c>
      <c r="W178" s="131">
        <v>1289</v>
      </c>
      <c r="X178" s="127">
        <v>9337577.1600000001</v>
      </c>
      <c r="Y178" s="131">
        <v>0</v>
      </c>
      <c r="Z178" s="131">
        <v>0</v>
      </c>
      <c r="AA178" s="131">
        <v>0</v>
      </c>
      <c r="AB178" s="131">
        <v>0</v>
      </c>
      <c r="AC178" s="131">
        <v>0</v>
      </c>
      <c r="AD178" s="131">
        <v>0</v>
      </c>
      <c r="AE178" s="131">
        <v>0</v>
      </c>
      <c r="AF178" s="131">
        <v>0</v>
      </c>
      <c r="AG178" s="131">
        <v>0</v>
      </c>
      <c r="AH178" s="131">
        <v>0</v>
      </c>
      <c r="AI178" s="131">
        <v>0</v>
      </c>
      <c r="AJ178" s="131">
        <v>293327.03000000003</v>
      </c>
      <c r="AK178" s="131">
        <v>146663.51999999999</v>
      </c>
      <c r="AL178" s="131">
        <v>0</v>
      </c>
      <c r="AM178" s="74"/>
      <c r="AN178" s="68" t="e">
        <f>I178/#REF!</f>
        <v>#REF!</v>
      </c>
      <c r="AO178" s="68" t="e">
        <f t="shared" si="21"/>
        <v>#DIV/0!</v>
      </c>
      <c r="AP178" s="68" t="e">
        <f t="shared" si="22"/>
        <v>#DIV/0!</v>
      </c>
      <c r="AQ178" s="68" t="e">
        <f t="shared" si="23"/>
        <v>#DIV/0!</v>
      </c>
      <c r="AR178" s="68" t="e">
        <f t="shared" si="24"/>
        <v>#DIV/0!</v>
      </c>
      <c r="AS178" s="68" t="e">
        <f t="shared" si="25"/>
        <v>#DIV/0!</v>
      </c>
      <c r="AT178" s="68" t="e">
        <f t="shared" si="26"/>
        <v>#DIV/0!</v>
      </c>
      <c r="AU178" s="68">
        <f t="shared" si="27"/>
        <v>7244.047447633825</v>
      </c>
      <c r="AV178" s="68" t="e">
        <f t="shared" si="28"/>
        <v>#DIV/0!</v>
      </c>
      <c r="AW178" s="68" t="e">
        <f t="shared" si="29"/>
        <v>#DIV/0!</v>
      </c>
      <c r="AX178" s="68" t="e">
        <f t="shared" si="30"/>
        <v>#DIV/0!</v>
      </c>
      <c r="AY178" s="68" t="e">
        <f>AI178/#REF!</f>
        <v>#REF!</v>
      </c>
      <c r="AZ178" s="68">
        <v>766.59</v>
      </c>
      <c r="BA178" s="68">
        <v>2173.62</v>
      </c>
      <c r="BB178" s="68">
        <v>891.36</v>
      </c>
      <c r="BC178" s="68">
        <v>860.72</v>
      </c>
      <c r="BD178" s="68">
        <v>1699.83</v>
      </c>
      <c r="BE178" s="68">
        <v>1134.04</v>
      </c>
      <c r="BF178" s="68">
        <v>2338035</v>
      </c>
      <c r="BG178" s="68">
        <f t="shared" ref="BG178:BG192" si="47">IF(V178="ПК",4837.98,4644)</f>
        <v>4644</v>
      </c>
      <c r="BH178" s="68">
        <v>9186</v>
      </c>
      <c r="BI178" s="68">
        <v>3559.09</v>
      </c>
      <c r="BJ178" s="68">
        <v>6295.55</v>
      </c>
      <c r="BK178" s="68">
        <f t="shared" ref="BK178:BK192" si="48">105042.09+358512+470547</f>
        <v>934101.09</v>
      </c>
      <c r="BL178" s="69" t="e">
        <f t="shared" si="31"/>
        <v>#REF!</v>
      </c>
      <c r="BM178" s="69" t="e">
        <f t="shared" si="32"/>
        <v>#DIV/0!</v>
      </c>
      <c r="BN178" s="69" t="e">
        <f t="shared" si="33"/>
        <v>#DIV/0!</v>
      </c>
      <c r="BO178" s="69" t="e">
        <f t="shared" si="34"/>
        <v>#DIV/0!</v>
      </c>
      <c r="BP178" s="69" t="e">
        <f t="shared" si="35"/>
        <v>#DIV/0!</v>
      </c>
      <c r="BQ178" s="69" t="e">
        <f t="shared" si="36"/>
        <v>#DIV/0!</v>
      </c>
      <c r="BR178" s="69" t="e">
        <f t="shared" si="37"/>
        <v>#DIV/0!</v>
      </c>
      <c r="BS178" s="69" t="str">
        <f t="shared" si="38"/>
        <v>+</v>
      </c>
      <c r="BT178" s="69" t="e">
        <f t="shared" si="39"/>
        <v>#DIV/0!</v>
      </c>
      <c r="BU178" s="69" t="e">
        <f t="shared" si="40"/>
        <v>#DIV/0!</v>
      </c>
      <c r="BV178" s="69" t="e">
        <f t="shared" si="41"/>
        <v>#DIV/0!</v>
      </c>
      <c r="BW178" s="69" t="e">
        <f t="shared" si="42"/>
        <v>#REF!</v>
      </c>
      <c r="BY178" s="70">
        <f t="shared" si="43"/>
        <v>2.9999999867042595</v>
      </c>
      <c r="BZ178" s="71">
        <f t="shared" si="44"/>
        <v>1.500000044489592</v>
      </c>
      <c r="CA178" s="72">
        <f t="shared" si="45"/>
        <v>7585.39</v>
      </c>
      <c r="CB178" s="68">
        <f t="shared" ref="CB178:CB192" si="49">IF(V178="ПК",5055.69,4852.98)</f>
        <v>4852.9799999999996</v>
      </c>
      <c r="CC178" s="73" t="str">
        <f t="shared" si="46"/>
        <v>+</v>
      </c>
    </row>
    <row r="179" spans="1:82" s="67" customFormat="1" ht="12" customHeight="1" x14ac:dyDescent="0.25">
      <c r="A179" s="122">
        <v>2</v>
      </c>
      <c r="B179" s="132" t="s">
        <v>233</v>
      </c>
      <c r="C179" s="135">
        <v>25.842504578471921</v>
      </c>
      <c r="D179" s="135">
        <v>1971</v>
      </c>
      <c r="E179" s="136">
        <v>2025</v>
      </c>
      <c r="F179" s="136">
        <v>1476234.15</v>
      </c>
      <c r="G179" s="124">
        <v>9011443.3200000003</v>
      </c>
      <c r="H179" s="127">
        <v>0</v>
      </c>
      <c r="I179" s="128">
        <v>0</v>
      </c>
      <c r="J179" s="128">
        <v>0</v>
      </c>
      <c r="K179" s="128">
        <v>0</v>
      </c>
      <c r="L179" s="128">
        <v>0</v>
      </c>
      <c r="M179" s="128">
        <v>0</v>
      </c>
      <c r="N179" s="127"/>
      <c r="O179" s="127">
        <v>0</v>
      </c>
      <c r="P179" s="127"/>
      <c r="Q179" s="127">
        <v>0</v>
      </c>
      <c r="R179" s="127"/>
      <c r="S179" s="127">
        <v>0</v>
      </c>
      <c r="T179" s="129">
        <v>0</v>
      </c>
      <c r="U179" s="127">
        <v>0</v>
      </c>
      <c r="V179" s="136" t="s">
        <v>35</v>
      </c>
      <c r="W179" s="131">
        <v>1188</v>
      </c>
      <c r="X179" s="127">
        <v>8605928.3699999992</v>
      </c>
      <c r="Y179" s="131">
        <v>0</v>
      </c>
      <c r="Z179" s="131">
        <v>0</v>
      </c>
      <c r="AA179" s="131">
        <v>0</v>
      </c>
      <c r="AB179" s="131">
        <v>0</v>
      </c>
      <c r="AC179" s="131">
        <v>0</v>
      </c>
      <c r="AD179" s="131">
        <v>0</v>
      </c>
      <c r="AE179" s="131">
        <v>0</v>
      </c>
      <c r="AF179" s="131">
        <v>0</v>
      </c>
      <c r="AG179" s="131">
        <v>0</v>
      </c>
      <c r="AH179" s="131">
        <v>0</v>
      </c>
      <c r="AI179" s="131">
        <v>0</v>
      </c>
      <c r="AJ179" s="131">
        <v>270343.3</v>
      </c>
      <c r="AK179" s="131">
        <v>135171.65</v>
      </c>
      <c r="AL179" s="131">
        <v>0</v>
      </c>
      <c r="AN179" s="68" t="e">
        <f>I179/#REF!</f>
        <v>#REF!</v>
      </c>
      <c r="AO179" s="68" t="e">
        <f t="shared" si="21"/>
        <v>#DIV/0!</v>
      </c>
      <c r="AP179" s="68" t="e">
        <f t="shared" si="22"/>
        <v>#DIV/0!</v>
      </c>
      <c r="AQ179" s="68" t="e">
        <f t="shared" si="23"/>
        <v>#DIV/0!</v>
      </c>
      <c r="AR179" s="68" t="e">
        <f t="shared" si="24"/>
        <v>#DIV/0!</v>
      </c>
      <c r="AS179" s="68" t="e">
        <f t="shared" si="25"/>
        <v>#DIV/0!</v>
      </c>
      <c r="AT179" s="68" t="e">
        <f t="shared" si="26"/>
        <v>#DIV/0!</v>
      </c>
      <c r="AU179" s="68">
        <f t="shared" si="27"/>
        <v>7244.0474494949485</v>
      </c>
      <c r="AV179" s="68" t="e">
        <f t="shared" si="28"/>
        <v>#DIV/0!</v>
      </c>
      <c r="AW179" s="68" t="e">
        <f t="shared" si="29"/>
        <v>#DIV/0!</v>
      </c>
      <c r="AX179" s="68" t="e">
        <f t="shared" si="30"/>
        <v>#DIV/0!</v>
      </c>
      <c r="AY179" s="68" t="e">
        <f>AI179/#REF!</f>
        <v>#REF!</v>
      </c>
      <c r="AZ179" s="68">
        <v>766.59</v>
      </c>
      <c r="BA179" s="68">
        <v>2173.62</v>
      </c>
      <c r="BB179" s="68">
        <v>891.36</v>
      </c>
      <c r="BC179" s="68">
        <v>860.72</v>
      </c>
      <c r="BD179" s="68">
        <v>1699.83</v>
      </c>
      <c r="BE179" s="68">
        <v>1134.04</v>
      </c>
      <c r="BF179" s="68">
        <v>2338035</v>
      </c>
      <c r="BG179" s="68">
        <f t="shared" si="47"/>
        <v>4644</v>
      </c>
      <c r="BH179" s="68">
        <v>9186</v>
      </c>
      <c r="BI179" s="68">
        <v>3559.09</v>
      </c>
      <c r="BJ179" s="68">
        <v>6295.55</v>
      </c>
      <c r="BK179" s="68">
        <f t="shared" si="48"/>
        <v>934101.09</v>
      </c>
      <c r="BL179" s="69" t="e">
        <f t="shared" si="31"/>
        <v>#REF!</v>
      </c>
      <c r="BM179" s="69" t="e">
        <f t="shared" si="32"/>
        <v>#DIV/0!</v>
      </c>
      <c r="BN179" s="69" t="e">
        <f t="shared" si="33"/>
        <v>#DIV/0!</v>
      </c>
      <c r="BO179" s="69" t="e">
        <f t="shared" si="34"/>
        <v>#DIV/0!</v>
      </c>
      <c r="BP179" s="69" t="e">
        <f t="shared" si="35"/>
        <v>#DIV/0!</v>
      </c>
      <c r="BQ179" s="69" t="e">
        <f t="shared" si="36"/>
        <v>#DIV/0!</v>
      </c>
      <c r="BR179" s="69" t="e">
        <f t="shared" si="37"/>
        <v>#DIV/0!</v>
      </c>
      <c r="BS179" s="69" t="str">
        <f t="shared" si="38"/>
        <v>+</v>
      </c>
      <c r="BT179" s="69" t="e">
        <f t="shared" si="39"/>
        <v>#DIV/0!</v>
      </c>
      <c r="BU179" s="69" t="e">
        <f t="shared" si="40"/>
        <v>#DIV/0!</v>
      </c>
      <c r="BV179" s="69" t="e">
        <f t="shared" si="41"/>
        <v>#DIV/0!</v>
      </c>
      <c r="BW179" s="69" t="e">
        <f t="shared" si="42"/>
        <v>#REF!</v>
      </c>
      <c r="BY179" s="70">
        <f t="shared" si="43"/>
        <v>3.0000000044388004</v>
      </c>
      <c r="BZ179" s="71">
        <f t="shared" si="44"/>
        <v>1.5000000022194002</v>
      </c>
      <c r="CA179" s="72">
        <f t="shared" si="45"/>
        <v>7585.39</v>
      </c>
      <c r="CB179" s="68">
        <f t="shared" si="49"/>
        <v>4852.9799999999996</v>
      </c>
      <c r="CC179" s="73" t="str">
        <f t="shared" si="46"/>
        <v>+</v>
      </c>
    </row>
    <row r="180" spans="1:82" s="67" customFormat="1" ht="12" customHeight="1" x14ac:dyDescent="0.25">
      <c r="A180" s="122">
        <v>3</v>
      </c>
      <c r="B180" s="132" t="s">
        <v>234</v>
      </c>
      <c r="C180" s="135">
        <v>20.706224138786762</v>
      </c>
      <c r="D180" s="135">
        <v>1990</v>
      </c>
      <c r="E180" s="136">
        <v>2025</v>
      </c>
      <c r="F180" s="136">
        <v>1460800.58</v>
      </c>
      <c r="G180" s="124">
        <v>6884319.75</v>
      </c>
      <c r="H180" s="127">
        <v>0</v>
      </c>
      <c r="I180" s="128">
        <v>0</v>
      </c>
      <c r="J180" s="128">
        <v>0</v>
      </c>
      <c r="K180" s="128">
        <v>0</v>
      </c>
      <c r="L180" s="128">
        <v>0</v>
      </c>
      <c r="M180" s="128">
        <v>0</v>
      </c>
      <c r="N180" s="127"/>
      <c r="O180" s="127">
        <v>0</v>
      </c>
      <c r="P180" s="127"/>
      <c r="Q180" s="127">
        <v>0</v>
      </c>
      <c r="R180" s="127"/>
      <c r="S180" s="127">
        <v>0</v>
      </c>
      <c r="T180" s="129">
        <v>0</v>
      </c>
      <c r="U180" s="127">
        <v>0</v>
      </c>
      <c r="V180" s="136" t="s">
        <v>34</v>
      </c>
      <c r="W180" s="131">
        <v>803</v>
      </c>
      <c r="X180" s="127">
        <v>6574525.3600000003</v>
      </c>
      <c r="Y180" s="131">
        <v>0</v>
      </c>
      <c r="Z180" s="131">
        <v>0</v>
      </c>
      <c r="AA180" s="131">
        <v>0</v>
      </c>
      <c r="AB180" s="131">
        <v>0</v>
      </c>
      <c r="AC180" s="131">
        <v>0</v>
      </c>
      <c r="AD180" s="131">
        <v>0</v>
      </c>
      <c r="AE180" s="131">
        <v>0</v>
      </c>
      <c r="AF180" s="131">
        <v>0</v>
      </c>
      <c r="AG180" s="131">
        <v>0</v>
      </c>
      <c r="AH180" s="131">
        <v>0</v>
      </c>
      <c r="AI180" s="131">
        <v>0</v>
      </c>
      <c r="AJ180" s="131">
        <v>206529.59</v>
      </c>
      <c r="AK180" s="131">
        <v>103264.8</v>
      </c>
      <c r="AL180" s="131">
        <v>0</v>
      </c>
      <c r="AN180" s="68" t="e">
        <f>I180/#REF!</f>
        <v>#REF!</v>
      </c>
      <c r="AO180" s="68" t="e">
        <f t="shared" si="21"/>
        <v>#DIV/0!</v>
      </c>
      <c r="AP180" s="68" t="e">
        <f t="shared" si="22"/>
        <v>#DIV/0!</v>
      </c>
      <c r="AQ180" s="68" t="e">
        <f t="shared" si="23"/>
        <v>#DIV/0!</v>
      </c>
      <c r="AR180" s="68" t="e">
        <f t="shared" si="24"/>
        <v>#DIV/0!</v>
      </c>
      <c r="AS180" s="68" t="e">
        <f t="shared" si="25"/>
        <v>#DIV/0!</v>
      </c>
      <c r="AT180" s="68" t="e">
        <f t="shared" si="26"/>
        <v>#DIV/0!</v>
      </c>
      <c r="AU180" s="68">
        <f t="shared" si="27"/>
        <v>8187.4537484433376</v>
      </c>
      <c r="AV180" s="68" t="e">
        <f t="shared" si="28"/>
        <v>#DIV/0!</v>
      </c>
      <c r="AW180" s="68" t="e">
        <f t="shared" si="29"/>
        <v>#DIV/0!</v>
      </c>
      <c r="AX180" s="68" t="e">
        <f t="shared" si="30"/>
        <v>#DIV/0!</v>
      </c>
      <c r="AY180" s="68" t="e">
        <f>AI180/#REF!</f>
        <v>#REF!</v>
      </c>
      <c r="AZ180" s="68">
        <v>766.59</v>
      </c>
      <c r="BA180" s="68">
        <v>2173.62</v>
      </c>
      <c r="BB180" s="68">
        <v>891.36</v>
      </c>
      <c r="BC180" s="68">
        <v>860.72</v>
      </c>
      <c r="BD180" s="68">
        <v>1699.83</v>
      </c>
      <c r="BE180" s="68">
        <v>1134.04</v>
      </c>
      <c r="BF180" s="68">
        <v>2338035</v>
      </c>
      <c r="BG180" s="68">
        <f t="shared" si="47"/>
        <v>4837.9799999999996</v>
      </c>
      <c r="BH180" s="68">
        <v>9186</v>
      </c>
      <c r="BI180" s="68">
        <v>3559.09</v>
      </c>
      <c r="BJ180" s="68">
        <v>6295.55</v>
      </c>
      <c r="BK180" s="68">
        <f t="shared" si="48"/>
        <v>934101.09</v>
      </c>
      <c r="BL180" s="69" t="e">
        <f t="shared" si="31"/>
        <v>#REF!</v>
      </c>
      <c r="BM180" s="69" t="e">
        <f t="shared" si="32"/>
        <v>#DIV/0!</v>
      </c>
      <c r="BN180" s="69" t="e">
        <f t="shared" si="33"/>
        <v>#DIV/0!</v>
      </c>
      <c r="BO180" s="69" t="e">
        <f t="shared" si="34"/>
        <v>#DIV/0!</v>
      </c>
      <c r="BP180" s="69" t="e">
        <f t="shared" si="35"/>
        <v>#DIV/0!</v>
      </c>
      <c r="BQ180" s="69" t="e">
        <f t="shared" si="36"/>
        <v>#DIV/0!</v>
      </c>
      <c r="BR180" s="69" t="e">
        <f t="shared" si="37"/>
        <v>#DIV/0!</v>
      </c>
      <c r="BS180" s="69" t="str">
        <f t="shared" si="38"/>
        <v>+</v>
      </c>
      <c r="BT180" s="69" t="e">
        <f t="shared" si="39"/>
        <v>#DIV/0!</v>
      </c>
      <c r="BU180" s="69" t="e">
        <f t="shared" si="40"/>
        <v>#DIV/0!</v>
      </c>
      <c r="BV180" s="69" t="e">
        <f t="shared" si="41"/>
        <v>#DIV/0!</v>
      </c>
      <c r="BW180" s="69" t="e">
        <f t="shared" si="42"/>
        <v>#REF!</v>
      </c>
      <c r="BY180" s="70">
        <f t="shared" si="43"/>
        <v>2.9999999636855916</v>
      </c>
      <c r="BZ180" s="71">
        <f t="shared" si="44"/>
        <v>1.500000054471613</v>
      </c>
      <c r="CA180" s="72">
        <f t="shared" si="45"/>
        <v>8573.25</v>
      </c>
      <c r="CB180" s="68">
        <f t="shared" si="49"/>
        <v>5055.6899999999996</v>
      </c>
      <c r="CC180" s="73" t="str">
        <f t="shared" si="46"/>
        <v>+</v>
      </c>
    </row>
    <row r="181" spans="1:82" s="67" customFormat="1" ht="12" customHeight="1" x14ac:dyDescent="0.25">
      <c r="A181" s="122">
        <v>4</v>
      </c>
      <c r="B181" s="132" t="s">
        <v>235</v>
      </c>
      <c r="C181" s="135">
        <v>19.923012437765799</v>
      </c>
      <c r="D181" s="135">
        <v>1992</v>
      </c>
      <c r="E181" s="136">
        <v>2025</v>
      </c>
      <c r="F181" s="136">
        <v>1815117.56</v>
      </c>
      <c r="G181" s="124">
        <v>8401785.0099999998</v>
      </c>
      <c r="H181" s="127">
        <v>0</v>
      </c>
      <c r="I181" s="128">
        <v>0</v>
      </c>
      <c r="J181" s="128">
        <v>0</v>
      </c>
      <c r="K181" s="128">
        <v>0</v>
      </c>
      <c r="L181" s="128">
        <v>0</v>
      </c>
      <c r="M181" s="128">
        <v>0</v>
      </c>
      <c r="N181" s="127"/>
      <c r="O181" s="127">
        <v>0</v>
      </c>
      <c r="P181" s="127"/>
      <c r="Q181" s="127">
        <v>0</v>
      </c>
      <c r="R181" s="127"/>
      <c r="S181" s="127">
        <v>0</v>
      </c>
      <c r="T181" s="129">
        <v>0</v>
      </c>
      <c r="U181" s="127">
        <v>0</v>
      </c>
      <c r="V181" s="136" t="s">
        <v>34</v>
      </c>
      <c r="W181" s="131">
        <v>980</v>
      </c>
      <c r="X181" s="127">
        <v>8023704.6799999997</v>
      </c>
      <c r="Y181" s="131">
        <v>0</v>
      </c>
      <c r="Z181" s="131">
        <v>0</v>
      </c>
      <c r="AA181" s="131">
        <v>0</v>
      </c>
      <c r="AB181" s="131">
        <v>0</v>
      </c>
      <c r="AC181" s="131">
        <v>0</v>
      </c>
      <c r="AD181" s="131">
        <v>0</v>
      </c>
      <c r="AE181" s="131">
        <v>0</v>
      </c>
      <c r="AF181" s="131">
        <v>0</v>
      </c>
      <c r="AG181" s="131">
        <v>0</v>
      </c>
      <c r="AH181" s="131">
        <v>0</v>
      </c>
      <c r="AI181" s="131">
        <v>0</v>
      </c>
      <c r="AJ181" s="131">
        <v>252053.55</v>
      </c>
      <c r="AK181" s="131">
        <v>126026.78</v>
      </c>
      <c r="AL181" s="131">
        <v>0</v>
      </c>
      <c r="AN181" s="68" t="e">
        <f>I181/#REF!</f>
        <v>#REF!</v>
      </c>
      <c r="AO181" s="68" t="e">
        <f t="shared" si="21"/>
        <v>#DIV/0!</v>
      </c>
      <c r="AP181" s="68" t="e">
        <f t="shared" si="22"/>
        <v>#DIV/0!</v>
      </c>
      <c r="AQ181" s="68" t="e">
        <f t="shared" si="23"/>
        <v>#DIV/0!</v>
      </c>
      <c r="AR181" s="68" t="e">
        <f t="shared" si="24"/>
        <v>#DIV/0!</v>
      </c>
      <c r="AS181" s="68" t="e">
        <f t="shared" si="25"/>
        <v>#DIV/0!</v>
      </c>
      <c r="AT181" s="68" t="e">
        <f t="shared" si="26"/>
        <v>#DIV/0!</v>
      </c>
      <c r="AU181" s="68">
        <f t="shared" si="27"/>
        <v>8187.4537551020403</v>
      </c>
      <c r="AV181" s="68" t="e">
        <f t="shared" si="28"/>
        <v>#DIV/0!</v>
      </c>
      <c r="AW181" s="68" t="e">
        <f t="shared" si="29"/>
        <v>#DIV/0!</v>
      </c>
      <c r="AX181" s="68" t="e">
        <f t="shared" si="30"/>
        <v>#DIV/0!</v>
      </c>
      <c r="AY181" s="68" t="e">
        <f>AI181/#REF!</f>
        <v>#REF!</v>
      </c>
      <c r="AZ181" s="68">
        <v>766.59</v>
      </c>
      <c r="BA181" s="68">
        <v>2173.62</v>
      </c>
      <c r="BB181" s="68">
        <v>891.36</v>
      </c>
      <c r="BC181" s="68">
        <v>860.72</v>
      </c>
      <c r="BD181" s="68">
        <v>1699.83</v>
      </c>
      <c r="BE181" s="68">
        <v>1134.04</v>
      </c>
      <c r="BF181" s="68">
        <v>2338035</v>
      </c>
      <c r="BG181" s="68">
        <f t="shared" si="47"/>
        <v>4837.9799999999996</v>
      </c>
      <c r="BH181" s="68">
        <v>9186</v>
      </c>
      <c r="BI181" s="68">
        <v>3559.09</v>
      </c>
      <c r="BJ181" s="68">
        <v>6295.55</v>
      </c>
      <c r="BK181" s="68">
        <f t="shared" si="48"/>
        <v>934101.09</v>
      </c>
      <c r="BL181" s="69" t="e">
        <f t="shared" si="31"/>
        <v>#REF!</v>
      </c>
      <c r="BM181" s="69" t="e">
        <f t="shared" si="32"/>
        <v>#DIV/0!</v>
      </c>
      <c r="BN181" s="69" t="e">
        <f t="shared" si="33"/>
        <v>#DIV/0!</v>
      </c>
      <c r="BO181" s="69" t="e">
        <f t="shared" si="34"/>
        <v>#DIV/0!</v>
      </c>
      <c r="BP181" s="69" t="e">
        <f t="shared" si="35"/>
        <v>#DIV/0!</v>
      </c>
      <c r="BQ181" s="69" t="e">
        <f t="shared" si="36"/>
        <v>#DIV/0!</v>
      </c>
      <c r="BR181" s="69" t="e">
        <f t="shared" si="37"/>
        <v>#DIV/0!</v>
      </c>
      <c r="BS181" s="69" t="str">
        <f t="shared" si="38"/>
        <v>+</v>
      </c>
      <c r="BT181" s="69" t="e">
        <f t="shared" si="39"/>
        <v>#DIV/0!</v>
      </c>
      <c r="BU181" s="69" t="e">
        <f t="shared" si="40"/>
        <v>#DIV/0!</v>
      </c>
      <c r="BV181" s="69" t="e">
        <f t="shared" si="41"/>
        <v>#DIV/0!</v>
      </c>
      <c r="BW181" s="69" t="e">
        <f t="shared" si="42"/>
        <v>#REF!</v>
      </c>
      <c r="BY181" s="70">
        <f t="shared" si="43"/>
        <v>2.99999999642933</v>
      </c>
      <c r="BZ181" s="71">
        <f t="shared" si="44"/>
        <v>1.5000000577258283</v>
      </c>
      <c r="CA181" s="72">
        <f t="shared" si="45"/>
        <v>8573.2500102040813</v>
      </c>
      <c r="CB181" s="68">
        <f t="shared" si="49"/>
        <v>5055.6899999999996</v>
      </c>
      <c r="CC181" s="73" t="str">
        <f t="shared" si="46"/>
        <v>+</v>
      </c>
    </row>
    <row r="182" spans="1:82" s="67" customFormat="1" ht="12" customHeight="1" x14ac:dyDescent="0.25">
      <c r="A182" s="122">
        <v>5</v>
      </c>
      <c r="B182" s="132" t="s">
        <v>236</v>
      </c>
      <c r="C182" s="135">
        <v>19.079655090246849</v>
      </c>
      <c r="D182" s="135">
        <v>1993</v>
      </c>
      <c r="E182" s="136">
        <v>2025</v>
      </c>
      <c r="F182" s="136">
        <v>2128680.11</v>
      </c>
      <c r="G182" s="124">
        <v>9415143.1500000004</v>
      </c>
      <c r="H182" s="127">
        <v>0</v>
      </c>
      <c r="I182" s="128">
        <v>0</v>
      </c>
      <c r="J182" s="128">
        <v>0</v>
      </c>
      <c r="K182" s="128">
        <v>0</v>
      </c>
      <c r="L182" s="128">
        <v>0</v>
      </c>
      <c r="M182" s="128">
        <v>0</v>
      </c>
      <c r="N182" s="127"/>
      <c r="O182" s="127">
        <v>0</v>
      </c>
      <c r="P182" s="127"/>
      <c r="Q182" s="127">
        <v>0</v>
      </c>
      <c r="R182" s="127"/>
      <c r="S182" s="127">
        <v>0</v>
      </c>
      <c r="T182" s="129">
        <v>0</v>
      </c>
      <c r="U182" s="127">
        <v>0</v>
      </c>
      <c r="V182" s="136" t="s">
        <v>34</v>
      </c>
      <c r="W182" s="131">
        <v>1098.2</v>
      </c>
      <c r="X182" s="127">
        <v>8991461.7100000009</v>
      </c>
      <c r="Y182" s="131">
        <v>0</v>
      </c>
      <c r="Z182" s="131">
        <v>0</v>
      </c>
      <c r="AA182" s="131">
        <v>0</v>
      </c>
      <c r="AB182" s="131">
        <v>0</v>
      </c>
      <c r="AC182" s="131">
        <v>0</v>
      </c>
      <c r="AD182" s="131">
        <v>0</v>
      </c>
      <c r="AE182" s="131">
        <v>0</v>
      </c>
      <c r="AF182" s="131">
        <v>0</v>
      </c>
      <c r="AG182" s="131">
        <v>0</v>
      </c>
      <c r="AH182" s="131">
        <v>0</v>
      </c>
      <c r="AI182" s="131">
        <v>0</v>
      </c>
      <c r="AJ182" s="131">
        <v>282454.28999999998</v>
      </c>
      <c r="AK182" s="131">
        <v>141227.15</v>
      </c>
      <c r="AL182" s="131">
        <v>0</v>
      </c>
      <c r="AN182" s="68" t="e">
        <f>I182/#REF!</f>
        <v>#REF!</v>
      </c>
      <c r="AO182" s="68" t="e">
        <f t="shared" si="21"/>
        <v>#DIV/0!</v>
      </c>
      <c r="AP182" s="68" t="e">
        <f t="shared" si="22"/>
        <v>#DIV/0!</v>
      </c>
      <c r="AQ182" s="68" t="e">
        <f t="shared" si="23"/>
        <v>#DIV/0!</v>
      </c>
      <c r="AR182" s="68" t="e">
        <f t="shared" si="24"/>
        <v>#DIV/0!</v>
      </c>
      <c r="AS182" s="68" t="e">
        <f t="shared" si="25"/>
        <v>#DIV/0!</v>
      </c>
      <c r="AT182" s="68" t="e">
        <f t="shared" si="26"/>
        <v>#DIV/0!</v>
      </c>
      <c r="AU182" s="68">
        <f t="shared" si="27"/>
        <v>8187.4537515935172</v>
      </c>
      <c r="AV182" s="68" t="e">
        <f t="shared" si="28"/>
        <v>#DIV/0!</v>
      </c>
      <c r="AW182" s="68" t="e">
        <f t="shared" si="29"/>
        <v>#DIV/0!</v>
      </c>
      <c r="AX182" s="68" t="e">
        <f t="shared" si="30"/>
        <v>#DIV/0!</v>
      </c>
      <c r="AY182" s="68" t="e">
        <f>AI182/#REF!</f>
        <v>#REF!</v>
      </c>
      <c r="AZ182" s="68">
        <v>766.59</v>
      </c>
      <c r="BA182" s="68">
        <v>2173.62</v>
      </c>
      <c r="BB182" s="68">
        <v>891.36</v>
      </c>
      <c r="BC182" s="68">
        <v>860.72</v>
      </c>
      <c r="BD182" s="68">
        <v>1699.83</v>
      </c>
      <c r="BE182" s="68">
        <v>1134.04</v>
      </c>
      <c r="BF182" s="68">
        <v>2338035</v>
      </c>
      <c r="BG182" s="68">
        <f t="shared" si="47"/>
        <v>4837.9799999999996</v>
      </c>
      <c r="BH182" s="68">
        <v>9186</v>
      </c>
      <c r="BI182" s="68">
        <v>3559.09</v>
      </c>
      <c r="BJ182" s="68">
        <v>6295.55</v>
      </c>
      <c r="BK182" s="68">
        <f t="shared" si="48"/>
        <v>934101.09</v>
      </c>
      <c r="BL182" s="69" t="e">
        <f t="shared" si="31"/>
        <v>#REF!</v>
      </c>
      <c r="BM182" s="69" t="e">
        <f t="shared" si="32"/>
        <v>#DIV/0!</v>
      </c>
      <c r="BN182" s="69" t="e">
        <f t="shared" si="33"/>
        <v>#DIV/0!</v>
      </c>
      <c r="BO182" s="69" t="e">
        <f t="shared" si="34"/>
        <v>#DIV/0!</v>
      </c>
      <c r="BP182" s="69" t="e">
        <f t="shared" si="35"/>
        <v>#DIV/0!</v>
      </c>
      <c r="BQ182" s="69" t="e">
        <f t="shared" si="36"/>
        <v>#DIV/0!</v>
      </c>
      <c r="BR182" s="69" t="e">
        <f t="shared" si="37"/>
        <v>#DIV/0!</v>
      </c>
      <c r="BS182" s="69" t="str">
        <f t="shared" si="38"/>
        <v>+</v>
      </c>
      <c r="BT182" s="69" t="e">
        <f t="shared" si="39"/>
        <v>#DIV/0!</v>
      </c>
      <c r="BU182" s="69" t="e">
        <f t="shared" si="40"/>
        <v>#DIV/0!</v>
      </c>
      <c r="BV182" s="69" t="e">
        <f t="shared" si="41"/>
        <v>#DIV/0!</v>
      </c>
      <c r="BW182" s="69" t="e">
        <f t="shared" si="42"/>
        <v>#REF!</v>
      </c>
      <c r="BY182" s="70">
        <f t="shared" si="43"/>
        <v>2.9999999522046563</v>
      </c>
      <c r="BZ182" s="71">
        <f t="shared" si="44"/>
        <v>1.5000000292082654</v>
      </c>
      <c r="CA182" s="72">
        <f t="shared" si="45"/>
        <v>8573.25</v>
      </c>
      <c r="CB182" s="68">
        <f t="shared" si="49"/>
        <v>5055.6899999999996</v>
      </c>
      <c r="CC182" s="73" t="str">
        <f t="shared" si="46"/>
        <v>+</v>
      </c>
      <c r="CD182" s="75">
        <f>CA182-CB182</f>
        <v>3517.5600000000004</v>
      </c>
    </row>
    <row r="183" spans="1:82" s="67" customFormat="1" ht="12" customHeight="1" x14ac:dyDescent="0.25">
      <c r="A183" s="122">
        <v>6</v>
      </c>
      <c r="B183" s="132" t="s">
        <v>237</v>
      </c>
      <c r="C183" s="135">
        <v>19.471427158258308</v>
      </c>
      <c r="D183" s="135">
        <v>1982</v>
      </c>
      <c r="E183" s="136">
        <v>2025</v>
      </c>
      <c r="F183" s="136">
        <v>2320163.7999999998</v>
      </c>
      <c r="G183" s="124">
        <v>2111060.0699999998</v>
      </c>
      <c r="H183" s="127">
        <v>2016062.37</v>
      </c>
      <c r="I183" s="128">
        <v>0</v>
      </c>
      <c r="J183" s="128">
        <v>0</v>
      </c>
      <c r="K183" s="128">
        <v>0</v>
      </c>
      <c r="L183" s="128">
        <v>369</v>
      </c>
      <c r="M183" s="128">
        <v>2016062.37</v>
      </c>
      <c r="N183" s="127"/>
      <c r="O183" s="127">
        <v>0</v>
      </c>
      <c r="P183" s="127"/>
      <c r="Q183" s="127">
        <v>0</v>
      </c>
      <c r="R183" s="127"/>
      <c r="S183" s="127">
        <v>0</v>
      </c>
      <c r="T183" s="129">
        <v>0</v>
      </c>
      <c r="U183" s="127">
        <v>0</v>
      </c>
      <c r="V183" s="136"/>
      <c r="W183" s="131">
        <v>0</v>
      </c>
      <c r="X183" s="127">
        <v>0</v>
      </c>
      <c r="Y183" s="131">
        <v>0</v>
      </c>
      <c r="Z183" s="131">
        <v>0</v>
      </c>
      <c r="AA183" s="131">
        <v>0</v>
      </c>
      <c r="AB183" s="131">
        <v>0</v>
      </c>
      <c r="AC183" s="131">
        <v>0</v>
      </c>
      <c r="AD183" s="131">
        <v>0</v>
      </c>
      <c r="AE183" s="131">
        <v>0</v>
      </c>
      <c r="AF183" s="131">
        <v>0</v>
      </c>
      <c r="AG183" s="131">
        <v>0</v>
      </c>
      <c r="AH183" s="131">
        <v>0</v>
      </c>
      <c r="AI183" s="131">
        <v>0</v>
      </c>
      <c r="AJ183" s="131">
        <v>63331.8</v>
      </c>
      <c r="AK183" s="131">
        <v>31665.9</v>
      </c>
      <c r="AL183" s="131">
        <v>0</v>
      </c>
      <c r="AN183" s="68" t="e">
        <f>I183/#REF!</f>
        <v>#REF!</v>
      </c>
      <c r="AO183" s="68" t="e">
        <f t="shared" si="21"/>
        <v>#DIV/0!</v>
      </c>
      <c r="AP183" s="68">
        <f t="shared" si="22"/>
        <v>5463.583658536586</v>
      </c>
      <c r="AQ183" s="68" t="e">
        <f t="shared" si="23"/>
        <v>#DIV/0!</v>
      </c>
      <c r="AR183" s="68" t="e">
        <f t="shared" si="24"/>
        <v>#DIV/0!</v>
      </c>
      <c r="AS183" s="68" t="e">
        <f t="shared" si="25"/>
        <v>#DIV/0!</v>
      </c>
      <c r="AT183" s="68" t="e">
        <f t="shared" si="26"/>
        <v>#DIV/0!</v>
      </c>
      <c r="AU183" s="68" t="e">
        <f t="shared" si="27"/>
        <v>#DIV/0!</v>
      </c>
      <c r="AV183" s="68" t="e">
        <f t="shared" si="28"/>
        <v>#DIV/0!</v>
      </c>
      <c r="AW183" s="68" t="e">
        <f t="shared" si="29"/>
        <v>#DIV/0!</v>
      </c>
      <c r="AX183" s="68" t="e">
        <f t="shared" si="30"/>
        <v>#DIV/0!</v>
      </c>
      <c r="AY183" s="68" t="e">
        <f>AI183/#REF!</f>
        <v>#REF!</v>
      </c>
      <c r="AZ183" s="68">
        <v>766.59</v>
      </c>
      <c r="BA183" s="68">
        <v>2173.62</v>
      </c>
      <c r="BB183" s="68">
        <v>891.36</v>
      </c>
      <c r="BC183" s="68">
        <v>860.72</v>
      </c>
      <c r="BD183" s="68">
        <v>1699.83</v>
      </c>
      <c r="BE183" s="68">
        <v>1134.04</v>
      </c>
      <c r="BF183" s="68">
        <v>2338035</v>
      </c>
      <c r="BG183" s="68">
        <f t="shared" si="47"/>
        <v>4644</v>
      </c>
      <c r="BH183" s="68">
        <v>9186</v>
      </c>
      <c r="BI183" s="68">
        <v>3559.09</v>
      </c>
      <c r="BJ183" s="68">
        <v>6295.55</v>
      </c>
      <c r="BK183" s="68">
        <f t="shared" si="48"/>
        <v>934101.09</v>
      </c>
      <c r="BL183" s="69" t="e">
        <f t="shared" si="31"/>
        <v>#REF!</v>
      </c>
      <c r="BM183" s="69" t="e">
        <f t="shared" si="32"/>
        <v>#DIV/0!</v>
      </c>
      <c r="BN183" s="69" t="str">
        <f t="shared" si="33"/>
        <v>+</v>
      </c>
      <c r="BO183" s="69" t="e">
        <f t="shared" si="34"/>
        <v>#DIV/0!</v>
      </c>
      <c r="BP183" s="69" t="e">
        <f t="shared" si="35"/>
        <v>#DIV/0!</v>
      </c>
      <c r="BQ183" s="69" t="e">
        <f t="shared" si="36"/>
        <v>#DIV/0!</v>
      </c>
      <c r="BR183" s="69" t="e">
        <f t="shared" si="37"/>
        <v>#DIV/0!</v>
      </c>
      <c r="BS183" s="69" t="e">
        <f t="shared" si="38"/>
        <v>#DIV/0!</v>
      </c>
      <c r="BT183" s="69" t="e">
        <f t="shared" si="39"/>
        <v>#DIV/0!</v>
      </c>
      <c r="BU183" s="69" t="e">
        <f t="shared" si="40"/>
        <v>#DIV/0!</v>
      </c>
      <c r="BV183" s="69" t="e">
        <f t="shared" si="41"/>
        <v>#DIV/0!</v>
      </c>
      <c r="BW183" s="69" t="e">
        <f t="shared" si="42"/>
        <v>#REF!</v>
      </c>
      <c r="BY183" s="70">
        <f t="shared" si="43"/>
        <v>2.9999999005239109</v>
      </c>
      <c r="BZ183" s="71">
        <f t="shared" si="44"/>
        <v>1.4999999502619554</v>
      </c>
      <c r="CA183" s="72" t="e">
        <f t="shared" si="45"/>
        <v>#DIV/0!</v>
      </c>
      <c r="CB183" s="68">
        <f t="shared" si="49"/>
        <v>4852.9799999999996</v>
      </c>
      <c r="CC183" s="73" t="e">
        <f t="shared" si="46"/>
        <v>#DIV/0!</v>
      </c>
    </row>
    <row r="184" spans="1:82" s="67" customFormat="1" ht="12" customHeight="1" x14ac:dyDescent="0.25">
      <c r="A184" s="122">
        <v>7</v>
      </c>
      <c r="B184" s="123" t="s">
        <v>238</v>
      </c>
      <c r="C184" s="135">
        <v>70.62190863754239</v>
      </c>
      <c r="D184" s="135">
        <v>1952</v>
      </c>
      <c r="E184" s="136">
        <v>2025</v>
      </c>
      <c r="F184" s="136">
        <v>126209.35</v>
      </c>
      <c r="G184" s="124">
        <v>1896347.49</v>
      </c>
      <c r="H184" s="127">
        <v>0</v>
      </c>
      <c r="I184" s="128">
        <v>0</v>
      </c>
      <c r="J184" s="128">
        <v>0</v>
      </c>
      <c r="K184" s="128">
        <v>0</v>
      </c>
      <c r="L184" s="128">
        <v>0</v>
      </c>
      <c r="M184" s="128">
        <v>0</v>
      </c>
      <c r="N184" s="127"/>
      <c r="O184" s="127">
        <v>0</v>
      </c>
      <c r="P184" s="127"/>
      <c r="Q184" s="127">
        <v>0</v>
      </c>
      <c r="R184" s="127"/>
      <c r="S184" s="127">
        <v>0</v>
      </c>
      <c r="T184" s="129">
        <v>0</v>
      </c>
      <c r="U184" s="127">
        <v>0</v>
      </c>
      <c r="V184" s="136" t="s">
        <v>35</v>
      </c>
      <c r="W184" s="131">
        <v>250</v>
      </c>
      <c r="X184" s="127">
        <v>1811011.86</v>
      </c>
      <c r="Y184" s="131">
        <v>0</v>
      </c>
      <c r="Z184" s="131">
        <v>0</v>
      </c>
      <c r="AA184" s="131">
        <v>0</v>
      </c>
      <c r="AB184" s="131">
        <v>0</v>
      </c>
      <c r="AC184" s="131">
        <v>0</v>
      </c>
      <c r="AD184" s="131">
        <v>0</v>
      </c>
      <c r="AE184" s="131">
        <v>0</v>
      </c>
      <c r="AF184" s="131">
        <v>0</v>
      </c>
      <c r="AG184" s="131">
        <v>0</v>
      </c>
      <c r="AH184" s="131">
        <v>0</v>
      </c>
      <c r="AI184" s="131">
        <v>0</v>
      </c>
      <c r="AJ184" s="131">
        <v>56890.42</v>
      </c>
      <c r="AK184" s="131">
        <v>28445.21</v>
      </c>
      <c r="AL184" s="131">
        <v>0</v>
      </c>
      <c r="AN184" s="68" t="e">
        <f>I184/#REF!</f>
        <v>#REF!</v>
      </c>
      <c r="AO184" s="68" t="e">
        <f t="shared" si="21"/>
        <v>#DIV/0!</v>
      </c>
      <c r="AP184" s="68" t="e">
        <f t="shared" si="22"/>
        <v>#DIV/0!</v>
      </c>
      <c r="AQ184" s="68" t="e">
        <f t="shared" si="23"/>
        <v>#DIV/0!</v>
      </c>
      <c r="AR184" s="68" t="e">
        <f t="shared" si="24"/>
        <v>#DIV/0!</v>
      </c>
      <c r="AS184" s="68" t="e">
        <f t="shared" si="25"/>
        <v>#DIV/0!</v>
      </c>
      <c r="AT184" s="68" t="e">
        <f t="shared" si="26"/>
        <v>#DIV/0!</v>
      </c>
      <c r="AU184" s="68">
        <f t="shared" si="27"/>
        <v>7244.0474400000003</v>
      </c>
      <c r="AV184" s="68" t="e">
        <f t="shared" si="28"/>
        <v>#DIV/0!</v>
      </c>
      <c r="AW184" s="68" t="e">
        <f t="shared" si="29"/>
        <v>#DIV/0!</v>
      </c>
      <c r="AX184" s="68" t="e">
        <f t="shared" si="30"/>
        <v>#DIV/0!</v>
      </c>
      <c r="AY184" s="68" t="e">
        <f>AI184/#REF!</f>
        <v>#REF!</v>
      </c>
      <c r="AZ184" s="68">
        <v>766.59</v>
      </c>
      <c r="BA184" s="68">
        <v>2173.62</v>
      </c>
      <c r="BB184" s="68">
        <v>891.36</v>
      </c>
      <c r="BC184" s="68">
        <v>860.72</v>
      </c>
      <c r="BD184" s="68">
        <v>1699.83</v>
      </c>
      <c r="BE184" s="68">
        <v>1134.04</v>
      </c>
      <c r="BF184" s="68">
        <v>2338035</v>
      </c>
      <c r="BG184" s="68">
        <f t="shared" si="47"/>
        <v>4644</v>
      </c>
      <c r="BH184" s="68">
        <v>9186</v>
      </c>
      <c r="BI184" s="68">
        <v>3559.09</v>
      </c>
      <c r="BJ184" s="68">
        <v>6295.55</v>
      </c>
      <c r="BK184" s="68">
        <f t="shared" si="48"/>
        <v>934101.09</v>
      </c>
      <c r="BL184" s="69" t="e">
        <f t="shared" si="31"/>
        <v>#REF!</v>
      </c>
      <c r="BM184" s="69" t="e">
        <f t="shared" si="32"/>
        <v>#DIV/0!</v>
      </c>
      <c r="BN184" s="69" t="e">
        <f t="shared" si="33"/>
        <v>#DIV/0!</v>
      </c>
      <c r="BO184" s="69" t="e">
        <f t="shared" si="34"/>
        <v>#DIV/0!</v>
      </c>
      <c r="BP184" s="69" t="e">
        <f t="shared" si="35"/>
        <v>#DIV/0!</v>
      </c>
      <c r="BQ184" s="69" t="e">
        <f t="shared" si="36"/>
        <v>#DIV/0!</v>
      </c>
      <c r="BR184" s="69" t="e">
        <f t="shared" si="37"/>
        <v>#DIV/0!</v>
      </c>
      <c r="BS184" s="69" t="str">
        <f t="shared" si="38"/>
        <v>+</v>
      </c>
      <c r="BT184" s="69" t="e">
        <f t="shared" si="39"/>
        <v>#DIV/0!</v>
      </c>
      <c r="BU184" s="69" t="e">
        <f t="shared" si="40"/>
        <v>#DIV/0!</v>
      </c>
      <c r="BV184" s="69" t="e">
        <f t="shared" si="41"/>
        <v>#DIV/0!</v>
      </c>
      <c r="BW184" s="69" t="e">
        <f t="shared" si="42"/>
        <v>#REF!</v>
      </c>
      <c r="BY184" s="70">
        <f t="shared" si="43"/>
        <v>2.9999997521551287</v>
      </c>
      <c r="BZ184" s="71">
        <f t="shared" si="44"/>
        <v>1.4999998760775644</v>
      </c>
      <c r="CA184" s="72">
        <f t="shared" si="45"/>
        <v>7585.3899599999995</v>
      </c>
      <c r="CB184" s="68">
        <f t="shared" si="49"/>
        <v>4852.9799999999996</v>
      </c>
      <c r="CC184" s="73" t="str">
        <f t="shared" si="46"/>
        <v>+</v>
      </c>
    </row>
    <row r="185" spans="1:82" s="67" customFormat="1" ht="12" customHeight="1" x14ac:dyDescent="0.25">
      <c r="A185" s="122">
        <v>8</v>
      </c>
      <c r="B185" s="123" t="s">
        <v>239</v>
      </c>
      <c r="C185" s="135">
        <v>70.054579761904762</v>
      </c>
      <c r="D185" s="135">
        <v>1960</v>
      </c>
      <c r="E185" s="136">
        <v>2025</v>
      </c>
      <c r="F185" s="136">
        <v>138557.48000000001</v>
      </c>
      <c r="G185" s="124">
        <v>1903932.89</v>
      </c>
      <c r="H185" s="127">
        <v>0</v>
      </c>
      <c r="I185" s="128">
        <v>0</v>
      </c>
      <c r="J185" s="128">
        <v>0</v>
      </c>
      <c r="K185" s="128">
        <v>0</v>
      </c>
      <c r="L185" s="128">
        <v>0</v>
      </c>
      <c r="M185" s="128">
        <v>0</v>
      </c>
      <c r="N185" s="127"/>
      <c r="O185" s="127">
        <v>0</v>
      </c>
      <c r="P185" s="127"/>
      <c r="Q185" s="127">
        <v>0</v>
      </c>
      <c r="R185" s="127"/>
      <c r="S185" s="127">
        <v>0</v>
      </c>
      <c r="T185" s="129">
        <v>0</v>
      </c>
      <c r="U185" s="127">
        <v>0</v>
      </c>
      <c r="V185" s="136" t="s">
        <v>35</v>
      </c>
      <c r="W185" s="131">
        <v>251</v>
      </c>
      <c r="X185" s="127">
        <v>1818255.91</v>
      </c>
      <c r="Y185" s="131">
        <v>0</v>
      </c>
      <c r="Z185" s="131">
        <v>0</v>
      </c>
      <c r="AA185" s="131">
        <v>0</v>
      </c>
      <c r="AB185" s="131">
        <v>0</v>
      </c>
      <c r="AC185" s="131">
        <v>0</v>
      </c>
      <c r="AD185" s="131">
        <v>0</v>
      </c>
      <c r="AE185" s="131">
        <v>0</v>
      </c>
      <c r="AF185" s="131">
        <v>0</v>
      </c>
      <c r="AG185" s="131">
        <v>0</v>
      </c>
      <c r="AH185" s="131">
        <v>0</v>
      </c>
      <c r="AI185" s="131">
        <v>0</v>
      </c>
      <c r="AJ185" s="131">
        <v>57117.99</v>
      </c>
      <c r="AK185" s="131">
        <v>28558.99</v>
      </c>
      <c r="AL185" s="131">
        <v>0</v>
      </c>
      <c r="AN185" s="68" t="e">
        <f>I185/#REF!</f>
        <v>#REF!</v>
      </c>
      <c r="AO185" s="68" t="e">
        <f t="shared" si="21"/>
        <v>#DIV/0!</v>
      </c>
      <c r="AP185" s="68" t="e">
        <f t="shared" si="22"/>
        <v>#DIV/0!</v>
      </c>
      <c r="AQ185" s="68" t="e">
        <f t="shared" si="23"/>
        <v>#DIV/0!</v>
      </c>
      <c r="AR185" s="68" t="e">
        <f t="shared" si="24"/>
        <v>#DIV/0!</v>
      </c>
      <c r="AS185" s="68" t="e">
        <f t="shared" si="25"/>
        <v>#DIV/0!</v>
      </c>
      <c r="AT185" s="68" t="e">
        <f t="shared" si="26"/>
        <v>#DIV/0!</v>
      </c>
      <c r="AU185" s="68">
        <f t="shared" si="27"/>
        <v>7244.047450199203</v>
      </c>
      <c r="AV185" s="68" t="e">
        <f t="shared" si="28"/>
        <v>#DIV/0!</v>
      </c>
      <c r="AW185" s="68" t="e">
        <f t="shared" si="29"/>
        <v>#DIV/0!</v>
      </c>
      <c r="AX185" s="68" t="e">
        <f t="shared" si="30"/>
        <v>#DIV/0!</v>
      </c>
      <c r="AY185" s="68" t="e">
        <f>AI185/#REF!</f>
        <v>#REF!</v>
      </c>
      <c r="AZ185" s="68">
        <v>766.59</v>
      </c>
      <c r="BA185" s="68">
        <v>2173.62</v>
      </c>
      <c r="BB185" s="68">
        <v>891.36</v>
      </c>
      <c r="BC185" s="68">
        <v>860.72</v>
      </c>
      <c r="BD185" s="68">
        <v>1699.83</v>
      </c>
      <c r="BE185" s="68">
        <v>1134.04</v>
      </c>
      <c r="BF185" s="68">
        <v>2338035</v>
      </c>
      <c r="BG185" s="68">
        <f t="shared" si="47"/>
        <v>4644</v>
      </c>
      <c r="BH185" s="68">
        <v>9186</v>
      </c>
      <c r="BI185" s="68">
        <v>3559.09</v>
      </c>
      <c r="BJ185" s="68">
        <v>6295.55</v>
      </c>
      <c r="BK185" s="68">
        <f t="shared" si="48"/>
        <v>934101.09</v>
      </c>
      <c r="BL185" s="69" t="e">
        <f t="shared" si="31"/>
        <v>#REF!</v>
      </c>
      <c r="BM185" s="69" t="e">
        <f t="shared" si="32"/>
        <v>#DIV/0!</v>
      </c>
      <c r="BN185" s="69" t="e">
        <f t="shared" si="33"/>
        <v>#DIV/0!</v>
      </c>
      <c r="BO185" s="69" t="e">
        <f t="shared" si="34"/>
        <v>#DIV/0!</v>
      </c>
      <c r="BP185" s="69" t="e">
        <f t="shared" si="35"/>
        <v>#DIV/0!</v>
      </c>
      <c r="BQ185" s="69" t="e">
        <f t="shared" si="36"/>
        <v>#DIV/0!</v>
      </c>
      <c r="BR185" s="69" t="e">
        <f t="shared" si="37"/>
        <v>#DIV/0!</v>
      </c>
      <c r="BS185" s="69" t="str">
        <f t="shared" si="38"/>
        <v>+</v>
      </c>
      <c r="BT185" s="69" t="e">
        <f t="shared" si="39"/>
        <v>#DIV/0!</v>
      </c>
      <c r="BU185" s="69" t="e">
        <f t="shared" si="40"/>
        <v>#DIV/0!</v>
      </c>
      <c r="BV185" s="69" t="e">
        <f t="shared" si="41"/>
        <v>#DIV/0!</v>
      </c>
      <c r="BW185" s="69" t="e">
        <f t="shared" si="42"/>
        <v>#REF!</v>
      </c>
      <c r="BY185" s="70">
        <f t="shared" si="43"/>
        <v>3.0000001733254367</v>
      </c>
      <c r="BZ185" s="71">
        <f t="shared" si="44"/>
        <v>1.4999998240484202</v>
      </c>
      <c r="CA185" s="72">
        <f t="shared" si="45"/>
        <v>7585.3899999999994</v>
      </c>
      <c r="CB185" s="68">
        <f t="shared" si="49"/>
        <v>4852.9799999999996</v>
      </c>
      <c r="CC185" s="73" t="str">
        <f t="shared" si="46"/>
        <v>+</v>
      </c>
    </row>
    <row r="186" spans="1:82" s="67" customFormat="1" ht="12" customHeight="1" x14ac:dyDescent="0.25">
      <c r="A186" s="122">
        <v>9</v>
      </c>
      <c r="B186" s="132" t="s">
        <v>241</v>
      </c>
      <c r="C186" s="135">
        <v>25.003715329078513</v>
      </c>
      <c r="D186" s="135">
        <v>1973</v>
      </c>
      <c r="E186" s="136">
        <v>2025</v>
      </c>
      <c r="F186" s="136">
        <v>1650130.78</v>
      </c>
      <c r="G186" s="124">
        <v>9113364.75</v>
      </c>
      <c r="H186" s="127">
        <v>0</v>
      </c>
      <c r="I186" s="128">
        <v>0</v>
      </c>
      <c r="J186" s="128">
        <v>0</v>
      </c>
      <c r="K186" s="128">
        <v>0</v>
      </c>
      <c r="L186" s="128">
        <v>0</v>
      </c>
      <c r="M186" s="128">
        <v>0</v>
      </c>
      <c r="N186" s="127"/>
      <c r="O186" s="127">
        <v>0</v>
      </c>
      <c r="P186" s="127"/>
      <c r="Q186" s="127">
        <v>0</v>
      </c>
      <c r="R186" s="127"/>
      <c r="S186" s="127">
        <v>0</v>
      </c>
      <c r="T186" s="129">
        <v>0</v>
      </c>
      <c r="U186" s="127">
        <v>0</v>
      </c>
      <c r="V186" s="136" t="s">
        <v>34</v>
      </c>
      <c r="W186" s="131">
        <v>1063</v>
      </c>
      <c r="X186" s="127">
        <v>8703263.3399999999</v>
      </c>
      <c r="Y186" s="131">
        <v>0</v>
      </c>
      <c r="Z186" s="131">
        <v>0</v>
      </c>
      <c r="AA186" s="131">
        <v>0</v>
      </c>
      <c r="AB186" s="131">
        <v>0</v>
      </c>
      <c r="AC186" s="131">
        <v>0</v>
      </c>
      <c r="AD186" s="131">
        <v>0</v>
      </c>
      <c r="AE186" s="131">
        <v>0</v>
      </c>
      <c r="AF186" s="131">
        <v>0</v>
      </c>
      <c r="AG186" s="131">
        <v>0</v>
      </c>
      <c r="AH186" s="131">
        <v>0</v>
      </c>
      <c r="AI186" s="131">
        <v>0</v>
      </c>
      <c r="AJ186" s="131">
        <v>273400.94</v>
      </c>
      <c r="AK186" s="131">
        <v>136700.47</v>
      </c>
      <c r="AL186" s="131">
        <v>0</v>
      </c>
      <c r="AN186" s="68" t="e">
        <f>I186/#REF!</f>
        <v>#REF!</v>
      </c>
      <c r="AO186" s="68" t="e">
        <f t="shared" si="21"/>
        <v>#DIV/0!</v>
      </c>
      <c r="AP186" s="68" t="e">
        <f t="shared" si="22"/>
        <v>#DIV/0!</v>
      </c>
      <c r="AQ186" s="68" t="e">
        <f t="shared" si="23"/>
        <v>#DIV/0!</v>
      </c>
      <c r="AR186" s="68" t="e">
        <f t="shared" si="24"/>
        <v>#DIV/0!</v>
      </c>
      <c r="AS186" s="68" t="e">
        <f t="shared" si="25"/>
        <v>#DIV/0!</v>
      </c>
      <c r="AT186" s="68" t="e">
        <f t="shared" si="26"/>
        <v>#DIV/0!</v>
      </c>
      <c r="AU186" s="68">
        <f t="shared" si="27"/>
        <v>8187.4537535277514</v>
      </c>
      <c r="AV186" s="68" t="e">
        <f t="shared" si="28"/>
        <v>#DIV/0!</v>
      </c>
      <c r="AW186" s="68" t="e">
        <f t="shared" si="29"/>
        <v>#DIV/0!</v>
      </c>
      <c r="AX186" s="68" t="e">
        <f t="shared" si="30"/>
        <v>#DIV/0!</v>
      </c>
      <c r="AY186" s="68" t="e">
        <f>AI186/#REF!</f>
        <v>#REF!</v>
      </c>
      <c r="AZ186" s="68">
        <v>766.59</v>
      </c>
      <c r="BA186" s="68">
        <v>2173.62</v>
      </c>
      <c r="BB186" s="68">
        <v>891.36</v>
      </c>
      <c r="BC186" s="68">
        <v>860.72</v>
      </c>
      <c r="BD186" s="68">
        <v>1699.83</v>
      </c>
      <c r="BE186" s="68">
        <v>1134.04</v>
      </c>
      <c r="BF186" s="68">
        <v>2338035</v>
      </c>
      <c r="BG186" s="68">
        <f t="shared" si="47"/>
        <v>4837.9799999999996</v>
      </c>
      <c r="BH186" s="68">
        <v>9186</v>
      </c>
      <c r="BI186" s="68">
        <v>3559.09</v>
      </c>
      <c r="BJ186" s="68">
        <v>6295.55</v>
      </c>
      <c r="BK186" s="68">
        <f t="shared" si="48"/>
        <v>934101.09</v>
      </c>
      <c r="BL186" s="69" t="e">
        <f t="shared" si="31"/>
        <v>#REF!</v>
      </c>
      <c r="BM186" s="69" t="e">
        <f t="shared" si="32"/>
        <v>#DIV/0!</v>
      </c>
      <c r="BN186" s="69" t="e">
        <f t="shared" si="33"/>
        <v>#DIV/0!</v>
      </c>
      <c r="BO186" s="69" t="e">
        <f t="shared" si="34"/>
        <v>#DIV/0!</v>
      </c>
      <c r="BP186" s="69" t="e">
        <f t="shared" si="35"/>
        <v>#DIV/0!</v>
      </c>
      <c r="BQ186" s="69" t="e">
        <f t="shared" si="36"/>
        <v>#DIV/0!</v>
      </c>
      <c r="BR186" s="69" t="e">
        <f t="shared" si="37"/>
        <v>#DIV/0!</v>
      </c>
      <c r="BS186" s="69" t="str">
        <f t="shared" si="38"/>
        <v>+</v>
      </c>
      <c r="BT186" s="69" t="e">
        <f t="shared" si="39"/>
        <v>#DIV/0!</v>
      </c>
      <c r="BU186" s="69" t="e">
        <f t="shared" si="40"/>
        <v>#DIV/0!</v>
      </c>
      <c r="BV186" s="69" t="e">
        <f t="shared" si="41"/>
        <v>#DIV/0!</v>
      </c>
      <c r="BW186" s="69" t="e">
        <f t="shared" si="42"/>
        <v>#REF!</v>
      </c>
      <c r="BY186" s="70">
        <f t="shared" si="43"/>
        <v>2.9999999725677613</v>
      </c>
      <c r="BZ186" s="71">
        <f t="shared" si="44"/>
        <v>1.4999999862838806</v>
      </c>
      <c r="CA186" s="72">
        <f t="shared" si="45"/>
        <v>8573.25</v>
      </c>
      <c r="CB186" s="68">
        <f t="shared" si="49"/>
        <v>5055.6899999999996</v>
      </c>
      <c r="CC186" s="73" t="str">
        <f t="shared" si="46"/>
        <v>+</v>
      </c>
    </row>
    <row r="187" spans="1:82" s="67" customFormat="1" ht="12" customHeight="1" x14ac:dyDescent="0.25">
      <c r="A187" s="122">
        <v>10</v>
      </c>
      <c r="B187" s="132" t="s">
        <v>242</v>
      </c>
      <c r="C187" s="135">
        <v>28.480710203009</v>
      </c>
      <c r="D187" s="135">
        <v>1991</v>
      </c>
      <c r="E187" s="136">
        <v>2025</v>
      </c>
      <c r="F187" s="136">
        <v>728011</v>
      </c>
      <c r="G187" s="124">
        <v>4629555.01</v>
      </c>
      <c r="H187" s="127">
        <v>0</v>
      </c>
      <c r="I187" s="128">
        <v>0</v>
      </c>
      <c r="J187" s="128">
        <v>0</v>
      </c>
      <c r="K187" s="128">
        <v>0</v>
      </c>
      <c r="L187" s="128">
        <v>0</v>
      </c>
      <c r="M187" s="128">
        <v>0</v>
      </c>
      <c r="N187" s="127"/>
      <c r="O187" s="127">
        <v>0</v>
      </c>
      <c r="P187" s="127"/>
      <c r="Q187" s="127">
        <v>0</v>
      </c>
      <c r="R187" s="127"/>
      <c r="S187" s="127">
        <v>0</v>
      </c>
      <c r="T187" s="129">
        <v>0</v>
      </c>
      <c r="U187" s="127">
        <v>0</v>
      </c>
      <c r="V187" s="136" t="s">
        <v>34</v>
      </c>
      <c r="W187" s="131">
        <v>540</v>
      </c>
      <c r="X187" s="127">
        <v>4421225.03</v>
      </c>
      <c r="Y187" s="131">
        <v>0</v>
      </c>
      <c r="Z187" s="131">
        <v>0</v>
      </c>
      <c r="AA187" s="131">
        <v>0</v>
      </c>
      <c r="AB187" s="131">
        <v>0</v>
      </c>
      <c r="AC187" s="131">
        <v>0</v>
      </c>
      <c r="AD187" s="131">
        <v>0</v>
      </c>
      <c r="AE187" s="131">
        <v>0</v>
      </c>
      <c r="AF187" s="131">
        <v>0</v>
      </c>
      <c r="AG187" s="131">
        <v>0</v>
      </c>
      <c r="AH187" s="131">
        <v>0</v>
      </c>
      <c r="AI187" s="131">
        <v>0</v>
      </c>
      <c r="AJ187" s="131">
        <v>138886.65</v>
      </c>
      <c r="AK187" s="131">
        <v>69443.33</v>
      </c>
      <c r="AL187" s="131">
        <v>0</v>
      </c>
      <c r="AN187" s="68" t="e">
        <f>I187/#REF!</f>
        <v>#REF!</v>
      </c>
      <c r="AO187" s="68" t="e">
        <f t="shared" si="21"/>
        <v>#DIV/0!</v>
      </c>
      <c r="AP187" s="68" t="e">
        <f t="shared" si="22"/>
        <v>#DIV/0!</v>
      </c>
      <c r="AQ187" s="68" t="e">
        <f t="shared" si="23"/>
        <v>#DIV/0!</v>
      </c>
      <c r="AR187" s="68" t="e">
        <f t="shared" si="24"/>
        <v>#DIV/0!</v>
      </c>
      <c r="AS187" s="68" t="e">
        <f t="shared" si="25"/>
        <v>#DIV/0!</v>
      </c>
      <c r="AT187" s="68" t="e">
        <f t="shared" si="26"/>
        <v>#DIV/0!</v>
      </c>
      <c r="AU187" s="68">
        <f t="shared" si="27"/>
        <v>8187.4537592592596</v>
      </c>
      <c r="AV187" s="68" t="e">
        <f t="shared" si="28"/>
        <v>#DIV/0!</v>
      </c>
      <c r="AW187" s="68" t="e">
        <f t="shared" si="29"/>
        <v>#DIV/0!</v>
      </c>
      <c r="AX187" s="68" t="e">
        <f t="shared" si="30"/>
        <v>#DIV/0!</v>
      </c>
      <c r="AY187" s="68" t="e">
        <f>AI187/#REF!</f>
        <v>#REF!</v>
      </c>
      <c r="AZ187" s="68">
        <v>766.59</v>
      </c>
      <c r="BA187" s="68">
        <v>2173.62</v>
      </c>
      <c r="BB187" s="68">
        <v>891.36</v>
      </c>
      <c r="BC187" s="68">
        <v>860.72</v>
      </c>
      <c r="BD187" s="68">
        <v>1699.83</v>
      </c>
      <c r="BE187" s="68">
        <v>1134.04</v>
      </c>
      <c r="BF187" s="68">
        <v>2338035</v>
      </c>
      <c r="BG187" s="68">
        <f t="shared" si="47"/>
        <v>4837.9799999999996</v>
      </c>
      <c r="BH187" s="68">
        <v>9186</v>
      </c>
      <c r="BI187" s="68">
        <v>3559.09</v>
      </c>
      <c r="BJ187" s="68">
        <v>6295.55</v>
      </c>
      <c r="BK187" s="68">
        <f t="shared" si="48"/>
        <v>934101.09</v>
      </c>
      <c r="BL187" s="69" t="e">
        <f t="shared" si="31"/>
        <v>#REF!</v>
      </c>
      <c r="BM187" s="69" t="e">
        <f t="shared" si="32"/>
        <v>#DIV/0!</v>
      </c>
      <c r="BN187" s="69" t="e">
        <f t="shared" si="33"/>
        <v>#DIV/0!</v>
      </c>
      <c r="BO187" s="69" t="e">
        <f t="shared" si="34"/>
        <v>#DIV/0!</v>
      </c>
      <c r="BP187" s="69" t="e">
        <f t="shared" si="35"/>
        <v>#DIV/0!</v>
      </c>
      <c r="BQ187" s="69" t="e">
        <f t="shared" si="36"/>
        <v>#DIV/0!</v>
      </c>
      <c r="BR187" s="69" t="e">
        <f t="shared" si="37"/>
        <v>#DIV/0!</v>
      </c>
      <c r="BS187" s="69" t="str">
        <f t="shared" si="38"/>
        <v>+</v>
      </c>
      <c r="BT187" s="69" t="e">
        <f t="shared" si="39"/>
        <v>#DIV/0!</v>
      </c>
      <c r="BU187" s="69" t="e">
        <f t="shared" si="40"/>
        <v>#DIV/0!</v>
      </c>
      <c r="BV187" s="69" t="e">
        <f t="shared" si="41"/>
        <v>#DIV/0!</v>
      </c>
      <c r="BW187" s="69" t="e">
        <f t="shared" si="42"/>
        <v>#REF!</v>
      </c>
      <c r="BY187" s="70">
        <f t="shared" si="43"/>
        <v>2.9999999935198955</v>
      </c>
      <c r="BZ187" s="71">
        <f t="shared" si="44"/>
        <v>1.5000001047616887</v>
      </c>
      <c r="CA187" s="72">
        <f t="shared" si="45"/>
        <v>8573.2500185185181</v>
      </c>
      <c r="CB187" s="68">
        <f t="shared" si="49"/>
        <v>5055.6899999999996</v>
      </c>
      <c r="CC187" s="73" t="str">
        <f t="shared" si="46"/>
        <v>+</v>
      </c>
    </row>
    <row r="188" spans="1:82" s="67" customFormat="1" ht="12" customHeight="1" x14ac:dyDescent="0.25">
      <c r="A188" s="122">
        <v>11</v>
      </c>
      <c r="B188" s="132" t="s">
        <v>243</v>
      </c>
      <c r="C188" s="135">
        <v>29.076782377895576</v>
      </c>
      <c r="D188" s="135">
        <v>1994</v>
      </c>
      <c r="E188" s="136">
        <v>2025</v>
      </c>
      <c r="F188" s="136">
        <v>729573.42</v>
      </c>
      <c r="G188" s="124">
        <v>4629555.01</v>
      </c>
      <c r="H188" s="127">
        <v>0</v>
      </c>
      <c r="I188" s="128">
        <v>0</v>
      </c>
      <c r="J188" s="128">
        <v>0</v>
      </c>
      <c r="K188" s="128">
        <v>0</v>
      </c>
      <c r="L188" s="128">
        <v>0</v>
      </c>
      <c r="M188" s="128">
        <v>0</v>
      </c>
      <c r="N188" s="127"/>
      <c r="O188" s="127">
        <v>0</v>
      </c>
      <c r="P188" s="127"/>
      <c r="Q188" s="127">
        <v>0</v>
      </c>
      <c r="R188" s="127"/>
      <c r="S188" s="127">
        <v>0</v>
      </c>
      <c r="T188" s="129">
        <v>0</v>
      </c>
      <c r="U188" s="127">
        <v>0</v>
      </c>
      <c r="V188" s="136" t="s">
        <v>34</v>
      </c>
      <c r="W188" s="131">
        <v>540</v>
      </c>
      <c r="X188" s="127">
        <v>4421225.03</v>
      </c>
      <c r="Y188" s="131">
        <v>0</v>
      </c>
      <c r="Z188" s="131">
        <v>0</v>
      </c>
      <c r="AA188" s="131">
        <v>0</v>
      </c>
      <c r="AB188" s="131">
        <v>0</v>
      </c>
      <c r="AC188" s="131">
        <v>0</v>
      </c>
      <c r="AD188" s="131">
        <v>0</v>
      </c>
      <c r="AE188" s="131">
        <v>0</v>
      </c>
      <c r="AF188" s="131">
        <v>0</v>
      </c>
      <c r="AG188" s="131">
        <v>0</v>
      </c>
      <c r="AH188" s="131">
        <v>0</v>
      </c>
      <c r="AI188" s="131">
        <v>0</v>
      </c>
      <c r="AJ188" s="131">
        <v>138886.65</v>
      </c>
      <c r="AK188" s="131">
        <v>69443.33</v>
      </c>
      <c r="AL188" s="131">
        <v>0</v>
      </c>
      <c r="AN188" s="68" t="e">
        <f>I188/#REF!</f>
        <v>#REF!</v>
      </c>
      <c r="AO188" s="68" t="e">
        <f t="shared" si="21"/>
        <v>#DIV/0!</v>
      </c>
      <c r="AP188" s="68" t="e">
        <f t="shared" si="22"/>
        <v>#DIV/0!</v>
      </c>
      <c r="AQ188" s="68" t="e">
        <f t="shared" si="23"/>
        <v>#DIV/0!</v>
      </c>
      <c r="AR188" s="68" t="e">
        <f t="shared" si="24"/>
        <v>#DIV/0!</v>
      </c>
      <c r="AS188" s="68" t="e">
        <f t="shared" si="25"/>
        <v>#DIV/0!</v>
      </c>
      <c r="AT188" s="68" t="e">
        <f t="shared" si="26"/>
        <v>#DIV/0!</v>
      </c>
      <c r="AU188" s="68">
        <f t="shared" si="27"/>
        <v>8187.4537592592596</v>
      </c>
      <c r="AV188" s="68" t="e">
        <f t="shared" si="28"/>
        <v>#DIV/0!</v>
      </c>
      <c r="AW188" s="68" t="e">
        <f t="shared" si="29"/>
        <v>#DIV/0!</v>
      </c>
      <c r="AX188" s="68" t="e">
        <f t="shared" si="30"/>
        <v>#DIV/0!</v>
      </c>
      <c r="AY188" s="68" t="e">
        <f>AI188/#REF!</f>
        <v>#REF!</v>
      </c>
      <c r="AZ188" s="68">
        <v>766.59</v>
      </c>
      <c r="BA188" s="68">
        <v>2173.62</v>
      </c>
      <c r="BB188" s="68">
        <v>891.36</v>
      </c>
      <c r="BC188" s="68">
        <v>860.72</v>
      </c>
      <c r="BD188" s="68">
        <v>1699.83</v>
      </c>
      <c r="BE188" s="68">
        <v>1134.04</v>
      </c>
      <c r="BF188" s="68">
        <v>2338035</v>
      </c>
      <c r="BG188" s="68">
        <f t="shared" si="47"/>
        <v>4837.9799999999996</v>
      </c>
      <c r="BH188" s="68">
        <v>9186</v>
      </c>
      <c r="BI188" s="68">
        <v>3559.09</v>
      </c>
      <c r="BJ188" s="68">
        <v>6295.55</v>
      </c>
      <c r="BK188" s="68">
        <f t="shared" si="48"/>
        <v>934101.09</v>
      </c>
      <c r="BL188" s="69" t="e">
        <f t="shared" si="31"/>
        <v>#REF!</v>
      </c>
      <c r="BM188" s="69" t="e">
        <f t="shared" si="32"/>
        <v>#DIV/0!</v>
      </c>
      <c r="BN188" s="69" t="e">
        <f t="shared" si="33"/>
        <v>#DIV/0!</v>
      </c>
      <c r="BO188" s="69" t="e">
        <f t="shared" si="34"/>
        <v>#DIV/0!</v>
      </c>
      <c r="BP188" s="69" t="e">
        <f t="shared" si="35"/>
        <v>#DIV/0!</v>
      </c>
      <c r="BQ188" s="69" t="e">
        <f t="shared" si="36"/>
        <v>#DIV/0!</v>
      </c>
      <c r="BR188" s="69" t="e">
        <f t="shared" si="37"/>
        <v>#DIV/0!</v>
      </c>
      <c r="BS188" s="69" t="str">
        <f t="shared" si="38"/>
        <v>+</v>
      </c>
      <c r="BT188" s="69" t="e">
        <f t="shared" si="39"/>
        <v>#DIV/0!</v>
      </c>
      <c r="BU188" s="69" t="e">
        <f t="shared" si="40"/>
        <v>#DIV/0!</v>
      </c>
      <c r="BV188" s="69" t="e">
        <f t="shared" si="41"/>
        <v>#DIV/0!</v>
      </c>
      <c r="BW188" s="69" t="e">
        <f t="shared" si="42"/>
        <v>#REF!</v>
      </c>
      <c r="BY188" s="70">
        <f t="shared" si="43"/>
        <v>2.9999999935198955</v>
      </c>
      <c r="BZ188" s="71">
        <f t="shared" si="44"/>
        <v>1.5000001047616887</v>
      </c>
      <c r="CA188" s="72">
        <f t="shared" si="45"/>
        <v>8573.2500185185181</v>
      </c>
      <c r="CB188" s="68">
        <f t="shared" si="49"/>
        <v>5055.6899999999996</v>
      </c>
      <c r="CC188" s="73" t="str">
        <f t="shared" si="46"/>
        <v>+</v>
      </c>
    </row>
    <row r="189" spans="1:82" s="67" customFormat="1" ht="12" customHeight="1" x14ac:dyDescent="0.25">
      <c r="A189" s="122">
        <v>12</v>
      </c>
      <c r="B189" s="132" t="s">
        <v>244</v>
      </c>
      <c r="C189" s="135">
        <v>64.356708416755907</v>
      </c>
      <c r="D189" s="135">
        <v>1990</v>
      </c>
      <c r="E189" s="136">
        <v>2025</v>
      </c>
      <c r="F189" s="136">
        <v>277229.93</v>
      </c>
      <c r="G189" s="124">
        <v>4423797.01</v>
      </c>
      <c r="H189" s="127">
        <v>0</v>
      </c>
      <c r="I189" s="128">
        <v>0</v>
      </c>
      <c r="J189" s="128">
        <v>0</v>
      </c>
      <c r="K189" s="128">
        <v>0</v>
      </c>
      <c r="L189" s="128">
        <v>0</v>
      </c>
      <c r="M189" s="128">
        <v>0</v>
      </c>
      <c r="N189" s="127"/>
      <c r="O189" s="127">
        <v>0</v>
      </c>
      <c r="P189" s="127"/>
      <c r="Q189" s="127">
        <v>0</v>
      </c>
      <c r="R189" s="127"/>
      <c r="S189" s="127">
        <v>0</v>
      </c>
      <c r="T189" s="129">
        <v>0</v>
      </c>
      <c r="U189" s="127">
        <v>0</v>
      </c>
      <c r="V189" s="136" t="s">
        <v>34</v>
      </c>
      <c r="W189" s="131">
        <v>516</v>
      </c>
      <c r="X189" s="127">
        <v>4224726.1399999997</v>
      </c>
      <c r="Y189" s="131">
        <v>0</v>
      </c>
      <c r="Z189" s="131">
        <v>0</v>
      </c>
      <c r="AA189" s="131">
        <v>0</v>
      </c>
      <c r="AB189" s="131">
        <v>0</v>
      </c>
      <c r="AC189" s="131">
        <v>0</v>
      </c>
      <c r="AD189" s="131">
        <v>0</v>
      </c>
      <c r="AE189" s="131">
        <v>0</v>
      </c>
      <c r="AF189" s="131">
        <v>0</v>
      </c>
      <c r="AG189" s="131">
        <v>0</v>
      </c>
      <c r="AH189" s="131">
        <v>0</v>
      </c>
      <c r="AI189" s="131">
        <v>0</v>
      </c>
      <c r="AJ189" s="131">
        <v>132713.91</v>
      </c>
      <c r="AK189" s="131">
        <v>66356.960000000006</v>
      </c>
      <c r="AL189" s="131">
        <v>0</v>
      </c>
      <c r="AN189" s="68" t="e">
        <f>I189/#REF!</f>
        <v>#REF!</v>
      </c>
      <c r="AO189" s="68" t="e">
        <f t="shared" si="21"/>
        <v>#DIV/0!</v>
      </c>
      <c r="AP189" s="68" t="e">
        <f t="shared" si="22"/>
        <v>#DIV/0!</v>
      </c>
      <c r="AQ189" s="68" t="e">
        <f t="shared" si="23"/>
        <v>#DIV/0!</v>
      </c>
      <c r="AR189" s="68" t="e">
        <f t="shared" si="24"/>
        <v>#DIV/0!</v>
      </c>
      <c r="AS189" s="68" t="e">
        <f t="shared" si="25"/>
        <v>#DIV/0!</v>
      </c>
      <c r="AT189" s="68" t="e">
        <f t="shared" si="26"/>
        <v>#DIV/0!</v>
      </c>
      <c r="AU189" s="68">
        <f t="shared" si="27"/>
        <v>8187.4537596899218</v>
      </c>
      <c r="AV189" s="68" t="e">
        <f t="shared" si="28"/>
        <v>#DIV/0!</v>
      </c>
      <c r="AW189" s="68" t="e">
        <f t="shared" si="29"/>
        <v>#DIV/0!</v>
      </c>
      <c r="AX189" s="68" t="e">
        <f t="shared" si="30"/>
        <v>#DIV/0!</v>
      </c>
      <c r="AY189" s="68" t="e">
        <f>AI189/#REF!</f>
        <v>#REF!</v>
      </c>
      <c r="AZ189" s="68">
        <v>766.59</v>
      </c>
      <c r="BA189" s="68">
        <v>2173.62</v>
      </c>
      <c r="BB189" s="68">
        <v>891.36</v>
      </c>
      <c r="BC189" s="68">
        <v>860.72</v>
      </c>
      <c r="BD189" s="68">
        <v>1699.83</v>
      </c>
      <c r="BE189" s="68">
        <v>1134.04</v>
      </c>
      <c r="BF189" s="68">
        <v>2338035</v>
      </c>
      <c r="BG189" s="68">
        <f t="shared" si="47"/>
        <v>4837.9799999999996</v>
      </c>
      <c r="BH189" s="68">
        <v>9186</v>
      </c>
      <c r="BI189" s="68">
        <v>3559.09</v>
      </c>
      <c r="BJ189" s="68">
        <v>6295.55</v>
      </c>
      <c r="BK189" s="68">
        <f t="shared" si="48"/>
        <v>934101.09</v>
      </c>
      <c r="BL189" s="69" t="e">
        <f t="shared" si="31"/>
        <v>#REF!</v>
      </c>
      <c r="BM189" s="69" t="e">
        <f t="shared" si="32"/>
        <v>#DIV/0!</v>
      </c>
      <c r="BN189" s="69" t="e">
        <f t="shared" si="33"/>
        <v>#DIV/0!</v>
      </c>
      <c r="BO189" s="69" t="e">
        <f t="shared" si="34"/>
        <v>#DIV/0!</v>
      </c>
      <c r="BP189" s="69" t="e">
        <f t="shared" si="35"/>
        <v>#DIV/0!</v>
      </c>
      <c r="BQ189" s="69" t="e">
        <f t="shared" si="36"/>
        <v>#DIV/0!</v>
      </c>
      <c r="BR189" s="69" t="e">
        <f t="shared" si="37"/>
        <v>#DIV/0!</v>
      </c>
      <c r="BS189" s="69" t="str">
        <f t="shared" si="38"/>
        <v>+</v>
      </c>
      <c r="BT189" s="69" t="e">
        <f t="shared" si="39"/>
        <v>#DIV/0!</v>
      </c>
      <c r="BU189" s="69" t="e">
        <f t="shared" si="40"/>
        <v>#DIV/0!</v>
      </c>
      <c r="BV189" s="69" t="e">
        <f t="shared" si="41"/>
        <v>#DIV/0!</v>
      </c>
      <c r="BW189" s="69" t="e">
        <f t="shared" si="42"/>
        <v>#REF!</v>
      </c>
      <c r="BY189" s="70">
        <f t="shared" si="43"/>
        <v>2.9999999932184958</v>
      </c>
      <c r="BZ189" s="71">
        <f t="shared" si="44"/>
        <v>1.5000001096343254</v>
      </c>
      <c r="CA189" s="72">
        <f t="shared" si="45"/>
        <v>8573.2500193798442</v>
      </c>
      <c r="CB189" s="68">
        <f t="shared" si="49"/>
        <v>5055.6899999999996</v>
      </c>
      <c r="CC189" s="73" t="str">
        <f t="shared" si="46"/>
        <v>+</v>
      </c>
    </row>
    <row r="190" spans="1:82" s="67" customFormat="1" ht="12" customHeight="1" x14ac:dyDescent="0.25">
      <c r="A190" s="122">
        <v>13</v>
      </c>
      <c r="B190" s="132" t="s">
        <v>245</v>
      </c>
      <c r="C190" s="135">
        <v>112.0202004047584</v>
      </c>
      <c r="D190" s="135">
        <v>1920</v>
      </c>
      <c r="E190" s="136">
        <v>2025</v>
      </c>
      <c r="F190" s="136">
        <v>100258.59</v>
      </c>
      <c r="G190" s="124">
        <v>2369675.83</v>
      </c>
      <c r="H190" s="127">
        <v>0</v>
      </c>
      <c r="I190" s="128">
        <v>0</v>
      </c>
      <c r="J190" s="128">
        <v>0</v>
      </c>
      <c r="K190" s="128">
        <v>0</v>
      </c>
      <c r="L190" s="128">
        <v>0</v>
      </c>
      <c r="M190" s="128">
        <v>0</v>
      </c>
      <c r="N190" s="127"/>
      <c r="O190" s="127">
        <v>0</v>
      </c>
      <c r="P190" s="127"/>
      <c r="Q190" s="127">
        <v>0</v>
      </c>
      <c r="R190" s="127"/>
      <c r="S190" s="127">
        <v>0</v>
      </c>
      <c r="T190" s="129">
        <v>0</v>
      </c>
      <c r="U190" s="127">
        <v>0</v>
      </c>
      <c r="V190" s="136" t="s">
        <v>35</v>
      </c>
      <c r="W190" s="131">
        <v>312.39999999999998</v>
      </c>
      <c r="X190" s="127">
        <v>2263040.42</v>
      </c>
      <c r="Y190" s="131">
        <v>0</v>
      </c>
      <c r="Z190" s="131">
        <v>0</v>
      </c>
      <c r="AA190" s="131">
        <v>0</v>
      </c>
      <c r="AB190" s="131">
        <v>0</v>
      </c>
      <c r="AC190" s="131">
        <v>0</v>
      </c>
      <c r="AD190" s="131">
        <v>0</v>
      </c>
      <c r="AE190" s="131">
        <v>0</v>
      </c>
      <c r="AF190" s="131">
        <v>0</v>
      </c>
      <c r="AG190" s="131">
        <v>0</v>
      </c>
      <c r="AH190" s="131">
        <v>0</v>
      </c>
      <c r="AI190" s="131">
        <v>0</v>
      </c>
      <c r="AJ190" s="131">
        <v>71090.27</v>
      </c>
      <c r="AK190" s="131">
        <v>35545.14</v>
      </c>
      <c r="AL190" s="131">
        <v>0</v>
      </c>
      <c r="AN190" s="68" t="e">
        <f>I190/#REF!</f>
        <v>#REF!</v>
      </c>
      <c r="AO190" s="68" t="e">
        <f t="shared" si="21"/>
        <v>#DIV/0!</v>
      </c>
      <c r="AP190" s="68" t="e">
        <f t="shared" si="22"/>
        <v>#DIV/0!</v>
      </c>
      <c r="AQ190" s="68" t="e">
        <f t="shared" si="23"/>
        <v>#DIV/0!</v>
      </c>
      <c r="AR190" s="68" t="e">
        <f t="shared" si="24"/>
        <v>#DIV/0!</v>
      </c>
      <c r="AS190" s="68" t="e">
        <f t="shared" si="25"/>
        <v>#DIV/0!</v>
      </c>
      <c r="AT190" s="68" t="e">
        <f t="shared" si="26"/>
        <v>#DIV/0!</v>
      </c>
      <c r="AU190" s="68">
        <f t="shared" si="27"/>
        <v>7244.0474391805383</v>
      </c>
      <c r="AV190" s="68" t="e">
        <f t="shared" si="28"/>
        <v>#DIV/0!</v>
      </c>
      <c r="AW190" s="68" t="e">
        <f t="shared" si="29"/>
        <v>#DIV/0!</v>
      </c>
      <c r="AX190" s="68" t="e">
        <f t="shared" si="30"/>
        <v>#DIV/0!</v>
      </c>
      <c r="AY190" s="68" t="e">
        <f>AI190/#REF!</f>
        <v>#REF!</v>
      </c>
      <c r="AZ190" s="68">
        <v>766.59</v>
      </c>
      <c r="BA190" s="68">
        <v>2173.62</v>
      </c>
      <c r="BB190" s="68">
        <v>891.36</v>
      </c>
      <c r="BC190" s="68">
        <v>860.72</v>
      </c>
      <c r="BD190" s="68">
        <v>1699.83</v>
      </c>
      <c r="BE190" s="68">
        <v>1134.04</v>
      </c>
      <c r="BF190" s="68">
        <v>2338035</v>
      </c>
      <c r="BG190" s="68">
        <f t="shared" si="47"/>
        <v>4644</v>
      </c>
      <c r="BH190" s="68">
        <v>9186</v>
      </c>
      <c r="BI190" s="68">
        <v>3559.09</v>
      </c>
      <c r="BJ190" s="68">
        <v>6295.55</v>
      </c>
      <c r="BK190" s="68">
        <f t="shared" si="48"/>
        <v>934101.09</v>
      </c>
      <c r="BL190" s="69" t="e">
        <f t="shared" si="31"/>
        <v>#REF!</v>
      </c>
      <c r="BM190" s="69" t="e">
        <f t="shared" si="32"/>
        <v>#DIV/0!</v>
      </c>
      <c r="BN190" s="69" t="e">
        <f t="shared" si="33"/>
        <v>#DIV/0!</v>
      </c>
      <c r="BO190" s="69" t="e">
        <f t="shared" si="34"/>
        <v>#DIV/0!</v>
      </c>
      <c r="BP190" s="69" t="e">
        <f t="shared" si="35"/>
        <v>#DIV/0!</v>
      </c>
      <c r="BQ190" s="69" t="e">
        <f t="shared" si="36"/>
        <v>#DIV/0!</v>
      </c>
      <c r="BR190" s="69" t="e">
        <f t="shared" si="37"/>
        <v>#DIV/0!</v>
      </c>
      <c r="BS190" s="69" t="str">
        <f t="shared" si="38"/>
        <v>+</v>
      </c>
      <c r="BT190" s="69" t="e">
        <f t="shared" si="39"/>
        <v>#DIV/0!</v>
      </c>
      <c r="BU190" s="69" t="e">
        <f t="shared" si="40"/>
        <v>#DIV/0!</v>
      </c>
      <c r="BV190" s="69" t="e">
        <f t="shared" si="41"/>
        <v>#DIV/0!</v>
      </c>
      <c r="BW190" s="69" t="e">
        <f t="shared" si="42"/>
        <v>#REF!</v>
      </c>
      <c r="BY190" s="70">
        <f t="shared" si="43"/>
        <v>2.9999997932206619</v>
      </c>
      <c r="BZ190" s="71">
        <f t="shared" si="44"/>
        <v>1.5000001076096554</v>
      </c>
      <c r="CA190" s="72">
        <f t="shared" si="45"/>
        <v>7585.3899807938551</v>
      </c>
      <c r="CB190" s="68">
        <f t="shared" si="49"/>
        <v>4852.9799999999996</v>
      </c>
      <c r="CC190" s="73" t="str">
        <f t="shared" si="46"/>
        <v>+</v>
      </c>
    </row>
    <row r="191" spans="1:82" s="67" customFormat="1" ht="12" customHeight="1" x14ac:dyDescent="0.25">
      <c r="A191" s="122">
        <v>14</v>
      </c>
      <c r="B191" s="132" t="s">
        <v>246</v>
      </c>
      <c r="C191" s="135">
        <v>72.503658467627943</v>
      </c>
      <c r="D191" s="135">
        <v>1959</v>
      </c>
      <c r="E191" s="136">
        <v>2025</v>
      </c>
      <c r="F191" s="136">
        <v>139156.37</v>
      </c>
      <c r="G191" s="124">
        <v>1934274.45</v>
      </c>
      <c r="H191" s="127">
        <v>0</v>
      </c>
      <c r="I191" s="128">
        <v>0</v>
      </c>
      <c r="J191" s="128">
        <v>0</v>
      </c>
      <c r="K191" s="128">
        <v>0</v>
      </c>
      <c r="L191" s="128">
        <v>0</v>
      </c>
      <c r="M191" s="128">
        <v>0</v>
      </c>
      <c r="N191" s="127"/>
      <c r="O191" s="127">
        <v>0</v>
      </c>
      <c r="P191" s="127"/>
      <c r="Q191" s="127">
        <v>0</v>
      </c>
      <c r="R191" s="127"/>
      <c r="S191" s="127">
        <v>0</v>
      </c>
      <c r="T191" s="129">
        <v>0</v>
      </c>
      <c r="U191" s="127">
        <v>0</v>
      </c>
      <c r="V191" s="136" t="s">
        <v>35</v>
      </c>
      <c r="W191" s="131">
        <v>255</v>
      </c>
      <c r="X191" s="127">
        <v>1847232.1</v>
      </c>
      <c r="Y191" s="131">
        <v>0</v>
      </c>
      <c r="Z191" s="131">
        <v>0</v>
      </c>
      <c r="AA191" s="131">
        <v>0</v>
      </c>
      <c r="AB191" s="131">
        <v>0</v>
      </c>
      <c r="AC191" s="131">
        <v>0</v>
      </c>
      <c r="AD191" s="131">
        <v>0</v>
      </c>
      <c r="AE191" s="131">
        <v>0</v>
      </c>
      <c r="AF191" s="131">
        <v>0</v>
      </c>
      <c r="AG191" s="131">
        <v>0</v>
      </c>
      <c r="AH191" s="131">
        <v>0</v>
      </c>
      <c r="AI191" s="131">
        <v>0</v>
      </c>
      <c r="AJ191" s="131">
        <v>58028.23</v>
      </c>
      <c r="AK191" s="131">
        <v>29014.12</v>
      </c>
      <c r="AL191" s="131">
        <v>0</v>
      </c>
      <c r="AN191" s="68" t="e">
        <f>I191/#REF!</f>
        <v>#REF!</v>
      </c>
      <c r="AO191" s="68" t="e">
        <f t="shared" si="21"/>
        <v>#DIV/0!</v>
      </c>
      <c r="AP191" s="68" t="e">
        <f t="shared" si="22"/>
        <v>#DIV/0!</v>
      </c>
      <c r="AQ191" s="68" t="e">
        <f t="shared" si="23"/>
        <v>#DIV/0!</v>
      </c>
      <c r="AR191" s="68" t="e">
        <f t="shared" si="24"/>
        <v>#DIV/0!</v>
      </c>
      <c r="AS191" s="68" t="e">
        <f t="shared" si="25"/>
        <v>#DIV/0!</v>
      </c>
      <c r="AT191" s="68" t="e">
        <f t="shared" si="26"/>
        <v>#DIV/0!</v>
      </c>
      <c r="AU191" s="68">
        <f t="shared" si="27"/>
        <v>7244.0474509803926</v>
      </c>
      <c r="AV191" s="68" t="e">
        <f t="shared" si="28"/>
        <v>#DIV/0!</v>
      </c>
      <c r="AW191" s="68" t="e">
        <f t="shared" si="29"/>
        <v>#DIV/0!</v>
      </c>
      <c r="AX191" s="68" t="e">
        <f t="shared" si="30"/>
        <v>#DIV/0!</v>
      </c>
      <c r="AY191" s="68" t="e">
        <f>AI191/#REF!</f>
        <v>#REF!</v>
      </c>
      <c r="AZ191" s="68">
        <v>766.59</v>
      </c>
      <c r="BA191" s="68">
        <v>2173.62</v>
      </c>
      <c r="BB191" s="68">
        <v>891.36</v>
      </c>
      <c r="BC191" s="68">
        <v>860.72</v>
      </c>
      <c r="BD191" s="68">
        <v>1699.83</v>
      </c>
      <c r="BE191" s="68">
        <v>1134.04</v>
      </c>
      <c r="BF191" s="68">
        <v>2338035</v>
      </c>
      <c r="BG191" s="68">
        <f t="shared" si="47"/>
        <v>4644</v>
      </c>
      <c r="BH191" s="68">
        <v>9186</v>
      </c>
      <c r="BI191" s="68">
        <v>3559.09</v>
      </c>
      <c r="BJ191" s="68">
        <v>6295.55</v>
      </c>
      <c r="BK191" s="68">
        <f t="shared" si="48"/>
        <v>934101.09</v>
      </c>
      <c r="BL191" s="69" t="e">
        <f t="shared" si="31"/>
        <v>#REF!</v>
      </c>
      <c r="BM191" s="69" t="e">
        <f t="shared" si="32"/>
        <v>#DIV/0!</v>
      </c>
      <c r="BN191" s="69" t="e">
        <f t="shared" si="33"/>
        <v>#DIV/0!</v>
      </c>
      <c r="BO191" s="69" t="e">
        <f t="shared" si="34"/>
        <v>#DIV/0!</v>
      </c>
      <c r="BP191" s="69" t="e">
        <f t="shared" si="35"/>
        <v>#DIV/0!</v>
      </c>
      <c r="BQ191" s="69" t="e">
        <f t="shared" si="36"/>
        <v>#DIV/0!</v>
      </c>
      <c r="BR191" s="69" t="e">
        <f t="shared" si="37"/>
        <v>#DIV/0!</v>
      </c>
      <c r="BS191" s="69" t="str">
        <f t="shared" si="38"/>
        <v>+</v>
      </c>
      <c r="BT191" s="69" t="e">
        <f t="shared" si="39"/>
        <v>#DIV/0!</v>
      </c>
      <c r="BU191" s="69" t="e">
        <f t="shared" si="40"/>
        <v>#DIV/0!</v>
      </c>
      <c r="BV191" s="69" t="e">
        <f t="shared" si="41"/>
        <v>#DIV/0!</v>
      </c>
      <c r="BW191" s="69" t="e">
        <f t="shared" si="42"/>
        <v>#REF!</v>
      </c>
      <c r="BY191" s="70">
        <f t="shared" si="43"/>
        <v>2.9999998190535995</v>
      </c>
      <c r="BZ191" s="71">
        <f t="shared" si="44"/>
        <v>1.5000001680216579</v>
      </c>
      <c r="CA191" s="72">
        <f t="shared" si="45"/>
        <v>7585.3899999999994</v>
      </c>
      <c r="CB191" s="68">
        <f t="shared" si="49"/>
        <v>4852.9799999999996</v>
      </c>
      <c r="CC191" s="73" t="str">
        <f t="shared" si="46"/>
        <v>+</v>
      </c>
    </row>
    <row r="192" spans="1:82" s="67" customFormat="1" ht="12" customHeight="1" x14ac:dyDescent="0.25">
      <c r="A192" s="122">
        <v>15</v>
      </c>
      <c r="B192" s="132" t="s">
        <v>247</v>
      </c>
      <c r="C192" s="135">
        <v>48.177371310104355</v>
      </c>
      <c r="D192" s="135">
        <v>1982</v>
      </c>
      <c r="E192" s="136">
        <v>2025</v>
      </c>
      <c r="F192" s="136">
        <v>714652.54</v>
      </c>
      <c r="G192" s="124">
        <v>6849607.1799999997</v>
      </c>
      <c r="H192" s="127">
        <v>0</v>
      </c>
      <c r="I192" s="128">
        <v>0</v>
      </c>
      <c r="J192" s="128">
        <v>0</v>
      </c>
      <c r="K192" s="128">
        <v>0</v>
      </c>
      <c r="L192" s="128">
        <v>0</v>
      </c>
      <c r="M192" s="128">
        <v>0</v>
      </c>
      <c r="N192" s="127"/>
      <c r="O192" s="127">
        <v>0</v>
      </c>
      <c r="P192" s="127"/>
      <c r="Q192" s="127">
        <v>0</v>
      </c>
      <c r="R192" s="127"/>
      <c r="S192" s="127">
        <v>0</v>
      </c>
      <c r="T192" s="129">
        <v>0</v>
      </c>
      <c r="U192" s="127">
        <v>0</v>
      </c>
      <c r="V192" s="136" t="s">
        <v>35</v>
      </c>
      <c r="W192" s="131">
        <v>903</v>
      </c>
      <c r="X192" s="127">
        <v>6541374.8499999996</v>
      </c>
      <c r="Y192" s="131">
        <v>0</v>
      </c>
      <c r="Z192" s="131">
        <v>0</v>
      </c>
      <c r="AA192" s="131">
        <v>0</v>
      </c>
      <c r="AB192" s="131">
        <v>0</v>
      </c>
      <c r="AC192" s="131">
        <v>0</v>
      </c>
      <c r="AD192" s="131">
        <v>0</v>
      </c>
      <c r="AE192" s="131">
        <v>0</v>
      </c>
      <c r="AF192" s="131">
        <v>0</v>
      </c>
      <c r="AG192" s="131">
        <v>0</v>
      </c>
      <c r="AH192" s="131">
        <v>0</v>
      </c>
      <c r="AI192" s="131">
        <v>0</v>
      </c>
      <c r="AJ192" s="131">
        <v>205488.22</v>
      </c>
      <c r="AK192" s="131">
        <v>102744.11</v>
      </c>
      <c r="AL192" s="131">
        <v>0</v>
      </c>
      <c r="AN192" s="68" t="e">
        <f>I192/#REF!</f>
        <v>#REF!</v>
      </c>
      <c r="AO192" s="68" t="e">
        <f t="shared" si="21"/>
        <v>#DIV/0!</v>
      </c>
      <c r="AP192" s="68" t="e">
        <f t="shared" si="22"/>
        <v>#DIV/0!</v>
      </c>
      <c r="AQ192" s="68" t="e">
        <f t="shared" si="23"/>
        <v>#DIV/0!</v>
      </c>
      <c r="AR192" s="68" t="e">
        <f t="shared" si="24"/>
        <v>#DIV/0!</v>
      </c>
      <c r="AS192" s="68" t="e">
        <f t="shared" si="25"/>
        <v>#DIV/0!</v>
      </c>
      <c r="AT192" s="68" t="e">
        <f t="shared" si="26"/>
        <v>#DIV/0!</v>
      </c>
      <c r="AU192" s="68">
        <f t="shared" si="27"/>
        <v>7244.047452934662</v>
      </c>
      <c r="AV192" s="68" t="e">
        <f t="shared" si="28"/>
        <v>#DIV/0!</v>
      </c>
      <c r="AW192" s="68" t="e">
        <f t="shared" si="29"/>
        <v>#DIV/0!</v>
      </c>
      <c r="AX192" s="68" t="e">
        <f t="shared" si="30"/>
        <v>#DIV/0!</v>
      </c>
      <c r="AY192" s="68" t="e">
        <f>AI192/#REF!</f>
        <v>#REF!</v>
      </c>
      <c r="AZ192" s="68">
        <v>766.59</v>
      </c>
      <c r="BA192" s="68">
        <v>2173.62</v>
      </c>
      <c r="BB192" s="68">
        <v>891.36</v>
      </c>
      <c r="BC192" s="68">
        <v>860.72</v>
      </c>
      <c r="BD192" s="68">
        <v>1699.83</v>
      </c>
      <c r="BE192" s="68">
        <v>1134.04</v>
      </c>
      <c r="BF192" s="68">
        <v>2338035</v>
      </c>
      <c r="BG192" s="68">
        <f t="shared" si="47"/>
        <v>4644</v>
      </c>
      <c r="BH192" s="68">
        <v>9186</v>
      </c>
      <c r="BI192" s="68">
        <v>3559.09</v>
      </c>
      <c r="BJ192" s="68">
        <v>6295.55</v>
      </c>
      <c r="BK192" s="68">
        <f t="shared" si="48"/>
        <v>934101.09</v>
      </c>
      <c r="BL192" s="69" t="e">
        <f t="shared" si="31"/>
        <v>#REF!</v>
      </c>
      <c r="BM192" s="69" t="e">
        <f t="shared" si="32"/>
        <v>#DIV/0!</v>
      </c>
      <c r="BN192" s="69" t="e">
        <f t="shared" si="33"/>
        <v>#DIV/0!</v>
      </c>
      <c r="BO192" s="69" t="e">
        <f t="shared" si="34"/>
        <v>#DIV/0!</v>
      </c>
      <c r="BP192" s="69" t="e">
        <f t="shared" si="35"/>
        <v>#DIV/0!</v>
      </c>
      <c r="BQ192" s="69" t="e">
        <f t="shared" si="36"/>
        <v>#DIV/0!</v>
      </c>
      <c r="BR192" s="69" t="e">
        <f t="shared" si="37"/>
        <v>#DIV/0!</v>
      </c>
      <c r="BS192" s="69" t="str">
        <f t="shared" si="38"/>
        <v>+</v>
      </c>
      <c r="BT192" s="69" t="e">
        <f t="shared" si="39"/>
        <v>#DIV/0!</v>
      </c>
      <c r="BU192" s="69" t="e">
        <f t="shared" si="40"/>
        <v>#DIV/0!</v>
      </c>
      <c r="BV192" s="69" t="e">
        <f t="shared" si="41"/>
        <v>#DIV/0!</v>
      </c>
      <c r="BW192" s="69" t="e">
        <f t="shared" si="42"/>
        <v>#REF!</v>
      </c>
      <c r="BY192" s="70">
        <f t="shared" si="43"/>
        <v>3.0000000671571359</v>
      </c>
      <c r="BZ192" s="71">
        <f t="shared" si="44"/>
        <v>1.5000000335785679</v>
      </c>
      <c r="CA192" s="72">
        <f t="shared" si="45"/>
        <v>7585.390011074197</v>
      </c>
      <c r="CB192" s="68">
        <f t="shared" si="49"/>
        <v>4852.9799999999996</v>
      </c>
      <c r="CC192" s="73" t="str">
        <f t="shared" si="46"/>
        <v>+</v>
      </c>
    </row>
    <row r="193" spans="1:81" s="67" customFormat="1" ht="12" customHeight="1" x14ac:dyDescent="0.25">
      <c r="A193" s="122">
        <v>16</v>
      </c>
      <c r="B193" s="132" t="s">
        <v>248</v>
      </c>
      <c r="C193" s="135">
        <v>59.644753464766737</v>
      </c>
      <c r="D193" s="135">
        <v>1963</v>
      </c>
      <c r="E193" s="136">
        <v>2025</v>
      </c>
      <c r="F193" s="136">
        <v>1206220.4099999999</v>
      </c>
      <c r="G193" s="124">
        <v>12485797.42</v>
      </c>
      <c r="H193" s="127">
        <v>10708484.99</v>
      </c>
      <c r="I193" s="128">
        <v>2671971.5699999998</v>
      </c>
      <c r="J193" s="128">
        <v>600</v>
      </c>
      <c r="K193" s="128">
        <v>3436475.82</v>
      </c>
      <c r="L193" s="128">
        <v>310</v>
      </c>
      <c r="M193" s="128">
        <v>1693710.93</v>
      </c>
      <c r="N193" s="127">
        <v>340</v>
      </c>
      <c r="O193" s="127">
        <v>832150.9</v>
      </c>
      <c r="P193" s="127">
        <v>400</v>
      </c>
      <c r="Q193" s="127">
        <v>1147654.06</v>
      </c>
      <c r="R193" s="127">
        <v>340</v>
      </c>
      <c r="S193" s="127">
        <v>926521.71</v>
      </c>
      <c r="T193" s="129">
        <v>0</v>
      </c>
      <c r="U193" s="127">
        <v>0</v>
      </c>
      <c r="V193" s="136"/>
      <c r="W193" s="131">
        <v>0</v>
      </c>
      <c r="X193" s="127">
        <v>0</v>
      </c>
      <c r="Y193" s="131">
        <v>0</v>
      </c>
      <c r="Z193" s="131">
        <v>0</v>
      </c>
      <c r="AA193" s="131">
        <v>0</v>
      </c>
      <c r="AB193" s="131">
        <v>0</v>
      </c>
      <c r="AC193" s="131">
        <v>0</v>
      </c>
      <c r="AD193" s="131">
        <v>0</v>
      </c>
      <c r="AE193" s="131">
        <v>0</v>
      </c>
      <c r="AF193" s="131">
        <v>0</v>
      </c>
      <c r="AG193" s="131">
        <v>0</v>
      </c>
      <c r="AH193" s="131">
        <v>0</v>
      </c>
      <c r="AI193" s="131">
        <v>1215451.55</v>
      </c>
      <c r="AJ193" s="131">
        <v>374573.92</v>
      </c>
      <c r="AK193" s="131">
        <v>187286.96</v>
      </c>
      <c r="AL193" s="131">
        <v>0</v>
      </c>
      <c r="AN193" s="68"/>
      <c r="AO193" s="68"/>
      <c r="AP193" s="68"/>
      <c r="AQ193" s="68"/>
      <c r="AR193" s="68"/>
      <c r="AS193" s="68"/>
      <c r="AT193" s="68"/>
      <c r="AU193" s="68"/>
      <c r="AV193" s="68"/>
      <c r="AW193" s="68"/>
      <c r="AX193" s="68"/>
      <c r="AY193" s="68"/>
      <c r="AZ193" s="68"/>
      <c r="BA193" s="68"/>
      <c r="BB193" s="68"/>
      <c r="BC193" s="68"/>
      <c r="BD193" s="68"/>
      <c r="BE193" s="68"/>
      <c r="BF193" s="68"/>
      <c r="BG193" s="68"/>
      <c r="BH193" s="68"/>
      <c r="BI193" s="68"/>
      <c r="BJ193" s="68"/>
      <c r="BK193" s="68"/>
      <c r="BL193" s="69"/>
      <c r="BM193" s="69"/>
      <c r="BN193" s="69"/>
      <c r="BO193" s="69"/>
      <c r="BP193" s="69"/>
      <c r="BQ193" s="69"/>
      <c r="BR193" s="69"/>
      <c r="BS193" s="69"/>
      <c r="BT193" s="69"/>
      <c r="BU193" s="69"/>
      <c r="BV193" s="69"/>
      <c r="BW193" s="69"/>
      <c r="BY193" s="70"/>
      <c r="BZ193" s="71"/>
      <c r="CA193" s="72"/>
      <c r="CB193" s="68"/>
      <c r="CC193" s="73"/>
    </row>
    <row r="194" spans="1:81" s="67" customFormat="1" ht="12" customHeight="1" x14ac:dyDescent="0.25">
      <c r="A194" s="122">
        <v>17</v>
      </c>
      <c r="B194" s="132" t="s">
        <v>250</v>
      </c>
      <c r="C194" s="135">
        <v>22.400126707366134</v>
      </c>
      <c r="D194" s="135">
        <v>1992</v>
      </c>
      <c r="E194" s="136">
        <v>2025</v>
      </c>
      <c r="F194" s="136">
        <v>1440862.61</v>
      </c>
      <c r="G194" s="124">
        <v>7175810.25</v>
      </c>
      <c r="H194" s="127">
        <v>0</v>
      </c>
      <c r="I194" s="128">
        <v>0</v>
      </c>
      <c r="J194" s="128">
        <v>0</v>
      </c>
      <c r="K194" s="128">
        <v>0</v>
      </c>
      <c r="L194" s="128">
        <v>0</v>
      </c>
      <c r="M194" s="128">
        <v>0</v>
      </c>
      <c r="N194" s="127"/>
      <c r="O194" s="127">
        <v>0</v>
      </c>
      <c r="P194" s="127"/>
      <c r="Q194" s="127">
        <v>0</v>
      </c>
      <c r="R194" s="127"/>
      <c r="S194" s="127">
        <v>0</v>
      </c>
      <c r="T194" s="129">
        <v>0</v>
      </c>
      <c r="U194" s="127">
        <v>0</v>
      </c>
      <c r="V194" s="136" t="s">
        <v>34</v>
      </c>
      <c r="W194" s="131">
        <v>837</v>
      </c>
      <c r="X194" s="127">
        <v>6852898.79</v>
      </c>
      <c r="Y194" s="131">
        <v>0</v>
      </c>
      <c r="Z194" s="131">
        <v>0</v>
      </c>
      <c r="AA194" s="131">
        <v>0</v>
      </c>
      <c r="AB194" s="131">
        <v>0</v>
      </c>
      <c r="AC194" s="131">
        <v>0</v>
      </c>
      <c r="AD194" s="131">
        <v>0</v>
      </c>
      <c r="AE194" s="131">
        <v>0</v>
      </c>
      <c r="AF194" s="131">
        <v>0</v>
      </c>
      <c r="AG194" s="131">
        <v>0</v>
      </c>
      <c r="AH194" s="131">
        <v>0</v>
      </c>
      <c r="AI194" s="131">
        <v>0</v>
      </c>
      <c r="AJ194" s="131">
        <v>215274.31</v>
      </c>
      <c r="AK194" s="131">
        <v>107637.15</v>
      </c>
      <c r="AL194" s="131">
        <v>0</v>
      </c>
      <c r="AN194" s="68"/>
      <c r="AO194" s="68"/>
      <c r="AP194" s="68"/>
      <c r="AQ194" s="68"/>
      <c r="AR194" s="68"/>
      <c r="AS194" s="68"/>
      <c r="AT194" s="68"/>
      <c r="AU194" s="68"/>
      <c r="AV194" s="68"/>
      <c r="AW194" s="68"/>
      <c r="AX194" s="68"/>
      <c r="AY194" s="68"/>
      <c r="AZ194" s="68"/>
      <c r="BA194" s="68"/>
      <c r="BB194" s="68"/>
      <c r="BC194" s="68"/>
      <c r="BD194" s="68"/>
      <c r="BE194" s="68"/>
      <c r="BF194" s="68"/>
      <c r="BG194" s="68"/>
      <c r="BH194" s="68"/>
      <c r="BI194" s="68"/>
      <c r="BJ194" s="68"/>
      <c r="BK194" s="68"/>
      <c r="BL194" s="69"/>
      <c r="BM194" s="69"/>
      <c r="BN194" s="69"/>
      <c r="BO194" s="69"/>
      <c r="BP194" s="69"/>
      <c r="BQ194" s="69"/>
      <c r="BR194" s="69"/>
      <c r="BS194" s="69"/>
      <c r="BT194" s="69"/>
      <c r="BU194" s="69"/>
      <c r="BV194" s="69"/>
      <c r="BW194" s="69"/>
      <c r="BY194" s="70"/>
      <c r="BZ194" s="71"/>
      <c r="CA194" s="72"/>
      <c r="CB194" s="68"/>
      <c r="CC194" s="73"/>
    </row>
    <row r="195" spans="1:81" s="67" customFormat="1" ht="12" customHeight="1" x14ac:dyDescent="0.25">
      <c r="A195" s="122">
        <v>18</v>
      </c>
      <c r="B195" s="132" t="s">
        <v>251</v>
      </c>
      <c r="C195" s="135">
        <v>33.902674622555466</v>
      </c>
      <c r="D195" s="135">
        <v>1984</v>
      </c>
      <c r="E195" s="136">
        <v>2025</v>
      </c>
      <c r="F195" s="136">
        <v>2059722.28</v>
      </c>
      <c r="G195" s="124">
        <v>14842010.4</v>
      </c>
      <c r="H195" s="127">
        <v>0</v>
      </c>
      <c r="I195" s="128">
        <v>0</v>
      </c>
      <c r="J195" s="128">
        <v>0</v>
      </c>
      <c r="K195" s="128">
        <v>0</v>
      </c>
      <c r="L195" s="128">
        <v>0</v>
      </c>
      <c r="M195" s="128">
        <v>0</v>
      </c>
      <c r="N195" s="127"/>
      <c r="O195" s="127">
        <v>0</v>
      </c>
      <c r="P195" s="127"/>
      <c r="Q195" s="127">
        <v>0</v>
      </c>
      <c r="R195" s="127"/>
      <c r="S195" s="127">
        <v>0</v>
      </c>
      <c r="T195" s="129">
        <v>0</v>
      </c>
      <c r="U195" s="127">
        <v>0</v>
      </c>
      <c r="V195" s="136" t="s">
        <v>34</v>
      </c>
      <c r="W195" s="131">
        <v>1731.2</v>
      </c>
      <c r="X195" s="127">
        <v>14174119.93</v>
      </c>
      <c r="Y195" s="131">
        <v>0</v>
      </c>
      <c r="Z195" s="131">
        <v>0</v>
      </c>
      <c r="AA195" s="131">
        <v>0</v>
      </c>
      <c r="AB195" s="131">
        <v>0</v>
      </c>
      <c r="AC195" s="131">
        <v>0</v>
      </c>
      <c r="AD195" s="131">
        <v>0</v>
      </c>
      <c r="AE195" s="131">
        <v>0</v>
      </c>
      <c r="AF195" s="131">
        <v>0</v>
      </c>
      <c r="AG195" s="131">
        <v>0</v>
      </c>
      <c r="AH195" s="131">
        <v>0</v>
      </c>
      <c r="AI195" s="131">
        <v>0</v>
      </c>
      <c r="AJ195" s="131">
        <v>445260.31</v>
      </c>
      <c r="AK195" s="131">
        <v>222630.16</v>
      </c>
      <c r="AL195" s="131">
        <v>0</v>
      </c>
      <c r="AN195" s="68"/>
      <c r="AO195" s="68"/>
      <c r="AP195" s="68"/>
      <c r="AQ195" s="68"/>
      <c r="AR195" s="68"/>
      <c r="AS195" s="68"/>
      <c r="AT195" s="68"/>
      <c r="AU195" s="68"/>
      <c r="AV195" s="68"/>
      <c r="AW195" s="68"/>
      <c r="AX195" s="68"/>
      <c r="AY195" s="68"/>
      <c r="AZ195" s="68"/>
      <c r="BA195" s="68"/>
      <c r="BB195" s="68"/>
      <c r="BC195" s="68"/>
      <c r="BD195" s="68"/>
      <c r="BE195" s="68"/>
      <c r="BF195" s="68"/>
      <c r="BG195" s="68"/>
      <c r="BH195" s="68"/>
      <c r="BI195" s="68"/>
      <c r="BJ195" s="68"/>
      <c r="BK195" s="68"/>
      <c r="BL195" s="69"/>
      <c r="BM195" s="69"/>
      <c r="BN195" s="69"/>
      <c r="BO195" s="69"/>
      <c r="BP195" s="69"/>
      <c r="BQ195" s="69"/>
      <c r="BR195" s="69"/>
      <c r="BS195" s="69"/>
      <c r="BT195" s="69"/>
      <c r="BU195" s="69"/>
      <c r="BV195" s="69"/>
      <c r="BW195" s="69"/>
      <c r="BY195" s="70"/>
      <c r="BZ195" s="71"/>
      <c r="CA195" s="72"/>
      <c r="CB195" s="68"/>
      <c r="CC195" s="73"/>
    </row>
    <row r="196" spans="1:81" s="67" customFormat="1" ht="12" customHeight="1" x14ac:dyDescent="0.25">
      <c r="A196" s="122">
        <v>19</v>
      </c>
      <c r="B196" s="132" t="s">
        <v>252</v>
      </c>
      <c r="C196" s="135">
        <v>29.444450686403147</v>
      </c>
      <c r="D196" s="135">
        <v>1965</v>
      </c>
      <c r="E196" s="136">
        <v>2025</v>
      </c>
      <c r="F196" s="136">
        <v>1324393.68</v>
      </c>
      <c r="G196" s="124">
        <v>3775879.8</v>
      </c>
      <c r="H196" s="127">
        <v>3605965.21</v>
      </c>
      <c r="I196" s="128">
        <v>0</v>
      </c>
      <c r="J196" s="128">
        <v>0</v>
      </c>
      <c r="K196" s="128">
        <v>0</v>
      </c>
      <c r="L196" s="128">
        <v>660</v>
      </c>
      <c r="M196" s="128">
        <v>3605965.21</v>
      </c>
      <c r="N196" s="127"/>
      <c r="O196" s="127">
        <v>0</v>
      </c>
      <c r="P196" s="127"/>
      <c r="Q196" s="127">
        <v>0</v>
      </c>
      <c r="R196" s="127"/>
      <c r="S196" s="127">
        <v>0</v>
      </c>
      <c r="T196" s="129">
        <v>0</v>
      </c>
      <c r="U196" s="127">
        <v>0</v>
      </c>
      <c r="V196" s="136"/>
      <c r="W196" s="131">
        <v>0</v>
      </c>
      <c r="X196" s="127">
        <v>0</v>
      </c>
      <c r="Y196" s="131">
        <v>0</v>
      </c>
      <c r="Z196" s="131">
        <v>0</v>
      </c>
      <c r="AA196" s="131">
        <v>0</v>
      </c>
      <c r="AB196" s="131">
        <v>0</v>
      </c>
      <c r="AC196" s="131">
        <v>0</v>
      </c>
      <c r="AD196" s="131">
        <v>0</v>
      </c>
      <c r="AE196" s="131">
        <v>0</v>
      </c>
      <c r="AF196" s="131">
        <v>0</v>
      </c>
      <c r="AG196" s="131">
        <v>0</v>
      </c>
      <c r="AH196" s="131">
        <v>0</v>
      </c>
      <c r="AI196" s="131">
        <v>0</v>
      </c>
      <c r="AJ196" s="131">
        <v>113276.39</v>
      </c>
      <c r="AK196" s="131">
        <v>56638.2</v>
      </c>
      <c r="AL196" s="131">
        <v>0</v>
      </c>
      <c r="AN196" s="68"/>
      <c r="AO196" s="68"/>
      <c r="AP196" s="68"/>
      <c r="AQ196" s="68"/>
      <c r="AR196" s="68"/>
      <c r="AS196" s="68"/>
      <c r="AT196" s="68"/>
      <c r="AU196" s="68"/>
      <c r="AV196" s="68"/>
      <c r="AW196" s="68"/>
      <c r="AX196" s="68"/>
      <c r="AY196" s="68"/>
      <c r="AZ196" s="68"/>
      <c r="BA196" s="68"/>
      <c r="BB196" s="68"/>
      <c r="BC196" s="68"/>
      <c r="BD196" s="68"/>
      <c r="BE196" s="68"/>
      <c r="BF196" s="68"/>
      <c r="BG196" s="68"/>
      <c r="BH196" s="68"/>
      <c r="BI196" s="68"/>
      <c r="BJ196" s="68"/>
      <c r="BK196" s="68"/>
      <c r="BL196" s="69"/>
      <c r="BM196" s="69"/>
      <c r="BN196" s="69"/>
      <c r="BO196" s="69"/>
      <c r="BP196" s="69"/>
      <c r="BQ196" s="69"/>
      <c r="BR196" s="69"/>
      <c r="BS196" s="69"/>
      <c r="BT196" s="69"/>
      <c r="BU196" s="69"/>
      <c r="BV196" s="69"/>
      <c r="BW196" s="69"/>
      <c r="BY196" s="70"/>
      <c r="BZ196" s="71"/>
      <c r="CA196" s="72"/>
      <c r="CB196" s="68"/>
      <c r="CC196" s="73"/>
    </row>
    <row r="197" spans="1:81" s="67" customFormat="1" ht="12" customHeight="1" x14ac:dyDescent="0.25">
      <c r="A197" s="122">
        <v>20</v>
      </c>
      <c r="B197" s="132" t="s">
        <v>253</v>
      </c>
      <c r="C197" s="135">
        <v>22.968874020568705</v>
      </c>
      <c r="D197" s="135">
        <v>1990</v>
      </c>
      <c r="E197" s="136">
        <v>2025</v>
      </c>
      <c r="F197" s="136">
        <v>1099510.3</v>
      </c>
      <c r="G197" s="124">
        <v>5564039.25</v>
      </c>
      <c r="H197" s="127">
        <v>0</v>
      </c>
      <c r="I197" s="128">
        <v>0</v>
      </c>
      <c r="J197" s="128">
        <v>0</v>
      </c>
      <c r="K197" s="128">
        <v>0</v>
      </c>
      <c r="L197" s="128">
        <v>0</v>
      </c>
      <c r="M197" s="128">
        <v>0</v>
      </c>
      <c r="N197" s="127"/>
      <c r="O197" s="127">
        <v>0</v>
      </c>
      <c r="P197" s="127"/>
      <c r="Q197" s="127">
        <v>0</v>
      </c>
      <c r="R197" s="127"/>
      <c r="S197" s="127">
        <v>0</v>
      </c>
      <c r="T197" s="129">
        <v>0</v>
      </c>
      <c r="U197" s="127">
        <v>0</v>
      </c>
      <c r="V197" s="136" t="s">
        <v>34</v>
      </c>
      <c r="W197" s="131">
        <v>649</v>
      </c>
      <c r="X197" s="127">
        <v>5313657.4800000004</v>
      </c>
      <c r="Y197" s="131">
        <v>0</v>
      </c>
      <c r="Z197" s="131">
        <v>0</v>
      </c>
      <c r="AA197" s="131">
        <v>0</v>
      </c>
      <c r="AB197" s="131">
        <v>0</v>
      </c>
      <c r="AC197" s="131">
        <v>0</v>
      </c>
      <c r="AD197" s="131">
        <v>0</v>
      </c>
      <c r="AE197" s="131">
        <v>0</v>
      </c>
      <c r="AF197" s="131">
        <v>0</v>
      </c>
      <c r="AG197" s="131">
        <v>0</v>
      </c>
      <c r="AH197" s="131">
        <v>0</v>
      </c>
      <c r="AI197" s="131">
        <v>0</v>
      </c>
      <c r="AJ197" s="131">
        <v>166921.18</v>
      </c>
      <c r="AK197" s="131">
        <v>83460.59</v>
      </c>
      <c r="AL197" s="131">
        <v>0</v>
      </c>
      <c r="AN197" s="68"/>
      <c r="AO197" s="68"/>
      <c r="AP197" s="68"/>
      <c r="AQ197" s="68"/>
      <c r="AR197" s="68"/>
      <c r="AS197" s="68"/>
      <c r="AT197" s="68"/>
      <c r="AU197" s="68"/>
      <c r="AV197" s="68"/>
      <c r="AW197" s="68"/>
      <c r="AX197" s="68"/>
      <c r="AY197" s="68"/>
      <c r="AZ197" s="68"/>
      <c r="BA197" s="68"/>
      <c r="BB197" s="68"/>
      <c r="BC197" s="68"/>
      <c r="BD197" s="68"/>
      <c r="BE197" s="68"/>
      <c r="BF197" s="68"/>
      <c r="BG197" s="68"/>
      <c r="BH197" s="68"/>
      <c r="BI197" s="68"/>
      <c r="BJ197" s="68"/>
      <c r="BK197" s="68"/>
      <c r="BL197" s="69"/>
      <c r="BM197" s="69"/>
      <c r="BN197" s="69"/>
      <c r="BO197" s="69"/>
      <c r="BP197" s="69"/>
      <c r="BQ197" s="69"/>
      <c r="BR197" s="69"/>
      <c r="BS197" s="69"/>
      <c r="BT197" s="69"/>
      <c r="BU197" s="69"/>
      <c r="BV197" s="69"/>
      <c r="BW197" s="69"/>
      <c r="BY197" s="70"/>
      <c r="BZ197" s="71"/>
      <c r="CA197" s="72"/>
      <c r="CB197" s="68"/>
      <c r="CC197" s="73"/>
    </row>
    <row r="198" spans="1:81" s="67" customFormat="1" ht="12" customHeight="1" x14ac:dyDescent="0.25">
      <c r="A198" s="122">
        <v>21</v>
      </c>
      <c r="B198" s="132" t="s">
        <v>254</v>
      </c>
      <c r="C198" s="135">
        <v>21.601640415905909</v>
      </c>
      <c r="D198" s="135">
        <v>1993</v>
      </c>
      <c r="E198" s="136">
        <v>2025</v>
      </c>
      <c r="F198" s="136">
        <v>1481061.18</v>
      </c>
      <c r="G198" s="124">
        <v>7372995.0099999998</v>
      </c>
      <c r="H198" s="127">
        <v>0</v>
      </c>
      <c r="I198" s="128">
        <v>0</v>
      </c>
      <c r="J198" s="128">
        <v>0</v>
      </c>
      <c r="K198" s="128">
        <v>0</v>
      </c>
      <c r="L198" s="128">
        <v>0</v>
      </c>
      <c r="M198" s="128">
        <v>0</v>
      </c>
      <c r="N198" s="127"/>
      <c r="O198" s="127">
        <v>0</v>
      </c>
      <c r="P198" s="127"/>
      <c r="Q198" s="127">
        <v>0</v>
      </c>
      <c r="R198" s="127"/>
      <c r="S198" s="127">
        <v>0</v>
      </c>
      <c r="T198" s="129">
        <v>0</v>
      </c>
      <c r="U198" s="127">
        <v>0</v>
      </c>
      <c r="V198" s="136" t="s">
        <v>34</v>
      </c>
      <c r="W198" s="131">
        <v>860</v>
      </c>
      <c r="X198" s="127">
        <v>7041210.2300000004</v>
      </c>
      <c r="Y198" s="131">
        <v>0</v>
      </c>
      <c r="Z198" s="131">
        <v>0</v>
      </c>
      <c r="AA198" s="131">
        <v>0</v>
      </c>
      <c r="AB198" s="131">
        <v>0</v>
      </c>
      <c r="AC198" s="131">
        <v>0</v>
      </c>
      <c r="AD198" s="131">
        <v>0</v>
      </c>
      <c r="AE198" s="131">
        <v>0</v>
      </c>
      <c r="AF198" s="131">
        <v>0</v>
      </c>
      <c r="AG198" s="131">
        <v>0</v>
      </c>
      <c r="AH198" s="131">
        <v>0</v>
      </c>
      <c r="AI198" s="131">
        <v>0</v>
      </c>
      <c r="AJ198" s="131">
        <v>221189.85</v>
      </c>
      <c r="AK198" s="131">
        <v>110594.93</v>
      </c>
      <c r="AL198" s="131">
        <v>0</v>
      </c>
      <c r="AN198" s="68"/>
      <c r="AO198" s="68"/>
      <c r="AP198" s="68"/>
      <c r="AQ198" s="68"/>
      <c r="AR198" s="68"/>
      <c r="AS198" s="68"/>
      <c r="AT198" s="68"/>
      <c r="AU198" s="68"/>
      <c r="AV198" s="68"/>
      <c r="AW198" s="68"/>
      <c r="AX198" s="68"/>
      <c r="AY198" s="68"/>
      <c r="AZ198" s="68"/>
      <c r="BA198" s="68"/>
      <c r="BB198" s="68"/>
      <c r="BC198" s="68"/>
      <c r="BD198" s="68"/>
      <c r="BE198" s="68"/>
      <c r="BF198" s="68"/>
      <c r="BG198" s="68"/>
      <c r="BH198" s="68"/>
      <c r="BI198" s="68"/>
      <c r="BJ198" s="68"/>
      <c r="BK198" s="68"/>
      <c r="BL198" s="69"/>
      <c r="BM198" s="69"/>
      <c r="BN198" s="69"/>
      <c r="BO198" s="69"/>
      <c r="BP198" s="69"/>
      <c r="BQ198" s="69"/>
      <c r="BR198" s="69"/>
      <c r="BS198" s="69"/>
      <c r="BT198" s="69"/>
      <c r="BU198" s="69"/>
      <c r="BV198" s="69"/>
      <c r="BW198" s="69"/>
      <c r="BY198" s="70"/>
      <c r="BZ198" s="71"/>
      <c r="CA198" s="72"/>
      <c r="CB198" s="68"/>
      <c r="CC198" s="73"/>
    </row>
    <row r="199" spans="1:81" s="67" customFormat="1" ht="12" customHeight="1" x14ac:dyDescent="0.25">
      <c r="A199" s="122">
        <v>22</v>
      </c>
      <c r="B199" s="132" t="s">
        <v>255</v>
      </c>
      <c r="C199" s="135">
        <v>47.83028848399907</v>
      </c>
      <c r="D199" s="135">
        <v>1960</v>
      </c>
      <c r="E199" s="136">
        <v>2025</v>
      </c>
      <c r="F199" s="136">
        <v>729519.39</v>
      </c>
      <c r="G199" s="124">
        <v>6872363.3399999999</v>
      </c>
      <c r="H199" s="127">
        <v>0</v>
      </c>
      <c r="I199" s="128">
        <v>0</v>
      </c>
      <c r="J199" s="128">
        <v>0</v>
      </c>
      <c r="K199" s="128">
        <v>0</v>
      </c>
      <c r="L199" s="128">
        <v>0</v>
      </c>
      <c r="M199" s="128">
        <v>0</v>
      </c>
      <c r="N199" s="127"/>
      <c r="O199" s="127">
        <v>0</v>
      </c>
      <c r="P199" s="127"/>
      <c r="Q199" s="127">
        <v>0</v>
      </c>
      <c r="R199" s="127"/>
      <c r="S199" s="127">
        <v>0</v>
      </c>
      <c r="T199" s="129">
        <v>0</v>
      </c>
      <c r="U199" s="127">
        <v>0</v>
      </c>
      <c r="V199" s="136" t="s">
        <v>35</v>
      </c>
      <c r="W199" s="131">
        <v>906</v>
      </c>
      <c r="X199" s="127">
        <v>6563106.9900000002</v>
      </c>
      <c r="Y199" s="131">
        <v>0</v>
      </c>
      <c r="Z199" s="131">
        <v>0</v>
      </c>
      <c r="AA199" s="131">
        <v>0</v>
      </c>
      <c r="AB199" s="131">
        <v>0</v>
      </c>
      <c r="AC199" s="131">
        <v>0</v>
      </c>
      <c r="AD199" s="131">
        <v>0</v>
      </c>
      <c r="AE199" s="131">
        <v>0</v>
      </c>
      <c r="AF199" s="131">
        <v>0</v>
      </c>
      <c r="AG199" s="131">
        <v>0</v>
      </c>
      <c r="AH199" s="131">
        <v>0</v>
      </c>
      <c r="AI199" s="131">
        <v>0</v>
      </c>
      <c r="AJ199" s="131">
        <v>206170.9</v>
      </c>
      <c r="AK199" s="131">
        <v>103085.45</v>
      </c>
      <c r="AL199" s="131">
        <v>0</v>
      </c>
      <c r="AN199" s="68"/>
      <c r="AO199" s="68"/>
      <c r="AP199" s="68"/>
      <c r="AQ199" s="68"/>
      <c r="AR199" s="68"/>
      <c r="AS199" s="68"/>
      <c r="AT199" s="68"/>
      <c r="AU199" s="68"/>
      <c r="AV199" s="68"/>
      <c r="AW199" s="68"/>
      <c r="AX199" s="68"/>
      <c r="AY199" s="68"/>
      <c r="AZ199" s="68"/>
      <c r="BA199" s="68"/>
      <c r="BB199" s="68"/>
      <c r="BC199" s="68"/>
      <c r="BD199" s="68"/>
      <c r="BE199" s="68"/>
      <c r="BF199" s="68"/>
      <c r="BG199" s="68"/>
      <c r="BH199" s="68"/>
      <c r="BI199" s="68"/>
      <c r="BJ199" s="68"/>
      <c r="BK199" s="68"/>
      <c r="BL199" s="69"/>
      <c r="BM199" s="69"/>
      <c r="BN199" s="69"/>
      <c r="BO199" s="69"/>
      <c r="BP199" s="69"/>
      <c r="BQ199" s="69"/>
      <c r="BR199" s="69"/>
      <c r="BS199" s="69"/>
      <c r="BT199" s="69"/>
      <c r="BU199" s="69"/>
      <c r="BV199" s="69"/>
      <c r="BW199" s="69"/>
      <c r="BY199" s="70"/>
      <c r="BZ199" s="71"/>
      <c r="CA199" s="72"/>
      <c r="CB199" s="68"/>
      <c r="CC199" s="73"/>
    </row>
    <row r="200" spans="1:81" s="67" customFormat="1" ht="12" customHeight="1" x14ac:dyDescent="0.25">
      <c r="A200" s="122">
        <v>23</v>
      </c>
      <c r="B200" s="132" t="s">
        <v>256</v>
      </c>
      <c r="C200" s="135">
        <v>30.989904567143832</v>
      </c>
      <c r="D200" s="135">
        <v>1967</v>
      </c>
      <c r="E200" s="136">
        <v>2025</v>
      </c>
      <c r="F200" s="136">
        <v>656455.84</v>
      </c>
      <c r="G200" s="124">
        <v>4384355.42</v>
      </c>
      <c r="H200" s="127">
        <v>0</v>
      </c>
      <c r="I200" s="128">
        <v>0</v>
      </c>
      <c r="J200" s="128">
        <v>0</v>
      </c>
      <c r="K200" s="128">
        <v>0</v>
      </c>
      <c r="L200" s="128">
        <v>0</v>
      </c>
      <c r="M200" s="128">
        <v>0</v>
      </c>
      <c r="N200" s="127"/>
      <c r="O200" s="127">
        <v>0</v>
      </c>
      <c r="P200" s="127"/>
      <c r="Q200" s="127">
        <v>0</v>
      </c>
      <c r="R200" s="127"/>
      <c r="S200" s="127">
        <v>0</v>
      </c>
      <c r="T200" s="129">
        <v>0</v>
      </c>
      <c r="U200" s="127">
        <v>0</v>
      </c>
      <c r="V200" s="136" t="s">
        <v>35</v>
      </c>
      <c r="W200" s="131">
        <v>578</v>
      </c>
      <c r="X200" s="127">
        <v>4187059.43</v>
      </c>
      <c r="Y200" s="131">
        <v>0</v>
      </c>
      <c r="Z200" s="131">
        <v>0</v>
      </c>
      <c r="AA200" s="131">
        <v>0</v>
      </c>
      <c r="AB200" s="131">
        <v>0</v>
      </c>
      <c r="AC200" s="131">
        <v>0</v>
      </c>
      <c r="AD200" s="131">
        <v>0</v>
      </c>
      <c r="AE200" s="131">
        <v>0</v>
      </c>
      <c r="AF200" s="131">
        <v>0</v>
      </c>
      <c r="AG200" s="131">
        <v>0</v>
      </c>
      <c r="AH200" s="131">
        <v>0</v>
      </c>
      <c r="AI200" s="131">
        <v>0</v>
      </c>
      <c r="AJ200" s="131">
        <v>131530.66</v>
      </c>
      <c r="AK200" s="131">
        <v>65765.33</v>
      </c>
      <c r="AL200" s="131">
        <v>0</v>
      </c>
      <c r="AN200" s="68"/>
      <c r="AO200" s="68"/>
      <c r="AP200" s="68"/>
      <c r="AQ200" s="68"/>
      <c r="AR200" s="68"/>
      <c r="AS200" s="68"/>
      <c r="AT200" s="68"/>
      <c r="AU200" s="68"/>
      <c r="AV200" s="68"/>
      <c r="AW200" s="68"/>
      <c r="AX200" s="68"/>
      <c r="AY200" s="68"/>
      <c r="AZ200" s="68"/>
      <c r="BA200" s="68"/>
      <c r="BB200" s="68"/>
      <c r="BC200" s="68"/>
      <c r="BD200" s="68"/>
      <c r="BE200" s="68"/>
      <c r="BF200" s="68"/>
      <c r="BG200" s="68"/>
      <c r="BH200" s="68"/>
      <c r="BI200" s="68"/>
      <c r="BJ200" s="68"/>
      <c r="BK200" s="68"/>
      <c r="BL200" s="69"/>
      <c r="BM200" s="69"/>
      <c r="BN200" s="69"/>
      <c r="BO200" s="69"/>
      <c r="BP200" s="69"/>
      <c r="BQ200" s="69"/>
      <c r="BR200" s="69"/>
      <c r="BS200" s="69"/>
      <c r="BT200" s="69"/>
      <c r="BU200" s="69"/>
      <c r="BV200" s="69"/>
      <c r="BW200" s="69"/>
      <c r="BY200" s="70"/>
      <c r="BZ200" s="71"/>
      <c r="CA200" s="72"/>
      <c r="CB200" s="68"/>
      <c r="CC200" s="73"/>
    </row>
    <row r="201" spans="1:81" s="67" customFormat="1" ht="12" customHeight="1" x14ac:dyDescent="0.25">
      <c r="A201" s="122">
        <v>24</v>
      </c>
      <c r="B201" s="132" t="s">
        <v>257</v>
      </c>
      <c r="C201" s="135">
        <v>31.620335922321729</v>
      </c>
      <c r="D201" s="135">
        <v>1967</v>
      </c>
      <c r="E201" s="136">
        <v>2025</v>
      </c>
      <c r="F201" s="136">
        <v>1625681.06</v>
      </c>
      <c r="G201" s="124">
        <v>8965930.9800000004</v>
      </c>
      <c r="H201" s="127">
        <v>0</v>
      </c>
      <c r="I201" s="128">
        <v>0</v>
      </c>
      <c r="J201" s="128">
        <v>0</v>
      </c>
      <c r="K201" s="128">
        <v>0</v>
      </c>
      <c r="L201" s="128">
        <v>0</v>
      </c>
      <c r="M201" s="128">
        <v>0</v>
      </c>
      <c r="N201" s="127"/>
      <c r="O201" s="127">
        <v>0</v>
      </c>
      <c r="P201" s="127"/>
      <c r="Q201" s="127">
        <v>0</v>
      </c>
      <c r="R201" s="127"/>
      <c r="S201" s="127">
        <v>0</v>
      </c>
      <c r="T201" s="129">
        <v>0</v>
      </c>
      <c r="U201" s="127">
        <v>0</v>
      </c>
      <c r="V201" s="136" t="s">
        <v>35</v>
      </c>
      <c r="W201" s="131">
        <v>1182</v>
      </c>
      <c r="X201" s="127">
        <v>8562464.0899999999</v>
      </c>
      <c r="Y201" s="131">
        <v>0</v>
      </c>
      <c r="Z201" s="131">
        <v>0</v>
      </c>
      <c r="AA201" s="131">
        <v>0</v>
      </c>
      <c r="AB201" s="131">
        <v>0</v>
      </c>
      <c r="AC201" s="131">
        <v>0</v>
      </c>
      <c r="AD201" s="131">
        <v>0</v>
      </c>
      <c r="AE201" s="131">
        <v>0</v>
      </c>
      <c r="AF201" s="131">
        <v>0</v>
      </c>
      <c r="AG201" s="131">
        <v>0</v>
      </c>
      <c r="AH201" s="131">
        <v>0</v>
      </c>
      <c r="AI201" s="131">
        <v>0</v>
      </c>
      <c r="AJ201" s="131">
        <v>268977.93</v>
      </c>
      <c r="AK201" s="131">
        <v>134488.95999999999</v>
      </c>
      <c r="AL201" s="131">
        <v>0</v>
      </c>
      <c r="AN201" s="68"/>
      <c r="AO201" s="68"/>
      <c r="AP201" s="68"/>
      <c r="AQ201" s="68"/>
      <c r="AR201" s="68"/>
      <c r="AS201" s="68"/>
      <c r="AT201" s="68"/>
      <c r="AU201" s="68"/>
      <c r="AV201" s="68"/>
      <c r="AW201" s="68"/>
      <c r="AX201" s="68"/>
      <c r="AY201" s="68"/>
      <c r="AZ201" s="68"/>
      <c r="BA201" s="68"/>
      <c r="BB201" s="68"/>
      <c r="BC201" s="68"/>
      <c r="BD201" s="68"/>
      <c r="BE201" s="68"/>
      <c r="BF201" s="68"/>
      <c r="BG201" s="68"/>
      <c r="BH201" s="68"/>
      <c r="BI201" s="68"/>
      <c r="BJ201" s="68"/>
      <c r="BK201" s="68"/>
      <c r="BL201" s="69"/>
      <c r="BM201" s="69"/>
      <c r="BN201" s="69"/>
      <c r="BO201" s="69"/>
      <c r="BP201" s="69"/>
      <c r="BQ201" s="69"/>
      <c r="BR201" s="69"/>
      <c r="BS201" s="69"/>
      <c r="BT201" s="69"/>
      <c r="BU201" s="69"/>
      <c r="BV201" s="69"/>
      <c r="BW201" s="69"/>
      <c r="BY201" s="70"/>
      <c r="BZ201" s="71"/>
      <c r="CA201" s="72"/>
      <c r="CB201" s="68"/>
      <c r="CC201" s="73"/>
    </row>
    <row r="202" spans="1:81" s="67" customFormat="1" ht="12" customHeight="1" x14ac:dyDescent="0.25">
      <c r="A202" s="122">
        <v>25</v>
      </c>
      <c r="B202" s="132" t="s">
        <v>258</v>
      </c>
      <c r="C202" s="135">
        <v>121.65653739222624</v>
      </c>
      <c r="D202" s="135">
        <v>1958</v>
      </c>
      <c r="E202" s="136">
        <v>2025</v>
      </c>
      <c r="F202" s="136">
        <v>472759.36</v>
      </c>
      <c r="G202" s="124">
        <v>10600784.6</v>
      </c>
      <c r="H202" s="127">
        <v>775828.88</v>
      </c>
      <c r="I202" s="128">
        <v>0</v>
      </c>
      <c r="J202" s="128">
        <v>0</v>
      </c>
      <c r="K202" s="128">
        <v>0</v>
      </c>
      <c r="L202" s="128">
        <v>142</v>
      </c>
      <c r="M202" s="128">
        <v>775828.88</v>
      </c>
      <c r="N202" s="127"/>
      <c r="O202" s="127">
        <v>0</v>
      </c>
      <c r="P202" s="127"/>
      <c r="Q202" s="127">
        <v>0</v>
      </c>
      <c r="R202" s="127"/>
      <c r="S202" s="127">
        <v>0</v>
      </c>
      <c r="T202" s="129">
        <v>0</v>
      </c>
      <c r="U202" s="127">
        <v>0</v>
      </c>
      <c r="V202" s="136"/>
      <c r="W202" s="131">
        <v>0</v>
      </c>
      <c r="X202" s="127">
        <v>0</v>
      </c>
      <c r="Y202" s="131">
        <v>484.2</v>
      </c>
      <c r="Z202" s="131">
        <v>661428.06999999995</v>
      </c>
      <c r="AA202" s="131">
        <v>950</v>
      </c>
      <c r="AB202" s="131">
        <v>8686492.3399999999</v>
      </c>
      <c r="AC202" s="131">
        <v>0</v>
      </c>
      <c r="AD202" s="131">
        <v>0</v>
      </c>
      <c r="AE202" s="131">
        <v>0</v>
      </c>
      <c r="AF202" s="131">
        <v>0</v>
      </c>
      <c r="AG202" s="131">
        <v>0</v>
      </c>
      <c r="AH202" s="131">
        <v>0</v>
      </c>
      <c r="AI202" s="131">
        <v>0</v>
      </c>
      <c r="AJ202" s="131">
        <v>318023.53999999998</v>
      </c>
      <c r="AK202" s="131">
        <v>159011.76999999999</v>
      </c>
      <c r="AL202" s="131">
        <v>0</v>
      </c>
      <c r="AN202" s="68"/>
      <c r="AO202" s="68"/>
      <c r="AP202" s="68"/>
      <c r="AQ202" s="68"/>
      <c r="AR202" s="68"/>
      <c r="AS202" s="68"/>
      <c r="AT202" s="68"/>
      <c r="AU202" s="68"/>
      <c r="AV202" s="68"/>
      <c r="AW202" s="68"/>
      <c r="AX202" s="68"/>
      <c r="AY202" s="68"/>
      <c r="AZ202" s="68"/>
      <c r="BA202" s="68"/>
      <c r="BB202" s="68"/>
      <c r="BC202" s="68"/>
      <c r="BD202" s="68"/>
      <c r="BE202" s="68"/>
      <c r="BF202" s="68"/>
      <c r="BG202" s="68"/>
      <c r="BH202" s="68"/>
      <c r="BI202" s="68"/>
      <c r="BJ202" s="68"/>
      <c r="BK202" s="68"/>
      <c r="BL202" s="69"/>
      <c r="BM202" s="69"/>
      <c r="BN202" s="69"/>
      <c r="BO202" s="69"/>
      <c r="BP202" s="69"/>
      <c r="BQ202" s="69"/>
      <c r="BR202" s="69"/>
      <c r="BS202" s="69"/>
      <c r="BT202" s="69"/>
      <c r="BU202" s="69"/>
      <c r="BV202" s="69"/>
      <c r="BW202" s="69"/>
      <c r="BY202" s="70"/>
      <c r="BZ202" s="71"/>
      <c r="CA202" s="72"/>
      <c r="CB202" s="68"/>
      <c r="CC202" s="73"/>
    </row>
    <row r="203" spans="1:81" s="67" customFormat="1" ht="12" customHeight="1" x14ac:dyDescent="0.25">
      <c r="A203" s="122">
        <v>26</v>
      </c>
      <c r="B203" s="132" t="s">
        <v>259</v>
      </c>
      <c r="C203" s="135">
        <v>73.413543941438675</v>
      </c>
      <c r="D203" s="135">
        <v>1961</v>
      </c>
      <c r="E203" s="136">
        <v>2025</v>
      </c>
      <c r="F203" s="136">
        <v>139093.06</v>
      </c>
      <c r="G203" s="124">
        <v>1934274.45</v>
      </c>
      <c r="H203" s="127">
        <v>0</v>
      </c>
      <c r="I203" s="128">
        <v>0</v>
      </c>
      <c r="J203" s="128">
        <v>0</v>
      </c>
      <c r="K203" s="128">
        <v>0</v>
      </c>
      <c r="L203" s="128">
        <v>0</v>
      </c>
      <c r="M203" s="128">
        <v>0</v>
      </c>
      <c r="N203" s="127"/>
      <c r="O203" s="127">
        <v>0</v>
      </c>
      <c r="P203" s="127"/>
      <c r="Q203" s="127">
        <v>0</v>
      </c>
      <c r="R203" s="127"/>
      <c r="S203" s="127">
        <v>0</v>
      </c>
      <c r="T203" s="129">
        <v>0</v>
      </c>
      <c r="U203" s="127">
        <v>0</v>
      </c>
      <c r="V203" s="136" t="s">
        <v>35</v>
      </c>
      <c r="W203" s="131">
        <v>255</v>
      </c>
      <c r="X203" s="127">
        <v>1847232.1</v>
      </c>
      <c r="Y203" s="131">
        <v>0</v>
      </c>
      <c r="Z203" s="131">
        <v>0</v>
      </c>
      <c r="AA203" s="131">
        <v>0</v>
      </c>
      <c r="AB203" s="131">
        <v>0</v>
      </c>
      <c r="AC203" s="131">
        <v>0</v>
      </c>
      <c r="AD203" s="131">
        <v>0</v>
      </c>
      <c r="AE203" s="131">
        <v>0</v>
      </c>
      <c r="AF203" s="131">
        <v>0</v>
      </c>
      <c r="AG203" s="131">
        <v>0</v>
      </c>
      <c r="AH203" s="131">
        <v>0</v>
      </c>
      <c r="AI203" s="131">
        <v>0</v>
      </c>
      <c r="AJ203" s="131">
        <v>58028.23</v>
      </c>
      <c r="AK203" s="131">
        <v>29014.12</v>
      </c>
      <c r="AL203" s="131">
        <v>0</v>
      </c>
      <c r="AN203" s="68"/>
      <c r="AO203" s="68"/>
      <c r="AP203" s="68"/>
      <c r="AQ203" s="68"/>
      <c r="AR203" s="68"/>
      <c r="AS203" s="68"/>
      <c r="AT203" s="68"/>
      <c r="AU203" s="68"/>
      <c r="AV203" s="68"/>
      <c r="AW203" s="68"/>
      <c r="AX203" s="68"/>
      <c r="AY203" s="68"/>
      <c r="AZ203" s="68"/>
      <c r="BA203" s="68"/>
      <c r="BB203" s="68"/>
      <c r="BC203" s="68"/>
      <c r="BD203" s="68"/>
      <c r="BE203" s="68"/>
      <c r="BF203" s="68"/>
      <c r="BG203" s="68"/>
      <c r="BH203" s="68"/>
      <c r="BI203" s="68"/>
      <c r="BJ203" s="68"/>
      <c r="BK203" s="68"/>
      <c r="BL203" s="69"/>
      <c r="BM203" s="69"/>
      <c r="BN203" s="69"/>
      <c r="BO203" s="69"/>
      <c r="BP203" s="69"/>
      <c r="BQ203" s="69"/>
      <c r="BR203" s="69"/>
      <c r="BS203" s="69"/>
      <c r="BT203" s="69"/>
      <c r="BU203" s="69"/>
      <c r="BV203" s="69"/>
      <c r="BW203" s="69"/>
      <c r="BY203" s="70"/>
      <c r="BZ203" s="71"/>
      <c r="CA203" s="72"/>
      <c r="CB203" s="68"/>
      <c r="CC203" s="73"/>
    </row>
    <row r="204" spans="1:81" s="67" customFormat="1" ht="12" customHeight="1" x14ac:dyDescent="0.25">
      <c r="A204" s="122">
        <v>27</v>
      </c>
      <c r="B204" s="132" t="s">
        <v>260</v>
      </c>
      <c r="C204" s="135">
        <v>76.839739956295176</v>
      </c>
      <c r="D204" s="135">
        <v>1955</v>
      </c>
      <c r="E204" s="136">
        <v>2025</v>
      </c>
      <c r="F204" s="136">
        <v>996863.31</v>
      </c>
      <c r="G204" s="124">
        <v>14710451.699999999</v>
      </c>
      <c r="H204" s="127">
        <v>0</v>
      </c>
      <c r="I204" s="128">
        <v>0</v>
      </c>
      <c r="J204" s="128">
        <v>0</v>
      </c>
      <c r="K204" s="128">
        <v>0</v>
      </c>
      <c r="L204" s="128">
        <v>0</v>
      </c>
      <c r="M204" s="128">
        <v>0</v>
      </c>
      <c r="N204" s="127"/>
      <c r="O204" s="127">
        <v>0</v>
      </c>
      <c r="P204" s="127"/>
      <c r="Q204" s="127">
        <v>0</v>
      </c>
      <c r="R204" s="127"/>
      <c r="S204" s="127">
        <v>0</v>
      </c>
      <c r="T204" s="129">
        <v>0</v>
      </c>
      <c r="U204" s="127">
        <v>0</v>
      </c>
      <c r="V204" s="136" t="s">
        <v>35</v>
      </c>
      <c r="W204" s="131">
        <v>1470</v>
      </c>
      <c r="X204" s="127">
        <v>14048481.369999999</v>
      </c>
      <c r="Y204" s="131">
        <v>0</v>
      </c>
      <c r="Z204" s="131">
        <v>0</v>
      </c>
      <c r="AA204" s="131">
        <v>0</v>
      </c>
      <c r="AB204" s="131">
        <v>0</v>
      </c>
      <c r="AC204" s="131">
        <v>0</v>
      </c>
      <c r="AD204" s="131">
        <v>0</v>
      </c>
      <c r="AE204" s="131">
        <v>0</v>
      </c>
      <c r="AF204" s="131">
        <v>0</v>
      </c>
      <c r="AG204" s="131">
        <v>0</v>
      </c>
      <c r="AH204" s="131">
        <v>0</v>
      </c>
      <c r="AI204" s="131">
        <v>0</v>
      </c>
      <c r="AJ204" s="131">
        <v>441313.55</v>
      </c>
      <c r="AK204" s="131">
        <v>220656.78</v>
      </c>
      <c r="AL204" s="131">
        <v>0</v>
      </c>
      <c r="AN204" s="68"/>
      <c r="AO204" s="68"/>
      <c r="AP204" s="68"/>
      <c r="AQ204" s="68"/>
      <c r="AR204" s="68"/>
      <c r="AS204" s="68"/>
      <c r="AT204" s="68"/>
      <c r="AU204" s="68"/>
      <c r="AV204" s="68"/>
      <c r="AW204" s="68"/>
      <c r="AX204" s="68"/>
      <c r="AY204" s="68"/>
      <c r="AZ204" s="68"/>
      <c r="BA204" s="68"/>
      <c r="BB204" s="68"/>
      <c r="BC204" s="68"/>
      <c r="BD204" s="68"/>
      <c r="BE204" s="68"/>
      <c r="BF204" s="68"/>
      <c r="BG204" s="68"/>
      <c r="BH204" s="68"/>
      <c r="BI204" s="68"/>
      <c r="BJ204" s="68"/>
      <c r="BK204" s="68"/>
      <c r="BL204" s="69"/>
      <c r="BM204" s="69"/>
      <c r="BN204" s="69"/>
      <c r="BO204" s="69"/>
      <c r="BP204" s="69"/>
      <c r="BQ204" s="69"/>
      <c r="BR204" s="69"/>
      <c r="BS204" s="69"/>
      <c r="BT204" s="69"/>
      <c r="BU204" s="69"/>
      <c r="BV204" s="69"/>
      <c r="BW204" s="69"/>
      <c r="BY204" s="70"/>
      <c r="BZ204" s="71"/>
      <c r="CA204" s="72"/>
      <c r="CB204" s="68"/>
      <c r="CC204" s="73"/>
    </row>
    <row r="205" spans="1:81" s="67" customFormat="1" ht="12" customHeight="1" x14ac:dyDescent="0.25">
      <c r="A205" s="122">
        <v>28</v>
      </c>
      <c r="B205" s="132" t="s">
        <v>261</v>
      </c>
      <c r="C205" s="135">
        <v>34.550462330605249</v>
      </c>
      <c r="D205" s="135">
        <v>1964</v>
      </c>
      <c r="E205" s="136">
        <v>2025</v>
      </c>
      <c r="F205" s="136">
        <v>612864.05000000005</v>
      </c>
      <c r="G205" s="124">
        <v>4346428.47</v>
      </c>
      <c r="H205" s="127">
        <v>0</v>
      </c>
      <c r="I205" s="128">
        <v>0</v>
      </c>
      <c r="J205" s="128">
        <v>0</v>
      </c>
      <c r="K205" s="128">
        <v>0</v>
      </c>
      <c r="L205" s="128">
        <v>0</v>
      </c>
      <c r="M205" s="128">
        <v>0</v>
      </c>
      <c r="N205" s="127"/>
      <c r="O205" s="127">
        <v>0</v>
      </c>
      <c r="P205" s="127"/>
      <c r="Q205" s="127">
        <v>0</v>
      </c>
      <c r="R205" s="127"/>
      <c r="S205" s="127">
        <v>0</v>
      </c>
      <c r="T205" s="129">
        <v>0</v>
      </c>
      <c r="U205" s="127">
        <v>0</v>
      </c>
      <c r="V205" s="136" t="s">
        <v>35</v>
      </c>
      <c r="W205" s="131">
        <v>573</v>
      </c>
      <c r="X205" s="127">
        <v>4150839.19</v>
      </c>
      <c r="Y205" s="131">
        <v>0</v>
      </c>
      <c r="Z205" s="131">
        <v>0</v>
      </c>
      <c r="AA205" s="131">
        <v>0</v>
      </c>
      <c r="AB205" s="131">
        <v>0</v>
      </c>
      <c r="AC205" s="131">
        <v>0</v>
      </c>
      <c r="AD205" s="131">
        <v>0</v>
      </c>
      <c r="AE205" s="131">
        <v>0</v>
      </c>
      <c r="AF205" s="131">
        <v>0</v>
      </c>
      <c r="AG205" s="131">
        <v>0</v>
      </c>
      <c r="AH205" s="131">
        <v>0</v>
      </c>
      <c r="AI205" s="131">
        <v>0</v>
      </c>
      <c r="AJ205" s="131">
        <v>130392.85</v>
      </c>
      <c r="AK205" s="131">
        <v>65196.43</v>
      </c>
      <c r="AL205" s="131">
        <v>0</v>
      </c>
      <c r="AN205" s="68"/>
      <c r="AO205" s="68"/>
      <c r="AP205" s="68"/>
      <c r="AQ205" s="68"/>
      <c r="AR205" s="68"/>
      <c r="AS205" s="68"/>
      <c r="AT205" s="68"/>
      <c r="AU205" s="68"/>
      <c r="AV205" s="68"/>
      <c r="AW205" s="68"/>
      <c r="AX205" s="68"/>
      <c r="AY205" s="68"/>
      <c r="AZ205" s="68"/>
      <c r="BA205" s="68"/>
      <c r="BB205" s="68"/>
      <c r="BC205" s="68"/>
      <c r="BD205" s="68"/>
      <c r="BE205" s="68"/>
      <c r="BF205" s="68"/>
      <c r="BG205" s="68"/>
      <c r="BH205" s="68"/>
      <c r="BI205" s="68"/>
      <c r="BJ205" s="68"/>
      <c r="BK205" s="68"/>
      <c r="BL205" s="69"/>
      <c r="BM205" s="69"/>
      <c r="BN205" s="69"/>
      <c r="BO205" s="69"/>
      <c r="BP205" s="69"/>
      <c r="BQ205" s="69"/>
      <c r="BR205" s="69"/>
      <c r="BS205" s="69"/>
      <c r="BT205" s="69"/>
      <c r="BU205" s="69"/>
      <c r="BV205" s="69"/>
      <c r="BW205" s="69"/>
      <c r="BY205" s="70"/>
      <c r="BZ205" s="71"/>
      <c r="CA205" s="72"/>
      <c r="CB205" s="68"/>
      <c r="CC205" s="73"/>
    </row>
    <row r="206" spans="1:81" s="67" customFormat="1" ht="12" customHeight="1" x14ac:dyDescent="0.25">
      <c r="A206" s="122">
        <v>29</v>
      </c>
      <c r="B206" s="132" t="s">
        <v>262</v>
      </c>
      <c r="C206" s="135">
        <v>28.927718971519653</v>
      </c>
      <c r="D206" s="135">
        <v>1964</v>
      </c>
      <c r="E206" s="136">
        <v>2025</v>
      </c>
      <c r="F206" s="136">
        <v>1727930.95</v>
      </c>
      <c r="G206" s="124">
        <v>8624588.4299999997</v>
      </c>
      <c r="H206" s="127">
        <v>0</v>
      </c>
      <c r="I206" s="128">
        <v>0</v>
      </c>
      <c r="J206" s="128">
        <v>0</v>
      </c>
      <c r="K206" s="128">
        <v>0</v>
      </c>
      <c r="L206" s="128">
        <v>0</v>
      </c>
      <c r="M206" s="128">
        <v>0</v>
      </c>
      <c r="N206" s="127"/>
      <c r="O206" s="127">
        <v>0</v>
      </c>
      <c r="P206" s="127"/>
      <c r="Q206" s="127">
        <v>0</v>
      </c>
      <c r="R206" s="127"/>
      <c r="S206" s="127">
        <v>0</v>
      </c>
      <c r="T206" s="129">
        <v>0</v>
      </c>
      <c r="U206" s="127">
        <v>0</v>
      </c>
      <c r="V206" s="136" t="s">
        <v>35</v>
      </c>
      <c r="W206" s="131">
        <v>1137</v>
      </c>
      <c r="X206" s="127">
        <v>8236481.9500000002</v>
      </c>
      <c r="Y206" s="131">
        <v>0</v>
      </c>
      <c r="Z206" s="131">
        <v>0</v>
      </c>
      <c r="AA206" s="131">
        <v>0</v>
      </c>
      <c r="AB206" s="131">
        <v>0</v>
      </c>
      <c r="AC206" s="131">
        <v>0</v>
      </c>
      <c r="AD206" s="131">
        <v>0</v>
      </c>
      <c r="AE206" s="131">
        <v>0</v>
      </c>
      <c r="AF206" s="131">
        <v>0</v>
      </c>
      <c r="AG206" s="131">
        <v>0</v>
      </c>
      <c r="AH206" s="131">
        <v>0</v>
      </c>
      <c r="AI206" s="131">
        <v>0</v>
      </c>
      <c r="AJ206" s="131">
        <v>258737.65</v>
      </c>
      <c r="AK206" s="131">
        <v>129368.83</v>
      </c>
      <c r="AL206" s="131">
        <v>0</v>
      </c>
      <c r="AN206" s="68"/>
      <c r="AO206" s="68"/>
      <c r="AP206" s="68"/>
      <c r="AQ206" s="68"/>
      <c r="AR206" s="68"/>
      <c r="AS206" s="68"/>
      <c r="AT206" s="68"/>
      <c r="AU206" s="68"/>
      <c r="AV206" s="68"/>
      <c r="AW206" s="68"/>
      <c r="AX206" s="68"/>
      <c r="AY206" s="68"/>
      <c r="AZ206" s="68"/>
      <c r="BA206" s="68"/>
      <c r="BB206" s="68"/>
      <c r="BC206" s="68"/>
      <c r="BD206" s="68"/>
      <c r="BE206" s="68"/>
      <c r="BF206" s="68"/>
      <c r="BG206" s="68"/>
      <c r="BH206" s="68"/>
      <c r="BI206" s="68"/>
      <c r="BJ206" s="68"/>
      <c r="BK206" s="68"/>
      <c r="BL206" s="69"/>
      <c r="BM206" s="69"/>
      <c r="BN206" s="69"/>
      <c r="BO206" s="69"/>
      <c r="BP206" s="69"/>
      <c r="BQ206" s="69"/>
      <c r="BR206" s="69"/>
      <c r="BS206" s="69"/>
      <c r="BT206" s="69"/>
      <c r="BU206" s="69"/>
      <c r="BV206" s="69"/>
      <c r="BW206" s="69"/>
      <c r="BY206" s="70"/>
      <c r="BZ206" s="71"/>
      <c r="CA206" s="72"/>
      <c r="CB206" s="68"/>
      <c r="CC206" s="73"/>
    </row>
    <row r="207" spans="1:81" s="67" customFormat="1" ht="12" customHeight="1" x14ac:dyDescent="0.25">
      <c r="A207" s="122">
        <v>30</v>
      </c>
      <c r="B207" s="132" t="s">
        <v>263</v>
      </c>
      <c r="C207" s="135">
        <v>52.656701164982607</v>
      </c>
      <c r="D207" s="135">
        <v>1970</v>
      </c>
      <c r="E207" s="136">
        <v>2025</v>
      </c>
      <c r="F207" s="136">
        <v>1667230.69</v>
      </c>
      <c r="G207" s="124">
        <v>13653702</v>
      </c>
      <c r="H207" s="127">
        <v>0</v>
      </c>
      <c r="I207" s="128">
        <v>0</v>
      </c>
      <c r="J207" s="128">
        <v>0</v>
      </c>
      <c r="K207" s="128">
        <v>0</v>
      </c>
      <c r="L207" s="128">
        <v>0</v>
      </c>
      <c r="M207" s="128">
        <v>0</v>
      </c>
      <c r="N207" s="127"/>
      <c r="O207" s="127">
        <v>0</v>
      </c>
      <c r="P207" s="127"/>
      <c r="Q207" s="127">
        <v>0</v>
      </c>
      <c r="R207" s="127"/>
      <c r="S207" s="127">
        <v>0</v>
      </c>
      <c r="T207" s="129">
        <v>0</v>
      </c>
      <c r="U207" s="127">
        <v>0</v>
      </c>
      <c r="V207" s="136" t="s">
        <v>35</v>
      </c>
      <c r="W207" s="131">
        <v>1800</v>
      </c>
      <c r="X207" s="127">
        <v>13039285.41</v>
      </c>
      <c r="Y207" s="131">
        <v>0</v>
      </c>
      <c r="Z207" s="131">
        <v>0</v>
      </c>
      <c r="AA207" s="131">
        <v>0</v>
      </c>
      <c r="AB207" s="131">
        <v>0</v>
      </c>
      <c r="AC207" s="131">
        <v>0</v>
      </c>
      <c r="AD207" s="131">
        <v>0</v>
      </c>
      <c r="AE207" s="131">
        <v>0</v>
      </c>
      <c r="AF207" s="131">
        <v>0</v>
      </c>
      <c r="AG207" s="131">
        <v>0</v>
      </c>
      <c r="AH207" s="131">
        <v>0</v>
      </c>
      <c r="AI207" s="131">
        <v>0</v>
      </c>
      <c r="AJ207" s="131">
        <v>409611.06</v>
      </c>
      <c r="AK207" s="131">
        <v>204805.53</v>
      </c>
      <c r="AL207" s="131">
        <v>0</v>
      </c>
      <c r="AN207" s="68"/>
      <c r="AO207" s="68"/>
      <c r="AP207" s="68"/>
      <c r="AQ207" s="68"/>
      <c r="AR207" s="68"/>
      <c r="AS207" s="68"/>
      <c r="AT207" s="68"/>
      <c r="AU207" s="68"/>
      <c r="AV207" s="68"/>
      <c r="AW207" s="68"/>
      <c r="AX207" s="68"/>
      <c r="AY207" s="68"/>
      <c r="AZ207" s="68"/>
      <c r="BA207" s="68"/>
      <c r="BB207" s="68"/>
      <c r="BC207" s="68"/>
      <c r="BD207" s="68"/>
      <c r="BE207" s="68"/>
      <c r="BF207" s="68"/>
      <c r="BG207" s="68"/>
      <c r="BH207" s="68"/>
      <c r="BI207" s="68"/>
      <c r="BJ207" s="68"/>
      <c r="BK207" s="68"/>
      <c r="BL207" s="69"/>
      <c r="BM207" s="69"/>
      <c r="BN207" s="69"/>
      <c r="BO207" s="69"/>
      <c r="BP207" s="69"/>
      <c r="BQ207" s="69"/>
      <c r="BR207" s="69"/>
      <c r="BS207" s="69"/>
      <c r="BT207" s="69"/>
      <c r="BU207" s="69"/>
      <c r="BV207" s="69"/>
      <c r="BW207" s="69"/>
      <c r="BY207" s="70"/>
      <c r="BZ207" s="71"/>
      <c r="CA207" s="72"/>
      <c r="CB207" s="68"/>
      <c r="CC207" s="73"/>
    </row>
    <row r="208" spans="1:81" s="67" customFormat="1" ht="12" customHeight="1" x14ac:dyDescent="0.25">
      <c r="A208" s="122">
        <v>31</v>
      </c>
      <c r="B208" s="132" t="s">
        <v>264</v>
      </c>
      <c r="C208" s="135">
        <v>46.64928875941451</v>
      </c>
      <c r="D208" s="135">
        <v>1971</v>
      </c>
      <c r="E208" s="136">
        <v>2025</v>
      </c>
      <c r="F208" s="136">
        <v>2495873.31</v>
      </c>
      <c r="G208" s="124">
        <v>14313630.93</v>
      </c>
      <c r="H208" s="127">
        <v>0</v>
      </c>
      <c r="I208" s="128">
        <v>0</v>
      </c>
      <c r="J208" s="128">
        <v>0</v>
      </c>
      <c r="K208" s="128">
        <v>0</v>
      </c>
      <c r="L208" s="128">
        <v>0</v>
      </c>
      <c r="M208" s="128">
        <v>0</v>
      </c>
      <c r="N208" s="127"/>
      <c r="O208" s="127">
        <v>0</v>
      </c>
      <c r="P208" s="127"/>
      <c r="Q208" s="127">
        <v>0</v>
      </c>
      <c r="R208" s="127"/>
      <c r="S208" s="127">
        <v>0</v>
      </c>
      <c r="T208" s="129">
        <v>0</v>
      </c>
      <c r="U208" s="127">
        <v>0</v>
      </c>
      <c r="V208" s="136" t="s">
        <v>35</v>
      </c>
      <c r="W208" s="131">
        <v>1887</v>
      </c>
      <c r="X208" s="127">
        <v>13669517.539999999</v>
      </c>
      <c r="Y208" s="131">
        <v>0</v>
      </c>
      <c r="Z208" s="131">
        <v>0</v>
      </c>
      <c r="AA208" s="131">
        <v>0</v>
      </c>
      <c r="AB208" s="131">
        <v>0</v>
      </c>
      <c r="AC208" s="131">
        <v>0</v>
      </c>
      <c r="AD208" s="131">
        <v>0</v>
      </c>
      <c r="AE208" s="131">
        <v>0</v>
      </c>
      <c r="AF208" s="131">
        <v>0</v>
      </c>
      <c r="AG208" s="131">
        <v>0</v>
      </c>
      <c r="AH208" s="131">
        <v>0</v>
      </c>
      <c r="AI208" s="131">
        <v>0</v>
      </c>
      <c r="AJ208" s="131">
        <v>429408.93</v>
      </c>
      <c r="AK208" s="131">
        <v>214704.46</v>
      </c>
      <c r="AL208" s="131">
        <v>0</v>
      </c>
      <c r="AN208" s="68"/>
      <c r="AO208" s="68"/>
      <c r="AP208" s="68"/>
      <c r="AQ208" s="68"/>
      <c r="AR208" s="68"/>
      <c r="AS208" s="68"/>
      <c r="AT208" s="68"/>
      <c r="AU208" s="68"/>
      <c r="AV208" s="68"/>
      <c r="AW208" s="68"/>
      <c r="AX208" s="68"/>
      <c r="AY208" s="68"/>
      <c r="AZ208" s="68"/>
      <c r="BA208" s="68"/>
      <c r="BB208" s="68"/>
      <c r="BC208" s="68"/>
      <c r="BD208" s="68"/>
      <c r="BE208" s="68"/>
      <c r="BF208" s="68"/>
      <c r="BG208" s="68"/>
      <c r="BH208" s="68"/>
      <c r="BI208" s="68"/>
      <c r="BJ208" s="68"/>
      <c r="BK208" s="68"/>
      <c r="BL208" s="69"/>
      <c r="BM208" s="69"/>
      <c r="BN208" s="69"/>
      <c r="BO208" s="69"/>
      <c r="BP208" s="69"/>
      <c r="BQ208" s="69"/>
      <c r="BR208" s="69"/>
      <c r="BS208" s="69"/>
      <c r="BT208" s="69"/>
      <c r="BU208" s="69"/>
      <c r="BV208" s="69"/>
      <c r="BW208" s="69"/>
      <c r="BY208" s="70"/>
      <c r="BZ208" s="71"/>
      <c r="CA208" s="72"/>
      <c r="CB208" s="68"/>
      <c r="CC208" s="73"/>
    </row>
    <row r="209" spans="1:81" s="67" customFormat="1" ht="12" customHeight="1" x14ac:dyDescent="0.25">
      <c r="A209" s="122">
        <v>32</v>
      </c>
      <c r="B209" s="132" t="s">
        <v>265</v>
      </c>
      <c r="C209" s="135">
        <v>12.854291353954277</v>
      </c>
      <c r="D209" s="135">
        <v>1991</v>
      </c>
      <c r="E209" s="136">
        <v>2025</v>
      </c>
      <c r="F209" s="136">
        <v>1036905.57</v>
      </c>
      <c r="G209" s="124">
        <v>3703644</v>
      </c>
      <c r="H209" s="127">
        <v>0</v>
      </c>
      <c r="I209" s="128">
        <v>0</v>
      </c>
      <c r="J209" s="128">
        <v>0</v>
      </c>
      <c r="K209" s="128">
        <v>0</v>
      </c>
      <c r="L209" s="128">
        <v>0</v>
      </c>
      <c r="M209" s="128">
        <v>0</v>
      </c>
      <c r="N209" s="127"/>
      <c r="O209" s="127">
        <v>0</v>
      </c>
      <c r="P209" s="127"/>
      <c r="Q209" s="127">
        <v>0</v>
      </c>
      <c r="R209" s="127"/>
      <c r="S209" s="127">
        <v>0</v>
      </c>
      <c r="T209" s="129">
        <v>0</v>
      </c>
      <c r="U209" s="127">
        <v>0</v>
      </c>
      <c r="V209" s="136" t="s">
        <v>34</v>
      </c>
      <c r="W209" s="131">
        <v>432</v>
      </c>
      <c r="X209" s="127">
        <v>3536980.02</v>
      </c>
      <c r="Y209" s="131">
        <v>0</v>
      </c>
      <c r="Z209" s="131">
        <v>0</v>
      </c>
      <c r="AA209" s="131">
        <v>0</v>
      </c>
      <c r="AB209" s="131">
        <v>0</v>
      </c>
      <c r="AC209" s="131">
        <v>0</v>
      </c>
      <c r="AD209" s="131">
        <v>0</v>
      </c>
      <c r="AE209" s="131">
        <v>0</v>
      </c>
      <c r="AF209" s="131">
        <v>0</v>
      </c>
      <c r="AG209" s="131">
        <v>0</v>
      </c>
      <c r="AH209" s="131">
        <v>0</v>
      </c>
      <c r="AI209" s="131">
        <v>0</v>
      </c>
      <c r="AJ209" s="131">
        <v>111109.32</v>
      </c>
      <c r="AK209" s="131">
        <v>55554.66</v>
      </c>
      <c r="AL209" s="131">
        <v>0</v>
      </c>
      <c r="AN209" s="68"/>
      <c r="AO209" s="68"/>
      <c r="AP209" s="68"/>
      <c r="AQ209" s="68"/>
      <c r="AR209" s="68"/>
      <c r="AS209" s="68"/>
      <c r="AT209" s="68"/>
      <c r="AU209" s="68"/>
      <c r="AV209" s="68"/>
      <c r="AW209" s="68"/>
      <c r="AX209" s="68"/>
      <c r="AY209" s="68"/>
      <c r="AZ209" s="68"/>
      <c r="BA209" s="68"/>
      <c r="BB209" s="68"/>
      <c r="BC209" s="68"/>
      <c r="BD209" s="68"/>
      <c r="BE209" s="68"/>
      <c r="BF209" s="68"/>
      <c r="BG209" s="68"/>
      <c r="BH209" s="68"/>
      <c r="BI209" s="68"/>
      <c r="BJ209" s="68"/>
      <c r="BK209" s="68"/>
      <c r="BL209" s="69"/>
      <c r="BM209" s="69"/>
      <c r="BN209" s="69"/>
      <c r="BO209" s="69"/>
      <c r="BP209" s="69"/>
      <c r="BQ209" s="69"/>
      <c r="BR209" s="69"/>
      <c r="BS209" s="69"/>
      <c r="BT209" s="69"/>
      <c r="BU209" s="69"/>
      <c r="BV209" s="69"/>
      <c r="BW209" s="69"/>
      <c r="BY209" s="70"/>
      <c r="BZ209" s="71"/>
      <c r="CA209" s="72"/>
      <c r="CB209" s="68"/>
      <c r="CC209" s="73"/>
    </row>
    <row r="210" spans="1:81" s="67" customFormat="1" ht="12" customHeight="1" x14ac:dyDescent="0.25">
      <c r="A210" s="122">
        <v>33</v>
      </c>
      <c r="B210" s="132" t="s">
        <v>266</v>
      </c>
      <c r="C210" s="135">
        <v>50.949715308799547</v>
      </c>
      <c r="D210" s="135">
        <v>1963</v>
      </c>
      <c r="E210" s="136">
        <v>2025</v>
      </c>
      <c r="F210" s="136">
        <v>771635.76</v>
      </c>
      <c r="G210" s="124">
        <v>7957074.1100000003</v>
      </c>
      <c r="H210" s="127">
        <v>0</v>
      </c>
      <c r="I210" s="128">
        <v>0</v>
      </c>
      <c r="J210" s="128">
        <v>0</v>
      </c>
      <c r="K210" s="128">
        <v>0</v>
      </c>
      <c r="L210" s="128">
        <v>0</v>
      </c>
      <c r="M210" s="128">
        <v>0</v>
      </c>
      <c r="N210" s="127"/>
      <c r="O210" s="127">
        <v>0</v>
      </c>
      <c r="P210" s="127"/>
      <c r="Q210" s="127">
        <v>0</v>
      </c>
      <c r="R210" s="127"/>
      <c r="S210" s="127">
        <v>0</v>
      </c>
      <c r="T210" s="129">
        <v>0</v>
      </c>
      <c r="U210" s="127">
        <v>0</v>
      </c>
      <c r="V210" s="136" t="s">
        <v>35</v>
      </c>
      <c r="W210" s="131">
        <v>1049</v>
      </c>
      <c r="X210" s="127">
        <v>7599005.7800000003</v>
      </c>
      <c r="Y210" s="131">
        <v>0</v>
      </c>
      <c r="Z210" s="131">
        <v>0</v>
      </c>
      <c r="AA210" s="131">
        <v>0</v>
      </c>
      <c r="AB210" s="131">
        <v>0</v>
      </c>
      <c r="AC210" s="131">
        <v>0</v>
      </c>
      <c r="AD210" s="131">
        <v>0</v>
      </c>
      <c r="AE210" s="131">
        <v>0</v>
      </c>
      <c r="AF210" s="131">
        <v>0</v>
      </c>
      <c r="AG210" s="131">
        <v>0</v>
      </c>
      <c r="AH210" s="131">
        <v>0</v>
      </c>
      <c r="AI210" s="131">
        <v>0</v>
      </c>
      <c r="AJ210" s="131">
        <v>238712.22</v>
      </c>
      <c r="AK210" s="131">
        <v>119356.11</v>
      </c>
      <c r="AL210" s="131">
        <v>0</v>
      </c>
      <c r="AN210" s="68"/>
      <c r="AO210" s="68"/>
      <c r="AP210" s="68"/>
      <c r="AQ210" s="68"/>
      <c r="AR210" s="68"/>
      <c r="AS210" s="68"/>
      <c r="AT210" s="68"/>
      <c r="AU210" s="68"/>
      <c r="AV210" s="68"/>
      <c r="AW210" s="68"/>
      <c r="AX210" s="68"/>
      <c r="AY210" s="68"/>
      <c r="AZ210" s="68"/>
      <c r="BA210" s="68"/>
      <c r="BB210" s="68"/>
      <c r="BC210" s="68"/>
      <c r="BD210" s="68"/>
      <c r="BE210" s="68"/>
      <c r="BF210" s="68"/>
      <c r="BG210" s="68"/>
      <c r="BH210" s="68"/>
      <c r="BI210" s="68"/>
      <c r="BJ210" s="68"/>
      <c r="BK210" s="68"/>
      <c r="BL210" s="69"/>
      <c r="BM210" s="69"/>
      <c r="BN210" s="69"/>
      <c r="BO210" s="69"/>
      <c r="BP210" s="69"/>
      <c r="BQ210" s="69"/>
      <c r="BR210" s="69"/>
      <c r="BS210" s="69"/>
      <c r="BT210" s="69"/>
      <c r="BU210" s="69"/>
      <c r="BV210" s="69"/>
      <c r="BW210" s="69"/>
      <c r="BY210" s="70"/>
      <c r="BZ210" s="71"/>
      <c r="CA210" s="72"/>
      <c r="CB210" s="68"/>
      <c r="CC210" s="73"/>
    </row>
    <row r="211" spans="1:81" s="67" customFormat="1" ht="12" customHeight="1" x14ac:dyDescent="0.25">
      <c r="A211" s="122">
        <v>34</v>
      </c>
      <c r="B211" s="132" t="s">
        <v>267</v>
      </c>
      <c r="C211" s="135">
        <v>31.121710840785195</v>
      </c>
      <c r="D211" s="135">
        <v>1967</v>
      </c>
      <c r="E211" s="136">
        <v>2025</v>
      </c>
      <c r="F211" s="136">
        <v>1670940.09</v>
      </c>
      <c r="G211" s="124">
        <v>8624588.4299999997</v>
      </c>
      <c r="H211" s="127">
        <v>0</v>
      </c>
      <c r="I211" s="128">
        <v>0</v>
      </c>
      <c r="J211" s="128">
        <v>0</v>
      </c>
      <c r="K211" s="128">
        <v>0</v>
      </c>
      <c r="L211" s="128">
        <v>0</v>
      </c>
      <c r="M211" s="128">
        <v>0</v>
      </c>
      <c r="N211" s="127"/>
      <c r="O211" s="127">
        <v>0</v>
      </c>
      <c r="P211" s="127"/>
      <c r="Q211" s="127">
        <v>0</v>
      </c>
      <c r="R211" s="127"/>
      <c r="S211" s="127">
        <v>0</v>
      </c>
      <c r="T211" s="129">
        <v>0</v>
      </c>
      <c r="U211" s="127">
        <v>0</v>
      </c>
      <c r="V211" s="136" t="s">
        <v>35</v>
      </c>
      <c r="W211" s="131">
        <v>1137</v>
      </c>
      <c r="X211" s="127">
        <v>8236481.9500000002</v>
      </c>
      <c r="Y211" s="131">
        <v>0</v>
      </c>
      <c r="Z211" s="131">
        <v>0</v>
      </c>
      <c r="AA211" s="131">
        <v>0</v>
      </c>
      <c r="AB211" s="131">
        <v>0</v>
      </c>
      <c r="AC211" s="131">
        <v>0</v>
      </c>
      <c r="AD211" s="131">
        <v>0</v>
      </c>
      <c r="AE211" s="131">
        <v>0</v>
      </c>
      <c r="AF211" s="131">
        <v>0</v>
      </c>
      <c r="AG211" s="131">
        <v>0</v>
      </c>
      <c r="AH211" s="131">
        <v>0</v>
      </c>
      <c r="AI211" s="131">
        <v>0</v>
      </c>
      <c r="AJ211" s="131">
        <v>258737.65</v>
      </c>
      <c r="AK211" s="131">
        <v>129368.83</v>
      </c>
      <c r="AL211" s="131">
        <v>0</v>
      </c>
      <c r="AN211" s="68"/>
      <c r="AO211" s="68"/>
      <c r="AP211" s="68"/>
      <c r="AQ211" s="68"/>
      <c r="AR211" s="68"/>
      <c r="AS211" s="68"/>
      <c r="AT211" s="68"/>
      <c r="AU211" s="68"/>
      <c r="AV211" s="68"/>
      <c r="AW211" s="68"/>
      <c r="AX211" s="68"/>
      <c r="AY211" s="68"/>
      <c r="AZ211" s="68"/>
      <c r="BA211" s="68"/>
      <c r="BB211" s="68"/>
      <c r="BC211" s="68"/>
      <c r="BD211" s="68"/>
      <c r="BE211" s="68"/>
      <c r="BF211" s="68"/>
      <c r="BG211" s="68"/>
      <c r="BH211" s="68"/>
      <c r="BI211" s="68"/>
      <c r="BJ211" s="68"/>
      <c r="BK211" s="68"/>
      <c r="BL211" s="69"/>
      <c r="BM211" s="69"/>
      <c r="BN211" s="69"/>
      <c r="BO211" s="69"/>
      <c r="BP211" s="69"/>
      <c r="BQ211" s="69"/>
      <c r="BR211" s="69"/>
      <c r="BS211" s="69"/>
      <c r="BT211" s="69"/>
      <c r="BU211" s="69"/>
      <c r="BV211" s="69"/>
      <c r="BW211" s="69"/>
      <c r="BY211" s="70"/>
      <c r="BZ211" s="71"/>
      <c r="CA211" s="72"/>
      <c r="CB211" s="68"/>
      <c r="CC211" s="73"/>
    </row>
    <row r="212" spans="1:81" s="67" customFormat="1" ht="12" customHeight="1" x14ac:dyDescent="0.25">
      <c r="A212" s="122">
        <v>35</v>
      </c>
      <c r="B212" s="132" t="s">
        <v>268</v>
      </c>
      <c r="C212" s="135">
        <v>23.031873928767023</v>
      </c>
      <c r="D212" s="135">
        <v>1992</v>
      </c>
      <c r="E212" s="136">
        <v>2025</v>
      </c>
      <c r="F212" s="136">
        <v>2472522.9</v>
      </c>
      <c r="G212" s="124">
        <v>12859875.01</v>
      </c>
      <c r="H212" s="127">
        <v>0</v>
      </c>
      <c r="I212" s="128">
        <v>0</v>
      </c>
      <c r="J212" s="128">
        <v>0</v>
      </c>
      <c r="K212" s="128">
        <v>0</v>
      </c>
      <c r="L212" s="128">
        <v>0</v>
      </c>
      <c r="M212" s="128">
        <v>0</v>
      </c>
      <c r="N212" s="127"/>
      <c r="O212" s="127">
        <v>0</v>
      </c>
      <c r="P212" s="127"/>
      <c r="Q212" s="127">
        <v>0</v>
      </c>
      <c r="R212" s="127"/>
      <c r="S212" s="127">
        <v>0</v>
      </c>
      <c r="T212" s="129">
        <v>0</v>
      </c>
      <c r="U212" s="127">
        <v>0</v>
      </c>
      <c r="V212" s="136" t="s">
        <v>34</v>
      </c>
      <c r="W212" s="131">
        <v>1500</v>
      </c>
      <c r="X212" s="127">
        <v>12281180.630000001</v>
      </c>
      <c r="Y212" s="131">
        <v>0</v>
      </c>
      <c r="Z212" s="131">
        <v>0</v>
      </c>
      <c r="AA212" s="131">
        <v>0</v>
      </c>
      <c r="AB212" s="131">
        <v>0</v>
      </c>
      <c r="AC212" s="131">
        <v>0</v>
      </c>
      <c r="AD212" s="131">
        <v>0</v>
      </c>
      <c r="AE212" s="131">
        <v>0</v>
      </c>
      <c r="AF212" s="131">
        <v>0</v>
      </c>
      <c r="AG212" s="131">
        <v>0</v>
      </c>
      <c r="AH212" s="131">
        <v>0</v>
      </c>
      <c r="AI212" s="131">
        <v>0</v>
      </c>
      <c r="AJ212" s="131">
        <v>385796.25</v>
      </c>
      <c r="AK212" s="131">
        <v>192898.13</v>
      </c>
      <c r="AL212" s="131">
        <v>0</v>
      </c>
      <c r="AN212" s="68"/>
      <c r="AO212" s="68"/>
      <c r="AP212" s="68"/>
      <c r="AQ212" s="68"/>
      <c r="AR212" s="68"/>
      <c r="AS212" s="68"/>
      <c r="AT212" s="68"/>
      <c r="AU212" s="68"/>
      <c r="AV212" s="68"/>
      <c r="AW212" s="68"/>
      <c r="AX212" s="68"/>
      <c r="AY212" s="68"/>
      <c r="AZ212" s="68"/>
      <c r="BA212" s="68"/>
      <c r="BB212" s="68"/>
      <c r="BC212" s="68"/>
      <c r="BD212" s="68"/>
      <c r="BE212" s="68"/>
      <c r="BF212" s="68"/>
      <c r="BG212" s="68"/>
      <c r="BH212" s="68"/>
      <c r="BI212" s="68"/>
      <c r="BJ212" s="68"/>
      <c r="BK212" s="68"/>
      <c r="BL212" s="69"/>
      <c r="BM212" s="69"/>
      <c r="BN212" s="69"/>
      <c r="BO212" s="69"/>
      <c r="BP212" s="69"/>
      <c r="BQ212" s="69"/>
      <c r="BR212" s="69"/>
      <c r="BS212" s="69"/>
      <c r="BT212" s="69"/>
      <c r="BU212" s="69"/>
      <c r="BV212" s="69"/>
      <c r="BW212" s="69"/>
      <c r="BY212" s="70"/>
      <c r="BZ212" s="71"/>
      <c r="CA212" s="72"/>
      <c r="CB212" s="68"/>
      <c r="CC212" s="73"/>
    </row>
    <row r="213" spans="1:81" s="67" customFormat="1" ht="12" customHeight="1" x14ac:dyDescent="0.25">
      <c r="A213" s="122">
        <v>36</v>
      </c>
      <c r="B213" s="132" t="s">
        <v>269</v>
      </c>
      <c r="C213" s="135">
        <v>26.671862302483067</v>
      </c>
      <c r="D213" s="135">
        <v>1995</v>
      </c>
      <c r="E213" s="136">
        <v>2025</v>
      </c>
      <c r="F213" s="136">
        <v>2487950.46</v>
      </c>
      <c r="G213" s="124">
        <v>13760066.25</v>
      </c>
      <c r="H213" s="127">
        <v>0</v>
      </c>
      <c r="I213" s="128">
        <v>0</v>
      </c>
      <c r="J213" s="128">
        <v>0</v>
      </c>
      <c r="K213" s="128">
        <v>0</v>
      </c>
      <c r="L213" s="128">
        <v>0</v>
      </c>
      <c r="M213" s="128">
        <v>0</v>
      </c>
      <c r="N213" s="127"/>
      <c r="O213" s="127">
        <v>0</v>
      </c>
      <c r="P213" s="127"/>
      <c r="Q213" s="127">
        <v>0</v>
      </c>
      <c r="R213" s="127"/>
      <c r="S213" s="127">
        <v>0</v>
      </c>
      <c r="T213" s="129">
        <v>0</v>
      </c>
      <c r="U213" s="127">
        <v>0</v>
      </c>
      <c r="V213" s="136" t="s">
        <v>34</v>
      </c>
      <c r="W213" s="131">
        <v>1605</v>
      </c>
      <c r="X213" s="127">
        <v>13140863.27</v>
      </c>
      <c r="Y213" s="131">
        <v>0</v>
      </c>
      <c r="Z213" s="131">
        <v>0</v>
      </c>
      <c r="AA213" s="131">
        <v>0</v>
      </c>
      <c r="AB213" s="131">
        <v>0</v>
      </c>
      <c r="AC213" s="131">
        <v>0</v>
      </c>
      <c r="AD213" s="131">
        <v>0</v>
      </c>
      <c r="AE213" s="131">
        <v>0</v>
      </c>
      <c r="AF213" s="131">
        <v>0</v>
      </c>
      <c r="AG213" s="131">
        <v>0</v>
      </c>
      <c r="AH213" s="131">
        <v>0</v>
      </c>
      <c r="AI213" s="131">
        <v>0</v>
      </c>
      <c r="AJ213" s="131">
        <v>412801.99</v>
      </c>
      <c r="AK213" s="131">
        <v>206400.99</v>
      </c>
      <c r="AL213" s="131">
        <v>0</v>
      </c>
      <c r="AN213" s="68"/>
      <c r="AO213" s="68"/>
      <c r="AP213" s="68"/>
      <c r="AQ213" s="68"/>
      <c r="AR213" s="68"/>
      <c r="AS213" s="68"/>
      <c r="AT213" s="68"/>
      <c r="AU213" s="68"/>
      <c r="AV213" s="68"/>
      <c r="AW213" s="68"/>
      <c r="AX213" s="68"/>
      <c r="AY213" s="68"/>
      <c r="AZ213" s="68"/>
      <c r="BA213" s="68"/>
      <c r="BB213" s="68"/>
      <c r="BC213" s="68"/>
      <c r="BD213" s="68"/>
      <c r="BE213" s="68"/>
      <c r="BF213" s="68"/>
      <c r="BG213" s="68"/>
      <c r="BH213" s="68"/>
      <c r="BI213" s="68"/>
      <c r="BJ213" s="68"/>
      <c r="BK213" s="68"/>
      <c r="BL213" s="69"/>
      <c r="BM213" s="69"/>
      <c r="BN213" s="69"/>
      <c r="BO213" s="69"/>
      <c r="BP213" s="69"/>
      <c r="BQ213" s="69"/>
      <c r="BR213" s="69"/>
      <c r="BS213" s="69"/>
      <c r="BT213" s="69"/>
      <c r="BU213" s="69"/>
      <c r="BV213" s="69"/>
      <c r="BW213" s="69"/>
      <c r="BY213" s="70"/>
      <c r="BZ213" s="71"/>
      <c r="CA213" s="72"/>
      <c r="CB213" s="68"/>
      <c r="CC213" s="73"/>
    </row>
    <row r="214" spans="1:81" s="67" customFormat="1" ht="12" customHeight="1" x14ac:dyDescent="0.25">
      <c r="A214" s="122">
        <v>37</v>
      </c>
      <c r="B214" s="132" t="s">
        <v>270</v>
      </c>
      <c r="C214" s="135">
        <v>25.234970815471431</v>
      </c>
      <c r="D214" s="135">
        <v>1995</v>
      </c>
      <c r="E214" s="136">
        <v>2025</v>
      </c>
      <c r="F214" s="136">
        <v>646449.87</v>
      </c>
      <c r="G214" s="124">
        <v>3772230</v>
      </c>
      <c r="H214" s="127">
        <v>0</v>
      </c>
      <c r="I214" s="128">
        <v>0</v>
      </c>
      <c r="J214" s="128">
        <v>0</v>
      </c>
      <c r="K214" s="128">
        <v>0</v>
      </c>
      <c r="L214" s="128">
        <v>0</v>
      </c>
      <c r="M214" s="128">
        <v>0</v>
      </c>
      <c r="N214" s="127"/>
      <c r="O214" s="127">
        <v>0</v>
      </c>
      <c r="P214" s="127"/>
      <c r="Q214" s="127">
        <v>0</v>
      </c>
      <c r="R214" s="127"/>
      <c r="S214" s="127">
        <v>0</v>
      </c>
      <c r="T214" s="129">
        <v>0</v>
      </c>
      <c r="U214" s="127">
        <v>0</v>
      </c>
      <c r="V214" s="136" t="s">
        <v>34</v>
      </c>
      <c r="W214" s="131">
        <v>440</v>
      </c>
      <c r="X214" s="127">
        <v>3602479.65</v>
      </c>
      <c r="Y214" s="131">
        <v>0</v>
      </c>
      <c r="Z214" s="131">
        <v>0</v>
      </c>
      <c r="AA214" s="131">
        <v>0</v>
      </c>
      <c r="AB214" s="131">
        <v>0</v>
      </c>
      <c r="AC214" s="131">
        <v>0</v>
      </c>
      <c r="AD214" s="131">
        <v>0</v>
      </c>
      <c r="AE214" s="131">
        <v>0</v>
      </c>
      <c r="AF214" s="131">
        <v>0</v>
      </c>
      <c r="AG214" s="131">
        <v>0</v>
      </c>
      <c r="AH214" s="131">
        <v>0</v>
      </c>
      <c r="AI214" s="131">
        <v>0</v>
      </c>
      <c r="AJ214" s="131">
        <v>113166.9</v>
      </c>
      <c r="AK214" s="131">
        <v>56583.45</v>
      </c>
      <c r="AL214" s="131">
        <v>0</v>
      </c>
      <c r="AN214" s="68"/>
      <c r="AO214" s="68"/>
      <c r="AP214" s="68"/>
      <c r="AQ214" s="68"/>
      <c r="AR214" s="68"/>
      <c r="AS214" s="68"/>
      <c r="AT214" s="68"/>
      <c r="AU214" s="68"/>
      <c r="AV214" s="68"/>
      <c r="AW214" s="68"/>
      <c r="AX214" s="68"/>
      <c r="AY214" s="68"/>
      <c r="AZ214" s="68"/>
      <c r="BA214" s="68"/>
      <c r="BB214" s="68"/>
      <c r="BC214" s="68"/>
      <c r="BD214" s="68"/>
      <c r="BE214" s="68"/>
      <c r="BF214" s="68"/>
      <c r="BG214" s="68"/>
      <c r="BH214" s="68"/>
      <c r="BI214" s="68"/>
      <c r="BJ214" s="68"/>
      <c r="BK214" s="68"/>
      <c r="BL214" s="69"/>
      <c r="BM214" s="69"/>
      <c r="BN214" s="69"/>
      <c r="BO214" s="69"/>
      <c r="BP214" s="69"/>
      <c r="BQ214" s="69"/>
      <c r="BR214" s="69"/>
      <c r="BS214" s="69"/>
      <c r="BT214" s="69"/>
      <c r="BU214" s="69"/>
      <c r="BV214" s="69"/>
      <c r="BW214" s="69"/>
      <c r="BY214" s="70"/>
      <c r="BZ214" s="71"/>
      <c r="CA214" s="72"/>
      <c r="CB214" s="68"/>
      <c r="CC214" s="73"/>
    </row>
    <row r="215" spans="1:81" s="67" customFormat="1" ht="12" customHeight="1" x14ac:dyDescent="0.25">
      <c r="A215" s="122">
        <v>38</v>
      </c>
      <c r="B215" s="132" t="s">
        <v>271</v>
      </c>
      <c r="C215" s="135">
        <v>72.603614317061343</v>
      </c>
      <c r="D215" s="135">
        <v>1962</v>
      </c>
      <c r="E215" s="136">
        <v>2025</v>
      </c>
      <c r="F215" s="136">
        <v>183006.97</v>
      </c>
      <c r="G215" s="124">
        <v>2730740.4</v>
      </c>
      <c r="H215" s="127">
        <v>0</v>
      </c>
      <c r="I215" s="128">
        <v>0</v>
      </c>
      <c r="J215" s="128">
        <v>0</v>
      </c>
      <c r="K215" s="128">
        <v>0</v>
      </c>
      <c r="L215" s="128">
        <v>0</v>
      </c>
      <c r="M215" s="128">
        <v>0</v>
      </c>
      <c r="N215" s="127"/>
      <c r="O215" s="127">
        <v>0</v>
      </c>
      <c r="P215" s="127"/>
      <c r="Q215" s="127">
        <v>0</v>
      </c>
      <c r="R215" s="127"/>
      <c r="S215" s="127">
        <v>0</v>
      </c>
      <c r="T215" s="129">
        <v>0</v>
      </c>
      <c r="U215" s="127">
        <v>0</v>
      </c>
      <c r="V215" s="136" t="s">
        <v>35</v>
      </c>
      <c r="W215" s="131">
        <v>360</v>
      </c>
      <c r="X215" s="127">
        <v>2607857.08</v>
      </c>
      <c r="Y215" s="131">
        <v>0</v>
      </c>
      <c r="Z215" s="131">
        <v>0</v>
      </c>
      <c r="AA215" s="131">
        <v>0</v>
      </c>
      <c r="AB215" s="131">
        <v>0</v>
      </c>
      <c r="AC215" s="131">
        <v>0</v>
      </c>
      <c r="AD215" s="131">
        <v>0</v>
      </c>
      <c r="AE215" s="131">
        <v>0</v>
      </c>
      <c r="AF215" s="131">
        <v>0</v>
      </c>
      <c r="AG215" s="131">
        <v>0</v>
      </c>
      <c r="AH215" s="131">
        <v>0</v>
      </c>
      <c r="AI215" s="131">
        <v>0</v>
      </c>
      <c r="AJ215" s="131">
        <v>81922.210000000006</v>
      </c>
      <c r="AK215" s="131">
        <v>40961.11</v>
      </c>
      <c r="AL215" s="131">
        <v>0</v>
      </c>
      <c r="AN215" s="68"/>
      <c r="AO215" s="68"/>
      <c r="AP215" s="68"/>
      <c r="AQ215" s="68"/>
      <c r="AR215" s="68"/>
      <c r="AS215" s="68"/>
      <c r="AT215" s="68"/>
      <c r="AU215" s="68"/>
      <c r="AV215" s="68"/>
      <c r="AW215" s="68"/>
      <c r="AX215" s="68"/>
      <c r="AY215" s="68"/>
      <c r="AZ215" s="68"/>
      <c r="BA215" s="68"/>
      <c r="BB215" s="68"/>
      <c r="BC215" s="68"/>
      <c r="BD215" s="68"/>
      <c r="BE215" s="68"/>
      <c r="BF215" s="68"/>
      <c r="BG215" s="68"/>
      <c r="BH215" s="68"/>
      <c r="BI215" s="68"/>
      <c r="BJ215" s="68"/>
      <c r="BK215" s="68"/>
      <c r="BL215" s="69"/>
      <c r="BM215" s="69"/>
      <c r="BN215" s="69"/>
      <c r="BO215" s="69"/>
      <c r="BP215" s="69"/>
      <c r="BQ215" s="69"/>
      <c r="BR215" s="69"/>
      <c r="BS215" s="69"/>
      <c r="BT215" s="69"/>
      <c r="BU215" s="69"/>
      <c r="BV215" s="69"/>
      <c r="BW215" s="69"/>
      <c r="BY215" s="70"/>
      <c r="BZ215" s="71"/>
      <c r="CA215" s="72"/>
      <c r="CB215" s="68"/>
      <c r="CC215" s="73"/>
    </row>
    <row r="216" spans="1:81" s="67" customFormat="1" ht="12" customHeight="1" x14ac:dyDescent="0.25">
      <c r="A216" s="122">
        <v>39</v>
      </c>
      <c r="B216" s="132" t="s">
        <v>272</v>
      </c>
      <c r="C216" s="135">
        <v>84.501718849694655</v>
      </c>
      <c r="D216" s="135">
        <v>1958</v>
      </c>
      <c r="E216" s="136">
        <v>2025</v>
      </c>
      <c r="F216" s="136">
        <v>220958.59</v>
      </c>
      <c r="G216" s="124">
        <v>3929232.02</v>
      </c>
      <c r="H216" s="127">
        <v>0</v>
      </c>
      <c r="I216" s="128">
        <v>0</v>
      </c>
      <c r="J216" s="128">
        <v>0</v>
      </c>
      <c r="K216" s="128">
        <v>0</v>
      </c>
      <c r="L216" s="128">
        <v>0</v>
      </c>
      <c r="M216" s="128">
        <v>0</v>
      </c>
      <c r="N216" s="127"/>
      <c r="O216" s="127">
        <v>0</v>
      </c>
      <c r="P216" s="127"/>
      <c r="Q216" s="127">
        <v>0</v>
      </c>
      <c r="R216" s="127"/>
      <c r="S216" s="127">
        <v>0</v>
      </c>
      <c r="T216" s="129">
        <v>0</v>
      </c>
      <c r="U216" s="127">
        <v>0</v>
      </c>
      <c r="V216" s="136" t="s">
        <v>35</v>
      </c>
      <c r="W216" s="131">
        <v>518</v>
      </c>
      <c r="X216" s="127">
        <v>3752416.58</v>
      </c>
      <c r="Y216" s="131">
        <v>0</v>
      </c>
      <c r="Z216" s="131">
        <v>0</v>
      </c>
      <c r="AA216" s="131">
        <v>0</v>
      </c>
      <c r="AB216" s="131">
        <v>0</v>
      </c>
      <c r="AC216" s="131">
        <v>0</v>
      </c>
      <c r="AD216" s="131">
        <v>0</v>
      </c>
      <c r="AE216" s="131">
        <v>0</v>
      </c>
      <c r="AF216" s="131">
        <v>0</v>
      </c>
      <c r="AG216" s="131">
        <v>0</v>
      </c>
      <c r="AH216" s="131">
        <v>0</v>
      </c>
      <c r="AI216" s="131">
        <v>0</v>
      </c>
      <c r="AJ216" s="131">
        <v>117876.96</v>
      </c>
      <c r="AK216" s="131">
        <v>58938.48</v>
      </c>
      <c r="AL216" s="131">
        <v>0</v>
      </c>
      <c r="AN216" s="68"/>
      <c r="AO216" s="68"/>
      <c r="AP216" s="68"/>
      <c r="AQ216" s="68"/>
      <c r="AR216" s="68"/>
      <c r="AS216" s="68"/>
      <c r="AT216" s="68"/>
      <c r="AU216" s="68"/>
      <c r="AV216" s="68"/>
      <c r="AW216" s="68"/>
      <c r="AX216" s="68"/>
      <c r="AY216" s="68"/>
      <c r="AZ216" s="68"/>
      <c r="BA216" s="68"/>
      <c r="BB216" s="68"/>
      <c r="BC216" s="68"/>
      <c r="BD216" s="68"/>
      <c r="BE216" s="68"/>
      <c r="BF216" s="68"/>
      <c r="BG216" s="68"/>
      <c r="BH216" s="68"/>
      <c r="BI216" s="68"/>
      <c r="BJ216" s="68"/>
      <c r="BK216" s="68"/>
      <c r="BL216" s="69"/>
      <c r="BM216" s="69"/>
      <c r="BN216" s="69"/>
      <c r="BO216" s="69"/>
      <c r="BP216" s="69"/>
      <c r="BQ216" s="69"/>
      <c r="BR216" s="69"/>
      <c r="BS216" s="69"/>
      <c r="BT216" s="69"/>
      <c r="BU216" s="69"/>
      <c r="BV216" s="69"/>
      <c r="BW216" s="69"/>
      <c r="BY216" s="70"/>
      <c r="BZ216" s="71"/>
      <c r="CA216" s="72"/>
      <c r="CB216" s="68"/>
      <c r="CC216" s="73"/>
    </row>
    <row r="217" spans="1:81" s="67" customFormat="1" ht="12" customHeight="1" x14ac:dyDescent="0.25">
      <c r="A217" s="122">
        <v>40</v>
      </c>
      <c r="B217" s="132" t="s">
        <v>273</v>
      </c>
      <c r="C217" s="135">
        <v>82.741781246129079</v>
      </c>
      <c r="D217" s="135">
        <v>1959</v>
      </c>
      <c r="E217" s="136">
        <v>2025</v>
      </c>
      <c r="F217" s="136">
        <v>119986.01</v>
      </c>
      <c r="G217" s="124">
        <v>2123909.21</v>
      </c>
      <c r="H217" s="127">
        <v>0</v>
      </c>
      <c r="I217" s="128">
        <v>0</v>
      </c>
      <c r="J217" s="128">
        <v>0</v>
      </c>
      <c r="K217" s="128">
        <v>0</v>
      </c>
      <c r="L217" s="128">
        <v>0</v>
      </c>
      <c r="M217" s="128">
        <v>0</v>
      </c>
      <c r="N217" s="127"/>
      <c r="O217" s="127">
        <v>0</v>
      </c>
      <c r="P217" s="127"/>
      <c r="Q217" s="127">
        <v>0</v>
      </c>
      <c r="R217" s="127"/>
      <c r="S217" s="127">
        <v>0</v>
      </c>
      <c r="T217" s="129">
        <v>0</v>
      </c>
      <c r="U217" s="127">
        <v>0</v>
      </c>
      <c r="V217" s="136" t="s">
        <v>35</v>
      </c>
      <c r="W217" s="131">
        <v>280</v>
      </c>
      <c r="X217" s="127">
        <v>2028333.29</v>
      </c>
      <c r="Y217" s="131">
        <v>0</v>
      </c>
      <c r="Z217" s="131">
        <v>0</v>
      </c>
      <c r="AA217" s="131">
        <v>0</v>
      </c>
      <c r="AB217" s="131">
        <v>0</v>
      </c>
      <c r="AC217" s="131">
        <v>0</v>
      </c>
      <c r="AD217" s="131">
        <v>0</v>
      </c>
      <c r="AE217" s="131">
        <v>0</v>
      </c>
      <c r="AF217" s="131">
        <v>0</v>
      </c>
      <c r="AG217" s="131">
        <v>0</v>
      </c>
      <c r="AH217" s="131">
        <v>0</v>
      </c>
      <c r="AI217" s="131">
        <v>0</v>
      </c>
      <c r="AJ217" s="131">
        <v>63717.279999999999</v>
      </c>
      <c r="AK217" s="131">
        <v>31858.639999999999</v>
      </c>
      <c r="AL217" s="131">
        <v>0</v>
      </c>
      <c r="AN217" s="68"/>
      <c r="AO217" s="68"/>
      <c r="AP217" s="68"/>
      <c r="AQ217" s="68"/>
      <c r="AR217" s="68"/>
      <c r="AS217" s="68"/>
      <c r="AT217" s="68"/>
      <c r="AU217" s="68"/>
      <c r="AV217" s="68"/>
      <c r="AW217" s="68"/>
      <c r="AX217" s="68"/>
      <c r="AY217" s="68"/>
      <c r="AZ217" s="68"/>
      <c r="BA217" s="68"/>
      <c r="BB217" s="68"/>
      <c r="BC217" s="68"/>
      <c r="BD217" s="68"/>
      <c r="BE217" s="68"/>
      <c r="BF217" s="68"/>
      <c r="BG217" s="68"/>
      <c r="BH217" s="68"/>
      <c r="BI217" s="68"/>
      <c r="BJ217" s="68"/>
      <c r="BK217" s="68"/>
      <c r="BL217" s="69"/>
      <c r="BM217" s="69"/>
      <c r="BN217" s="69"/>
      <c r="BO217" s="69"/>
      <c r="BP217" s="69"/>
      <c r="BQ217" s="69"/>
      <c r="BR217" s="69"/>
      <c r="BS217" s="69"/>
      <c r="BT217" s="69"/>
      <c r="BU217" s="69"/>
      <c r="BV217" s="69"/>
      <c r="BW217" s="69"/>
      <c r="BY217" s="70"/>
      <c r="BZ217" s="71"/>
      <c r="CA217" s="72"/>
      <c r="CB217" s="68"/>
      <c r="CC217" s="73"/>
    </row>
    <row r="218" spans="1:81" s="67" customFormat="1" ht="12" customHeight="1" x14ac:dyDescent="0.25">
      <c r="A218" s="122">
        <v>41</v>
      </c>
      <c r="B218" s="132" t="s">
        <v>274</v>
      </c>
      <c r="C218" s="135">
        <v>31.535635540860966</v>
      </c>
      <c r="D218" s="135">
        <v>1978</v>
      </c>
      <c r="E218" s="136">
        <v>2025</v>
      </c>
      <c r="F218" s="136">
        <v>1876402.73</v>
      </c>
      <c r="G218" s="124">
        <v>9430575.0099999998</v>
      </c>
      <c r="H218" s="127">
        <v>0</v>
      </c>
      <c r="I218" s="128">
        <v>0</v>
      </c>
      <c r="J218" s="128">
        <v>0</v>
      </c>
      <c r="K218" s="128">
        <v>0</v>
      </c>
      <c r="L218" s="128">
        <v>0</v>
      </c>
      <c r="M218" s="128">
        <v>0</v>
      </c>
      <c r="N218" s="127"/>
      <c r="O218" s="127">
        <v>0</v>
      </c>
      <c r="P218" s="127"/>
      <c r="Q218" s="127">
        <v>0</v>
      </c>
      <c r="R218" s="127"/>
      <c r="S218" s="127">
        <v>0</v>
      </c>
      <c r="T218" s="129">
        <v>0</v>
      </c>
      <c r="U218" s="127">
        <v>0</v>
      </c>
      <c r="V218" s="136" t="s">
        <v>34</v>
      </c>
      <c r="W218" s="131">
        <v>1100</v>
      </c>
      <c r="X218" s="127">
        <v>9006199.1300000008</v>
      </c>
      <c r="Y218" s="131">
        <v>0</v>
      </c>
      <c r="Z218" s="131">
        <v>0</v>
      </c>
      <c r="AA218" s="131">
        <v>0</v>
      </c>
      <c r="AB218" s="131">
        <v>0</v>
      </c>
      <c r="AC218" s="131">
        <v>0</v>
      </c>
      <c r="AD218" s="131">
        <v>0</v>
      </c>
      <c r="AE218" s="131">
        <v>0</v>
      </c>
      <c r="AF218" s="131">
        <v>0</v>
      </c>
      <c r="AG218" s="131">
        <v>0</v>
      </c>
      <c r="AH218" s="131">
        <v>0</v>
      </c>
      <c r="AI218" s="131">
        <v>0</v>
      </c>
      <c r="AJ218" s="131">
        <v>282917.25</v>
      </c>
      <c r="AK218" s="131">
        <v>141458.63</v>
      </c>
      <c r="AL218" s="131">
        <v>0</v>
      </c>
      <c r="AN218" s="68"/>
      <c r="AO218" s="68"/>
      <c r="AP218" s="68"/>
      <c r="AQ218" s="68"/>
      <c r="AR218" s="68"/>
      <c r="AS218" s="68"/>
      <c r="AT218" s="68"/>
      <c r="AU218" s="68"/>
      <c r="AV218" s="68"/>
      <c r="AW218" s="68"/>
      <c r="AX218" s="68"/>
      <c r="AY218" s="68"/>
      <c r="AZ218" s="68"/>
      <c r="BA218" s="68"/>
      <c r="BB218" s="68"/>
      <c r="BC218" s="68"/>
      <c r="BD218" s="68"/>
      <c r="BE218" s="68"/>
      <c r="BF218" s="68"/>
      <c r="BG218" s="68"/>
      <c r="BH218" s="68"/>
      <c r="BI218" s="68"/>
      <c r="BJ218" s="68"/>
      <c r="BK218" s="68"/>
      <c r="BL218" s="69"/>
      <c r="BM218" s="69"/>
      <c r="BN218" s="69"/>
      <c r="BO218" s="69"/>
      <c r="BP218" s="69"/>
      <c r="BQ218" s="69"/>
      <c r="BR218" s="69"/>
      <c r="BS218" s="69"/>
      <c r="BT218" s="69"/>
      <c r="BU218" s="69"/>
      <c r="BV218" s="69"/>
      <c r="BW218" s="69"/>
      <c r="BY218" s="70"/>
      <c r="BZ218" s="71"/>
      <c r="CA218" s="72"/>
      <c r="CB218" s="68"/>
      <c r="CC218" s="73"/>
    </row>
    <row r="219" spans="1:81" s="67" customFormat="1" ht="12" customHeight="1" x14ac:dyDescent="0.25">
      <c r="A219" s="122">
        <v>42</v>
      </c>
      <c r="B219" s="132" t="s">
        <v>275</v>
      </c>
      <c r="C219" s="135">
        <v>29.871157412056096</v>
      </c>
      <c r="D219" s="135">
        <v>1961</v>
      </c>
      <c r="E219" s="136">
        <v>2025</v>
      </c>
      <c r="F219" s="136">
        <v>1115574.24</v>
      </c>
      <c r="G219" s="124">
        <v>6470337.6600000001</v>
      </c>
      <c r="H219" s="127">
        <v>0</v>
      </c>
      <c r="I219" s="128">
        <v>0</v>
      </c>
      <c r="J219" s="128">
        <v>0</v>
      </c>
      <c r="K219" s="128">
        <v>0</v>
      </c>
      <c r="L219" s="128">
        <v>0</v>
      </c>
      <c r="M219" s="128">
        <v>0</v>
      </c>
      <c r="N219" s="127"/>
      <c r="O219" s="127">
        <v>0</v>
      </c>
      <c r="P219" s="127"/>
      <c r="Q219" s="127">
        <v>0</v>
      </c>
      <c r="R219" s="127"/>
      <c r="S219" s="127">
        <v>0</v>
      </c>
      <c r="T219" s="129">
        <v>0</v>
      </c>
      <c r="U219" s="127">
        <v>0</v>
      </c>
      <c r="V219" s="136" t="s">
        <v>35</v>
      </c>
      <c r="W219" s="131">
        <v>853</v>
      </c>
      <c r="X219" s="127">
        <v>6179172.4699999997</v>
      </c>
      <c r="Y219" s="131">
        <v>0</v>
      </c>
      <c r="Z219" s="131">
        <v>0</v>
      </c>
      <c r="AA219" s="131">
        <v>0</v>
      </c>
      <c r="AB219" s="131">
        <v>0</v>
      </c>
      <c r="AC219" s="131">
        <v>0</v>
      </c>
      <c r="AD219" s="131">
        <v>0</v>
      </c>
      <c r="AE219" s="131">
        <v>0</v>
      </c>
      <c r="AF219" s="131">
        <v>0</v>
      </c>
      <c r="AG219" s="131">
        <v>0</v>
      </c>
      <c r="AH219" s="131">
        <v>0</v>
      </c>
      <c r="AI219" s="131">
        <v>0</v>
      </c>
      <c r="AJ219" s="131">
        <v>194110.13</v>
      </c>
      <c r="AK219" s="131">
        <v>97055.06</v>
      </c>
      <c r="AL219" s="131">
        <v>0</v>
      </c>
      <c r="AN219" s="68"/>
      <c r="AO219" s="68"/>
      <c r="AP219" s="68"/>
      <c r="AQ219" s="68"/>
      <c r="AR219" s="68"/>
      <c r="AS219" s="68"/>
      <c r="AT219" s="68"/>
      <c r="AU219" s="68"/>
      <c r="AV219" s="68"/>
      <c r="AW219" s="68"/>
      <c r="AX219" s="68"/>
      <c r="AY219" s="68"/>
      <c r="AZ219" s="68"/>
      <c r="BA219" s="68"/>
      <c r="BB219" s="68"/>
      <c r="BC219" s="68"/>
      <c r="BD219" s="68"/>
      <c r="BE219" s="68"/>
      <c r="BF219" s="68"/>
      <c r="BG219" s="68"/>
      <c r="BH219" s="68"/>
      <c r="BI219" s="68"/>
      <c r="BJ219" s="68"/>
      <c r="BK219" s="68"/>
      <c r="BL219" s="69"/>
      <c r="BM219" s="69"/>
      <c r="BN219" s="69"/>
      <c r="BO219" s="69"/>
      <c r="BP219" s="69"/>
      <c r="BQ219" s="69"/>
      <c r="BR219" s="69"/>
      <c r="BS219" s="69"/>
      <c r="BT219" s="69"/>
      <c r="BU219" s="69"/>
      <c r="BV219" s="69"/>
      <c r="BW219" s="69"/>
      <c r="BY219" s="70"/>
      <c r="BZ219" s="71"/>
      <c r="CA219" s="72"/>
      <c r="CB219" s="68"/>
      <c r="CC219" s="73"/>
    </row>
    <row r="220" spans="1:81" s="67" customFormat="1" ht="12" customHeight="1" x14ac:dyDescent="0.25">
      <c r="A220" s="122">
        <v>43</v>
      </c>
      <c r="B220" s="132" t="s">
        <v>276</v>
      </c>
      <c r="C220" s="135">
        <v>22.537667748794902</v>
      </c>
      <c r="D220" s="135">
        <v>1991</v>
      </c>
      <c r="E220" s="136">
        <v>2025</v>
      </c>
      <c r="F220" s="136">
        <v>793944.82</v>
      </c>
      <c r="G220" s="124">
        <v>3772230</v>
      </c>
      <c r="H220" s="127">
        <v>0</v>
      </c>
      <c r="I220" s="128">
        <v>0</v>
      </c>
      <c r="J220" s="128">
        <v>0</v>
      </c>
      <c r="K220" s="128">
        <v>0</v>
      </c>
      <c r="L220" s="128">
        <v>0</v>
      </c>
      <c r="M220" s="128">
        <v>0</v>
      </c>
      <c r="N220" s="127"/>
      <c r="O220" s="127">
        <v>0</v>
      </c>
      <c r="P220" s="127"/>
      <c r="Q220" s="127">
        <v>0</v>
      </c>
      <c r="R220" s="127"/>
      <c r="S220" s="127">
        <v>0</v>
      </c>
      <c r="T220" s="129">
        <v>0</v>
      </c>
      <c r="U220" s="127">
        <v>0</v>
      </c>
      <c r="V220" s="136" t="s">
        <v>34</v>
      </c>
      <c r="W220" s="131">
        <v>440</v>
      </c>
      <c r="X220" s="127">
        <v>3602479.65</v>
      </c>
      <c r="Y220" s="131">
        <v>0</v>
      </c>
      <c r="Z220" s="131">
        <v>0</v>
      </c>
      <c r="AA220" s="131">
        <v>0</v>
      </c>
      <c r="AB220" s="131">
        <v>0</v>
      </c>
      <c r="AC220" s="131">
        <v>0</v>
      </c>
      <c r="AD220" s="131">
        <v>0</v>
      </c>
      <c r="AE220" s="131">
        <v>0</v>
      </c>
      <c r="AF220" s="131">
        <v>0</v>
      </c>
      <c r="AG220" s="131">
        <v>0</v>
      </c>
      <c r="AH220" s="131">
        <v>0</v>
      </c>
      <c r="AI220" s="131">
        <v>0</v>
      </c>
      <c r="AJ220" s="131">
        <v>113166.9</v>
      </c>
      <c r="AK220" s="131">
        <v>56583.45</v>
      </c>
      <c r="AL220" s="131">
        <v>0</v>
      </c>
      <c r="AN220" s="68"/>
      <c r="AO220" s="68"/>
      <c r="AP220" s="68"/>
      <c r="AQ220" s="68"/>
      <c r="AR220" s="68"/>
      <c r="AS220" s="68"/>
      <c r="AT220" s="68"/>
      <c r="AU220" s="68"/>
      <c r="AV220" s="68"/>
      <c r="AW220" s="68"/>
      <c r="AX220" s="68"/>
      <c r="AY220" s="68"/>
      <c r="AZ220" s="68"/>
      <c r="BA220" s="68"/>
      <c r="BB220" s="68"/>
      <c r="BC220" s="68"/>
      <c r="BD220" s="68"/>
      <c r="BE220" s="68"/>
      <c r="BF220" s="68"/>
      <c r="BG220" s="68"/>
      <c r="BH220" s="68"/>
      <c r="BI220" s="68"/>
      <c r="BJ220" s="68"/>
      <c r="BK220" s="68"/>
      <c r="BL220" s="69"/>
      <c r="BM220" s="69"/>
      <c r="BN220" s="69"/>
      <c r="BO220" s="69"/>
      <c r="BP220" s="69"/>
      <c r="BQ220" s="69"/>
      <c r="BR220" s="69"/>
      <c r="BS220" s="69"/>
      <c r="BT220" s="69"/>
      <c r="BU220" s="69"/>
      <c r="BV220" s="69"/>
      <c r="BW220" s="69"/>
      <c r="BY220" s="70"/>
      <c r="BZ220" s="71"/>
      <c r="CA220" s="72"/>
      <c r="CB220" s="68"/>
      <c r="CC220" s="73"/>
    </row>
    <row r="221" spans="1:81" s="67" customFormat="1" ht="12" customHeight="1" x14ac:dyDescent="0.25">
      <c r="A221" s="122">
        <v>44</v>
      </c>
      <c r="B221" s="132" t="s">
        <v>277</v>
      </c>
      <c r="C221" s="135">
        <v>79.880491979655702</v>
      </c>
      <c r="D221" s="135">
        <v>1959</v>
      </c>
      <c r="E221" s="136">
        <v>2025</v>
      </c>
      <c r="F221" s="136">
        <v>96072.62</v>
      </c>
      <c r="G221" s="124">
        <v>1729468.92</v>
      </c>
      <c r="H221" s="127">
        <v>0</v>
      </c>
      <c r="I221" s="128">
        <v>0</v>
      </c>
      <c r="J221" s="128">
        <v>0</v>
      </c>
      <c r="K221" s="128">
        <v>0</v>
      </c>
      <c r="L221" s="128">
        <v>0</v>
      </c>
      <c r="M221" s="128">
        <v>0</v>
      </c>
      <c r="N221" s="127"/>
      <c r="O221" s="127">
        <v>0</v>
      </c>
      <c r="P221" s="127"/>
      <c r="Q221" s="127">
        <v>0</v>
      </c>
      <c r="R221" s="127"/>
      <c r="S221" s="127">
        <v>0</v>
      </c>
      <c r="T221" s="129">
        <v>0</v>
      </c>
      <c r="U221" s="127">
        <v>0</v>
      </c>
      <c r="V221" s="136" t="s">
        <v>35</v>
      </c>
      <c r="W221" s="131">
        <v>228</v>
      </c>
      <c r="X221" s="127">
        <v>1651642.82</v>
      </c>
      <c r="Y221" s="131">
        <v>0</v>
      </c>
      <c r="Z221" s="131">
        <v>0</v>
      </c>
      <c r="AA221" s="131">
        <v>0</v>
      </c>
      <c r="AB221" s="131">
        <v>0</v>
      </c>
      <c r="AC221" s="131">
        <v>0</v>
      </c>
      <c r="AD221" s="131">
        <v>0</v>
      </c>
      <c r="AE221" s="131">
        <v>0</v>
      </c>
      <c r="AF221" s="131">
        <v>0</v>
      </c>
      <c r="AG221" s="131">
        <v>0</v>
      </c>
      <c r="AH221" s="131">
        <v>0</v>
      </c>
      <c r="AI221" s="131">
        <v>0</v>
      </c>
      <c r="AJ221" s="131">
        <v>51884.07</v>
      </c>
      <c r="AK221" s="131">
        <v>25942.03</v>
      </c>
      <c r="AL221" s="131">
        <v>0</v>
      </c>
      <c r="AN221" s="68"/>
      <c r="AO221" s="68"/>
      <c r="AP221" s="68"/>
      <c r="AQ221" s="68"/>
      <c r="AR221" s="68"/>
      <c r="AS221" s="68"/>
      <c r="AT221" s="68"/>
      <c r="AU221" s="68"/>
      <c r="AV221" s="68"/>
      <c r="AW221" s="68"/>
      <c r="AX221" s="68"/>
      <c r="AY221" s="68"/>
      <c r="AZ221" s="68"/>
      <c r="BA221" s="68"/>
      <c r="BB221" s="68"/>
      <c r="BC221" s="68"/>
      <c r="BD221" s="68"/>
      <c r="BE221" s="68"/>
      <c r="BF221" s="68"/>
      <c r="BG221" s="68"/>
      <c r="BH221" s="68"/>
      <c r="BI221" s="68"/>
      <c r="BJ221" s="68"/>
      <c r="BK221" s="68"/>
      <c r="BL221" s="69"/>
      <c r="BM221" s="69"/>
      <c r="BN221" s="69"/>
      <c r="BO221" s="69"/>
      <c r="BP221" s="69"/>
      <c r="BQ221" s="69"/>
      <c r="BR221" s="69"/>
      <c r="BS221" s="69"/>
      <c r="BT221" s="69"/>
      <c r="BU221" s="69"/>
      <c r="BV221" s="69"/>
      <c r="BW221" s="69"/>
      <c r="BY221" s="70"/>
      <c r="BZ221" s="71"/>
      <c r="CA221" s="72"/>
      <c r="CB221" s="68"/>
      <c r="CC221" s="73"/>
    </row>
    <row r="222" spans="1:81" s="67" customFormat="1" ht="12" customHeight="1" x14ac:dyDescent="0.25">
      <c r="A222" s="122">
        <v>45</v>
      </c>
      <c r="B222" s="132" t="s">
        <v>279</v>
      </c>
      <c r="C222" s="135">
        <v>70.003246990149592</v>
      </c>
      <c r="D222" s="135">
        <v>1959</v>
      </c>
      <c r="E222" s="136">
        <v>2025</v>
      </c>
      <c r="F222" s="136">
        <v>116339.67</v>
      </c>
      <c r="G222" s="124">
        <v>1843249.77</v>
      </c>
      <c r="H222" s="127">
        <v>0</v>
      </c>
      <c r="I222" s="128">
        <v>0</v>
      </c>
      <c r="J222" s="128">
        <v>0</v>
      </c>
      <c r="K222" s="128">
        <v>0</v>
      </c>
      <c r="L222" s="128">
        <v>0</v>
      </c>
      <c r="M222" s="128">
        <v>0</v>
      </c>
      <c r="N222" s="127"/>
      <c r="O222" s="127">
        <v>0</v>
      </c>
      <c r="P222" s="127"/>
      <c r="Q222" s="127">
        <v>0</v>
      </c>
      <c r="R222" s="127"/>
      <c r="S222" s="127">
        <v>0</v>
      </c>
      <c r="T222" s="129">
        <v>0</v>
      </c>
      <c r="U222" s="127">
        <v>0</v>
      </c>
      <c r="V222" s="136" t="s">
        <v>35</v>
      </c>
      <c r="W222" s="131">
        <v>243</v>
      </c>
      <c r="X222" s="127">
        <v>1760303.53</v>
      </c>
      <c r="Y222" s="131">
        <v>0</v>
      </c>
      <c r="Z222" s="131">
        <v>0</v>
      </c>
      <c r="AA222" s="131">
        <v>0</v>
      </c>
      <c r="AB222" s="131">
        <v>0</v>
      </c>
      <c r="AC222" s="131">
        <v>0</v>
      </c>
      <c r="AD222" s="131">
        <v>0</v>
      </c>
      <c r="AE222" s="131">
        <v>0</v>
      </c>
      <c r="AF222" s="131">
        <v>0</v>
      </c>
      <c r="AG222" s="131">
        <v>0</v>
      </c>
      <c r="AH222" s="131">
        <v>0</v>
      </c>
      <c r="AI222" s="131">
        <v>0</v>
      </c>
      <c r="AJ222" s="131">
        <v>55297.49</v>
      </c>
      <c r="AK222" s="131">
        <v>27648.75</v>
      </c>
      <c r="AL222" s="131">
        <v>0</v>
      </c>
      <c r="AN222" s="68"/>
      <c r="AO222" s="68"/>
      <c r="AP222" s="68"/>
      <c r="AQ222" s="68"/>
      <c r="AR222" s="68"/>
      <c r="AS222" s="68"/>
      <c r="AT222" s="68"/>
      <c r="AU222" s="68"/>
      <c r="AV222" s="68"/>
      <c r="AW222" s="68"/>
      <c r="AX222" s="68"/>
      <c r="AY222" s="68"/>
      <c r="AZ222" s="68"/>
      <c r="BA222" s="68"/>
      <c r="BB222" s="68"/>
      <c r="BC222" s="68"/>
      <c r="BD222" s="68"/>
      <c r="BE222" s="68"/>
      <c r="BF222" s="68"/>
      <c r="BG222" s="68"/>
      <c r="BH222" s="68"/>
      <c r="BI222" s="68"/>
      <c r="BJ222" s="68"/>
      <c r="BK222" s="68"/>
      <c r="BL222" s="69"/>
      <c r="BM222" s="69"/>
      <c r="BN222" s="69"/>
      <c r="BO222" s="69"/>
      <c r="BP222" s="69"/>
      <c r="BQ222" s="69"/>
      <c r="BR222" s="69"/>
      <c r="BS222" s="69"/>
      <c r="BT222" s="69"/>
      <c r="BU222" s="69"/>
      <c r="BV222" s="69"/>
      <c r="BW222" s="69"/>
      <c r="BY222" s="70"/>
      <c r="BZ222" s="71"/>
      <c r="CA222" s="72"/>
      <c r="CB222" s="68"/>
      <c r="CC222" s="73"/>
    </row>
    <row r="223" spans="1:81" s="67" customFormat="1" ht="12" customHeight="1" x14ac:dyDescent="0.25">
      <c r="A223" s="122">
        <v>46</v>
      </c>
      <c r="B223" s="132" t="s">
        <v>280</v>
      </c>
      <c r="C223" s="135">
        <v>71.527927070947285</v>
      </c>
      <c r="D223" s="135">
        <v>1958</v>
      </c>
      <c r="E223" s="136">
        <v>2025</v>
      </c>
      <c r="F223" s="136">
        <v>128040.45</v>
      </c>
      <c r="G223" s="124">
        <v>1752225.09</v>
      </c>
      <c r="H223" s="127">
        <v>0</v>
      </c>
      <c r="I223" s="128">
        <v>0</v>
      </c>
      <c r="J223" s="128">
        <v>0</v>
      </c>
      <c r="K223" s="128">
        <v>0</v>
      </c>
      <c r="L223" s="128">
        <v>0</v>
      </c>
      <c r="M223" s="128">
        <v>0</v>
      </c>
      <c r="N223" s="127"/>
      <c r="O223" s="127">
        <v>0</v>
      </c>
      <c r="P223" s="127"/>
      <c r="Q223" s="127">
        <v>0</v>
      </c>
      <c r="R223" s="127"/>
      <c r="S223" s="127">
        <v>0</v>
      </c>
      <c r="T223" s="129">
        <v>0</v>
      </c>
      <c r="U223" s="127">
        <v>0</v>
      </c>
      <c r="V223" s="136" t="s">
        <v>35</v>
      </c>
      <c r="W223" s="131">
        <v>231</v>
      </c>
      <c r="X223" s="127">
        <v>1673374.96</v>
      </c>
      <c r="Y223" s="131">
        <v>0</v>
      </c>
      <c r="Z223" s="131">
        <v>0</v>
      </c>
      <c r="AA223" s="131">
        <v>0</v>
      </c>
      <c r="AB223" s="131">
        <v>0</v>
      </c>
      <c r="AC223" s="131">
        <v>0</v>
      </c>
      <c r="AD223" s="131">
        <v>0</v>
      </c>
      <c r="AE223" s="131">
        <v>0</v>
      </c>
      <c r="AF223" s="131">
        <v>0</v>
      </c>
      <c r="AG223" s="131">
        <v>0</v>
      </c>
      <c r="AH223" s="131">
        <v>0</v>
      </c>
      <c r="AI223" s="131">
        <v>0</v>
      </c>
      <c r="AJ223" s="131">
        <v>52566.75</v>
      </c>
      <c r="AK223" s="131">
        <v>26283.38</v>
      </c>
      <c r="AL223" s="131">
        <v>0</v>
      </c>
      <c r="AN223" s="68"/>
      <c r="AO223" s="68"/>
      <c r="AP223" s="68"/>
      <c r="AQ223" s="68"/>
      <c r="AR223" s="68"/>
      <c r="AS223" s="68"/>
      <c r="AT223" s="68"/>
      <c r="AU223" s="68"/>
      <c r="AV223" s="68"/>
      <c r="AW223" s="68"/>
      <c r="AX223" s="68"/>
      <c r="AY223" s="68"/>
      <c r="AZ223" s="68"/>
      <c r="BA223" s="68"/>
      <c r="BB223" s="68"/>
      <c r="BC223" s="68"/>
      <c r="BD223" s="68"/>
      <c r="BE223" s="68"/>
      <c r="BF223" s="68"/>
      <c r="BG223" s="68"/>
      <c r="BH223" s="68"/>
      <c r="BI223" s="68"/>
      <c r="BJ223" s="68"/>
      <c r="BK223" s="68"/>
      <c r="BL223" s="69"/>
      <c r="BM223" s="69"/>
      <c r="BN223" s="69"/>
      <c r="BO223" s="69"/>
      <c r="BP223" s="69"/>
      <c r="BQ223" s="69"/>
      <c r="BR223" s="69"/>
      <c r="BS223" s="69"/>
      <c r="BT223" s="69"/>
      <c r="BU223" s="69"/>
      <c r="BV223" s="69"/>
      <c r="BW223" s="69"/>
      <c r="BY223" s="70"/>
      <c r="BZ223" s="71"/>
      <c r="CA223" s="72"/>
      <c r="CB223" s="68"/>
      <c r="CC223" s="73"/>
    </row>
    <row r="224" spans="1:81" s="67" customFormat="1" ht="12" customHeight="1" x14ac:dyDescent="0.25">
      <c r="A224" s="122">
        <v>47</v>
      </c>
      <c r="B224" s="132" t="s">
        <v>281</v>
      </c>
      <c r="C224" s="135">
        <v>69.174673017313083</v>
      </c>
      <c r="D224" s="135">
        <v>1951</v>
      </c>
      <c r="E224" s="136">
        <v>2025</v>
      </c>
      <c r="F224" s="136">
        <v>213381.9</v>
      </c>
      <c r="G224" s="124">
        <v>2958302.1</v>
      </c>
      <c r="H224" s="127">
        <v>0</v>
      </c>
      <c r="I224" s="128">
        <v>0</v>
      </c>
      <c r="J224" s="128">
        <v>0</v>
      </c>
      <c r="K224" s="128">
        <v>0</v>
      </c>
      <c r="L224" s="128">
        <v>0</v>
      </c>
      <c r="M224" s="128">
        <v>0</v>
      </c>
      <c r="N224" s="127"/>
      <c r="O224" s="127">
        <v>0</v>
      </c>
      <c r="P224" s="127"/>
      <c r="Q224" s="127">
        <v>0</v>
      </c>
      <c r="R224" s="127"/>
      <c r="S224" s="127">
        <v>0</v>
      </c>
      <c r="T224" s="129">
        <v>0</v>
      </c>
      <c r="U224" s="127">
        <v>0</v>
      </c>
      <c r="V224" s="136" t="s">
        <v>35</v>
      </c>
      <c r="W224" s="131">
        <v>390</v>
      </c>
      <c r="X224" s="127">
        <v>2825178.51</v>
      </c>
      <c r="Y224" s="131">
        <v>0</v>
      </c>
      <c r="Z224" s="131">
        <v>0</v>
      </c>
      <c r="AA224" s="131">
        <v>0</v>
      </c>
      <c r="AB224" s="131">
        <v>0</v>
      </c>
      <c r="AC224" s="131">
        <v>0</v>
      </c>
      <c r="AD224" s="131">
        <v>0</v>
      </c>
      <c r="AE224" s="131">
        <v>0</v>
      </c>
      <c r="AF224" s="131">
        <v>0</v>
      </c>
      <c r="AG224" s="131">
        <v>0</v>
      </c>
      <c r="AH224" s="131">
        <v>0</v>
      </c>
      <c r="AI224" s="131">
        <v>0</v>
      </c>
      <c r="AJ224" s="131">
        <v>88749.06</v>
      </c>
      <c r="AK224" s="131">
        <v>44374.53</v>
      </c>
      <c r="AL224" s="131">
        <v>0</v>
      </c>
      <c r="AN224" s="68"/>
      <c r="AO224" s="68"/>
      <c r="AP224" s="68"/>
      <c r="AQ224" s="68"/>
      <c r="AR224" s="68"/>
      <c r="AS224" s="68"/>
      <c r="AT224" s="68"/>
      <c r="AU224" s="68"/>
      <c r="AV224" s="68"/>
      <c r="AW224" s="68"/>
      <c r="AX224" s="68"/>
      <c r="AY224" s="68"/>
      <c r="AZ224" s="68"/>
      <c r="BA224" s="68"/>
      <c r="BB224" s="68"/>
      <c r="BC224" s="68"/>
      <c r="BD224" s="68"/>
      <c r="BE224" s="68"/>
      <c r="BF224" s="68"/>
      <c r="BG224" s="68"/>
      <c r="BH224" s="68"/>
      <c r="BI224" s="68"/>
      <c r="BJ224" s="68"/>
      <c r="BK224" s="68"/>
      <c r="BL224" s="69"/>
      <c r="BM224" s="69"/>
      <c r="BN224" s="69"/>
      <c r="BO224" s="69"/>
      <c r="BP224" s="69"/>
      <c r="BQ224" s="69"/>
      <c r="BR224" s="69"/>
      <c r="BS224" s="69"/>
      <c r="BT224" s="69"/>
      <c r="BU224" s="69"/>
      <c r="BV224" s="69"/>
      <c r="BW224" s="69"/>
      <c r="BY224" s="70"/>
      <c r="BZ224" s="71"/>
      <c r="CA224" s="72"/>
      <c r="CB224" s="68"/>
      <c r="CC224" s="73"/>
    </row>
    <row r="225" spans="1:81" s="67" customFormat="1" ht="12" customHeight="1" x14ac:dyDescent="0.25">
      <c r="A225" s="122">
        <v>48</v>
      </c>
      <c r="B225" s="132" t="s">
        <v>282</v>
      </c>
      <c r="C225" s="135">
        <v>84.916832825512913</v>
      </c>
      <c r="D225" s="135">
        <v>1957</v>
      </c>
      <c r="E225" s="136">
        <v>2025</v>
      </c>
      <c r="F225" s="136">
        <v>109535.26</v>
      </c>
      <c r="G225" s="124">
        <v>2199763.1</v>
      </c>
      <c r="H225" s="127">
        <v>0</v>
      </c>
      <c r="I225" s="128">
        <v>0</v>
      </c>
      <c r="J225" s="128">
        <v>0</v>
      </c>
      <c r="K225" s="128">
        <v>0</v>
      </c>
      <c r="L225" s="128">
        <v>0</v>
      </c>
      <c r="M225" s="128">
        <v>0</v>
      </c>
      <c r="N225" s="127"/>
      <c r="O225" s="127">
        <v>0</v>
      </c>
      <c r="P225" s="127"/>
      <c r="Q225" s="127">
        <v>0</v>
      </c>
      <c r="R225" s="127"/>
      <c r="S225" s="127">
        <v>0</v>
      </c>
      <c r="T225" s="129">
        <v>0</v>
      </c>
      <c r="U225" s="127">
        <v>0</v>
      </c>
      <c r="V225" s="136" t="s">
        <v>35</v>
      </c>
      <c r="W225" s="131">
        <v>290</v>
      </c>
      <c r="X225" s="127">
        <v>2100773.7599999998</v>
      </c>
      <c r="Y225" s="131">
        <v>0</v>
      </c>
      <c r="Z225" s="131">
        <v>0</v>
      </c>
      <c r="AA225" s="131">
        <v>0</v>
      </c>
      <c r="AB225" s="131">
        <v>0</v>
      </c>
      <c r="AC225" s="131">
        <v>0</v>
      </c>
      <c r="AD225" s="131">
        <v>0</v>
      </c>
      <c r="AE225" s="131">
        <v>0</v>
      </c>
      <c r="AF225" s="131">
        <v>0</v>
      </c>
      <c r="AG225" s="131">
        <v>0</v>
      </c>
      <c r="AH225" s="131">
        <v>0</v>
      </c>
      <c r="AI225" s="131">
        <v>0</v>
      </c>
      <c r="AJ225" s="131">
        <v>65992.89</v>
      </c>
      <c r="AK225" s="131">
        <v>32996.449999999997</v>
      </c>
      <c r="AL225" s="131">
        <v>0</v>
      </c>
      <c r="AN225" s="68"/>
      <c r="AO225" s="68"/>
      <c r="AP225" s="68"/>
      <c r="AQ225" s="68"/>
      <c r="AR225" s="68"/>
      <c r="AS225" s="68"/>
      <c r="AT225" s="68"/>
      <c r="AU225" s="68"/>
      <c r="AV225" s="68"/>
      <c r="AW225" s="68"/>
      <c r="AX225" s="68"/>
      <c r="AY225" s="68"/>
      <c r="AZ225" s="68"/>
      <c r="BA225" s="68"/>
      <c r="BB225" s="68"/>
      <c r="BC225" s="68"/>
      <c r="BD225" s="68"/>
      <c r="BE225" s="68"/>
      <c r="BF225" s="68"/>
      <c r="BG225" s="68"/>
      <c r="BH225" s="68"/>
      <c r="BI225" s="68"/>
      <c r="BJ225" s="68"/>
      <c r="BK225" s="68"/>
      <c r="BL225" s="69"/>
      <c r="BM225" s="69"/>
      <c r="BN225" s="69"/>
      <c r="BO225" s="69"/>
      <c r="BP225" s="69"/>
      <c r="BQ225" s="69"/>
      <c r="BR225" s="69"/>
      <c r="BS225" s="69"/>
      <c r="BT225" s="69"/>
      <c r="BU225" s="69"/>
      <c r="BV225" s="69"/>
      <c r="BW225" s="69"/>
      <c r="BY225" s="70"/>
      <c r="BZ225" s="71"/>
      <c r="CA225" s="72"/>
      <c r="CB225" s="68"/>
      <c r="CC225" s="73"/>
    </row>
    <row r="226" spans="1:81" s="67" customFormat="1" ht="12" customHeight="1" x14ac:dyDescent="0.25">
      <c r="A226" s="122">
        <v>49</v>
      </c>
      <c r="B226" s="132" t="s">
        <v>283</v>
      </c>
      <c r="C226" s="135">
        <v>56.655762319801681</v>
      </c>
      <c r="D226" s="135">
        <v>1955</v>
      </c>
      <c r="E226" s="136">
        <v>2025</v>
      </c>
      <c r="F226" s="136">
        <v>1068960.1399999999</v>
      </c>
      <c r="G226" s="124">
        <v>8245318.9299999997</v>
      </c>
      <c r="H226" s="127">
        <v>0</v>
      </c>
      <c r="I226" s="128">
        <v>0</v>
      </c>
      <c r="J226" s="128">
        <v>0</v>
      </c>
      <c r="K226" s="128">
        <v>0</v>
      </c>
      <c r="L226" s="128">
        <v>0</v>
      </c>
      <c r="M226" s="128">
        <v>0</v>
      </c>
      <c r="N226" s="127"/>
      <c r="O226" s="127">
        <v>0</v>
      </c>
      <c r="P226" s="127"/>
      <c r="Q226" s="127">
        <v>0</v>
      </c>
      <c r="R226" s="127"/>
      <c r="S226" s="127">
        <v>0</v>
      </c>
      <c r="T226" s="129">
        <v>0</v>
      </c>
      <c r="U226" s="127">
        <v>0</v>
      </c>
      <c r="V226" s="136" t="s">
        <v>35</v>
      </c>
      <c r="W226" s="131">
        <v>1087</v>
      </c>
      <c r="X226" s="127">
        <v>7874279.5800000001</v>
      </c>
      <c r="Y226" s="131">
        <v>0</v>
      </c>
      <c r="Z226" s="131">
        <v>0</v>
      </c>
      <c r="AA226" s="131">
        <v>0</v>
      </c>
      <c r="AB226" s="131">
        <v>0</v>
      </c>
      <c r="AC226" s="131">
        <v>0</v>
      </c>
      <c r="AD226" s="131">
        <v>0</v>
      </c>
      <c r="AE226" s="131">
        <v>0</v>
      </c>
      <c r="AF226" s="131">
        <v>0</v>
      </c>
      <c r="AG226" s="131">
        <v>0</v>
      </c>
      <c r="AH226" s="131">
        <v>0</v>
      </c>
      <c r="AI226" s="131">
        <v>0</v>
      </c>
      <c r="AJ226" s="131">
        <v>247359.57</v>
      </c>
      <c r="AK226" s="131">
        <v>123679.78</v>
      </c>
      <c r="AL226" s="131">
        <v>0</v>
      </c>
      <c r="AN226" s="68"/>
      <c r="AO226" s="68"/>
      <c r="AP226" s="68"/>
      <c r="AQ226" s="68"/>
      <c r="AR226" s="68"/>
      <c r="AS226" s="68"/>
      <c r="AT226" s="68"/>
      <c r="AU226" s="68"/>
      <c r="AV226" s="68"/>
      <c r="AW226" s="68"/>
      <c r="AX226" s="68"/>
      <c r="AY226" s="68"/>
      <c r="AZ226" s="68"/>
      <c r="BA226" s="68"/>
      <c r="BB226" s="68"/>
      <c r="BC226" s="68"/>
      <c r="BD226" s="68"/>
      <c r="BE226" s="68"/>
      <c r="BF226" s="68"/>
      <c r="BG226" s="68"/>
      <c r="BH226" s="68"/>
      <c r="BI226" s="68"/>
      <c r="BJ226" s="68"/>
      <c r="BK226" s="68"/>
      <c r="BL226" s="69"/>
      <c r="BM226" s="69"/>
      <c r="BN226" s="69"/>
      <c r="BO226" s="69"/>
      <c r="BP226" s="69"/>
      <c r="BQ226" s="69"/>
      <c r="BR226" s="69"/>
      <c r="BS226" s="69"/>
      <c r="BT226" s="69"/>
      <c r="BU226" s="69"/>
      <c r="BV226" s="69"/>
      <c r="BW226" s="69"/>
      <c r="BY226" s="70"/>
      <c r="BZ226" s="71"/>
      <c r="CA226" s="72"/>
      <c r="CB226" s="68"/>
      <c r="CC226" s="73"/>
    </row>
    <row r="227" spans="1:81" s="67" customFormat="1" ht="12" customHeight="1" x14ac:dyDescent="0.25">
      <c r="A227" s="122">
        <v>50</v>
      </c>
      <c r="B227" s="132" t="s">
        <v>284</v>
      </c>
      <c r="C227" s="135">
        <v>59.063037705642053</v>
      </c>
      <c r="D227" s="135">
        <v>1982</v>
      </c>
      <c r="E227" s="136">
        <v>2025</v>
      </c>
      <c r="F227" s="136">
        <v>200919.47</v>
      </c>
      <c r="G227" s="124">
        <v>6620126.6600000001</v>
      </c>
      <c r="H227" s="127">
        <v>5106769.41</v>
      </c>
      <c r="I227" s="128">
        <v>1429525.76</v>
      </c>
      <c r="J227" s="128">
        <v>350</v>
      </c>
      <c r="K227" s="128">
        <v>2004610.9</v>
      </c>
      <c r="L227" s="128">
        <v>0</v>
      </c>
      <c r="M227" s="128">
        <v>0</v>
      </c>
      <c r="N227" s="127">
        <v>320</v>
      </c>
      <c r="O227" s="127">
        <v>783200.85</v>
      </c>
      <c r="P227" s="127">
        <v>310</v>
      </c>
      <c r="Q227" s="127">
        <v>889431.9</v>
      </c>
      <c r="R227" s="127"/>
      <c r="S227" s="127">
        <v>0</v>
      </c>
      <c r="T227" s="129">
        <v>0</v>
      </c>
      <c r="U227" s="127">
        <v>0</v>
      </c>
      <c r="V227" s="136"/>
      <c r="W227" s="131">
        <v>0</v>
      </c>
      <c r="X227" s="127">
        <v>0</v>
      </c>
      <c r="Y227" s="131">
        <v>0</v>
      </c>
      <c r="Z227" s="131">
        <v>0</v>
      </c>
      <c r="AA227" s="131">
        <v>0</v>
      </c>
      <c r="AB227" s="131">
        <v>0</v>
      </c>
      <c r="AC227" s="131">
        <v>0</v>
      </c>
      <c r="AD227" s="131">
        <v>0</v>
      </c>
      <c r="AE227" s="131">
        <v>0</v>
      </c>
      <c r="AF227" s="131">
        <v>0</v>
      </c>
      <c r="AG227" s="131">
        <v>0</v>
      </c>
      <c r="AH227" s="131">
        <v>0</v>
      </c>
      <c r="AI227" s="131">
        <v>1215451.55</v>
      </c>
      <c r="AJ227" s="131">
        <v>198603.8</v>
      </c>
      <c r="AK227" s="131">
        <v>99301.9</v>
      </c>
      <c r="AL227" s="131">
        <v>0</v>
      </c>
      <c r="AN227" s="68"/>
      <c r="AO227" s="68"/>
      <c r="AP227" s="68"/>
      <c r="AQ227" s="68"/>
      <c r="AR227" s="68"/>
      <c r="AS227" s="68"/>
      <c r="AT227" s="68"/>
      <c r="AU227" s="68"/>
      <c r="AV227" s="68"/>
      <c r="AW227" s="68"/>
      <c r="AX227" s="68"/>
      <c r="AY227" s="68"/>
      <c r="AZ227" s="68"/>
      <c r="BA227" s="68"/>
      <c r="BB227" s="68"/>
      <c r="BC227" s="68"/>
      <c r="BD227" s="68"/>
      <c r="BE227" s="68"/>
      <c r="BF227" s="68"/>
      <c r="BG227" s="68"/>
      <c r="BH227" s="68"/>
      <c r="BI227" s="68"/>
      <c r="BJ227" s="68"/>
      <c r="BK227" s="68"/>
      <c r="BL227" s="69"/>
      <c r="BM227" s="69"/>
      <c r="BN227" s="69"/>
      <c r="BO227" s="69"/>
      <c r="BP227" s="69"/>
      <c r="BQ227" s="69"/>
      <c r="BR227" s="69"/>
      <c r="BS227" s="69"/>
      <c r="BT227" s="69"/>
      <c r="BU227" s="69"/>
      <c r="BV227" s="69"/>
      <c r="BW227" s="69"/>
      <c r="BY227" s="70"/>
      <c r="BZ227" s="71"/>
      <c r="CA227" s="72"/>
      <c r="CB227" s="68"/>
      <c r="CC227" s="73"/>
    </row>
    <row r="228" spans="1:81" s="67" customFormat="1" ht="12" customHeight="1" x14ac:dyDescent="0.25">
      <c r="A228" s="122">
        <v>51</v>
      </c>
      <c r="B228" s="132" t="s">
        <v>285</v>
      </c>
      <c r="C228" s="135">
        <v>74.920376235237413</v>
      </c>
      <c r="D228" s="135">
        <v>1952</v>
      </c>
      <c r="E228" s="136">
        <v>2025</v>
      </c>
      <c r="F228" s="136">
        <v>229125.19</v>
      </c>
      <c r="G228" s="124">
        <v>3337571.6</v>
      </c>
      <c r="H228" s="127">
        <v>0</v>
      </c>
      <c r="I228" s="128">
        <v>0</v>
      </c>
      <c r="J228" s="128">
        <v>0</v>
      </c>
      <c r="K228" s="128">
        <v>0</v>
      </c>
      <c r="L228" s="128">
        <v>0</v>
      </c>
      <c r="M228" s="128">
        <v>0</v>
      </c>
      <c r="N228" s="127"/>
      <c r="O228" s="127">
        <v>0</v>
      </c>
      <c r="P228" s="127"/>
      <c r="Q228" s="127">
        <v>0</v>
      </c>
      <c r="R228" s="127"/>
      <c r="S228" s="127">
        <v>0</v>
      </c>
      <c r="T228" s="129">
        <v>0</v>
      </c>
      <c r="U228" s="127">
        <v>0</v>
      </c>
      <c r="V228" s="136" t="s">
        <v>35</v>
      </c>
      <c r="W228" s="131">
        <v>440</v>
      </c>
      <c r="X228" s="127">
        <v>3187380.88</v>
      </c>
      <c r="Y228" s="131">
        <v>0</v>
      </c>
      <c r="Z228" s="131">
        <v>0</v>
      </c>
      <c r="AA228" s="131">
        <v>0</v>
      </c>
      <c r="AB228" s="131">
        <v>0</v>
      </c>
      <c r="AC228" s="131">
        <v>0</v>
      </c>
      <c r="AD228" s="131">
        <v>0</v>
      </c>
      <c r="AE228" s="131">
        <v>0</v>
      </c>
      <c r="AF228" s="131">
        <v>0</v>
      </c>
      <c r="AG228" s="131">
        <v>0</v>
      </c>
      <c r="AH228" s="131">
        <v>0</v>
      </c>
      <c r="AI228" s="131">
        <v>0</v>
      </c>
      <c r="AJ228" s="131">
        <v>100127.15</v>
      </c>
      <c r="AK228" s="131">
        <v>50063.57</v>
      </c>
      <c r="AL228" s="131">
        <v>0</v>
      </c>
      <c r="AN228" s="68"/>
      <c r="AO228" s="68"/>
      <c r="AP228" s="68"/>
      <c r="AQ228" s="68"/>
      <c r="AR228" s="68"/>
      <c r="AS228" s="68"/>
      <c r="AT228" s="68"/>
      <c r="AU228" s="68"/>
      <c r="AV228" s="68"/>
      <c r="AW228" s="68"/>
      <c r="AX228" s="68"/>
      <c r="AY228" s="68"/>
      <c r="AZ228" s="68"/>
      <c r="BA228" s="68"/>
      <c r="BB228" s="68"/>
      <c r="BC228" s="68"/>
      <c r="BD228" s="68"/>
      <c r="BE228" s="68"/>
      <c r="BF228" s="68"/>
      <c r="BG228" s="68"/>
      <c r="BH228" s="68"/>
      <c r="BI228" s="68"/>
      <c r="BJ228" s="68"/>
      <c r="BK228" s="68"/>
      <c r="BL228" s="69"/>
      <c r="BM228" s="69"/>
      <c r="BN228" s="69"/>
      <c r="BO228" s="69"/>
      <c r="BP228" s="69"/>
      <c r="BQ228" s="69"/>
      <c r="BR228" s="69"/>
      <c r="BS228" s="69"/>
      <c r="BT228" s="69"/>
      <c r="BU228" s="69"/>
      <c r="BV228" s="69"/>
      <c r="BW228" s="69"/>
      <c r="BY228" s="70"/>
      <c r="BZ228" s="71"/>
      <c r="CA228" s="72"/>
      <c r="CB228" s="68"/>
      <c r="CC228" s="73"/>
    </row>
    <row r="229" spans="1:81" s="67" customFormat="1" ht="12" customHeight="1" x14ac:dyDescent="0.25">
      <c r="A229" s="122">
        <v>52</v>
      </c>
      <c r="B229" s="132" t="s">
        <v>286</v>
      </c>
      <c r="C229" s="135">
        <v>56.013168052788586</v>
      </c>
      <c r="D229" s="135">
        <v>1990</v>
      </c>
      <c r="E229" s="136">
        <v>2025</v>
      </c>
      <c r="F229" s="136">
        <v>526837.06000000006</v>
      </c>
      <c r="G229" s="124">
        <v>5840750.2999999998</v>
      </c>
      <c r="H229" s="127">
        <v>0</v>
      </c>
      <c r="I229" s="128">
        <v>0</v>
      </c>
      <c r="J229" s="128">
        <v>0</v>
      </c>
      <c r="K229" s="128">
        <v>0</v>
      </c>
      <c r="L229" s="128">
        <v>0</v>
      </c>
      <c r="M229" s="128">
        <v>0</v>
      </c>
      <c r="N229" s="127"/>
      <c r="O229" s="127">
        <v>0</v>
      </c>
      <c r="P229" s="127"/>
      <c r="Q229" s="127">
        <v>0</v>
      </c>
      <c r="R229" s="127"/>
      <c r="S229" s="127">
        <v>0</v>
      </c>
      <c r="T229" s="129">
        <v>0</v>
      </c>
      <c r="U229" s="127">
        <v>0</v>
      </c>
      <c r="V229" s="136" t="s">
        <v>35</v>
      </c>
      <c r="W229" s="131">
        <v>770</v>
      </c>
      <c r="X229" s="127">
        <v>5577916.54</v>
      </c>
      <c r="Y229" s="131">
        <v>0</v>
      </c>
      <c r="Z229" s="131">
        <v>0</v>
      </c>
      <c r="AA229" s="131">
        <v>0</v>
      </c>
      <c r="AB229" s="131">
        <v>0</v>
      </c>
      <c r="AC229" s="131">
        <v>0</v>
      </c>
      <c r="AD229" s="131">
        <v>0</v>
      </c>
      <c r="AE229" s="131">
        <v>0</v>
      </c>
      <c r="AF229" s="131">
        <v>0</v>
      </c>
      <c r="AG229" s="131">
        <v>0</v>
      </c>
      <c r="AH229" s="131">
        <v>0</v>
      </c>
      <c r="AI229" s="131">
        <v>0</v>
      </c>
      <c r="AJ229" s="131">
        <v>175222.51</v>
      </c>
      <c r="AK229" s="131">
        <v>87611.25</v>
      </c>
      <c r="AL229" s="131">
        <v>0</v>
      </c>
      <c r="AN229" s="68"/>
      <c r="AO229" s="68"/>
      <c r="AP229" s="68"/>
      <c r="AQ229" s="68"/>
      <c r="AR229" s="68"/>
      <c r="AS229" s="68"/>
      <c r="AT229" s="68"/>
      <c r="AU229" s="68"/>
      <c r="AV229" s="68"/>
      <c r="AW229" s="68"/>
      <c r="AX229" s="68"/>
      <c r="AY229" s="68"/>
      <c r="AZ229" s="68"/>
      <c r="BA229" s="68"/>
      <c r="BB229" s="68"/>
      <c r="BC229" s="68"/>
      <c r="BD229" s="68"/>
      <c r="BE229" s="68"/>
      <c r="BF229" s="68"/>
      <c r="BG229" s="68"/>
      <c r="BH229" s="68"/>
      <c r="BI229" s="68"/>
      <c r="BJ229" s="68"/>
      <c r="BK229" s="68"/>
      <c r="BL229" s="69"/>
      <c r="BM229" s="69"/>
      <c r="BN229" s="69"/>
      <c r="BO229" s="69"/>
      <c r="BP229" s="69"/>
      <c r="BQ229" s="69"/>
      <c r="BR229" s="69"/>
      <c r="BS229" s="69"/>
      <c r="BT229" s="69"/>
      <c r="BU229" s="69"/>
      <c r="BV229" s="69"/>
      <c r="BW229" s="69"/>
      <c r="BY229" s="70"/>
      <c r="BZ229" s="71"/>
      <c r="CA229" s="72"/>
      <c r="CB229" s="68"/>
      <c r="CC229" s="73"/>
    </row>
    <row r="230" spans="1:81" s="67" customFormat="1" ht="12" customHeight="1" x14ac:dyDescent="0.25">
      <c r="A230" s="122">
        <v>53</v>
      </c>
      <c r="B230" s="132" t="s">
        <v>287</v>
      </c>
      <c r="C230" s="135">
        <v>71.47780076395226</v>
      </c>
      <c r="D230" s="135">
        <v>1958</v>
      </c>
      <c r="E230" s="136">
        <v>2025</v>
      </c>
      <c r="F230" s="136">
        <v>337349.21</v>
      </c>
      <c r="G230" s="124">
        <v>4566404.7699999996</v>
      </c>
      <c r="H230" s="127">
        <v>0</v>
      </c>
      <c r="I230" s="128">
        <v>0</v>
      </c>
      <c r="J230" s="128">
        <v>0</v>
      </c>
      <c r="K230" s="128">
        <v>0</v>
      </c>
      <c r="L230" s="128">
        <v>0</v>
      </c>
      <c r="M230" s="128">
        <v>0</v>
      </c>
      <c r="N230" s="127"/>
      <c r="O230" s="127">
        <v>0</v>
      </c>
      <c r="P230" s="127"/>
      <c r="Q230" s="127">
        <v>0</v>
      </c>
      <c r="R230" s="127"/>
      <c r="S230" s="127">
        <v>0</v>
      </c>
      <c r="T230" s="129">
        <v>0</v>
      </c>
      <c r="U230" s="127">
        <v>0</v>
      </c>
      <c r="V230" s="136" t="s">
        <v>35</v>
      </c>
      <c r="W230" s="131">
        <v>602</v>
      </c>
      <c r="X230" s="127">
        <v>4360916.5599999996</v>
      </c>
      <c r="Y230" s="131">
        <v>0</v>
      </c>
      <c r="Z230" s="131">
        <v>0</v>
      </c>
      <c r="AA230" s="131">
        <v>0</v>
      </c>
      <c r="AB230" s="131">
        <v>0</v>
      </c>
      <c r="AC230" s="131">
        <v>0</v>
      </c>
      <c r="AD230" s="131">
        <v>0</v>
      </c>
      <c r="AE230" s="131">
        <v>0</v>
      </c>
      <c r="AF230" s="131">
        <v>0</v>
      </c>
      <c r="AG230" s="131">
        <v>0</v>
      </c>
      <c r="AH230" s="131">
        <v>0</v>
      </c>
      <c r="AI230" s="131">
        <v>0</v>
      </c>
      <c r="AJ230" s="131">
        <v>136992.14000000001</v>
      </c>
      <c r="AK230" s="131">
        <v>68496.070000000007</v>
      </c>
      <c r="AL230" s="131">
        <v>0</v>
      </c>
      <c r="AN230" s="68"/>
      <c r="AO230" s="68"/>
      <c r="AP230" s="68"/>
      <c r="AQ230" s="68"/>
      <c r="AR230" s="68"/>
      <c r="AS230" s="68"/>
      <c r="AT230" s="68"/>
      <c r="AU230" s="68"/>
      <c r="AV230" s="68"/>
      <c r="AW230" s="68"/>
      <c r="AX230" s="68"/>
      <c r="AY230" s="68"/>
      <c r="AZ230" s="68"/>
      <c r="BA230" s="68"/>
      <c r="BB230" s="68"/>
      <c r="BC230" s="68"/>
      <c r="BD230" s="68"/>
      <c r="BE230" s="68"/>
      <c r="BF230" s="68"/>
      <c r="BG230" s="68"/>
      <c r="BH230" s="68"/>
      <c r="BI230" s="68"/>
      <c r="BJ230" s="68"/>
      <c r="BK230" s="68"/>
      <c r="BL230" s="69"/>
      <c r="BM230" s="69"/>
      <c r="BN230" s="69"/>
      <c r="BO230" s="69"/>
      <c r="BP230" s="69"/>
      <c r="BQ230" s="69"/>
      <c r="BR230" s="69"/>
      <c r="BS230" s="69"/>
      <c r="BT230" s="69"/>
      <c r="BU230" s="69"/>
      <c r="BV230" s="69"/>
      <c r="BW230" s="69"/>
      <c r="BY230" s="70"/>
      <c r="BZ230" s="71"/>
      <c r="CA230" s="72"/>
      <c r="CB230" s="68"/>
      <c r="CC230" s="73"/>
    </row>
    <row r="231" spans="1:81" s="67" customFormat="1" ht="12" customHeight="1" x14ac:dyDescent="0.25">
      <c r="A231" s="122">
        <v>54</v>
      </c>
      <c r="B231" s="132" t="s">
        <v>288</v>
      </c>
      <c r="C231" s="135">
        <v>48.140207516478149</v>
      </c>
      <c r="D231" s="135">
        <v>1961</v>
      </c>
      <c r="E231" s="136">
        <v>2025</v>
      </c>
      <c r="F231" s="136">
        <v>569187.02</v>
      </c>
      <c r="G231" s="124">
        <v>5689042.5099999998</v>
      </c>
      <c r="H231" s="127">
        <v>0</v>
      </c>
      <c r="I231" s="128">
        <v>0</v>
      </c>
      <c r="J231" s="128">
        <v>0</v>
      </c>
      <c r="K231" s="128">
        <v>0</v>
      </c>
      <c r="L231" s="128">
        <v>0</v>
      </c>
      <c r="M231" s="128">
        <v>0</v>
      </c>
      <c r="N231" s="127"/>
      <c r="O231" s="127">
        <v>0</v>
      </c>
      <c r="P231" s="127"/>
      <c r="Q231" s="127">
        <v>0</v>
      </c>
      <c r="R231" s="127"/>
      <c r="S231" s="127">
        <v>0</v>
      </c>
      <c r="T231" s="129">
        <v>0</v>
      </c>
      <c r="U231" s="127">
        <v>0</v>
      </c>
      <c r="V231" s="136" t="s">
        <v>35</v>
      </c>
      <c r="W231" s="131">
        <v>750</v>
      </c>
      <c r="X231" s="127">
        <v>5433035.5899999999</v>
      </c>
      <c r="Y231" s="131">
        <v>0</v>
      </c>
      <c r="Z231" s="131">
        <v>0</v>
      </c>
      <c r="AA231" s="131">
        <v>0</v>
      </c>
      <c r="AB231" s="131">
        <v>0</v>
      </c>
      <c r="AC231" s="131">
        <v>0</v>
      </c>
      <c r="AD231" s="131">
        <v>0</v>
      </c>
      <c r="AE231" s="131">
        <v>0</v>
      </c>
      <c r="AF231" s="131">
        <v>0</v>
      </c>
      <c r="AG231" s="131">
        <v>0</v>
      </c>
      <c r="AH231" s="131">
        <v>0</v>
      </c>
      <c r="AI231" s="131">
        <v>0</v>
      </c>
      <c r="AJ231" s="131">
        <v>170671.28</v>
      </c>
      <c r="AK231" s="131">
        <v>85335.64</v>
      </c>
      <c r="AL231" s="131">
        <v>0</v>
      </c>
      <c r="AN231" s="68"/>
      <c r="AO231" s="68"/>
      <c r="AP231" s="68"/>
      <c r="AQ231" s="68"/>
      <c r="AR231" s="68"/>
      <c r="AS231" s="68"/>
      <c r="AT231" s="68"/>
      <c r="AU231" s="68"/>
      <c r="AV231" s="68"/>
      <c r="AW231" s="68"/>
      <c r="AX231" s="68"/>
      <c r="AY231" s="68"/>
      <c r="AZ231" s="68"/>
      <c r="BA231" s="68"/>
      <c r="BB231" s="68"/>
      <c r="BC231" s="68"/>
      <c r="BD231" s="68"/>
      <c r="BE231" s="68"/>
      <c r="BF231" s="68"/>
      <c r="BG231" s="68"/>
      <c r="BH231" s="68"/>
      <c r="BI231" s="68"/>
      <c r="BJ231" s="68"/>
      <c r="BK231" s="68"/>
      <c r="BL231" s="69"/>
      <c r="BM231" s="69"/>
      <c r="BN231" s="69"/>
      <c r="BO231" s="69"/>
      <c r="BP231" s="69"/>
      <c r="BQ231" s="69"/>
      <c r="BR231" s="69"/>
      <c r="BS231" s="69"/>
      <c r="BT231" s="69"/>
      <c r="BU231" s="69"/>
      <c r="BV231" s="69"/>
      <c r="BW231" s="69"/>
      <c r="BY231" s="70"/>
      <c r="BZ231" s="71"/>
      <c r="CA231" s="72"/>
      <c r="CB231" s="68"/>
      <c r="CC231" s="73"/>
    </row>
    <row r="232" spans="1:81" s="67" customFormat="1" ht="12" customHeight="1" x14ac:dyDescent="0.25">
      <c r="A232" s="122">
        <v>55</v>
      </c>
      <c r="B232" s="132" t="s">
        <v>289</v>
      </c>
      <c r="C232" s="135">
        <v>71.746752557195265</v>
      </c>
      <c r="D232" s="135">
        <v>1961</v>
      </c>
      <c r="E232" s="136">
        <v>2025</v>
      </c>
      <c r="F232" s="136">
        <v>134480.07999999999</v>
      </c>
      <c r="G232" s="124">
        <v>1972201.4</v>
      </c>
      <c r="H232" s="127">
        <v>0</v>
      </c>
      <c r="I232" s="128">
        <v>0</v>
      </c>
      <c r="J232" s="128">
        <v>0</v>
      </c>
      <c r="K232" s="128">
        <v>0</v>
      </c>
      <c r="L232" s="128">
        <v>0</v>
      </c>
      <c r="M232" s="128">
        <v>0</v>
      </c>
      <c r="N232" s="127"/>
      <c r="O232" s="127">
        <v>0</v>
      </c>
      <c r="P232" s="127"/>
      <c r="Q232" s="127">
        <v>0</v>
      </c>
      <c r="R232" s="127"/>
      <c r="S232" s="127">
        <v>0</v>
      </c>
      <c r="T232" s="129">
        <v>0</v>
      </c>
      <c r="U232" s="127">
        <v>0</v>
      </c>
      <c r="V232" s="136" t="s">
        <v>35</v>
      </c>
      <c r="W232" s="131">
        <v>260</v>
      </c>
      <c r="X232" s="127">
        <v>1883452.34</v>
      </c>
      <c r="Y232" s="131">
        <v>0</v>
      </c>
      <c r="Z232" s="131">
        <v>0</v>
      </c>
      <c r="AA232" s="131">
        <v>0</v>
      </c>
      <c r="AB232" s="131">
        <v>0</v>
      </c>
      <c r="AC232" s="131">
        <v>0</v>
      </c>
      <c r="AD232" s="131">
        <v>0</v>
      </c>
      <c r="AE232" s="131">
        <v>0</v>
      </c>
      <c r="AF232" s="131">
        <v>0</v>
      </c>
      <c r="AG232" s="131">
        <v>0</v>
      </c>
      <c r="AH232" s="131">
        <v>0</v>
      </c>
      <c r="AI232" s="131">
        <v>0</v>
      </c>
      <c r="AJ232" s="131">
        <v>59166.04</v>
      </c>
      <c r="AK232" s="131">
        <v>29583.02</v>
      </c>
      <c r="AL232" s="131">
        <v>0</v>
      </c>
      <c r="AN232" s="68"/>
      <c r="AO232" s="68"/>
      <c r="AP232" s="68"/>
      <c r="AQ232" s="68"/>
      <c r="AR232" s="68"/>
      <c r="AS232" s="68"/>
      <c r="AT232" s="68"/>
      <c r="AU232" s="68"/>
      <c r="AV232" s="68"/>
      <c r="AW232" s="68"/>
      <c r="AX232" s="68"/>
      <c r="AY232" s="68"/>
      <c r="AZ232" s="68"/>
      <c r="BA232" s="68"/>
      <c r="BB232" s="68"/>
      <c r="BC232" s="68"/>
      <c r="BD232" s="68"/>
      <c r="BE232" s="68"/>
      <c r="BF232" s="68"/>
      <c r="BG232" s="68"/>
      <c r="BH232" s="68"/>
      <c r="BI232" s="68"/>
      <c r="BJ232" s="68"/>
      <c r="BK232" s="68"/>
      <c r="BL232" s="69"/>
      <c r="BM232" s="69"/>
      <c r="BN232" s="69"/>
      <c r="BO232" s="69"/>
      <c r="BP232" s="69"/>
      <c r="BQ232" s="69"/>
      <c r="BR232" s="69"/>
      <c r="BS232" s="69"/>
      <c r="BT232" s="69"/>
      <c r="BU232" s="69"/>
      <c r="BV232" s="69"/>
      <c r="BW232" s="69"/>
      <c r="BY232" s="70"/>
      <c r="BZ232" s="71"/>
      <c r="CA232" s="72"/>
      <c r="CB232" s="68"/>
      <c r="CC232" s="73"/>
    </row>
    <row r="233" spans="1:81" s="67" customFormat="1" ht="12" customHeight="1" x14ac:dyDescent="0.25">
      <c r="A233" s="122">
        <v>56</v>
      </c>
      <c r="B233" s="132" t="s">
        <v>290</v>
      </c>
      <c r="C233" s="135">
        <v>32.479251025771603</v>
      </c>
      <c r="D233" s="135">
        <v>1962</v>
      </c>
      <c r="E233" s="136">
        <v>2025</v>
      </c>
      <c r="F233" s="136">
        <v>974452.8</v>
      </c>
      <c r="G233" s="124">
        <v>6523435.4000000004</v>
      </c>
      <c r="H233" s="127">
        <v>0</v>
      </c>
      <c r="I233" s="128">
        <v>0</v>
      </c>
      <c r="J233" s="128">
        <v>0</v>
      </c>
      <c r="K233" s="128">
        <v>0</v>
      </c>
      <c r="L233" s="128">
        <v>0</v>
      </c>
      <c r="M233" s="128">
        <v>0</v>
      </c>
      <c r="N233" s="127"/>
      <c r="O233" s="127">
        <v>0</v>
      </c>
      <c r="P233" s="127"/>
      <c r="Q233" s="127">
        <v>0</v>
      </c>
      <c r="R233" s="127"/>
      <c r="S233" s="127">
        <v>0</v>
      </c>
      <c r="T233" s="129">
        <v>0</v>
      </c>
      <c r="U233" s="127">
        <v>0</v>
      </c>
      <c r="V233" s="136" t="s">
        <v>35</v>
      </c>
      <c r="W233" s="131">
        <v>860</v>
      </c>
      <c r="X233" s="127">
        <v>6229880.8099999996</v>
      </c>
      <c r="Y233" s="131">
        <v>0</v>
      </c>
      <c r="Z233" s="131">
        <v>0</v>
      </c>
      <c r="AA233" s="131">
        <v>0</v>
      </c>
      <c r="AB233" s="131">
        <v>0</v>
      </c>
      <c r="AC233" s="131">
        <v>0</v>
      </c>
      <c r="AD233" s="131">
        <v>0</v>
      </c>
      <c r="AE233" s="131">
        <v>0</v>
      </c>
      <c r="AF233" s="131">
        <v>0</v>
      </c>
      <c r="AG233" s="131">
        <v>0</v>
      </c>
      <c r="AH233" s="131">
        <v>0</v>
      </c>
      <c r="AI233" s="131">
        <v>0</v>
      </c>
      <c r="AJ233" s="131">
        <v>195703.06</v>
      </c>
      <c r="AK233" s="131">
        <v>97851.53</v>
      </c>
      <c r="AL233" s="131">
        <v>0</v>
      </c>
      <c r="AN233" s="68"/>
      <c r="AO233" s="68"/>
      <c r="AP233" s="68"/>
      <c r="AQ233" s="68"/>
      <c r="AR233" s="68"/>
      <c r="AS233" s="68"/>
      <c r="AT233" s="68"/>
      <c r="AU233" s="68"/>
      <c r="AV233" s="68"/>
      <c r="AW233" s="68"/>
      <c r="AX233" s="68"/>
      <c r="AY233" s="68"/>
      <c r="AZ233" s="68"/>
      <c r="BA233" s="68"/>
      <c r="BB233" s="68"/>
      <c r="BC233" s="68"/>
      <c r="BD233" s="68"/>
      <c r="BE233" s="68"/>
      <c r="BF233" s="68"/>
      <c r="BG233" s="68"/>
      <c r="BH233" s="68"/>
      <c r="BI233" s="68"/>
      <c r="BJ233" s="68"/>
      <c r="BK233" s="68"/>
      <c r="BL233" s="69"/>
      <c r="BM233" s="69"/>
      <c r="BN233" s="69"/>
      <c r="BO233" s="69"/>
      <c r="BP233" s="69"/>
      <c r="BQ233" s="69"/>
      <c r="BR233" s="69"/>
      <c r="BS233" s="69"/>
      <c r="BT233" s="69"/>
      <c r="BU233" s="69"/>
      <c r="BV233" s="69"/>
      <c r="BW233" s="69"/>
      <c r="BY233" s="70"/>
      <c r="BZ233" s="71"/>
      <c r="CA233" s="72"/>
      <c r="CB233" s="68"/>
      <c r="CC233" s="73"/>
    </row>
    <row r="234" spans="1:81" s="67" customFormat="1" ht="12" customHeight="1" x14ac:dyDescent="0.25">
      <c r="A234" s="122">
        <v>57</v>
      </c>
      <c r="B234" s="132" t="s">
        <v>291</v>
      </c>
      <c r="C234" s="135">
        <v>61.56783438229823</v>
      </c>
      <c r="D234" s="135">
        <v>1960</v>
      </c>
      <c r="E234" s="136">
        <v>2025</v>
      </c>
      <c r="F234" s="136">
        <v>143739.16</v>
      </c>
      <c r="G234" s="124">
        <v>1699127.36</v>
      </c>
      <c r="H234" s="127">
        <v>0</v>
      </c>
      <c r="I234" s="128">
        <v>0</v>
      </c>
      <c r="J234" s="128">
        <v>0</v>
      </c>
      <c r="K234" s="128">
        <v>0</v>
      </c>
      <c r="L234" s="128">
        <v>0</v>
      </c>
      <c r="M234" s="128">
        <v>0</v>
      </c>
      <c r="N234" s="127"/>
      <c r="O234" s="127">
        <v>0</v>
      </c>
      <c r="P234" s="127"/>
      <c r="Q234" s="127">
        <v>0</v>
      </c>
      <c r="R234" s="127"/>
      <c r="S234" s="127">
        <v>0</v>
      </c>
      <c r="T234" s="129">
        <v>0</v>
      </c>
      <c r="U234" s="127">
        <v>0</v>
      </c>
      <c r="V234" s="136" t="s">
        <v>35</v>
      </c>
      <c r="W234" s="131">
        <v>224</v>
      </c>
      <c r="X234" s="127">
        <v>1622666.63</v>
      </c>
      <c r="Y234" s="131">
        <v>0</v>
      </c>
      <c r="Z234" s="131">
        <v>0</v>
      </c>
      <c r="AA234" s="131">
        <v>0</v>
      </c>
      <c r="AB234" s="131">
        <v>0</v>
      </c>
      <c r="AC234" s="131">
        <v>0</v>
      </c>
      <c r="AD234" s="131">
        <v>0</v>
      </c>
      <c r="AE234" s="131">
        <v>0</v>
      </c>
      <c r="AF234" s="131">
        <v>0</v>
      </c>
      <c r="AG234" s="131">
        <v>0</v>
      </c>
      <c r="AH234" s="131">
        <v>0</v>
      </c>
      <c r="AI234" s="131">
        <v>0</v>
      </c>
      <c r="AJ234" s="131">
        <v>50973.82</v>
      </c>
      <c r="AK234" s="131">
        <v>25486.91</v>
      </c>
      <c r="AL234" s="131">
        <v>0</v>
      </c>
      <c r="AN234" s="68"/>
      <c r="AO234" s="68"/>
      <c r="AP234" s="68"/>
      <c r="AQ234" s="68"/>
      <c r="AR234" s="68"/>
      <c r="AS234" s="68"/>
      <c r="AT234" s="68"/>
      <c r="AU234" s="68"/>
      <c r="AV234" s="68"/>
      <c r="AW234" s="68"/>
      <c r="AX234" s="68"/>
      <c r="AY234" s="68"/>
      <c r="AZ234" s="68"/>
      <c r="BA234" s="68"/>
      <c r="BB234" s="68"/>
      <c r="BC234" s="68"/>
      <c r="BD234" s="68"/>
      <c r="BE234" s="68"/>
      <c r="BF234" s="68"/>
      <c r="BG234" s="68"/>
      <c r="BH234" s="68"/>
      <c r="BI234" s="68"/>
      <c r="BJ234" s="68"/>
      <c r="BK234" s="68"/>
      <c r="BL234" s="69"/>
      <c r="BM234" s="69"/>
      <c r="BN234" s="69"/>
      <c r="BO234" s="69"/>
      <c r="BP234" s="69"/>
      <c r="BQ234" s="69"/>
      <c r="BR234" s="69"/>
      <c r="BS234" s="69"/>
      <c r="BT234" s="69"/>
      <c r="BU234" s="69"/>
      <c r="BV234" s="69"/>
      <c r="BW234" s="69"/>
      <c r="BY234" s="70"/>
      <c r="BZ234" s="71"/>
      <c r="CA234" s="72"/>
      <c r="CB234" s="68"/>
      <c r="CC234" s="73"/>
    </row>
    <row r="235" spans="1:81" s="67" customFormat="1" ht="12" customHeight="1" x14ac:dyDescent="0.25">
      <c r="A235" s="122">
        <v>58</v>
      </c>
      <c r="B235" s="132" t="s">
        <v>292</v>
      </c>
      <c r="C235" s="135">
        <v>66.945785736579282</v>
      </c>
      <c r="D235" s="135">
        <v>1960</v>
      </c>
      <c r="E235" s="136">
        <v>2025</v>
      </c>
      <c r="F235" s="136">
        <v>127295.39</v>
      </c>
      <c r="G235" s="124">
        <v>1843249.77</v>
      </c>
      <c r="H235" s="127">
        <v>0</v>
      </c>
      <c r="I235" s="128">
        <v>0</v>
      </c>
      <c r="J235" s="128">
        <v>0</v>
      </c>
      <c r="K235" s="128">
        <v>0</v>
      </c>
      <c r="L235" s="128">
        <v>0</v>
      </c>
      <c r="M235" s="128">
        <v>0</v>
      </c>
      <c r="N235" s="127"/>
      <c r="O235" s="127">
        <v>0</v>
      </c>
      <c r="P235" s="127"/>
      <c r="Q235" s="127">
        <v>0</v>
      </c>
      <c r="R235" s="127"/>
      <c r="S235" s="127">
        <v>0</v>
      </c>
      <c r="T235" s="129">
        <v>0</v>
      </c>
      <c r="U235" s="127">
        <v>0</v>
      </c>
      <c r="V235" s="136" t="s">
        <v>35</v>
      </c>
      <c r="W235" s="131">
        <v>243</v>
      </c>
      <c r="X235" s="127">
        <v>1760303.53</v>
      </c>
      <c r="Y235" s="131">
        <v>0</v>
      </c>
      <c r="Z235" s="131">
        <v>0</v>
      </c>
      <c r="AA235" s="131">
        <v>0</v>
      </c>
      <c r="AB235" s="131">
        <v>0</v>
      </c>
      <c r="AC235" s="131">
        <v>0</v>
      </c>
      <c r="AD235" s="131">
        <v>0</v>
      </c>
      <c r="AE235" s="131">
        <v>0</v>
      </c>
      <c r="AF235" s="131">
        <v>0</v>
      </c>
      <c r="AG235" s="131">
        <v>0</v>
      </c>
      <c r="AH235" s="131">
        <v>0</v>
      </c>
      <c r="AI235" s="131">
        <v>0</v>
      </c>
      <c r="AJ235" s="131">
        <v>55297.49</v>
      </c>
      <c r="AK235" s="131">
        <v>27648.75</v>
      </c>
      <c r="AL235" s="131">
        <v>0</v>
      </c>
      <c r="AN235" s="68"/>
      <c r="AO235" s="68"/>
      <c r="AP235" s="68"/>
      <c r="AQ235" s="68"/>
      <c r="AR235" s="68"/>
      <c r="AS235" s="68"/>
      <c r="AT235" s="68"/>
      <c r="AU235" s="68"/>
      <c r="AV235" s="68"/>
      <c r="AW235" s="68"/>
      <c r="AX235" s="68"/>
      <c r="AY235" s="68"/>
      <c r="AZ235" s="68"/>
      <c r="BA235" s="68"/>
      <c r="BB235" s="68"/>
      <c r="BC235" s="68"/>
      <c r="BD235" s="68"/>
      <c r="BE235" s="68"/>
      <c r="BF235" s="68"/>
      <c r="BG235" s="68"/>
      <c r="BH235" s="68"/>
      <c r="BI235" s="68"/>
      <c r="BJ235" s="68"/>
      <c r="BK235" s="68"/>
      <c r="BL235" s="69"/>
      <c r="BM235" s="69"/>
      <c r="BN235" s="69"/>
      <c r="BO235" s="69"/>
      <c r="BP235" s="69"/>
      <c r="BQ235" s="69"/>
      <c r="BR235" s="69"/>
      <c r="BS235" s="69"/>
      <c r="BT235" s="69"/>
      <c r="BU235" s="69"/>
      <c r="BV235" s="69"/>
      <c r="BW235" s="69"/>
      <c r="BY235" s="70"/>
      <c r="BZ235" s="71"/>
      <c r="CA235" s="72"/>
      <c r="CB235" s="68"/>
      <c r="CC235" s="73"/>
    </row>
    <row r="236" spans="1:81" s="67" customFormat="1" ht="12" customHeight="1" x14ac:dyDescent="0.25">
      <c r="A236" s="122">
        <v>59</v>
      </c>
      <c r="B236" s="132" t="s">
        <v>293</v>
      </c>
      <c r="C236" s="135">
        <v>82.144698767155134</v>
      </c>
      <c r="D236" s="135">
        <v>1961</v>
      </c>
      <c r="E236" s="136">
        <v>2025</v>
      </c>
      <c r="F236" s="136">
        <v>149191.25</v>
      </c>
      <c r="G236" s="124">
        <v>2268031.61</v>
      </c>
      <c r="H236" s="127">
        <v>0</v>
      </c>
      <c r="I236" s="128">
        <v>0</v>
      </c>
      <c r="J236" s="128">
        <v>0</v>
      </c>
      <c r="K236" s="128">
        <v>0</v>
      </c>
      <c r="L236" s="128">
        <v>0</v>
      </c>
      <c r="M236" s="128">
        <v>0</v>
      </c>
      <c r="N236" s="127"/>
      <c r="O236" s="127">
        <v>0</v>
      </c>
      <c r="P236" s="127"/>
      <c r="Q236" s="127">
        <v>0</v>
      </c>
      <c r="R236" s="127"/>
      <c r="S236" s="127">
        <v>0</v>
      </c>
      <c r="T236" s="129">
        <v>0</v>
      </c>
      <c r="U236" s="127">
        <v>0</v>
      </c>
      <c r="V236" s="136" t="s">
        <v>35</v>
      </c>
      <c r="W236" s="131">
        <v>299</v>
      </c>
      <c r="X236" s="127">
        <v>2165970.19</v>
      </c>
      <c r="Y236" s="131">
        <v>0</v>
      </c>
      <c r="Z236" s="131">
        <v>0</v>
      </c>
      <c r="AA236" s="131">
        <v>0</v>
      </c>
      <c r="AB236" s="131">
        <v>0</v>
      </c>
      <c r="AC236" s="131">
        <v>0</v>
      </c>
      <c r="AD236" s="131">
        <v>0</v>
      </c>
      <c r="AE236" s="131">
        <v>0</v>
      </c>
      <c r="AF236" s="131">
        <v>0</v>
      </c>
      <c r="AG236" s="131">
        <v>0</v>
      </c>
      <c r="AH236" s="131">
        <v>0</v>
      </c>
      <c r="AI236" s="131">
        <v>0</v>
      </c>
      <c r="AJ236" s="131">
        <v>68040.95</v>
      </c>
      <c r="AK236" s="131">
        <v>34020.47</v>
      </c>
      <c r="AL236" s="131">
        <v>0</v>
      </c>
      <c r="AN236" s="68"/>
      <c r="AO236" s="68"/>
      <c r="AP236" s="68"/>
      <c r="AQ236" s="68"/>
      <c r="AR236" s="68"/>
      <c r="AS236" s="68"/>
      <c r="AT236" s="68"/>
      <c r="AU236" s="68"/>
      <c r="AV236" s="68"/>
      <c r="AW236" s="68"/>
      <c r="AX236" s="68"/>
      <c r="AY236" s="68"/>
      <c r="AZ236" s="68"/>
      <c r="BA236" s="68"/>
      <c r="BB236" s="68"/>
      <c r="BC236" s="68"/>
      <c r="BD236" s="68"/>
      <c r="BE236" s="68"/>
      <c r="BF236" s="68"/>
      <c r="BG236" s="68"/>
      <c r="BH236" s="68"/>
      <c r="BI236" s="68"/>
      <c r="BJ236" s="68"/>
      <c r="BK236" s="68"/>
      <c r="BL236" s="69"/>
      <c r="BM236" s="69"/>
      <c r="BN236" s="69"/>
      <c r="BO236" s="69"/>
      <c r="BP236" s="69"/>
      <c r="BQ236" s="69"/>
      <c r="BR236" s="69"/>
      <c r="BS236" s="69"/>
      <c r="BT236" s="69"/>
      <c r="BU236" s="69"/>
      <c r="BV236" s="69"/>
      <c r="BW236" s="69"/>
      <c r="BY236" s="70"/>
      <c r="BZ236" s="71"/>
      <c r="CA236" s="72"/>
      <c r="CB236" s="68"/>
      <c r="CC236" s="73"/>
    </row>
    <row r="237" spans="1:81" s="67" customFormat="1" ht="12" customHeight="1" x14ac:dyDescent="0.25">
      <c r="A237" s="122">
        <v>60</v>
      </c>
      <c r="B237" s="132" t="s">
        <v>294</v>
      </c>
      <c r="C237" s="135">
        <v>72.64358733678246</v>
      </c>
      <c r="D237" s="135">
        <v>1951</v>
      </c>
      <c r="E237" s="136">
        <v>2025</v>
      </c>
      <c r="F237" s="136">
        <v>199333.64</v>
      </c>
      <c r="G237" s="124">
        <v>3147936.85</v>
      </c>
      <c r="H237" s="127">
        <v>0</v>
      </c>
      <c r="I237" s="128">
        <v>0</v>
      </c>
      <c r="J237" s="128">
        <v>0</v>
      </c>
      <c r="K237" s="128">
        <v>0</v>
      </c>
      <c r="L237" s="128">
        <v>0</v>
      </c>
      <c r="M237" s="128">
        <v>0</v>
      </c>
      <c r="N237" s="127"/>
      <c r="O237" s="127">
        <v>0</v>
      </c>
      <c r="P237" s="127"/>
      <c r="Q237" s="127">
        <v>0</v>
      </c>
      <c r="R237" s="127"/>
      <c r="S237" s="127">
        <v>0</v>
      </c>
      <c r="T237" s="129">
        <v>0</v>
      </c>
      <c r="U237" s="127">
        <v>0</v>
      </c>
      <c r="V237" s="136" t="s">
        <v>35</v>
      </c>
      <c r="W237" s="131">
        <v>415</v>
      </c>
      <c r="X237" s="127">
        <v>3006279.69</v>
      </c>
      <c r="Y237" s="131">
        <v>0</v>
      </c>
      <c r="Z237" s="131">
        <v>0</v>
      </c>
      <c r="AA237" s="131">
        <v>0</v>
      </c>
      <c r="AB237" s="131">
        <v>0</v>
      </c>
      <c r="AC237" s="131">
        <v>0</v>
      </c>
      <c r="AD237" s="131">
        <v>0</v>
      </c>
      <c r="AE237" s="131">
        <v>0</v>
      </c>
      <c r="AF237" s="131">
        <v>0</v>
      </c>
      <c r="AG237" s="131">
        <v>0</v>
      </c>
      <c r="AH237" s="131">
        <v>0</v>
      </c>
      <c r="AI237" s="131">
        <v>0</v>
      </c>
      <c r="AJ237" s="131">
        <v>94438.11</v>
      </c>
      <c r="AK237" s="131">
        <v>47219.05</v>
      </c>
      <c r="AL237" s="131">
        <v>0</v>
      </c>
      <c r="AN237" s="68"/>
      <c r="AO237" s="68"/>
      <c r="AP237" s="68"/>
      <c r="AQ237" s="68"/>
      <c r="AR237" s="68"/>
      <c r="AS237" s="68"/>
      <c r="AT237" s="68"/>
      <c r="AU237" s="68"/>
      <c r="AV237" s="68"/>
      <c r="AW237" s="68"/>
      <c r="AX237" s="68"/>
      <c r="AY237" s="68"/>
      <c r="AZ237" s="68"/>
      <c r="BA237" s="68"/>
      <c r="BB237" s="68"/>
      <c r="BC237" s="68"/>
      <c r="BD237" s="68"/>
      <c r="BE237" s="68"/>
      <c r="BF237" s="68"/>
      <c r="BG237" s="68"/>
      <c r="BH237" s="68"/>
      <c r="BI237" s="68"/>
      <c r="BJ237" s="68"/>
      <c r="BK237" s="68"/>
      <c r="BL237" s="69"/>
      <c r="BM237" s="69"/>
      <c r="BN237" s="69"/>
      <c r="BO237" s="69"/>
      <c r="BP237" s="69"/>
      <c r="BQ237" s="69"/>
      <c r="BR237" s="69"/>
      <c r="BS237" s="69"/>
      <c r="BT237" s="69"/>
      <c r="BU237" s="69"/>
      <c r="BV237" s="69"/>
      <c r="BW237" s="69"/>
      <c r="BY237" s="70"/>
      <c r="BZ237" s="71"/>
      <c r="CA237" s="72"/>
      <c r="CB237" s="68"/>
      <c r="CC237" s="73"/>
    </row>
    <row r="238" spans="1:81" s="67" customFormat="1" ht="12" customHeight="1" x14ac:dyDescent="0.25">
      <c r="A238" s="122">
        <v>61</v>
      </c>
      <c r="B238" s="132" t="s">
        <v>295</v>
      </c>
      <c r="C238" s="135">
        <v>59.509189795955308</v>
      </c>
      <c r="D238" s="135">
        <v>1951</v>
      </c>
      <c r="E238" s="136">
        <v>2025</v>
      </c>
      <c r="F238" s="136">
        <v>247920.66</v>
      </c>
      <c r="G238" s="124">
        <v>3534791.74</v>
      </c>
      <c r="H238" s="127">
        <v>0</v>
      </c>
      <c r="I238" s="128">
        <v>0</v>
      </c>
      <c r="J238" s="128">
        <v>0</v>
      </c>
      <c r="K238" s="128">
        <v>0</v>
      </c>
      <c r="L238" s="128">
        <v>0</v>
      </c>
      <c r="M238" s="128">
        <v>0</v>
      </c>
      <c r="N238" s="127"/>
      <c r="O238" s="127">
        <v>0</v>
      </c>
      <c r="P238" s="127"/>
      <c r="Q238" s="127">
        <v>0</v>
      </c>
      <c r="R238" s="127"/>
      <c r="S238" s="127">
        <v>0</v>
      </c>
      <c r="T238" s="129">
        <v>0</v>
      </c>
      <c r="U238" s="127">
        <v>0</v>
      </c>
      <c r="V238" s="136" t="s">
        <v>35</v>
      </c>
      <c r="W238" s="131">
        <v>466</v>
      </c>
      <c r="X238" s="127">
        <v>3375726.11</v>
      </c>
      <c r="Y238" s="131">
        <v>0</v>
      </c>
      <c r="Z238" s="131">
        <v>0</v>
      </c>
      <c r="AA238" s="131">
        <v>0</v>
      </c>
      <c r="AB238" s="131">
        <v>0</v>
      </c>
      <c r="AC238" s="131">
        <v>0</v>
      </c>
      <c r="AD238" s="131">
        <v>0</v>
      </c>
      <c r="AE238" s="131">
        <v>0</v>
      </c>
      <c r="AF238" s="131">
        <v>0</v>
      </c>
      <c r="AG238" s="131">
        <v>0</v>
      </c>
      <c r="AH238" s="131">
        <v>0</v>
      </c>
      <c r="AI238" s="131">
        <v>0</v>
      </c>
      <c r="AJ238" s="131">
        <v>106043.75</v>
      </c>
      <c r="AK238" s="131">
        <v>53021.88</v>
      </c>
      <c r="AL238" s="131">
        <v>0</v>
      </c>
      <c r="AN238" s="68"/>
      <c r="AO238" s="68"/>
      <c r="AP238" s="68"/>
      <c r="AQ238" s="68"/>
      <c r="AR238" s="68"/>
      <c r="AS238" s="68"/>
      <c r="AT238" s="68"/>
      <c r="AU238" s="68"/>
      <c r="AV238" s="68"/>
      <c r="AW238" s="68"/>
      <c r="AX238" s="68"/>
      <c r="AY238" s="68"/>
      <c r="AZ238" s="68"/>
      <c r="BA238" s="68"/>
      <c r="BB238" s="68"/>
      <c r="BC238" s="68"/>
      <c r="BD238" s="68"/>
      <c r="BE238" s="68"/>
      <c r="BF238" s="68"/>
      <c r="BG238" s="68"/>
      <c r="BH238" s="68"/>
      <c r="BI238" s="68"/>
      <c r="BJ238" s="68"/>
      <c r="BK238" s="68"/>
      <c r="BL238" s="69"/>
      <c r="BM238" s="69"/>
      <c r="BN238" s="69"/>
      <c r="BO238" s="69"/>
      <c r="BP238" s="69"/>
      <c r="BQ238" s="69"/>
      <c r="BR238" s="69"/>
      <c r="BS238" s="69"/>
      <c r="BT238" s="69"/>
      <c r="BU238" s="69"/>
      <c r="BV238" s="69"/>
      <c r="BW238" s="69"/>
      <c r="BY238" s="70"/>
      <c r="BZ238" s="71"/>
      <c r="CA238" s="72"/>
      <c r="CB238" s="68"/>
      <c r="CC238" s="73"/>
    </row>
    <row r="239" spans="1:81" s="67" customFormat="1" ht="12" customHeight="1" x14ac:dyDescent="0.25">
      <c r="A239" s="122">
        <v>62</v>
      </c>
      <c r="B239" s="132" t="s">
        <v>296</v>
      </c>
      <c r="C239" s="135">
        <v>30.984714607699804</v>
      </c>
      <c r="D239" s="135">
        <v>1963</v>
      </c>
      <c r="E239" s="136">
        <v>2025</v>
      </c>
      <c r="F239" s="136">
        <v>951519.69</v>
      </c>
      <c r="G239" s="124">
        <v>6037970.4400000004</v>
      </c>
      <c r="H239" s="127">
        <v>0</v>
      </c>
      <c r="I239" s="128">
        <v>0</v>
      </c>
      <c r="J239" s="128">
        <v>0</v>
      </c>
      <c r="K239" s="128">
        <v>0</v>
      </c>
      <c r="L239" s="128">
        <v>0</v>
      </c>
      <c r="M239" s="128">
        <v>0</v>
      </c>
      <c r="N239" s="127"/>
      <c r="O239" s="127">
        <v>0</v>
      </c>
      <c r="P239" s="127"/>
      <c r="Q239" s="127">
        <v>0</v>
      </c>
      <c r="R239" s="127"/>
      <c r="S239" s="127">
        <v>0</v>
      </c>
      <c r="T239" s="129">
        <v>0</v>
      </c>
      <c r="U239" s="127">
        <v>0</v>
      </c>
      <c r="V239" s="136" t="s">
        <v>35</v>
      </c>
      <c r="W239" s="131">
        <v>796</v>
      </c>
      <c r="X239" s="127">
        <v>5766261.7699999996</v>
      </c>
      <c r="Y239" s="131">
        <v>0</v>
      </c>
      <c r="Z239" s="131">
        <v>0</v>
      </c>
      <c r="AA239" s="131">
        <v>0</v>
      </c>
      <c r="AB239" s="131">
        <v>0</v>
      </c>
      <c r="AC239" s="131">
        <v>0</v>
      </c>
      <c r="AD239" s="131">
        <v>0</v>
      </c>
      <c r="AE239" s="131">
        <v>0</v>
      </c>
      <c r="AF239" s="131">
        <v>0</v>
      </c>
      <c r="AG239" s="131">
        <v>0</v>
      </c>
      <c r="AH239" s="131">
        <v>0</v>
      </c>
      <c r="AI239" s="131">
        <v>0</v>
      </c>
      <c r="AJ239" s="131">
        <v>181139.11</v>
      </c>
      <c r="AK239" s="131">
        <v>90569.56</v>
      </c>
      <c r="AL239" s="131">
        <v>0</v>
      </c>
      <c r="AN239" s="68"/>
      <c r="AO239" s="68"/>
      <c r="AP239" s="68"/>
      <c r="AQ239" s="68"/>
      <c r="AR239" s="68"/>
      <c r="AS239" s="68"/>
      <c r="AT239" s="68"/>
      <c r="AU239" s="68"/>
      <c r="AV239" s="68"/>
      <c r="AW239" s="68"/>
      <c r="AX239" s="68"/>
      <c r="AY239" s="68"/>
      <c r="AZ239" s="68"/>
      <c r="BA239" s="68"/>
      <c r="BB239" s="68"/>
      <c r="BC239" s="68"/>
      <c r="BD239" s="68"/>
      <c r="BE239" s="68"/>
      <c r="BF239" s="68"/>
      <c r="BG239" s="68"/>
      <c r="BH239" s="68"/>
      <c r="BI239" s="68"/>
      <c r="BJ239" s="68"/>
      <c r="BK239" s="68"/>
      <c r="BL239" s="69"/>
      <c r="BM239" s="69"/>
      <c r="BN239" s="69"/>
      <c r="BO239" s="69"/>
      <c r="BP239" s="69"/>
      <c r="BQ239" s="69"/>
      <c r="BR239" s="69"/>
      <c r="BS239" s="69"/>
      <c r="BT239" s="69"/>
      <c r="BU239" s="69"/>
      <c r="BV239" s="69"/>
      <c r="BW239" s="69"/>
      <c r="BY239" s="70"/>
      <c r="BZ239" s="71"/>
      <c r="CA239" s="72"/>
      <c r="CB239" s="68"/>
      <c r="CC239" s="73"/>
    </row>
    <row r="240" spans="1:81" s="67" customFormat="1" ht="12" customHeight="1" x14ac:dyDescent="0.25">
      <c r="A240" s="122">
        <v>63</v>
      </c>
      <c r="B240" s="132" t="s">
        <v>297</v>
      </c>
      <c r="C240" s="135">
        <v>25.465317530780684</v>
      </c>
      <c r="D240" s="135">
        <v>1969</v>
      </c>
      <c r="E240" s="136">
        <v>2025</v>
      </c>
      <c r="F240" s="136">
        <v>1178308.8999999999</v>
      </c>
      <c r="G240" s="124">
        <v>6599289.2999999998</v>
      </c>
      <c r="H240" s="127">
        <v>0</v>
      </c>
      <c r="I240" s="128">
        <v>0</v>
      </c>
      <c r="J240" s="128">
        <v>0</v>
      </c>
      <c r="K240" s="128">
        <v>0</v>
      </c>
      <c r="L240" s="128">
        <v>0</v>
      </c>
      <c r="M240" s="128">
        <v>0</v>
      </c>
      <c r="N240" s="127"/>
      <c r="O240" s="127">
        <v>0</v>
      </c>
      <c r="P240" s="127"/>
      <c r="Q240" s="127">
        <v>0</v>
      </c>
      <c r="R240" s="127"/>
      <c r="S240" s="127">
        <v>0</v>
      </c>
      <c r="T240" s="129">
        <v>0</v>
      </c>
      <c r="U240" s="127">
        <v>0</v>
      </c>
      <c r="V240" s="136" t="s">
        <v>35</v>
      </c>
      <c r="W240" s="131">
        <v>870</v>
      </c>
      <c r="X240" s="127">
        <v>6302321.2800000003</v>
      </c>
      <c r="Y240" s="131">
        <v>0</v>
      </c>
      <c r="Z240" s="131">
        <v>0</v>
      </c>
      <c r="AA240" s="131">
        <v>0</v>
      </c>
      <c r="AB240" s="131">
        <v>0</v>
      </c>
      <c r="AC240" s="131">
        <v>0</v>
      </c>
      <c r="AD240" s="131">
        <v>0</v>
      </c>
      <c r="AE240" s="131">
        <v>0</v>
      </c>
      <c r="AF240" s="131">
        <v>0</v>
      </c>
      <c r="AG240" s="131">
        <v>0</v>
      </c>
      <c r="AH240" s="131">
        <v>0</v>
      </c>
      <c r="AI240" s="131">
        <v>0</v>
      </c>
      <c r="AJ240" s="131">
        <v>197978.68</v>
      </c>
      <c r="AK240" s="131">
        <v>98989.34</v>
      </c>
      <c r="AL240" s="131">
        <v>0</v>
      </c>
      <c r="AN240" s="68"/>
      <c r="AO240" s="68"/>
      <c r="AP240" s="68"/>
      <c r="AQ240" s="68"/>
      <c r="AR240" s="68"/>
      <c r="AS240" s="68"/>
      <c r="AT240" s="68"/>
      <c r="AU240" s="68"/>
      <c r="AV240" s="68"/>
      <c r="AW240" s="68"/>
      <c r="AX240" s="68"/>
      <c r="AY240" s="68"/>
      <c r="AZ240" s="68"/>
      <c r="BA240" s="68"/>
      <c r="BB240" s="68"/>
      <c r="BC240" s="68"/>
      <c r="BD240" s="68"/>
      <c r="BE240" s="68"/>
      <c r="BF240" s="68"/>
      <c r="BG240" s="68"/>
      <c r="BH240" s="68"/>
      <c r="BI240" s="68"/>
      <c r="BJ240" s="68"/>
      <c r="BK240" s="68"/>
      <c r="BL240" s="69"/>
      <c r="BM240" s="69"/>
      <c r="BN240" s="69"/>
      <c r="BO240" s="69"/>
      <c r="BP240" s="69"/>
      <c r="BQ240" s="69"/>
      <c r="BR240" s="69"/>
      <c r="BS240" s="69"/>
      <c r="BT240" s="69"/>
      <c r="BU240" s="69"/>
      <c r="BV240" s="69"/>
      <c r="BW240" s="69"/>
      <c r="BY240" s="70"/>
      <c r="BZ240" s="71"/>
      <c r="CA240" s="72"/>
      <c r="CB240" s="68"/>
      <c r="CC240" s="73"/>
    </row>
    <row r="241" spans="1:81" s="67" customFormat="1" ht="12" customHeight="1" x14ac:dyDescent="0.25">
      <c r="A241" s="122">
        <v>64</v>
      </c>
      <c r="B241" s="132" t="s">
        <v>298</v>
      </c>
      <c r="C241" s="135">
        <v>7.279710117745128</v>
      </c>
      <c r="D241" s="135">
        <v>1964</v>
      </c>
      <c r="E241" s="136">
        <v>2025</v>
      </c>
      <c r="F241" s="136">
        <v>1581371.71</v>
      </c>
      <c r="G241" s="124">
        <v>3677273.05</v>
      </c>
      <c r="H241" s="127">
        <v>2296344.21</v>
      </c>
      <c r="I241" s="128">
        <v>0</v>
      </c>
      <c r="J241" s="128">
        <v>0</v>
      </c>
      <c r="K241" s="128">
        <v>0</v>
      </c>
      <c r="L241" s="128">
        <v>420.3</v>
      </c>
      <c r="M241" s="128">
        <v>2296344.21</v>
      </c>
      <c r="N241" s="127"/>
      <c r="O241" s="127">
        <v>0</v>
      </c>
      <c r="P241" s="127"/>
      <c r="Q241" s="127">
        <v>0</v>
      </c>
      <c r="R241" s="127">
        <v>570</v>
      </c>
      <c r="S241" s="127">
        <v>0</v>
      </c>
      <c r="T241" s="129">
        <v>0</v>
      </c>
      <c r="U241" s="127">
        <v>0</v>
      </c>
      <c r="V241" s="136"/>
      <c r="W241" s="131">
        <v>0</v>
      </c>
      <c r="X241" s="127">
        <v>0</v>
      </c>
      <c r="Y241" s="131">
        <v>0</v>
      </c>
      <c r="Z241" s="131">
        <v>0</v>
      </c>
      <c r="AA241" s="131">
        <v>0</v>
      </c>
      <c r="AB241" s="131">
        <v>0</v>
      </c>
      <c r="AC241" s="131">
        <v>0</v>
      </c>
      <c r="AD241" s="131">
        <v>0</v>
      </c>
      <c r="AE241" s="131">
        <v>0</v>
      </c>
      <c r="AF241" s="131">
        <v>0</v>
      </c>
      <c r="AG241" s="131">
        <v>0</v>
      </c>
      <c r="AH241" s="131">
        <v>0</v>
      </c>
      <c r="AI241" s="131">
        <v>1215451.55</v>
      </c>
      <c r="AJ241" s="131">
        <v>110318.19</v>
      </c>
      <c r="AK241" s="131">
        <v>55159.1</v>
      </c>
      <c r="AL241" s="131">
        <v>0</v>
      </c>
      <c r="AN241" s="68"/>
      <c r="AO241" s="68"/>
      <c r="AP241" s="68"/>
      <c r="AQ241" s="68"/>
      <c r="AR241" s="68"/>
      <c r="AS241" s="68"/>
      <c r="AT241" s="68"/>
      <c r="AU241" s="68"/>
      <c r="AV241" s="68"/>
      <c r="AW241" s="68"/>
      <c r="AX241" s="68"/>
      <c r="AY241" s="68"/>
      <c r="AZ241" s="68"/>
      <c r="BA241" s="68"/>
      <c r="BB241" s="68"/>
      <c r="BC241" s="68"/>
      <c r="BD241" s="68"/>
      <c r="BE241" s="68"/>
      <c r="BF241" s="68"/>
      <c r="BG241" s="68"/>
      <c r="BH241" s="68"/>
      <c r="BI241" s="68"/>
      <c r="BJ241" s="68"/>
      <c r="BK241" s="68"/>
      <c r="BL241" s="69"/>
      <c r="BM241" s="69"/>
      <c r="BN241" s="69"/>
      <c r="BO241" s="69"/>
      <c r="BP241" s="69"/>
      <c r="BQ241" s="69"/>
      <c r="BR241" s="69"/>
      <c r="BS241" s="69"/>
      <c r="BT241" s="69"/>
      <c r="BU241" s="69"/>
      <c r="BV241" s="69"/>
      <c r="BW241" s="69"/>
      <c r="BY241" s="70"/>
      <c r="BZ241" s="71"/>
      <c r="CA241" s="72"/>
      <c r="CB241" s="68"/>
      <c r="CC241" s="73"/>
    </row>
    <row r="242" spans="1:81" s="67" customFormat="1" ht="12" customHeight="1" x14ac:dyDescent="0.25">
      <c r="A242" s="122">
        <v>65</v>
      </c>
      <c r="B242" s="132" t="s">
        <v>299</v>
      </c>
      <c r="C242" s="135">
        <v>73.699473392021574</v>
      </c>
      <c r="D242" s="135">
        <v>1961</v>
      </c>
      <c r="E242" s="136">
        <v>2025</v>
      </c>
      <c r="F242" s="136">
        <v>143989.64000000001</v>
      </c>
      <c r="G242" s="124">
        <v>2002542.96</v>
      </c>
      <c r="H242" s="127">
        <v>0</v>
      </c>
      <c r="I242" s="128">
        <v>0</v>
      </c>
      <c r="J242" s="128">
        <v>0</v>
      </c>
      <c r="K242" s="128">
        <v>0</v>
      </c>
      <c r="L242" s="128">
        <v>0</v>
      </c>
      <c r="M242" s="128">
        <v>0</v>
      </c>
      <c r="N242" s="127"/>
      <c r="O242" s="127">
        <v>0</v>
      </c>
      <c r="P242" s="127"/>
      <c r="Q242" s="127">
        <v>0</v>
      </c>
      <c r="R242" s="127"/>
      <c r="S242" s="127">
        <v>0</v>
      </c>
      <c r="T242" s="129">
        <v>0</v>
      </c>
      <c r="U242" s="127">
        <v>0</v>
      </c>
      <c r="V242" s="136" t="s">
        <v>35</v>
      </c>
      <c r="W242" s="131">
        <v>264</v>
      </c>
      <c r="X242" s="127">
        <v>1912428.53</v>
      </c>
      <c r="Y242" s="131">
        <v>0</v>
      </c>
      <c r="Z242" s="131">
        <v>0</v>
      </c>
      <c r="AA242" s="131">
        <v>0</v>
      </c>
      <c r="AB242" s="131">
        <v>0</v>
      </c>
      <c r="AC242" s="131">
        <v>0</v>
      </c>
      <c r="AD242" s="131">
        <v>0</v>
      </c>
      <c r="AE242" s="131">
        <v>0</v>
      </c>
      <c r="AF242" s="131">
        <v>0</v>
      </c>
      <c r="AG242" s="131">
        <v>0</v>
      </c>
      <c r="AH242" s="131">
        <v>0</v>
      </c>
      <c r="AI242" s="131">
        <v>0</v>
      </c>
      <c r="AJ242" s="131">
        <v>60076.29</v>
      </c>
      <c r="AK242" s="131">
        <v>30038.14</v>
      </c>
      <c r="AL242" s="131">
        <v>0</v>
      </c>
      <c r="AN242" s="68"/>
      <c r="AO242" s="68"/>
      <c r="AP242" s="68"/>
      <c r="AQ242" s="68"/>
      <c r="AR242" s="68"/>
      <c r="AS242" s="68"/>
      <c r="AT242" s="68"/>
      <c r="AU242" s="68"/>
      <c r="AV242" s="68"/>
      <c r="AW242" s="68"/>
      <c r="AX242" s="68"/>
      <c r="AY242" s="68"/>
      <c r="AZ242" s="68"/>
      <c r="BA242" s="68"/>
      <c r="BB242" s="68"/>
      <c r="BC242" s="68"/>
      <c r="BD242" s="68"/>
      <c r="BE242" s="68"/>
      <c r="BF242" s="68"/>
      <c r="BG242" s="68"/>
      <c r="BH242" s="68"/>
      <c r="BI242" s="68"/>
      <c r="BJ242" s="68"/>
      <c r="BK242" s="68"/>
      <c r="BL242" s="69"/>
      <c r="BM242" s="69"/>
      <c r="BN242" s="69"/>
      <c r="BO242" s="69"/>
      <c r="BP242" s="69"/>
      <c r="BQ242" s="69"/>
      <c r="BR242" s="69"/>
      <c r="BS242" s="69"/>
      <c r="BT242" s="69"/>
      <c r="BU242" s="69"/>
      <c r="BV242" s="69"/>
      <c r="BW242" s="69"/>
      <c r="BY242" s="70"/>
      <c r="BZ242" s="71"/>
      <c r="CA242" s="72"/>
      <c r="CB242" s="68"/>
      <c r="CC242" s="73"/>
    </row>
    <row r="243" spans="1:81" s="67" customFormat="1" ht="12" customHeight="1" x14ac:dyDescent="0.25">
      <c r="A243" s="122">
        <v>66</v>
      </c>
      <c r="B243" s="132" t="s">
        <v>300</v>
      </c>
      <c r="C243" s="135">
        <v>77.159479537326874</v>
      </c>
      <c r="D243" s="135">
        <v>1958</v>
      </c>
      <c r="E243" s="136">
        <v>2025</v>
      </c>
      <c r="F243" s="136">
        <v>97685.07</v>
      </c>
      <c r="G243" s="124">
        <v>1828078.99</v>
      </c>
      <c r="H243" s="127">
        <v>0</v>
      </c>
      <c r="I243" s="128">
        <v>0</v>
      </c>
      <c r="J243" s="128">
        <v>0</v>
      </c>
      <c r="K243" s="128">
        <v>0</v>
      </c>
      <c r="L243" s="128">
        <v>0</v>
      </c>
      <c r="M243" s="128">
        <v>0</v>
      </c>
      <c r="N243" s="127"/>
      <c r="O243" s="127">
        <v>0</v>
      </c>
      <c r="P243" s="127"/>
      <c r="Q243" s="127">
        <v>0</v>
      </c>
      <c r="R243" s="127"/>
      <c r="S243" s="127">
        <v>0</v>
      </c>
      <c r="T243" s="129">
        <v>0</v>
      </c>
      <c r="U243" s="127">
        <v>0</v>
      </c>
      <c r="V243" s="136" t="s">
        <v>35</v>
      </c>
      <c r="W243" s="131">
        <v>241</v>
      </c>
      <c r="X243" s="127">
        <v>1745815.44</v>
      </c>
      <c r="Y243" s="131">
        <v>0</v>
      </c>
      <c r="Z243" s="131">
        <v>0</v>
      </c>
      <c r="AA243" s="131">
        <v>0</v>
      </c>
      <c r="AB243" s="131">
        <v>0</v>
      </c>
      <c r="AC243" s="131">
        <v>0</v>
      </c>
      <c r="AD243" s="131">
        <v>0</v>
      </c>
      <c r="AE243" s="131">
        <v>0</v>
      </c>
      <c r="AF243" s="131">
        <v>0</v>
      </c>
      <c r="AG243" s="131">
        <v>0</v>
      </c>
      <c r="AH243" s="131">
        <v>0</v>
      </c>
      <c r="AI243" s="131">
        <v>0</v>
      </c>
      <c r="AJ243" s="131">
        <v>54842.37</v>
      </c>
      <c r="AK243" s="131">
        <v>27421.18</v>
      </c>
      <c r="AL243" s="131">
        <v>0</v>
      </c>
      <c r="AN243" s="68"/>
      <c r="AO243" s="68"/>
      <c r="AP243" s="68"/>
      <c r="AQ243" s="68"/>
      <c r="AR243" s="68"/>
      <c r="AS243" s="68"/>
      <c r="AT243" s="68"/>
      <c r="AU243" s="68"/>
      <c r="AV243" s="68"/>
      <c r="AW243" s="68"/>
      <c r="AX243" s="68"/>
      <c r="AY243" s="68"/>
      <c r="AZ243" s="68"/>
      <c r="BA243" s="68"/>
      <c r="BB243" s="68"/>
      <c r="BC243" s="68"/>
      <c r="BD243" s="68"/>
      <c r="BE243" s="68"/>
      <c r="BF243" s="68"/>
      <c r="BG243" s="68"/>
      <c r="BH243" s="68"/>
      <c r="BI243" s="68"/>
      <c r="BJ243" s="68"/>
      <c r="BK243" s="68"/>
      <c r="BL243" s="69"/>
      <c r="BM243" s="69"/>
      <c r="BN243" s="69"/>
      <c r="BO243" s="69"/>
      <c r="BP243" s="69"/>
      <c r="BQ243" s="69"/>
      <c r="BR243" s="69"/>
      <c r="BS243" s="69"/>
      <c r="BT243" s="69"/>
      <c r="BU243" s="69"/>
      <c r="BV243" s="69"/>
      <c r="BW243" s="69"/>
      <c r="BY243" s="70"/>
      <c r="BZ243" s="71"/>
      <c r="CA243" s="72"/>
      <c r="CB243" s="68"/>
      <c r="CC243" s="73"/>
    </row>
    <row r="244" spans="1:81" s="67" customFormat="1" ht="12" customHeight="1" x14ac:dyDescent="0.25">
      <c r="A244" s="122">
        <v>67</v>
      </c>
      <c r="B244" s="132" t="s">
        <v>301</v>
      </c>
      <c r="C244" s="135">
        <v>30.992035468221744</v>
      </c>
      <c r="D244" s="135">
        <v>1963</v>
      </c>
      <c r="E244" s="136">
        <v>2025</v>
      </c>
      <c r="F244" s="136">
        <v>1232168.3999999999</v>
      </c>
      <c r="G244" s="124">
        <v>6796509.4400000004</v>
      </c>
      <c r="H244" s="127">
        <v>0</v>
      </c>
      <c r="I244" s="128">
        <v>0</v>
      </c>
      <c r="J244" s="128">
        <v>0</v>
      </c>
      <c r="K244" s="128">
        <v>0</v>
      </c>
      <c r="L244" s="128">
        <v>0</v>
      </c>
      <c r="M244" s="128">
        <v>0</v>
      </c>
      <c r="N244" s="127"/>
      <c r="O244" s="127">
        <v>0</v>
      </c>
      <c r="P244" s="127"/>
      <c r="Q244" s="127">
        <v>0</v>
      </c>
      <c r="R244" s="127"/>
      <c r="S244" s="127">
        <v>0</v>
      </c>
      <c r="T244" s="129">
        <v>0</v>
      </c>
      <c r="U244" s="127">
        <v>0</v>
      </c>
      <c r="V244" s="136" t="s">
        <v>35</v>
      </c>
      <c r="W244" s="131">
        <v>896</v>
      </c>
      <c r="X244" s="127">
        <v>6490666.5199999996</v>
      </c>
      <c r="Y244" s="131">
        <v>0</v>
      </c>
      <c r="Z244" s="131">
        <v>0</v>
      </c>
      <c r="AA244" s="131">
        <v>0</v>
      </c>
      <c r="AB244" s="131">
        <v>0</v>
      </c>
      <c r="AC244" s="131">
        <v>0</v>
      </c>
      <c r="AD244" s="131">
        <v>0</v>
      </c>
      <c r="AE244" s="131">
        <v>0</v>
      </c>
      <c r="AF244" s="131">
        <v>0</v>
      </c>
      <c r="AG244" s="131">
        <v>0</v>
      </c>
      <c r="AH244" s="131">
        <v>0</v>
      </c>
      <c r="AI244" s="131">
        <v>0</v>
      </c>
      <c r="AJ244" s="131">
        <v>203895.28</v>
      </c>
      <c r="AK244" s="131">
        <v>101947.64</v>
      </c>
      <c r="AL244" s="131">
        <v>0</v>
      </c>
      <c r="AN244" s="68"/>
      <c r="AO244" s="68"/>
      <c r="AP244" s="68"/>
      <c r="AQ244" s="68"/>
      <c r="AR244" s="68"/>
      <c r="AS244" s="68"/>
      <c r="AT244" s="68"/>
      <c r="AU244" s="68"/>
      <c r="AV244" s="68"/>
      <c r="AW244" s="68"/>
      <c r="AX244" s="68"/>
      <c r="AY244" s="68"/>
      <c r="AZ244" s="68"/>
      <c r="BA244" s="68"/>
      <c r="BB244" s="68"/>
      <c r="BC244" s="68"/>
      <c r="BD244" s="68"/>
      <c r="BE244" s="68"/>
      <c r="BF244" s="68"/>
      <c r="BG244" s="68"/>
      <c r="BH244" s="68"/>
      <c r="BI244" s="68"/>
      <c r="BJ244" s="68"/>
      <c r="BK244" s="68"/>
      <c r="BL244" s="69"/>
      <c r="BM244" s="69"/>
      <c r="BN244" s="69"/>
      <c r="BO244" s="69"/>
      <c r="BP244" s="69"/>
      <c r="BQ244" s="69"/>
      <c r="BR244" s="69"/>
      <c r="BS244" s="69"/>
      <c r="BT244" s="69"/>
      <c r="BU244" s="69"/>
      <c r="BV244" s="69"/>
      <c r="BW244" s="69"/>
      <c r="BY244" s="70"/>
      <c r="BZ244" s="71"/>
      <c r="CA244" s="72"/>
      <c r="CB244" s="68"/>
      <c r="CC244" s="73"/>
    </row>
    <row r="245" spans="1:81" s="67" customFormat="1" ht="12" customHeight="1" x14ac:dyDescent="0.25">
      <c r="A245" s="122">
        <v>68</v>
      </c>
      <c r="B245" s="132" t="s">
        <v>302</v>
      </c>
      <c r="C245" s="135">
        <v>75.03143890707733</v>
      </c>
      <c r="D245" s="135">
        <v>1958</v>
      </c>
      <c r="E245" s="136">
        <v>2025</v>
      </c>
      <c r="F245" s="136">
        <v>123433.95</v>
      </c>
      <c r="G245" s="124">
        <v>1979786.78</v>
      </c>
      <c r="H245" s="127">
        <v>0</v>
      </c>
      <c r="I245" s="128">
        <v>0</v>
      </c>
      <c r="J245" s="128">
        <v>0</v>
      </c>
      <c r="K245" s="128">
        <v>0</v>
      </c>
      <c r="L245" s="128">
        <v>0</v>
      </c>
      <c r="M245" s="128">
        <v>0</v>
      </c>
      <c r="N245" s="127"/>
      <c r="O245" s="127">
        <v>0</v>
      </c>
      <c r="P245" s="127"/>
      <c r="Q245" s="127">
        <v>0</v>
      </c>
      <c r="R245" s="127"/>
      <c r="S245" s="127">
        <v>0</v>
      </c>
      <c r="T245" s="129">
        <v>0</v>
      </c>
      <c r="U245" s="127">
        <v>0</v>
      </c>
      <c r="V245" s="136" t="s">
        <v>35</v>
      </c>
      <c r="W245" s="131">
        <v>261</v>
      </c>
      <c r="X245" s="127">
        <v>1890696.38</v>
      </c>
      <c r="Y245" s="131">
        <v>0</v>
      </c>
      <c r="Z245" s="131">
        <v>0</v>
      </c>
      <c r="AA245" s="131">
        <v>0</v>
      </c>
      <c r="AB245" s="131">
        <v>0</v>
      </c>
      <c r="AC245" s="131">
        <v>0</v>
      </c>
      <c r="AD245" s="131">
        <v>0</v>
      </c>
      <c r="AE245" s="131">
        <v>0</v>
      </c>
      <c r="AF245" s="131">
        <v>0</v>
      </c>
      <c r="AG245" s="131">
        <v>0</v>
      </c>
      <c r="AH245" s="131">
        <v>0</v>
      </c>
      <c r="AI245" s="131">
        <v>0</v>
      </c>
      <c r="AJ245" s="131">
        <v>59393.599999999999</v>
      </c>
      <c r="AK245" s="131">
        <v>29696.799999999999</v>
      </c>
      <c r="AL245" s="131">
        <v>0</v>
      </c>
      <c r="AN245" s="68"/>
      <c r="AO245" s="68"/>
      <c r="AP245" s="68"/>
      <c r="AQ245" s="68"/>
      <c r="AR245" s="68"/>
      <c r="AS245" s="68"/>
      <c r="AT245" s="68"/>
      <c r="AU245" s="68"/>
      <c r="AV245" s="68"/>
      <c r="AW245" s="68"/>
      <c r="AX245" s="68"/>
      <c r="AY245" s="68"/>
      <c r="AZ245" s="68"/>
      <c r="BA245" s="68"/>
      <c r="BB245" s="68"/>
      <c r="BC245" s="68"/>
      <c r="BD245" s="68"/>
      <c r="BE245" s="68"/>
      <c r="BF245" s="68"/>
      <c r="BG245" s="68"/>
      <c r="BH245" s="68"/>
      <c r="BI245" s="68"/>
      <c r="BJ245" s="68"/>
      <c r="BK245" s="68"/>
      <c r="BL245" s="69"/>
      <c r="BM245" s="69"/>
      <c r="BN245" s="69"/>
      <c r="BO245" s="69"/>
      <c r="BP245" s="69"/>
      <c r="BQ245" s="69"/>
      <c r="BR245" s="69"/>
      <c r="BS245" s="69"/>
      <c r="BT245" s="69"/>
      <c r="BU245" s="69"/>
      <c r="BV245" s="69"/>
      <c r="BW245" s="69"/>
      <c r="BY245" s="70"/>
      <c r="BZ245" s="71"/>
      <c r="CA245" s="72"/>
      <c r="CB245" s="68"/>
      <c r="CC245" s="73"/>
    </row>
    <row r="246" spans="1:81" s="67" customFormat="1" ht="12" customHeight="1" x14ac:dyDescent="0.25">
      <c r="A246" s="122">
        <v>69</v>
      </c>
      <c r="B246" s="132" t="s">
        <v>303</v>
      </c>
      <c r="C246" s="135">
        <v>74.896674350108839</v>
      </c>
      <c r="D246" s="135">
        <v>1960</v>
      </c>
      <c r="E246" s="136">
        <v>2025</v>
      </c>
      <c r="F246" s="136">
        <v>118986.94</v>
      </c>
      <c r="G246" s="124">
        <v>1873591.33</v>
      </c>
      <c r="H246" s="127">
        <v>0</v>
      </c>
      <c r="I246" s="128">
        <v>0</v>
      </c>
      <c r="J246" s="128">
        <v>0</v>
      </c>
      <c r="K246" s="128">
        <v>0</v>
      </c>
      <c r="L246" s="128">
        <v>0</v>
      </c>
      <c r="M246" s="128">
        <v>0</v>
      </c>
      <c r="N246" s="127"/>
      <c r="O246" s="127">
        <v>0</v>
      </c>
      <c r="P246" s="127"/>
      <c r="Q246" s="127">
        <v>0</v>
      </c>
      <c r="R246" s="127"/>
      <c r="S246" s="127">
        <v>0</v>
      </c>
      <c r="T246" s="129">
        <v>0</v>
      </c>
      <c r="U246" s="127">
        <v>0</v>
      </c>
      <c r="V246" s="136" t="s">
        <v>35</v>
      </c>
      <c r="W246" s="131">
        <v>247</v>
      </c>
      <c r="X246" s="127">
        <v>1789279.72</v>
      </c>
      <c r="Y246" s="131">
        <v>0</v>
      </c>
      <c r="Z246" s="131">
        <v>0</v>
      </c>
      <c r="AA246" s="131">
        <v>0</v>
      </c>
      <c r="AB246" s="131">
        <v>0</v>
      </c>
      <c r="AC246" s="131">
        <v>0</v>
      </c>
      <c r="AD246" s="131">
        <v>0</v>
      </c>
      <c r="AE246" s="131">
        <v>0</v>
      </c>
      <c r="AF246" s="131">
        <v>0</v>
      </c>
      <c r="AG246" s="131">
        <v>0</v>
      </c>
      <c r="AH246" s="131">
        <v>0</v>
      </c>
      <c r="AI246" s="131">
        <v>0</v>
      </c>
      <c r="AJ246" s="131">
        <v>56207.74</v>
      </c>
      <c r="AK246" s="131">
        <v>28103.87</v>
      </c>
      <c r="AL246" s="131">
        <v>0</v>
      </c>
      <c r="AN246" s="68"/>
      <c r="AO246" s="68"/>
      <c r="AP246" s="68"/>
      <c r="AQ246" s="68"/>
      <c r="AR246" s="68"/>
      <c r="AS246" s="68"/>
      <c r="AT246" s="68"/>
      <c r="AU246" s="68"/>
      <c r="AV246" s="68"/>
      <c r="AW246" s="68"/>
      <c r="AX246" s="68"/>
      <c r="AY246" s="68"/>
      <c r="AZ246" s="68"/>
      <c r="BA246" s="68"/>
      <c r="BB246" s="68"/>
      <c r="BC246" s="68"/>
      <c r="BD246" s="68"/>
      <c r="BE246" s="68"/>
      <c r="BF246" s="68"/>
      <c r="BG246" s="68"/>
      <c r="BH246" s="68"/>
      <c r="BI246" s="68"/>
      <c r="BJ246" s="68"/>
      <c r="BK246" s="68"/>
      <c r="BL246" s="69"/>
      <c r="BM246" s="69"/>
      <c r="BN246" s="69"/>
      <c r="BO246" s="69"/>
      <c r="BP246" s="69"/>
      <c r="BQ246" s="69"/>
      <c r="BR246" s="69"/>
      <c r="BS246" s="69"/>
      <c r="BT246" s="69"/>
      <c r="BU246" s="69"/>
      <c r="BV246" s="69"/>
      <c r="BW246" s="69"/>
      <c r="BY246" s="70"/>
      <c r="BZ246" s="71"/>
      <c r="CA246" s="72"/>
      <c r="CB246" s="68"/>
      <c r="CC246" s="73"/>
    </row>
    <row r="247" spans="1:81" s="67" customFormat="1" ht="12" customHeight="1" x14ac:dyDescent="0.25">
      <c r="A247" s="122">
        <v>70</v>
      </c>
      <c r="B247" s="132" t="s">
        <v>304</v>
      </c>
      <c r="C247" s="135">
        <v>66.135583446712019</v>
      </c>
      <c r="D247" s="135">
        <v>1959</v>
      </c>
      <c r="E247" s="136">
        <v>2025</v>
      </c>
      <c r="F247" s="136">
        <v>246528.4</v>
      </c>
      <c r="G247" s="124">
        <v>3163107.63</v>
      </c>
      <c r="H247" s="127">
        <v>0</v>
      </c>
      <c r="I247" s="128">
        <v>0</v>
      </c>
      <c r="J247" s="128">
        <v>0</v>
      </c>
      <c r="K247" s="128">
        <v>0</v>
      </c>
      <c r="L247" s="128">
        <v>0</v>
      </c>
      <c r="M247" s="128">
        <v>0</v>
      </c>
      <c r="N247" s="127"/>
      <c r="O247" s="127">
        <v>0</v>
      </c>
      <c r="P247" s="127"/>
      <c r="Q247" s="127">
        <v>0</v>
      </c>
      <c r="R247" s="127"/>
      <c r="S247" s="127">
        <v>0</v>
      </c>
      <c r="T247" s="129">
        <v>0</v>
      </c>
      <c r="U247" s="127">
        <v>0</v>
      </c>
      <c r="V247" s="136" t="s">
        <v>35</v>
      </c>
      <c r="W247" s="131">
        <v>417</v>
      </c>
      <c r="X247" s="127">
        <v>3020767.79</v>
      </c>
      <c r="Y247" s="131">
        <v>0</v>
      </c>
      <c r="Z247" s="131">
        <v>0</v>
      </c>
      <c r="AA247" s="131">
        <v>0</v>
      </c>
      <c r="AB247" s="131">
        <v>0</v>
      </c>
      <c r="AC247" s="131">
        <v>0</v>
      </c>
      <c r="AD247" s="131">
        <v>0</v>
      </c>
      <c r="AE247" s="131">
        <v>0</v>
      </c>
      <c r="AF247" s="131">
        <v>0</v>
      </c>
      <c r="AG247" s="131">
        <v>0</v>
      </c>
      <c r="AH247" s="131">
        <v>0</v>
      </c>
      <c r="AI247" s="131">
        <v>0</v>
      </c>
      <c r="AJ247" s="131">
        <v>94893.23</v>
      </c>
      <c r="AK247" s="131">
        <v>47446.61</v>
      </c>
      <c r="AL247" s="131">
        <v>0</v>
      </c>
      <c r="AN247" s="68"/>
      <c r="AO247" s="68"/>
      <c r="AP247" s="68"/>
      <c r="AQ247" s="68"/>
      <c r="AR247" s="68"/>
      <c r="AS247" s="68"/>
      <c r="AT247" s="68"/>
      <c r="AU247" s="68"/>
      <c r="AV247" s="68"/>
      <c r="AW247" s="68"/>
      <c r="AX247" s="68"/>
      <c r="AY247" s="68"/>
      <c r="AZ247" s="68"/>
      <c r="BA247" s="68"/>
      <c r="BB247" s="68"/>
      <c r="BC247" s="68"/>
      <c r="BD247" s="68"/>
      <c r="BE247" s="68"/>
      <c r="BF247" s="68"/>
      <c r="BG247" s="68"/>
      <c r="BH247" s="68"/>
      <c r="BI247" s="68"/>
      <c r="BJ247" s="68"/>
      <c r="BK247" s="68"/>
      <c r="BL247" s="69"/>
      <c r="BM247" s="69"/>
      <c r="BN247" s="69"/>
      <c r="BO247" s="69"/>
      <c r="BP247" s="69"/>
      <c r="BQ247" s="69"/>
      <c r="BR247" s="69"/>
      <c r="BS247" s="69"/>
      <c r="BT247" s="69"/>
      <c r="BU247" s="69"/>
      <c r="BV247" s="69"/>
      <c r="BW247" s="69"/>
      <c r="BY247" s="70"/>
      <c r="BZ247" s="71"/>
      <c r="CA247" s="72"/>
      <c r="CB247" s="68"/>
      <c r="CC247" s="73"/>
    </row>
    <row r="248" spans="1:81" s="67" customFormat="1" ht="12" customHeight="1" x14ac:dyDescent="0.25">
      <c r="A248" s="122">
        <v>71</v>
      </c>
      <c r="B248" s="132" t="s">
        <v>305</v>
      </c>
      <c r="C248" s="135">
        <v>16.579766827340119</v>
      </c>
      <c r="D248" s="135">
        <v>1997</v>
      </c>
      <c r="E248" s="136">
        <v>2025</v>
      </c>
      <c r="F248" s="136">
        <v>2705026.71</v>
      </c>
      <c r="G248" s="124">
        <v>8410358.25</v>
      </c>
      <c r="H248" s="127">
        <v>0</v>
      </c>
      <c r="I248" s="128">
        <v>0</v>
      </c>
      <c r="J248" s="128">
        <v>0</v>
      </c>
      <c r="K248" s="128">
        <v>0</v>
      </c>
      <c r="L248" s="128">
        <v>0</v>
      </c>
      <c r="M248" s="128">
        <v>0</v>
      </c>
      <c r="N248" s="127"/>
      <c r="O248" s="127">
        <v>0</v>
      </c>
      <c r="P248" s="127"/>
      <c r="Q248" s="127">
        <v>0</v>
      </c>
      <c r="R248" s="127"/>
      <c r="S248" s="127">
        <v>0</v>
      </c>
      <c r="T248" s="129">
        <v>0</v>
      </c>
      <c r="U248" s="127">
        <v>0</v>
      </c>
      <c r="V248" s="136" t="s">
        <v>34</v>
      </c>
      <c r="W248" s="131">
        <v>981</v>
      </c>
      <c r="X248" s="127">
        <v>8031892.1299999999</v>
      </c>
      <c r="Y248" s="131">
        <v>0</v>
      </c>
      <c r="Z248" s="131">
        <v>0</v>
      </c>
      <c r="AA248" s="131">
        <v>0</v>
      </c>
      <c r="AB248" s="131">
        <v>0</v>
      </c>
      <c r="AC248" s="131">
        <v>0</v>
      </c>
      <c r="AD248" s="131">
        <v>0</v>
      </c>
      <c r="AE248" s="131">
        <v>0</v>
      </c>
      <c r="AF248" s="131">
        <v>0</v>
      </c>
      <c r="AG248" s="131">
        <v>0</v>
      </c>
      <c r="AH248" s="131">
        <v>0</v>
      </c>
      <c r="AI248" s="131">
        <v>0</v>
      </c>
      <c r="AJ248" s="131">
        <v>252310.75</v>
      </c>
      <c r="AK248" s="131">
        <v>126155.37</v>
      </c>
      <c r="AL248" s="131">
        <v>0</v>
      </c>
      <c r="AN248" s="68"/>
      <c r="AO248" s="68"/>
      <c r="AP248" s="68"/>
      <c r="AQ248" s="68"/>
      <c r="AR248" s="68"/>
      <c r="AS248" s="68"/>
      <c r="AT248" s="68"/>
      <c r="AU248" s="68"/>
      <c r="AV248" s="68"/>
      <c r="AW248" s="68"/>
      <c r="AX248" s="68"/>
      <c r="AY248" s="68"/>
      <c r="AZ248" s="68"/>
      <c r="BA248" s="68"/>
      <c r="BB248" s="68"/>
      <c r="BC248" s="68"/>
      <c r="BD248" s="68"/>
      <c r="BE248" s="68"/>
      <c r="BF248" s="68"/>
      <c r="BG248" s="68"/>
      <c r="BH248" s="68"/>
      <c r="BI248" s="68"/>
      <c r="BJ248" s="68"/>
      <c r="BK248" s="68"/>
      <c r="BL248" s="69"/>
      <c r="BM248" s="69"/>
      <c r="BN248" s="69"/>
      <c r="BO248" s="69"/>
      <c r="BP248" s="69"/>
      <c r="BQ248" s="69"/>
      <c r="BR248" s="69"/>
      <c r="BS248" s="69"/>
      <c r="BT248" s="69"/>
      <c r="BU248" s="69"/>
      <c r="BV248" s="69"/>
      <c r="BW248" s="69"/>
      <c r="BY248" s="70"/>
      <c r="BZ248" s="71"/>
      <c r="CA248" s="72"/>
      <c r="CB248" s="68"/>
      <c r="CC248" s="73"/>
    </row>
    <row r="249" spans="1:81" s="67" customFormat="1" ht="12" customHeight="1" x14ac:dyDescent="0.25">
      <c r="A249" s="122">
        <v>72</v>
      </c>
      <c r="B249" s="132" t="s">
        <v>306</v>
      </c>
      <c r="C249" s="135">
        <v>310.90349854227401</v>
      </c>
      <c r="D249" s="135">
        <v>1963</v>
      </c>
      <c r="E249" s="136">
        <v>2025</v>
      </c>
      <c r="F249" s="136">
        <v>127708.04</v>
      </c>
      <c r="G249" s="124">
        <v>5886262.6399999997</v>
      </c>
      <c r="H249" s="127">
        <v>0</v>
      </c>
      <c r="I249" s="128">
        <v>0</v>
      </c>
      <c r="J249" s="128">
        <v>0</v>
      </c>
      <c r="K249" s="128">
        <v>0</v>
      </c>
      <c r="L249" s="128">
        <v>0</v>
      </c>
      <c r="M249" s="128">
        <v>0</v>
      </c>
      <c r="N249" s="127"/>
      <c r="O249" s="127">
        <v>0</v>
      </c>
      <c r="P249" s="127"/>
      <c r="Q249" s="127">
        <v>0</v>
      </c>
      <c r="R249" s="127"/>
      <c r="S249" s="127">
        <v>0</v>
      </c>
      <c r="T249" s="129">
        <v>0</v>
      </c>
      <c r="U249" s="127">
        <v>0</v>
      </c>
      <c r="V249" s="136" t="s">
        <v>35</v>
      </c>
      <c r="W249" s="131">
        <v>776</v>
      </c>
      <c r="X249" s="127">
        <v>5621380.8200000003</v>
      </c>
      <c r="Y249" s="131">
        <v>0</v>
      </c>
      <c r="Z249" s="131">
        <v>0</v>
      </c>
      <c r="AA249" s="131">
        <v>0</v>
      </c>
      <c r="AB249" s="131">
        <v>0</v>
      </c>
      <c r="AC249" s="131">
        <v>0</v>
      </c>
      <c r="AD249" s="131">
        <v>0</v>
      </c>
      <c r="AE249" s="131">
        <v>0</v>
      </c>
      <c r="AF249" s="131">
        <v>0</v>
      </c>
      <c r="AG249" s="131">
        <v>0</v>
      </c>
      <c r="AH249" s="131">
        <v>0</v>
      </c>
      <c r="AI249" s="131">
        <v>0</v>
      </c>
      <c r="AJ249" s="131">
        <v>176587.88</v>
      </c>
      <c r="AK249" s="131">
        <v>88293.94</v>
      </c>
      <c r="AL249" s="131">
        <v>0</v>
      </c>
      <c r="AN249" s="68"/>
      <c r="AO249" s="68"/>
      <c r="AP249" s="68"/>
      <c r="AQ249" s="68"/>
      <c r="AR249" s="68"/>
      <c r="AS249" s="68"/>
      <c r="AT249" s="68"/>
      <c r="AU249" s="68"/>
      <c r="AV249" s="68"/>
      <c r="AW249" s="68"/>
      <c r="AX249" s="68"/>
      <c r="AY249" s="68"/>
      <c r="AZ249" s="68"/>
      <c r="BA249" s="68"/>
      <c r="BB249" s="68"/>
      <c r="BC249" s="68"/>
      <c r="BD249" s="68"/>
      <c r="BE249" s="68"/>
      <c r="BF249" s="68"/>
      <c r="BG249" s="68"/>
      <c r="BH249" s="68"/>
      <c r="BI249" s="68"/>
      <c r="BJ249" s="68"/>
      <c r="BK249" s="68"/>
      <c r="BL249" s="69"/>
      <c r="BM249" s="69"/>
      <c r="BN249" s="69"/>
      <c r="BO249" s="69"/>
      <c r="BP249" s="69"/>
      <c r="BQ249" s="69"/>
      <c r="BR249" s="69"/>
      <c r="BS249" s="69"/>
      <c r="BT249" s="69"/>
      <c r="BU249" s="69"/>
      <c r="BV249" s="69"/>
      <c r="BW249" s="69"/>
      <c r="BY249" s="70"/>
      <c r="BZ249" s="71"/>
      <c r="CA249" s="72"/>
      <c r="CB249" s="68"/>
      <c r="CC249" s="73"/>
    </row>
    <row r="250" spans="1:81" s="67" customFormat="1" ht="12" customHeight="1" x14ac:dyDescent="0.25">
      <c r="A250" s="122">
        <v>73</v>
      </c>
      <c r="B250" s="132" t="s">
        <v>307</v>
      </c>
      <c r="C250" s="135">
        <v>64.750053217223041</v>
      </c>
      <c r="D250" s="135">
        <v>1989</v>
      </c>
      <c r="E250" s="136">
        <v>2025</v>
      </c>
      <c r="F250" s="136">
        <v>471514.29</v>
      </c>
      <c r="G250" s="124">
        <v>5289695.25</v>
      </c>
      <c r="H250" s="127">
        <v>0</v>
      </c>
      <c r="I250" s="128">
        <v>0</v>
      </c>
      <c r="J250" s="128">
        <v>0</v>
      </c>
      <c r="K250" s="128">
        <v>0</v>
      </c>
      <c r="L250" s="128">
        <v>0</v>
      </c>
      <c r="M250" s="128">
        <v>0</v>
      </c>
      <c r="N250" s="127"/>
      <c r="O250" s="127">
        <v>0</v>
      </c>
      <c r="P250" s="127"/>
      <c r="Q250" s="127">
        <v>0</v>
      </c>
      <c r="R250" s="127"/>
      <c r="S250" s="127">
        <v>0</v>
      </c>
      <c r="T250" s="129">
        <v>0</v>
      </c>
      <c r="U250" s="127">
        <v>0</v>
      </c>
      <c r="V250" s="136" t="s">
        <v>34</v>
      </c>
      <c r="W250" s="131">
        <v>617</v>
      </c>
      <c r="X250" s="127">
        <v>5051658.96</v>
      </c>
      <c r="Y250" s="131">
        <v>0</v>
      </c>
      <c r="Z250" s="131">
        <v>0</v>
      </c>
      <c r="AA250" s="131">
        <v>0</v>
      </c>
      <c r="AB250" s="131">
        <v>0</v>
      </c>
      <c r="AC250" s="131">
        <v>0</v>
      </c>
      <c r="AD250" s="131">
        <v>0</v>
      </c>
      <c r="AE250" s="131">
        <v>0</v>
      </c>
      <c r="AF250" s="131">
        <v>0</v>
      </c>
      <c r="AG250" s="131">
        <v>0</v>
      </c>
      <c r="AH250" s="131">
        <v>0</v>
      </c>
      <c r="AI250" s="131">
        <v>0</v>
      </c>
      <c r="AJ250" s="131">
        <v>158690.85999999999</v>
      </c>
      <c r="AK250" s="131">
        <v>79345.429999999993</v>
      </c>
      <c r="AL250" s="131">
        <v>0</v>
      </c>
      <c r="AN250" s="68"/>
      <c r="AO250" s="68"/>
      <c r="AP250" s="68"/>
      <c r="AQ250" s="68"/>
      <c r="AR250" s="68"/>
      <c r="AS250" s="68"/>
      <c r="AT250" s="68"/>
      <c r="AU250" s="68"/>
      <c r="AV250" s="68"/>
      <c r="AW250" s="68"/>
      <c r="AX250" s="68"/>
      <c r="AY250" s="68"/>
      <c r="AZ250" s="68"/>
      <c r="BA250" s="68"/>
      <c r="BB250" s="68"/>
      <c r="BC250" s="68"/>
      <c r="BD250" s="68"/>
      <c r="BE250" s="68"/>
      <c r="BF250" s="68"/>
      <c r="BG250" s="68"/>
      <c r="BH250" s="68"/>
      <c r="BI250" s="68"/>
      <c r="BJ250" s="68"/>
      <c r="BK250" s="68"/>
      <c r="BL250" s="69"/>
      <c r="BM250" s="69"/>
      <c r="BN250" s="69"/>
      <c r="BO250" s="69"/>
      <c r="BP250" s="69"/>
      <c r="BQ250" s="69"/>
      <c r="BR250" s="69"/>
      <c r="BS250" s="69"/>
      <c r="BT250" s="69"/>
      <c r="BU250" s="69"/>
      <c r="BV250" s="69"/>
      <c r="BW250" s="69"/>
      <c r="BY250" s="70"/>
      <c r="BZ250" s="71"/>
      <c r="CA250" s="72"/>
      <c r="CB250" s="68"/>
      <c r="CC250" s="73"/>
    </row>
    <row r="251" spans="1:81" s="67" customFormat="1" ht="12" customHeight="1" x14ac:dyDescent="0.25">
      <c r="A251" s="122">
        <v>74</v>
      </c>
      <c r="B251" s="132" t="s">
        <v>308</v>
      </c>
      <c r="C251" s="135">
        <v>80.751503634475597</v>
      </c>
      <c r="D251" s="135">
        <v>1958</v>
      </c>
      <c r="E251" s="136">
        <v>2025</v>
      </c>
      <c r="F251" s="136">
        <v>272249.81</v>
      </c>
      <c r="G251" s="124">
        <v>4160434.71</v>
      </c>
      <c r="H251" s="127">
        <v>0</v>
      </c>
      <c r="I251" s="128">
        <v>0</v>
      </c>
      <c r="J251" s="128">
        <v>0</v>
      </c>
      <c r="K251" s="128">
        <v>0</v>
      </c>
      <c r="L251" s="128">
        <v>0</v>
      </c>
      <c r="M251" s="128">
        <v>0</v>
      </c>
      <c r="N251" s="127"/>
      <c r="O251" s="127">
        <v>0</v>
      </c>
      <c r="P251" s="127"/>
      <c r="Q251" s="127">
        <v>0</v>
      </c>
      <c r="R251" s="127"/>
      <c r="S251" s="127">
        <v>0</v>
      </c>
      <c r="T251" s="129">
        <v>0</v>
      </c>
      <c r="U251" s="127">
        <v>0</v>
      </c>
      <c r="V251" s="136" t="s">
        <v>35</v>
      </c>
      <c r="W251" s="131">
        <v>548.48</v>
      </c>
      <c r="X251" s="127">
        <v>3973215.15</v>
      </c>
      <c r="Y251" s="131">
        <v>0</v>
      </c>
      <c r="Z251" s="131">
        <v>0</v>
      </c>
      <c r="AA251" s="131">
        <v>0</v>
      </c>
      <c r="AB251" s="131">
        <v>0</v>
      </c>
      <c r="AC251" s="131">
        <v>0</v>
      </c>
      <c r="AD251" s="131">
        <v>0</v>
      </c>
      <c r="AE251" s="131">
        <v>0</v>
      </c>
      <c r="AF251" s="131">
        <v>0</v>
      </c>
      <c r="AG251" s="131">
        <v>0</v>
      </c>
      <c r="AH251" s="131">
        <v>0</v>
      </c>
      <c r="AI251" s="131">
        <v>0</v>
      </c>
      <c r="AJ251" s="131">
        <v>124813.04</v>
      </c>
      <c r="AK251" s="131">
        <v>62406.52</v>
      </c>
      <c r="AL251" s="131">
        <v>0</v>
      </c>
      <c r="AN251" s="68"/>
      <c r="AO251" s="68"/>
      <c r="AP251" s="68"/>
      <c r="AQ251" s="68"/>
      <c r="AR251" s="68"/>
      <c r="AS251" s="68"/>
      <c r="AT251" s="68"/>
      <c r="AU251" s="68"/>
      <c r="AV251" s="68"/>
      <c r="AW251" s="68"/>
      <c r="AX251" s="68"/>
      <c r="AY251" s="68"/>
      <c r="AZ251" s="68"/>
      <c r="BA251" s="68"/>
      <c r="BB251" s="68"/>
      <c r="BC251" s="68"/>
      <c r="BD251" s="68"/>
      <c r="BE251" s="68"/>
      <c r="BF251" s="68"/>
      <c r="BG251" s="68"/>
      <c r="BH251" s="68"/>
      <c r="BI251" s="68"/>
      <c r="BJ251" s="68"/>
      <c r="BK251" s="68"/>
      <c r="BL251" s="69"/>
      <c r="BM251" s="69"/>
      <c r="BN251" s="69"/>
      <c r="BO251" s="69"/>
      <c r="BP251" s="69"/>
      <c r="BQ251" s="69"/>
      <c r="BR251" s="69"/>
      <c r="BS251" s="69"/>
      <c r="BT251" s="69"/>
      <c r="BU251" s="69"/>
      <c r="BV251" s="69"/>
      <c r="BW251" s="69"/>
      <c r="BY251" s="70"/>
      <c r="BZ251" s="71"/>
      <c r="CA251" s="72"/>
      <c r="CB251" s="68"/>
      <c r="CC251" s="73"/>
    </row>
    <row r="252" spans="1:81" s="67" customFormat="1" ht="12" customHeight="1" x14ac:dyDescent="0.25">
      <c r="A252" s="122">
        <v>75</v>
      </c>
      <c r="B252" s="132" t="s">
        <v>309</v>
      </c>
      <c r="C252" s="135">
        <v>17.576906412508002</v>
      </c>
      <c r="D252" s="135">
        <v>1997</v>
      </c>
      <c r="E252" s="136">
        <v>2025</v>
      </c>
      <c r="F252" s="136">
        <v>2226475.58</v>
      </c>
      <c r="G252" s="124">
        <v>9927823.4900000002</v>
      </c>
      <c r="H252" s="127">
        <v>0</v>
      </c>
      <c r="I252" s="128">
        <v>0</v>
      </c>
      <c r="J252" s="128">
        <v>0</v>
      </c>
      <c r="K252" s="128">
        <v>0</v>
      </c>
      <c r="L252" s="128">
        <v>0</v>
      </c>
      <c r="M252" s="128">
        <v>0</v>
      </c>
      <c r="N252" s="127"/>
      <c r="O252" s="127">
        <v>0</v>
      </c>
      <c r="P252" s="127"/>
      <c r="Q252" s="127">
        <v>0</v>
      </c>
      <c r="R252" s="127"/>
      <c r="S252" s="127">
        <v>0</v>
      </c>
      <c r="T252" s="129">
        <v>0</v>
      </c>
      <c r="U252" s="127">
        <v>0</v>
      </c>
      <c r="V252" s="136" t="s">
        <v>34</v>
      </c>
      <c r="W252" s="131">
        <v>1158</v>
      </c>
      <c r="X252" s="127">
        <v>9481071.4399999995</v>
      </c>
      <c r="Y252" s="131">
        <v>0</v>
      </c>
      <c r="Z252" s="131">
        <v>0</v>
      </c>
      <c r="AA252" s="131">
        <v>0</v>
      </c>
      <c r="AB252" s="131">
        <v>0</v>
      </c>
      <c r="AC252" s="131">
        <v>0</v>
      </c>
      <c r="AD252" s="131">
        <v>0</v>
      </c>
      <c r="AE252" s="131">
        <v>0</v>
      </c>
      <c r="AF252" s="131">
        <v>0</v>
      </c>
      <c r="AG252" s="131">
        <v>0</v>
      </c>
      <c r="AH252" s="131">
        <v>0</v>
      </c>
      <c r="AI252" s="131">
        <v>0</v>
      </c>
      <c r="AJ252" s="131">
        <v>297834.7</v>
      </c>
      <c r="AK252" s="131">
        <v>148917.35</v>
      </c>
      <c r="AL252" s="131">
        <v>0</v>
      </c>
      <c r="AN252" s="68"/>
      <c r="AO252" s="68"/>
      <c r="AP252" s="68"/>
      <c r="AQ252" s="68"/>
      <c r="AR252" s="68"/>
      <c r="AS252" s="68"/>
      <c r="AT252" s="68"/>
      <c r="AU252" s="68"/>
      <c r="AV252" s="68"/>
      <c r="AW252" s="68"/>
      <c r="AX252" s="68"/>
      <c r="AY252" s="68"/>
      <c r="AZ252" s="68"/>
      <c r="BA252" s="68"/>
      <c r="BB252" s="68"/>
      <c r="BC252" s="68"/>
      <c r="BD252" s="68"/>
      <c r="BE252" s="68"/>
      <c r="BF252" s="68"/>
      <c r="BG252" s="68"/>
      <c r="BH252" s="68"/>
      <c r="BI252" s="68"/>
      <c r="BJ252" s="68"/>
      <c r="BK252" s="68"/>
      <c r="BL252" s="69"/>
      <c r="BM252" s="69"/>
      <c r="BN252" s="69"/>
      <c r="BO252" s="69"/>
      <c r="BP252" s="69"/>
      <c r="BQ252" s="69"/>
      <c r="BR252" s="69"/>
      <c r="BS252" s="69"/>
      <c r="BT252" s="69"/>
      <c r="BU252" s="69"/>
      <c r="BV252" s="69"/>
      <c r="BW252" s="69"/>
      <c r="BY252" s="70"/>
      <c r="BZ252" s="71"/>
      <c r="CA252" s="72"/>
      <c r="CB252" s="68"/>
      <c r="CC252" s="73"/>
    </row>
    <row r="253" spans="1:81" s="67" customFormat="1" ht="12" customHeight="1" x14ac:dyDescent="0.25">
      <c r="A253" s="122">
        <v>76</v>
      </c>
      <c r="B253" s="132" t="s">
        <v>310</v>
      </c>
      <c r="C253" s="135">
        <v>71.038831986332866</v>
      </c>
      <c r="D253" s="135">
        <v>1996</v>
      </c>
      <c r="E253" s="136">
        <v>2025</v>
      </c>
      <c r="F253" s="136">
        <v>430111.36</v>
      </c>
      <c r="G253" s="124">
        <v>5835811.2800000003</v>
      </c>
      <c r="H253" s="127">
        <v>0</v>
      </c>
      <c r="I253" s="128">
        <v>0</v>
      </c>
      <c r="J253" s="128">
        <v>0</v>
      </c>
      <c r="K253" s="128">
        <v>0</v>
      </c>
      <c r="L253" s="128">
        <v>0</v>
      </c>
      <c r="M253" s="128">
        <v>0</v>
      </c>
      <c r="N253" s="127"/>
      <c r="O253" s="127">
        <v>0</v>
      </c>
      <c r="P253" s="127"/>
      <c r="Q253" s="127">
        <v>0</v>
      </c>
      <c r="R253" s="127"/>
      <c r="S253" s="127">
        <v>0</v>
      </c>
      <c r="T253" s="129">
        <v>0</v>
      </c>
      <c r="U253" s="127">
        <v>0</v>
      </c>
      <c r="V253" s="136" t="s">
        <v>34</v>
      </c>
      <c r="W253" s="131">
        <v>680.7</v>
      </c>
      <c r="X253" s="127">
        <v>5573199.7699999996</v>
      </c>
      <c r="Y253" s="131">
        <v>0</v>
      </c>
      <c r="Z253" s="131">
        <v>0</v>
      </c>
      <c r="AA253" s="131">
        <v>0</v>
      </c>
      <c r="AB253" s="131">
        <v>0</v>
      </c>
      <c r="AC253" s="131">
        <v>0</v>
      </c>
      <c r="AD253" s="131">
        <v>0</v>
      </c>
      <c r="AE253" s="131">
        <v>0</v>
      </c>
      <c r="AF253" s="131">
        <v>0</v>
      </c>
      <c r="AG253" s="131">
        <v>0</v>
      </c>
      <c r="AH253" s="131">
        <v>0</v>
      </c>
      <c r="AI253" s="131">
        <v>0</v>
      </c>
      <c r="AJ253" s="131">
        <v>175074.34</v>
      </c>
      <c r="AK253" s="131">
        <v>87537.17</v>
      </c>
      <c r="AL253" s="131">
        <v>0</v>
      </c>
      <c r="AN253" s="68"/>
      <c r="AO253" s="68"/>
      <c r="AP253" s="68"/>
      <c r="AQ253" s="68"/>
      <c r="AR253" s="68"/>
      <c r="AS253" s="68"/>
      <c r="AT253" s="68"/>
      <c r="AU253" s="68"/>
      <c r="AV253" s="68"/>
      <c r="AW253" s="68"/>
      <c r="AX253" s="68"/>
      <c r="AY253" s="68"/>
      <c r="AZ253" s="68"/>
      <c r="BA253" s="68"/>
      <c r="BB253" s="68"/>
      <c r="BC253" s="68"/>
      <c r="BD253" s="68"/>
      <c r="BE253" s="68"/>
      <c r="BF253" s="68"/>
      <c r="BG253" s="68"/>
      <c r="BH253" s="68"/>
      <c r="BI253" s="68"/>
      <c r="BJ253" s="68"/>
      <c r="BK253" s="68"/>
      <c r="BL253" s="69"/>
      <c r="BM253" s="69"/>
      <c r="BN253" s="69"/>
      <c r="BO253" s="69"/>
      <c r="BP253" s="69"/>
      <c r="BQ253" s="69"/>
      <c r="BR253" s="69"/>
      <c r="BS253" s="69"/>
      <c r="BT253" s="69"/>
      <c r="BU253" s="69"/>
      <c r="BV253" s="69"/>
      <c r="BW253" s="69"/>
      <c r="BY253" s="70"/>
      <c r="BZ253" s="71"/>
      <c r="CA253" s="72"/>
      <c r="CB253" s="68"/>
      <c r="CC253" s="73"/>
    </row>
    <row r="254" spans="1:81" s="67" customFormat="1" ht="12" customHeight="1" x14ac:dyDescent="0.25">
      <c r="A254" s="122">
        <v>77</v>
      </c>
      <c r="B254" s="132" t="s">
        <v>311</v>
      </c>
      <c r="C254" s="135">
        <v>20.682752740466263</v>
      </c>
      <c r="D254" s="135">
        <v>1976</v>
      </c>
      <c r="E254" s="136">
        <v>2025</v>
      </c>
      <c r="F254" s="136">
        <v>2163578.81</v>
      </c>
      <c r="G254" s="124">
        <v>10201310.18</v>
      </c>
      <c r="H254" s="127">
        <v>0</v>
      </c>
      <c r="I254" s="128">
        <v>0</v>
      </c>
      <c r="J254" s="128">
        <v>0</v>
      </c>
      <c r="K254" s="128">
        <v>0</v>
      </c>
      <c r="L254" s="128">
        <v>0</v>
      </c>
      <c r="M254" s="128">
        <v>0</v>
      </c>
      <c r="N254" s="127"/>
      <c r="O254" s="127">
        <v>0</v>
      </c>
      <c r="P254" s="127"/>
      <c r="Q254" s="127">
        <v>0</v>
      </c>
      <c r="R254" s="127"/>
      <c r="S254" s="127">
        <v>0</v>
      </c>
      <c r="T254" s="129">
        <v>0</v>
      </c>
      <c r="U254" s="127">
        <v>0</v>
      </c>
      <c r="V254" s="136" t="s">
        <v>34</v>
      </c>
      <c r="W254" s="131">
        <v>1189.9000000000001</v>
      </c>
      <c r="X254" s="127">
        <v>9742251.2200000007</v>
      </c>
      <c r="Y254" s="131">
        <v>0</v>
      </c>
      <c r="Z254" s="131">
        <v>0</v>
      </c>
      <c r="AA254" s="131">
        <v>0</v>
      </c>
      <c r="AB254" s="131">
        <v>0</v>
      </c>
      <c r="AC254" s="131">
        <v>0</v>
      </c>
      <c r="AD254" s="131">
        <v>0</v>
      </c>
      <c r="AE254" s="131">
        <v>0</v>
      </c>
      <c r="AF254" s="131">
        <v>0</v>
      </c>
      <c r="AG254" s="131">
        <v>0</v>
      </c>
      <c r="AH254" s="131">
        <v>0</v>
      </c>
      <c r="AI254" s="131">
        <v>0</v>
      </c>
      <c r="AJ254" s="131">
        <v>306039.31</v>
      </c>
      <c r="AK254" s="131">
        <v>153019.65</v>
      </c>
      <c r="AL254" s="131">
        <v>0</v>
      </c>
      <c r="AN254" s="68"/>
      <c r="AO254" s="68"/>
      <c r="AP254" s="68"/>
      <c r="AQ254" s="68"/>
      <c r="AR254" s="68"/>
      <c r="AS254" s="68"/>
      <c r="AT254" s="68"/>
      <c r="AU254" s="68"/>
      <c r="AV254" s="68"/>
      <c r="AW254" s="68"/>
      <c r="AX254" s="68"/>
      <c r="AY254" s="68"/>
      <c r="AZ254" s="68"/>
      <c r="BA254" s="68"/>
      <c r="BB254" s="68"/>
      <c r="BC254" s="68"/>
      <c r="BD254" s="68"/>
      <c r="BE254" s="68"/>
      <c r="BF254" s="68"/>
      <c r="BG254" s="68"/>
      <c r="BH254" s="68"/>
      <c r="BI254" s="68"/>
      <c r="BJ254" s="68"/>
      <c r="BK254" s="68"/>
      <c r="BL254" s="69"/>
      <c r="BM254" s="69"/>
      <c r="BN254" s="69"/>
      <c r="BO254" s="69"/>
      <c r="BP254" s="69"/>
      <c r="BQ254" s="69"/>
      <c r="BR254" s="69"/>
      <c r="BS254" s="69"/>
      <c r="BT254" s="69"/>
      <c r="BU254" s="69"/>
      <c r="BV254" s="69"/>
      <c r="BW254" s="69"/>
      <c r="BY254" s="70"/>
      <c r="BZ254" s="71"/>
      <c r="CA254" s="72"/>
      <c r="CB254" s="68"/>
      <c r="CC254" s="73"/>
    </row>
    <row r="255" spans="1:81" s="67" customFormat="1" ht="12" customHeight="1" x14ac:dyDescent="0.25">
      <c r="A255" s="122">
        <v>78</v>
      </c>
      <c r="B255" s="132" t="s">
        <v>312</v>
      </c>
      <c r="C255" s="135">
        <v>26.194512538359575</v>
      </c>
      <c r="D255" s="135">
        <v>1994</v>
      </c>
      <c r="E255" s="136">
        <v>2025</v>
      </c>
      <c r="F255" s="136">
        <v>936301.49</v>
      </c>
      <c r="G255" s="124">
        <v>5263975.49</v>
      </c>
      <c r="H255" s="127">
        <v>0</v>
      </c>
      <c r="I255" s="128">
        <v>0</v>
      </c>
      <c r="J255" s="128">
        <v>0</v>
      </c>
      <c r="K255" s="128">
        <v>0</v>
      </c>
      <c r="L255" s="128">
        <v>0</v>
      </c>
      <c r="M255" s="128">
        <v>0</v>
      </c>
      <c r="N255" s="127"/>
      <c r="O255" s="127">
        <v>0</v>
      </c>
      <c r="P255" s="127"/>
      <c r="Q255" s="127">
        <v>0</v>
      </c>
      <c r="R255" s="127"/>
      <c r="S255" s="127">
        <v>0</v>
      </c>
      <c r="T255" s="129">
        <v>0</v>
      </c>
      <c r="U255" s="127">
        <v>0</v>
      </c>
      <c r="V255" s="136" t="s">
        <v>34</v>
      </c>
      <c r="W255" s="131">
        <v>614</v>
      </c>
      <c r="X255" s="127">
        <v>5027096.5999999996</v>
      </c>
      <c r="Y255" s="131">
        <v>0</v>
      </c>
      <c r="Z255" s="131">
        <v>0</v>
      </c>
      <c r="AA255" s="131">
        <v>0</v>
      </c>
      <c r="AB255" s="131">
        <v>0</v>
      </c>
      <c r="AC255" s="131">
        <v>0</v>
      </c>
      <c r="AD255" s="131">
        <v>0</v>
      </c>
      <c r="AE255" s="131">
        <v>0</v>
      </c>
      <c r="AF255" s="131">
        <v>0</v>
      </c>
      <c r="AG255" s="131">
        <v>0</v>
      </c>
      <c r="AH255" s="131">
        <v>0</v>
      </c>
      <c r="AI255" s="131">
        <v>0</v>
      </c>
      <c r="AJ255" s="131">
        <v>157919.26</v>
      </c>
      <c r="AK255" s="131">
        <v>78959.63</v>
      </c>
      <c r="AL255" s="131">
        <v>0</v>
      </c>
      <c r="AN255" s="68"/>
      <c r="AO255" s="68"/>
      <c r="AP255" s="68"/>
      <c r="AQ255" s="68"/>
      <c r="AR255" s="68"/>
      <c r="AS255" s="68"/>
      <c r="AT255" s="68"/>
      <c r="AU255" s="68"/>
      <c r="AV255" s="68"/>
      <c r="AW255" s="68"/>
      <c r="AX255" s="68"/>
      <c r="AY255" s="68"/>
      <c r="AZ255" s="68"/>
      <c r="BA255" s="68"/>
      <c r="BB255" s="68"/>
      <c r="BC255" s="68"/>
      <c r="BD255" s="68"/>
      <c r="BE255" s="68"/>
      <c r="BF255" s="68"/>
      <c r="BG255" s="68"/>
      <c r="BH255" s="68"/>
      <c r="BI255" s="68"/>
      <c r="BJ255" s="68"/>
      <c r="BK255" s="68"/>
      <c r="BL255" s="69"/>
      <c r="BM255" s="69"/>
      <c r="BN255" s="69"/>
      <c r="BO255" s="69"/>
      <c r="BP255" s="69"/>
      <c r="BQ255" s="69"/>
      <c r="BR255" s="69"/>
      <c r="BS255" s="69"/>
      <c r="BT255" s="69"/>
      <c r="BU255" s="69"/>
      <c r="BV255" s="69"/>
      <c r="BW255" s="69"/>
      <c r="BY255" s="70"/>
      <c r="BZ255" s="71"/>
      <c r="CA255" s="72"/>
      <c r="CB255" s="68"/>
      <c r="CC255" s="73"/>
    </row>
    <row r="256" spans="1:81" s="67" customFormat="1" ht="12" customHeight="1" x14ac:dyDescent="0.25">
      <c r="A256" s="122">
        <v>79</v>
      </c>
      <c r="B256" s="132" t="s">
        <v>313</v>
      </c>
      <c r="C256" s="135">
        <v>24.849246609900398</v>
      </c>
      <c r="D256" s="135">
        <v>1997</v>
      </c>
      <c r="E256" s="136">
        <v>2025</v>
      </c>
      <c r="F256" s="136">
        <v>2847376.7</v>
      </c>
      <c r="G256" s="124">
        <v>15603315.01</v>
      </c>
      <c r="H256" s="127">
        <v>0</v>
      </c>
      <c r="I256" s="128">
        <v>0</v>
      </c>
      <c r="J256" s="128">
        <v>0</v>
      </c>
      <c r="K256" s="128">
        <v>0</v>
      </c>
      <c r="L256" s="128">
        <v>0</v>
      </c>
      <c r="M256" s="128">
        <v>0</v>
      </c>
      <c r="N256" s="127"/>
      <c r="O256" s="127">
        <v>0</v>
      </c>
      <c r="P256" s="127"/>
      <c r="Q256" s="127">
        <v>0</v>
      </c>
      <c r="R256" s="127"/>
      <c r="S256" s="127">
        <v>0</v>
      </c>
      <c r="T256" s="129">
        <v>0</v>
      </c>
      <c r="U256" s="127">
        <v>0</v>
      </c>
      <c r="V256" s="136" t="s">
        <v>34</v>
      </c>
      <c r="W256" s="131">
        <v>1820</v>
      </c>
      <c r="X256" s="127">
        <v>14901165.83</v>
      </c>
      <c r="Y256" s="131">
        <v>0</v>
      </c>
      <c r="Z256" s="131">
        <v>0</v>
      </c>
      <c r="AA256" s="131">
        <v>0</v>
      </c>
      <c r="AB256" s="131">
        <v>0</v>
      </c>
      <c r="AC256" s="131">
        <v>0</v>
      </c>
      <c r="AD256" s="131">
        <v>0</v>
      </c>
      <c r="AE256" s="131">
        <v>0</v>
      </c>
      <c r="AF256" s="131">
        <v>0</v>
      </c>
      <c r="AG256" s="131">
        <v>0</v>
      </c>
      <c r="AH256" s="131">
        <v>0</v>
      </c>
      <c r="AI256" s="131">
        <v>0</v>
      </c>
      <c r="AJ256" s="131">
        <v>468099.45</v>
      </c>
      <c r="AK256" s="131">
        <v>234049.73</v>
      </c>
      <c r="AL256" s="131">
        <v>0</v>
      </c>
      <c r="AN256" s="68"/>
      <c r="AO256" s="68"/>
      <c r="AP256" s="68"/>
      <c r="AQ256" s="68"/>
      <c r="AR256" s="68"/>
      <c r="AS256" s="68"/>
      <c r="AT256" s="68"/>
      <c r="AU256" s="68"/>
      <c r="AV256" s="68"/>
      <c r="AW256" s="68"/>
      <c r="AX256" s="68"/>
      <c r="AY256" s="68"/>
      <c r="AZ256" s="68"/>
      <c r="BA256" s="68"/>
      <c r="BB256" s="68"/>
      <c r="BC256" s="68"/>
      <c r="BD256" s="68"/>
      <c r="BE256" s="68"/>
      <c r="BF256" s="68"/>
      <c r="BG256" s="68"/>
      <c r="BH256" s="68"/>
      <c r="BI256" s="68"/>
      <c r="BJ256" s="68"/>
      <c r="BK256" s="68"/>
      <c r="BL256" s="69"/>
      <c r="BM256" s="69"/>
      <c r="BN256" s="69"/>
      <c r="BO256" s="69"/>
      <c r="BP256" s="69"/>
      <c r="BQ256" s="69"/>
      <c r="BR256" s="69"/>
      <c r="BS256" s="69"/>
      <c r="BT256" s="69"/>
      <c r="BU256" s="69"/>
      <c r="BV256" s="69"/>
      <c r="BW256" s="69"/>
      <c r="BY256" s="70"/>
      <c r="BZ256" s="71"/>
      <c r="CA256" s="72"/>
      <c r="CB256" s="68"/>
      <c r="CC256" s="73"/>
    </row>
    <row r="257" spans="1:81" s="67" customFormat="1" ht="12" customHeight="1" x14ac:dyDescent="0.25">
      <c r="A257" s="122">
        <v>80</v>
      </c>
      <c r="B257" s="132" t="s">
        <v>314</v>
      </c>
      <c r="C257" s="135">
        <v>103.33102982982983</v>
      </c>
      <c r="D257" s="135">
        <v>1960</v>
      </c>
      <c r="E257" s="136">
        <v>2025</v>
      </c>
      <c r="F257" s="136">
        <v>142462.54</v>
      </c>
      <c r="G257" s="124">
        <v>2723155.01</v>
      </c>
      <c r="H257" s="127">
        <v>0</v>
      </c>
      <c r="I257" s="128">
        <v>0</v>
      </c>
      <c r="J257" s="128">
        <v>0</v>
      </c>
      <c r="K257" s="128">
        <v>0</v>
      </c>
      <c r="L257" s="128">
        <v>0</v>
      </c>
      <c r="M257" s="128">
        <v>0</v>
      </c>
      <c r="N257" s="127"/>
      <c r="O257" s="127">
        <v>0</v>
      </c>
      <c r="P257" s="127"/>
      <c r="Q257" s="127">
        <v>0</v>
      </c>
      <c r="R257" s="127"/>
      <c r="S257" s="127">
        <v>0</v>
      </c>
      <c r="T257" s="129">
        <v>0</v>
      </c>
      <c r="U257" s="127">
        <v>0</v>
      </c>
      <c r="V257" s="136" t="s">
        <v>35</v>
      </c>
      <c r="W257" s="131">
        <v>359</v>
      </c>
      <c r="X257" s="127">
        <v>2600613.0299999998</v>
      </c>
      <c r="Y257" s="131">
        <v>0</v>
      </c>
      <c r="Z257" s="131">
        <v>0</v>
      </c>
      <c r="AA257" s="131">
        <v>0</v>
      </c>
      <c r="AB257" s="131">
        <v>0</v>
      </c>
      <c r="AC257" s="131">
        <v>0</v>
      </c>
      <c r="AD257" s="131">
        <v>0</v>
      </c>
      <c r="AE257" s="131">
        <v>0</v>
      </c>
      <c r="AF257" s="131">
        <v>0</v>
      </c>
      <c r="AG257" s="131">
        <v>0</v>
      </c>
      <c r="AH257" s="131">
        <v>0</v>
      </c>
      <c r="AI257" s="131">
        <v>0</v>
      </c>
      <c r="AJ257" s="131">
        <v>81694.649999999994</v>
      </c>
      <c r="AK257" s="131">
        <v>40847.33</v>
      </c>
      <c r="AL257" s="131">
        <v>0</v>
      </c>
      <c r="AN257" s="68"/>
      <c r="AO257" s="68"/>
      <c r="AP257" s="68"/>
      <c r="AQ257" s="68"/>
      <c r="AR257" s="68"/>
      <c r="AS257" s="68"/>
      <c r="AT257" s="68"/>
      <c r="AU257" s="68"/>
      <c r="AV257" s="68"/>
      <c r="AW257" s="68"/>
      <c r="AX257" s="68"/>
      <c r="AY257" s="68"/>
      <c r="AZ257" s="68"/>
      <c r="BA257" s="68"/>
      <c r="BB257" s="68"/>
      <c r="BC257" s="68"/>
      <c r="BD257" s="68"/>
      <c r="BE257" s="68"/>
      <c r="BF257" s="68"/>
      <c r="BG257" s="68"/>
      <c r="BH257" s="68"/>
      <c r="BI257" s="68"/>
      <c r="BJ257" s="68"/>
      <c r="BK257" s="68"/>
      <c r="BL257" s="69"/>
      <c r="BM257" s="69"/>
      <c r="BN257" s="69"/>
      <c r="BO257" s="69"/>
      <c r="BP257" s="69"/>
      <c r="BQ257" s="69"/>
      <c r="BR257" s="69"/>
      <c r="BS257" s="69"/>
      <c r="BT257" s="69"/>
      <c r="BU257" s="69"/>
      <c r="BV257" s="69"/>
      <c r="BW257" s="69"/>
      <c r="BY257" s="70"/>
      <c r="BZ257" s="71"/>
      <c r="CA257" s="72"/>
      <c r="CB257" s="68"/>
      <c r="CC257" s="73"/>
    </row>
    <row r="258" spans="1:81" s="67" customFormat="1" ht="12" customHeight="1" x14ac:dyDescent="0.25">
      <c r="A258" s="122">
        <v>81</v>
      </c>
      <c r="B258" s="132" t="s">
        <v>315</v>
      </c>
      <c r="C258" s="135">
        <v>118.20260488704473</v>
      </c>
      <c r="D258" s="135">
        <v>1962</v>
      </c>
      <c r="E258" s="136">
        <v>2025</v>
      </c>
      <c r="F258" s="136">
        <v>221592.77</v>
      </c>
      <c r="G258" s="124">
        <v>5605603.2199999997</v>
      </c>
      <c r="H258" s="127">
        <v>0</v>
      </c>
      <c r="I258" s="128">
        <v>0</v>
      </c>
      <c r="J258" s="128">
        <v>0</v>
      </c>
      <c r="K258" s="128">
        <v>0</v>
      </c>
      <c r="L258" s="128">
        <v>0</v>
      </c>
      <c r="M258" s="128">
        <v>0</v>
      </c>
      <c r="N258" s="127"/>
      <c r="O258" s="127">
        <v>0</v>
      </c>
      <c r="P258" s="127"/>
      <c r="Q258" s="127">
        <v>0</v>
      </c>
      <c r="R258" s="127"/>
      <c r="S258" s="127">
        <v>0</v>
      </c>
      <c r="T258" s="129">
        <v>0</v>
      </c>
      <c r="U258" s="127">
        <v>0</v>
      </c>
      <c r="V258" s="136" t="s">
        <v>35</v>
      </c>
      <c r="W258" s="131">
        <v>739</v>
      </c>
      <c r="X258" s="127">
        <v>5353351.07</v>
      </c>
      <c r="Y258" s="131">
        <v>0</v>
      </c>
      <c r="Z258" s="131">
        <v>0</v>
      </c>
      <c r="AA258" s="131">
        <v>0</v>
      </c>
      <c r="AB258" s="131">
        <v>0</v>
      </c>
      <c r="AC258" s="131">
        <v>0</v>
      </c>
      <c r="AD258" s="131">
        <v>0</v>
      </c>
      <c r="AE258" s="131">
        <v>0</v>
      </c>
      <c r="AF258" s="131">
        <v>0</v>
      </c>
      <c r="AG258" s="131">
        <v>0</v>
      </c>
      <c r="AH258" s="131">
        <v>0</v>
      </c>
      <c r="AI258" s="131">
        <v>0</v>
      </c>
      <c r="AJ258" s="131">
        <v>168168.1</v>
      </c>
      <c r="AK258" s="131">
        <v>84084.05</v>
      </c>
      <c r="AL258" s="131">
        <v>0</v>
      </c>
      <c r="AN258" s="68"/>
      <c r="AO258" s="68"/>
      <c r="AP258" s="68"/>
      <c r="AQ258" s="68"/>
      <c r="AR258" s="68"/>
      <c r="AS258" s="68"/>
      <c r="AT258" s="68"/>
      <c r="AU258" s="68"/>
      <c r="AV258" s="68"/>
      <c r="AW258" s="68"/>
      <c r="AX258" s="68"/>
      <c r="AY258" s="68"/>
      <c r="AZ258" s="68"/>
      <c r="BA258" s="68"/>
      <c r="BB258" s="68"/>
      <c r="BC258" s="68"/>
      <c r="BD258" s="68"/>
      <c r="BE258" s="68"/>
      <c r="BF258" s="68"/>
      <c r="BG258" s="68"/>
      <c r="BH258" s="68"/>
      <c r="BI258" s="68"/>
      <c r="BJ258" s="68"/>
      <c r="BK258" s="68"/>
      <c r="BL258" s="69"/>
      <c r="BM258" s="69"/>
      <c r="BN258" s="69"/>
      <c r="BO258" s="69"/>
      <c r="BP258" s="69"/>
      <c r="BQ258" s="69"/>
      <c r="BR258" s="69"/>
      <c r="BS258" s="69"/>
      <c r="BT258" s="69"/>
      <c r="BU258" s="69"/>
      <c r="BV258" s="69"/>
      <c r="BW258" s="69"/>
      <c r="BY258" s="70"/>
      <c r="BZ258" s="71"/>
      <c r="CA258" s="72"/>
      <c r="CB258" s="68"/>
      <c r="CC258" s="73"/>
    </row>
    <row r="259" spans="1:81" s="67" customFormat="1" ht="12" customHeight="1" x14ac:dyDescent="0.25">
      <c r="A259" s="122">
        <v>82</v>
      </c>
      <c r="B259" s="132" t="s">
        <v>316</v>
      </c>
      <c r="C259" s="135">
        <v>87.134723680148184</v>
      </c>
      <c r="D259" s="135">
        <v>1928</v>
      </c>
      <c r="E259" s="136">
        <v>2025</v>
      </c>
      <c r="F259" s="136">
        <v>114822.18</v>
      </c>
      <c r="G259" s="124">
        <v>2654886.5099999998</v>
      </c>
      <c r="H259" s="127">
        <v>0</v>
      </c>
      <c r="I259" s="128">
        <v>0</v>
      </c>
      <c r="J259" s="128">
        <v>0</v>
      </c>
      <c r="K259" s="128">
        <v>0</v>
      </c>
      <c r="L259" s="128">
        <v>0</v>
      </c>
      <c r="M259" s="128">
        <v>0</v>
      </c>
      <c r="N259" s="127"/>
      <c r="O259" s="127">
        <v>0</v>
      </c>
      <c r="P259" s="127"/>
      <c r="Q259" s="127">
        <v>0</v>
      </c>
      <c r="R259" s="127"/>
      <c r="S259" s="127">
        <v>0</v>
      </c>
      <c r="T259" s="129">
        <v>0</v>
      </c>
      <c r="U259" s="127">
        <v>0</v>
      </c>
      <c r="V259" s="136" t="s">
        <v>35</v>
      </c>
      <c r="W259" s="131">
        <v>350</v>
      </c>
      <c r="X259" s="127">
        <v>2535416.61</v>
      </c>
      <c r="Y259" s="131">
        <v>0</v>
      </c>
      <c r="Z259" s="131">
        <v>0</v>
      </c>
      <c r="AA259" s="131">
        <v>0</v>
      </c>
      <c r="AB259" s="131">
        <v>0</v>
      </c>
      <c r="AC259" s="131">
        <v>0</v>
      </c>
      <c r="AD259" s="131">
        <v>0</v>
      </c>
      <c r="AE259" s="131">
        <v>0</v>
      </c>
      <c r="AF259" s="131">
        <v>0</v>
      </c>
      <c r="AG259" s="131">
        <v>0</v>
      </c>
      <c r="AH259" s="131">
        <v>0</v>
      </c>
      <c r="AI259" s="131">
        <v>0</v>
      </c>
      <c r="AJ259" s="131">
        <v>79646.600000000006</v>
      </c>
      <c r="AK259" s="131">
        <v>39823.300000000003</v>
      </c>
      <c r="AL259" s="131">
        <v>0</v>
      </c>
      <c r="AN259" s="68"/>
      <c r="AO259" s="68"/>
      <c r="AP259" s="68"/>
      <c r="AQ259" s="68"/>
      <c r="AR259" s="68"/>
      <c r="AS259" s="68"/>
      <c r="AT259" s="68"/>
      <c r="AU259" s="68"/>
      <c r="AV259" s="68"/>
      <c r="AW259" s="68"/>
      <c r="AX259" s="68"/>
      <c r="AY259" s="68"/>
      <c r="AZ259" s="68"/>
      <c r="BA259" s="68"/>
      <c r="BB259" s="68"/>
      <c r="BC259" s="68"/>
      <c r="BD259" s="68"/>
      <c r="BE259" s="68"/>
      <c r="BF259" s="68"/>
      <c r="BG259" s="68"/>
      <c r="BH259" s="68"/>
      <c r="BI259" s="68"/>
      <c r="BJ259" s="68"/>
      <c r="BK259" s="68"/>
      <c r="BL259" s="69"/>
      <c r="BM259" s="69"/>
      <c r="BN259" s="69"/>
      <c r="BO259" s="69"/>
      <c r="BP259" s="69"/>
      <c r="BQ259" s="69"/>
      <c r="BR259" s="69"/>
      <c r="BS259" s="69"/>
      <c r="BT259" s="69"/>
      <c r="BU259" s="69"/>
      <c r="BV259" s="69"/>
      <c r="BW259" s="69"/>
      <c r="BY259" s="70"/>
      <c r="BZ259" s="71"/>
      <c r="CA259" s="72"/>
      <c r="CB259" s="68"/>
      <c r="CC259" s="73"/>
    </row>
    <row r="260" spans="1:81" s="67" customFormat="1" ht="12" customHeight="1" x14ac:dyDescent="0.25">
      <c r="A260" s="122">
        <v>83</v>
      </c>
      <c r="B260" s="132" t="s">
        <v>317</v>
      </c>
      <c r="C260" s="135">
        <v>122.17111994347287</v>
      </c>
      <c r="D260" s="135">
        <v>1952</v>
      </c>
      <c r="E260" s="136">
        <v>2025</v>
      </c>
      <c r="F260" s="136">
        <v>153932.31</v>
      </c>
      <c r="G260" s="124">
        <v>2920375.15</v>
      </c>
      <c r="H260" s="127">
        <v>0</v>
      </c>
      <c r="I260" s="128">
        <v>0</v>
      </c>
      <c r="J260" s="128">
        <v>0</v>
      </c>
      <c r="K260" s="128">
        <v>0</v>
      </c>
      <c r="L260" s="128">
        <v>0</v>
      </c>
      <c r="M260" s="128">
        <v>0</v>
      </c>
      <c r="N260" s="127"/>
      <c r="O260" s="127">
        <v>0</v>
      </c>
      <c r="P260" s="127"/>
      <c r="Q260" s="127">
        <v>0</v>
      </c>
      <c r="R260" s="127"/>
      <c r="S260" s="127">
        <v>0</v>
      </c>
      <c r="T260" s="129">
        <v>0</v>
      </c>
      <c r="U260" s="127">
        <v>0</v>
      </c>
      <c r="V260" s="136" t="s">
        <v>35</v>
      </c>
      <c r="W260" s="131">
        <v>385</v>
      </c>
      <c r="X260" s="127">
        <v>2788958.27</v>
      </c>
      <c r="Y260" s="131">
        <v>0</v>
      </c>
      <c r="Z260" s="131">
        <v>0</v>
      </c>
      <c r="AA260" s="131">
        <v>0</v>
      </c>
      <c r="AB260" s="131">
        <v>0</v>
      </c>
      <c r="AC260" s="131">
        <v>0</v>
      </c>
      <c r="AD260" s="131">
        <v>0</v>
      </c>
      <c r="AE260" s="131">
        <v>0</v>
      </c>
      <c r="AF260" s="131">
        <v>0</v>
      </c>
      <c r="AG260" s="131">
        <v>0</v>
      </c>
      <c r="AH260" s="131">
        <v>0</v>
      </c>
      <c r="AI260" s="131">
        <v>0</v>
      </c>
      <c r="AJ260" s="131">
        <v>87611.25</v>
      </c>
      <c r="AK260" s="131">
        <v>43805.63</v>
      </c>
      <c r="AL260" s="131">
        <v>0</v>
      </c>
      <c r="AN260" s="68"/>
      <c r="AO260" s="68"/>
      <c r="AP260" s="68"/>
      <c r="AQ260" s="68"/>
      <c r="AR260" s="68"/>
      <c r="AS260" s="68"/>
      <c r="AT260" s="68"/>
      <c r="AU260" s="68"/>
      <c r="AV260" s="68"/>
      <c r="AW260" s="68"/>
      <c r="AX260" s="68"/>
      <c r="AY260" s="68"/>
      <c r="AZ260" s="68"/>
      <c r="BA260" s="68"/>
      <c r="BB260" s="68"/>
      <c r="BC260" s="68"/>
      <c r="BD260" s="68"/>
      <c r="BE260" s="68"/>
      <c r="BF260" s="68"/>
      <c r="BG260" s="68"/>
      <c r="BH260" s="68"/>
      <c r="BI260" s="68"/>
      <c r="BJ260" s="68"/>
      <c r="BK260" s="68"/>
      <c r="BL260" s="69"/>
      <c r="BM260" s="69"/>
      <c r="BN260" s="69"/>
      <c r="BO260" s="69"/>
      <c r="BP260" s="69"/>
      <c r="BQ260" s="69"/>
      <c r="BR260" s="69"/>
      <c r="BS260" s="69"/>
      <c r="BT260" s="69"/>
      <c r="BU260" s="69"/>
      <c r="BV260" s="69"/>
      <c r="BW260" s="69"/>
      <c r="BY260" s="70"/>
      <c r="BZ260" s="71"/>
      <c r="CA260" s="72"/>
      <c r="CB260" s="68"/>
      <c r="CC260" s="73"/>
    </row>
    <row r="261" spans="1:81" s="67" customFormat="1" ht="12" customHeight="1" x14ac:dyDescent="0.25">
      <c r="A261" s="122">
        <v>84</v>
      </c>
      <c r="B261" s="132" t="s">
        <v>318</v>
      </c>
      <c r="C261" s="135">
        <v>154.31283696979347</v>
      </c>
      <c r="D261" s="135">
        <v>1947</v>
      </c>
      <c r="E261" s="136">
        <v>2025</v>
      </c>
      <c r="F261" s="136">
        <v>125363.43</v>
      </c>
      <c r="G261" s="124">
        <v>3032154.34</v>
      </c>
      <c r="H261" s="127">
        <v>0</v>
      </c>
      <c r="I261" s="128">
        <v>0</v>
      </c>
      <c r="J261" s="128">
        <v>0</v>
      </c>
      <c r="K261" s="128">
        <v>0</v>
      </c>
      <c r="L261" s="128">
        <v>0</v>
      </c>
      <c r="M261" s="128">
        <v>0</v>
      </c>
      <c r="N261" s="127"/>
      <c r="O261" s="127">
        <v>0</v>
      </c>
      <c r="P261" s="127"/>
      <c r="Q261" s="127">
        <v>0</v>
      </c>
      <c r="R261" s="127"/>
      <c r="S261" s="127">
        <v>0</v>
      </c>
      <c r="T261" s="129">
        <v>0</v>
      </c>
      <c r="U261" s="127">
        <v>0</v>
      </c>
      <c r="V261" s="136" t="s">
        <v>35</v>
      </c>
      <c r="W261" s="131">
        <v>303</v>
      </c>
      <c r="X261" s="127">
        <v>2895707.39</v>
      </c>
      <c r="Y261" s="131">
        <v>0</v>
      </c>
      <c r="Z261" s="131">
        <v>0</v>
      </c>
      <c r="AA261" s="131">
        <v>0</v>
      </c>
      <c r="AB261" s="131">
        <v>0</v>
      </c>
      <c r="AC261" s="131">
        <v>0</v>
      </c>
      <c r="AD261" s="131">
        <v>0</v>
      </c>
      <c r="AE261" s="131">
        <v>0</v>
      </c>
      <c r="AF261" s="131">
        <v>0</v>
      </c>
      <c r="AG261" s="131">
        <v>0</v>
      </c>
      <c r="AH261" s="131">
        <v>0</v>
      </c>
      <c r="AI261" s="131">
        <v>0</v>
      </c>
      <c r="AJ261" s="131">
        <v>90964.63</v>
      </c>
      <c r="AK261" s="131">
        <v>45482.32</v>
      </c>
      <c r="AL261" s="131">
        <v>0</v>
      </c>
      <c r="AN261" s="68"/>
      <c r="AO261" s="68"/>
      <c r="AP261" s="68"/>
      <c r="AQ261" s="68"/>
      <c r="AR261" s="68"/>
      <c r="AS261" s="68"/>
      <c r="AT261" s="68"/>
      <c r="AU261" s="68"/>
      <c r="AV261" s="68"/>
      <c r="AW261" s="68"/>
      <c r="AX261" s="68"/>
      <c r="AY261" s="68"/>
      <c r="AZ261" s="68"/>
      <c r="BA261" s="68"/>
      <c r="BB261" s="68"/>
      <c r="BC261" s="68"/>
      <c r="BD261" s="68"/>
      <c r="BE261" s="68"/>
      <c r="BF261" s="68"/>
      <c r="BG261" s="68"/>
      <c r="BH261" s="68"/>
      <c r="BI261" s="68"/>
      <c r="BJ261" s="68"/>
      <c r="BK261" s="68"/>
      <c r="BL261" s="69"/>
      <c r="BM261" s="69"/>
      <c r="BN261" s="69"/>
      <c r="BO261" s="69"/>
      <c r="BP261" s="69"/>
      <c r="BQ261" s="69"/>
      <c r="BR261" s="69"/>
      <c r="BS261" s="69"/>
      <c r="BT261" s="69"/>
      <c r="BU261" s="69"/>
      <c r="BV261" s="69"/>
      <c r="BW261" s="69"/>
      <c r="BY261" s="70"/>
      <c r="BZ261" s="71"/>
      <c r="CA261" s="72"/>
      <c r="CB261" s="68"/>
      <c r="CC261" s="73"/>
    </row>
    <row r="262" spans="1:81" s="67" customFormat="1" ht="12" customHeight="1" x14ac:dyDescent="0.25">
      <c r="A262" s="122">
        <v>85</v>
      </c>
      <c r="B262" s="132" t="s">
        <v>319</v>
      </c>
      <c r="C262" s="135">
        <v>41.950622935758282</v>
      </c>
      <c r="D262" s="135">
        <v>1961</v>
      </c>
      <c r="E262" s="136">
        <v>2025</v>
      </c>
      <c r="F262" s="136">
        <v>1736922.2</v>
      </c>
      <c r="G262" s="124">
        <v>8316052.5099999998</v>
      </c>
      <c r="H262" s="127">
        <v>0</v>
      </c>
      <c r="I262" s="128">
        <v>0</v>
      </c>
      <c r="J262" s="128">
        <v>0</v>
      </c>
      <c r="K262" s="128">
        <v>0</v>
      </c>
      <c r="L262" s="128">
        <v>0</v>
      </c>
      <c r="M262" s="128">
        <v>0</v>
      </c>
      <c r="N262" s="127"/>
      <c r="O262" s="127">
        <v>0</v>
      </c>
      <c r="P262" s="127"/>
      <c r="Q262" s="127">
        <v>0</v>
      </c>
      <c r="R262" s="127"/>
      <c r="S262" s="127">
        <v>0</v>
      </c>
      <c r="T262" s="129">
        <v>0</v>
      </c>
      <c r="U262" s="127">
        <v>0</v>
      </c>
      <c r="V262" s="136" t="s">
        <v>34</v>
      </c>
      <c r="W262" s="131">
        <v>970</v>
      </c>
      <c r="X262" s="127">
        <v>7941830.1399999997</v>
      </c>
      <c r="Y262" s="131">
        <v>0</v>
      </c>
      <c r="Z262" s="131">
        <v>0</v>
      </c>
      <c r="AA262" s="131">
        <v>0</v>
      </c>
      <c r="AB262" s="131">
        <v>0</v>
      </c>
      <c r="AC262" s="131">
        <v>0</v>
      </c>
      <c r="AD262" s="131">
        <v>0</v>
      </c>
      <c r="AE262" s="131">
        <v>0</v>
      </c>
      <c r="AF262" s="131">
        <v>0</v>
      </c>
      <c r="AG262" s="131">
        <v>0</v>
      </c>
      <c r="AH262" s="131">
        <v>0</v>
      </c>
      <c r="AI262" s="131">
        <v>0</v>
      </c>
      <c r="AJ262" s="131">
        <v>249481.58</v>
      </c>
      <c r="AK262" s="131">
        <v>124740.79</v>
      </c>
      <c r="AL262" s="131">
        <v>0</v>
      </c>
      <c r="AN262" s="68"/>
      <c r="AO262" s="68"/>
      <c r="AP262" s="68"/>
      <c r="AQ262" s="68"/>
      <c r="AR262" s="68"/>
      <c r="AS262" s="68"/>
      <c r="AT262" s="68"/>
      <c r="AU262" s="68"/>
      <c r="AV262" s="68"/>
      <c r="AW262" s="68"/>
      <c r="AX262" s="68"/>
      <c r="AY262" s="68"/>
      <c r="AZ262" s="68"/>
      <c r="BA262" s="68"/>
      <c r="BB262" s="68"/>
      <c r="BC262" s="68"/>
      <c r="BD262" s="68"/>
      <c r="BE262" s="68"/>
      <c r="BF262" s="68"/>
      <c r="BG262" s="68"/>
      <c r="BH262" s="68"/>
      <c r="BI262" s="68"/>
      <c r="BJ262" s="68"/>
      <c r="BK262" s="68"/>
      <c r="BL262" s="69"/>
      <c r="BM262" s="69"/>
      <c r="BN262" s="69"/>
      <c r="BO262" s="69"/>
      <c r="BP262" s="69"/>
      <c r="BQ262" s="69"/>
      <c r="BR262" s="69"/>
      <c r="BS262" s="69"/>
      <c r="BT262" s="69"/>
      <c r="BU262" s="69"/>
      <c r="BV262" s="69"/>
      <c r="BW262" s="69"/>
      <c r="BY262" s="70"/>
      <c r="BZ262" s="71"/>
      <c r="CA262" s="72"/>
      <c r="CB262" s="68"/>
      <c r="CC262" s="73"/>
    </row>
    <row r="263" spans="1:81" s="67" customFormat="1" ht="12" customHeight="1" x14ac:dyDescent="0.25">
      <c r="A263" s="122">
        <v>86</v>
      </c>
      <c r="B263" s="132" t="s">
        <v>320</v>
      </c>
      <c r="C263" s="135">
        <v>31.817750820440693</v>
      </c>
      <c r="D263" s="135">
        <v>1993</v>
      </c>
      <c r="E263" s="136">
        <v>2025</v>
      </c>
      <c r="F263" s="136">
        <v>678099.1</v>
      </c>
      <c r="G263" s="124">
        <v>4478665.8</v>
      </c>
      <c r="H263" s="127">
        <v>0</v>
      </c>
      <c r="I263" s="128">
        <v>0</v>
      </c>
      <c r="J263" s="128">
        <v>0</v>
      </c>
      <c r="K263" s="128">
        <v>0</v>
      </c>
      <c r="L263" s="128">
        <v>0</v>
      </c>
      <c r="M263" s="128">
        <v>0</v>
      </c>
      <c r="N263" s="127"/>
      <c r="O263" s="127">
        <v>0</v>
      </c>
      <c r="P263" s="127"/>
      <c r="Q263" s="127">
        <v>0</v>
      </c>
      <c r="R263" s="127"/>
      <c r="S263" s="127">
        <v>0</v>
      </c>
      <c r="T263" s="129">
        <v>0</v>
      </c>
      <c r="U263" s="127">
        <v>0</v>
      </c>
      <c r="V263" s="136" t="s">
        <v>34</v>
      </c>
      <c r="W263" s="131">
        <v>522.4</v>
      </c>
      <c r="X263" s="127">
        <v>4277125.84</v>
      </c>
      <c r="Y263" s="131">
        <v>0</v>
      </c>
      <c r="Z263" s="131">
        <v>0</v>
      </c>
      <c r="AA263" s="131">
        <v>0</v>
      </c>
      <c r="AB263" s="131">
        <v>0</v>
      </c>
      <c r="AC263" s="131">
        <v>0</v>
      </c>
      <c r="AD263" s="131">
        <v>0</v>
      </c>
      <c r="AE263" s="131">
        <v>0</v>
      </c>
      <c r="AF263" s="131">
        <v>0</v>
      </c>
      <c r="AG263" s="131">
        <v>0</v>
      </c>
      <c r="AH263" s="131">
        <v>0</v>
      </c>
      <c r="AI263" s="131">
        <v>0</v>
      </c>
      <c r="AJ263" s="131">
        <v>134359.97</v>
      </c>
      <c r="AK263" s="131">
        <v>67179.990000000005</v>
      </c>
      <c r="AL263" s="131">
        <v>0</v>
      </c>
      <c r="AN263" s="68"/>
      <c r="AO263" s="68"/>
      <c r="AP263" s="68"/>
      <c r="AQ263" s="68"/>
      <c r="AR263" s="68"/>
      <c r="AS263" s="68"/>
      <c r="AT263" s="68"/>
      <c r="AU263" s="68"/>
      <c r="AV263" s="68"/>
      <c r="AW263" s="68"/>
      <c r="AX263" s="68"/>
      <c r="AY263" s="68"/>
      <c r="AZ263" s="68"/>
      <c r="BA263" s="68"/>
      <c r="BB263" s="68"/>
      <c r="BC263" s="68"/>
      <c r="BD263" s="68"/>
      <c r="BE263" s="68"/>
      <c r="BF263" s="68"/>
      <c r="BG263" s="68"/>
      <c r="BH263" s="68"/>
      <c r="BI263" s="68"/>
      <c r="BJ263" s="68"/>
      <c r="BK263" s="68"/>
      <c r="BL263" s="69"/>
      <c r="BM263" s="69"/>
      <c r="BN263" s="69"/>
      <c r="BO263" s="69"/>
      <c r="BP263" s="69"/>
      <c r="BQ263" s="69"/>
      <c r="BR263" s="69"/>
      <c r="BS263" s="69"/>
      <c r="BT263" s="69"/>
      <c r="BU263" s="69"/>
      <c r="BV263" s="69"/>
      <c r="BW263" s="69"/>
      <c r="BY263" s="70"/>
      <c r="BZ263" s="71"/>
      <c r="CA263" s="72"/>
      <c r="CB263" s="68"/>
      <c r="CC263" s="73"/>
    </row>
    <row r="264" spans="1:81" s="67" customFormat="1" ht="12" customHeight="1" x14ac:dyDescent="0.25">
      <c r="A264" s="122">
        <v>87</v>
      </c>
      <c r="B264" s="132" t="s">
        <v>321</v>
      </c>
      <c r="C264" s="135">
        <v>23.481557023622532</v>
      </c>
      <c r="D264" s="135">
        <v>1994</v>
      </c>
      <c r="E264" s="136">
        <v>2025</v>
      </c>
      <c r="F264" s="136">
        <v>2081885.39</v>
      </c>
      <c r="G264" s="124">
        <v>11230957.49</v>
      </c>
      <c r="H264" s="127">
        <v>0</v>
      </c>
      <c r="I264" s="128">
        <v>0</v>
      </c>
      <c r="J264" s="128">
        <v>0</v>
      </c>
      <c r="K264" s="128">
        <v>0</v>
      </c>
      <c r="L264" s="128">
        <v>0</v>
      </c>
      <c r="M264" s="128">
        <v>0</v>
      </c>
      <c r="N264" s="127"/>
      <c r="O264" s="127">
        <v>0</v>
      </c>
      <c r="P264" s="127"/>
      <c r="Q264" s="127">
        <v>0</v>
      </c>
      <c r="R264" s="127"/>
      <c r="S264" s="127">
        <v>0</v>
      </c>
      <c r="T264" s="129">
        <v>0</v>
      </c>
      <c r="U264" s="127">
        <v>0</v>
      </c>
      <c r="V264" s="136" t="s">
        <v>34</v>
      </c>
      <c r="W264" s="131">
        <v>1310</v>
      </c>
      <c r="X264" s="127">
        <v>10725564.41</v>
      </c>
      <c r="Y264" s="131">
        <v>0</v>
      </c>
      <c r="Z264" s="131">
        <v>0</v>
      </c>
      <c r="AA264" s="131">
        <v>0</v>
      </c>
      <c r="AB264" s="131">
        <v>0</v>
      </c>
      <c r="AC264" s="131">
        <v>0</v>
      </c>
      <c r="AD264" s="131">
        <v>0</v>
      </c>
      <c r="AE264" s="131">
        <v>0</v>
      </c>
      <c r="AF264" s="131">
        <v>0</v>
      </c>
      <c r="AG264" s="131">
        <v>0</v>
      </c>
      <c r="AH264" s="131">
        <v>0</v>
      </c>
      <c r="AI264" s="131">
        <v>0</v>
      </c>
      <c r="AJ264" s="131">
        <v>336928.72</v>
      </c>
      <c r="AK264" s="131">
        <v>168464.36</v>
      </c>
      <c r="AL264" s="131">
        <v>0</v>
      </c>
      <c r="AN264" s="68"/>
      <c r="AO264" s="68"/>
      <c r="AP264" s="68"/>
      <c r="AQ264" s="68"/>
      <c r="AR264" s="68"/>
      <c r="AS264" s="68"/>
      <c r="AT264" s="68"/>
      <c r="AU264" s="68"/>
      <c r="AV264" s="68"/>
      <c r="AW264" s="68"/>
      <c r="AX264" s="68"/>
      <c r="AY264" s="68"/>
      <c r="AZ264" s="68"/>
      <c r="BA264" s="68"/>
      <c r="BB264" s="68"/>
      <c r="BC264" s="68"/>
      <c r="BD264" s="68"/>
      <c r="BE264" s="68"/>
      <c r="BF264" s="68"/>
      <c r="BG264" s="68"/>
      <c r="BH264" s="68"/>
      <c r="BI264" s="68"/>
      <c r="BJ264" s="68"/>
      <c r="BK264" s="68"/>
      <c r="BL264" s="69"/>
      <c r="BM264" s="69"/>
      <c r="BN264" s="69"/>
      <c r="BO264" s="69"/>
      <c r="BP264" s="69"/>
      <c r="BQ264" s="69"/>
      <c r="BR264" s="69"/>
      <c r="BS264" s="69"/>
      <c r="BT264" s="69"/>
      <c r="BU264" s="69"/>
      <c r="BV264" s="69"/>
      <c r="BW264" s="69"/>
      <c r="BY264" s="70"/>
      <c r="BZ264" s="71"/>
      <c r="CA264" s="72"/>
      <c r="CB264" s="68"/>
      <c r="CC264" s="73"/>
    </row>
    <row r="265" spans="1:81" s="67" customFormat="1" ht="12" customHeight="1" x14ac:dyDescent="0.25">
      <c r="A265" s="122">
        <v>88</v>
      </c>
      <c r="B265" s="132" t="s">
        <v>322</v>
      </c>
      <c r="C265" s="135">
        <v>15.98615155202558</v>
      </c>
      <c r="D265" s="135">
        <v>1986</v>
      </c>
      <c r="E265" s="136">
        <v>2025</v>
      </c>
      <c r="F265" s="136">
        <v>2023268.49</v>
      </c>
      <c r="G265" s="124">
        <v>7990269.0099999998</v>
      </c>
      <c r="H265" s="127">
        <v>0</v>
      </c>
      <c r="I265" s="128">
        <v>0</v>
      </c>
      <c r="J265" s="128">
        <v>0</v>
      </c>
      <c r="K265" s="128">
        <v>0</v>
      </c>
      <c r="L265" s="128">
        <v>0</v>
      </c>
      <c r="M265" s="128">
        <v>0</v>
      </c>
      <c r="N265" s="127"/>
      <c r="O265" s="127">
        <v>0</v>
      </c>
      <c r="P265" s="127"/>
      <c r="Q265" s="127">
        <v>0</v>
      </c>
      <c r="R265" s="127"/>
      <c r="S265" s="127">
        <v>0</v>
      </c>
      <c r="T265" s="129">
        <v>0</v>
      </c>
      <c r="U265" s="127">
        <v>0</v>
      </c>
      <c r="V265" s="136" t="s">
        <v>34</v>
      </c>
      <c r="W265" s="131">
        <v>932</v>
      </c>
      <c r="X265" s="127">
        <v>7630706.9000000004</v>
      </c>
      <c r="Y265" s="131">
        <v>0</v>
      </c>
      <c r="Z265" s="131">
        <v>0</v>
      </c>
      <c r="AA265" s="131">
        <v>0</v>
      </c>
      <c r="AB265" s="131">
        <v>0</v>
      </c>
      <c r="AC265" s="131">
        <v>0</v>
      </c>
      <c r="AD265" s="131">
        <v>0</v>
      </c>
      <c r="AE265" s="131">
        <v>0</v>
      </c>
      <c r="AF265" s="131">
        <v>0</v>
      </c>
      <c r="AG265" s="131">
        <v>0</v>
      </c>
      <c r="AH265" s="131">
        <v>0</v>
      </c>
      <c r="AI265" s="131">
        <v>0</v>
      </c>
      <c r="AJ265" s="131">
        <v>239708.07</v>
      </c>
      <c r="AK265" s="131">
        <v>119854.04</v>
      </c>
      <c r="AL265" s="131">
        <v>0</v>
      </c>
      <c r="AN265" s="68"/>
      <c r="AO265" s="68"/>
      <c r="AP265" s="68"/>
      <c r="AQ265" s="68"/>
      <c r="AR265" s="68"/>
      <c r="AS265" s="68"/>
      <c r="AT265" s="68"/>
      <c r="AU265" s="68"/>
      <c r="AV265" s="68"/>
      <c r="AW265" s="68"/>
      <c r="AX265" s="68"/>
      <c r="AY265" s="68"/>
      <c r="AZ265" s="68"/>
      <c r="BA265" s="68"/>
      <c r="BB265" s="68"/>
      <c r="BC265" s="68"/>
      <c r="BD265" s="68"/>
      <c r="BE265" s="68"/>
      <c r="BF265" s="68"/>
      <c r="BG265" s="68"/>
      <c r="BH265" s="68"/>
      <c r="BI265" s="68"/>
      <c r="BJ265" s="68"/>
      <c r="BK265" s="68"/>
      <c r="BL265" s="69"/>
      <c r="BM265" s="69"/>
      <c r="BN265" s="69"/>
      <c r="BO265" s="69"/>
      <c r="BP265" s="69"/>
      <c r="BQ265" s="69"/>
      <c r="BR265" s="69"/>
      <c r="BS265" s="69"/>
      <c r="BT265" s="69"/>
      <c r="BU265" s="69"/>
      <c r="BV265" s="69"/>
      <c r="BW265" s="69"/>
      <c r="BY265" s="70"/>
      <c r="BZ265" s="71"/>
      <c r="CA265" s="72"/>
      <c r="CB265" s="68"/>
      <c r="CC265" s="73"/>
    </row>
    <row r="266" spans="1:81" s="67" customFormat="1" ht="12" customHeight="1" x14ac:dyDescent="0.25">
      <c r="A266" s="122">
        <v>89</v>
      </c>
      <c r="B266" s="132" t="s">
        <v>323</v>
      </c>
      <c r="C266" s="135">
        <v>22.399692761959543</v>
      </c>
      <c r="D266" s="135">
        <v>1985</v>
      </c>
      <c r="E266" s="136">
        <v>2025</v>
      </c>
      <c r="F266" s="136">
        <v>2977697.73</v>
      </c>
      <c r="G266" s="124">
        <v>14660257.49</v>
      </c>
      <c r="H266" s="127">
        <v>0</v>
      </c>
      <c r="I266" s="128">
        <v>0</v>
      </c>
      <c r="J266" s="128">
        <v>0</v>
      </c>
      <c r="K266" s="128">
        <v>0</v>
      </c>
      <c r="L266" s="128">
        <v>0</v>
      </c>
      <c r="M266" s="128">
        <v>0</v>
      </c>
      <c r="N266" s="127"/>
      <c r="O266" s="127">
        <v>0</v>
      </c>
      <c r="P266" s="127"/>
      <c r="Q266" s="127">
        <v>0</v>
      </c>
      <c r="R266" s="127"/>
      <c r="S266" s="127">
        <v>0</v>
      </c>
      <c r="T266" s="129">
        <v>0</v>
      </c>
      <c r="U266" s="127">
        <v>0</v>
      </c>
      <c r="V266" s="136" t="s">
        <v>34</v>
      </c>
      <c r="W266" s="131">
        <v>1710</v>
      </c>
      <c r="X266" s="127">
        <v>14000545.91</v>
      </c>
      <c r="Y266" s="131">
        <v>0</v>
      </c>
      <c r="Z266" s="131">
        <v>0</v>
      </c>
      <c r="AA266" s="131">
        <v>0</v>
      </c>
      <c r="AB266" s="131">
        <v>0</v>
      </c>
      <c r="AC266" s="131">
        <v>0</v>
      </c>
      <c r="AD266" s="131">
        <v>0</v>
      </c>
      <c r="AE266" s="131">
        <v>0</v>
      </c>
      <c r="AF266" s="131">
        <v>0</v>
      </c>
      <c r="AG266" s="131">
        <v>0</v>
      </c>
      <c r="AH266" s="131">
        <v>0</v>
      </c>
      <c r="AI266" s="131">
        <v>0</v>
      </c>
      <c r="AJ266" s="131">
        <v>439807.72</v>
      </c>
      <c r="AK266" s="131">
        <v>219903.86</v>
      </c>
      <c r="AL266" s="131">
        <v>0</v>
      </c>
      <c r="AN266" s="68"/>
      <c r="AO266" s="68"/>
      <c r="AP266" s="68"/>
      <c r="AQ266" s="68"/>
      <c r="AR266" s="68"/>
      <c r="AS266" s="68"/>
      <c r="AT266" s="68"/>
      <c r="AU266" s="68"/>
      <c r="AV266" s="68"/>
      <c r="AW266" s="68"/>
      <c r="AX266" s="68"/>
      <c r="AY266" s="68"/>
      <c r="AZ266" s="68"/>
      <c r="BA266" s="68"/>
      <c r="BB266" s="68"/>
      <c r="BC266" s="68"/>
      <c r="BD266" s="68"/>
      <c r="BE266" s="68"/>
      <c r="BF266" s="68"/>
      <c r="BG266" s="68"/>
      <c r="BH266" s="68"/>
      <c r="BI266" s="68"/>
      <c r="BJ266" s="68"/>
      <c r="BK266" s="68"/>
      <c r="BL266" s="69"/>
      <c r="BM266" s="69"/>
      <c r="BN266" s="69"/>
      <c r="BO266" s="69"/>
      <c r="BP266" s="69"/>
      <c r="BQ266" s="69"/>
      <c r="BR266" s="69"/>
      <c r="BS266" s="69"/>
      <c r="BT266" s="69"/>
      <c r="BU266" s="69"/>
      <c r="BV266" s="69"/>
      <c r="BW266" s="69"/>
      <c r="BY266" s="70"/>
      <c r="BZ266" s="71"/>
      <c r="CA266" s="72"/>
      <c r="CB266" s="68"/>
      <c r="CC266" s="73"/>
    </row>
    <row r="267" spans="1:81" s="67" customFormat="1" ht="12" customHeight="1" x14ac:dyDescent="0.25">
      <c r="A267" s="122">
        <v>90</v>
      </c>
      <c r="B267" s="132" t="s">
        <v>324</v>
      </c>
      <c r="C267" s="135">
        <v>30.633067721403894</v>
      </c>
      <c r="D267" s="135">
        <v>1989</v>
      </c>
      <c r="E267" s="136">
        <v>2025</v>
      </c>
      <c r="F267" s="136">
        <v>1453822.03</v>
      </c>
      <c r="G267" s="124">
        <v>9876384</v>
      </c>
      <c r="H267" s="127">
        <v>0</v>
      </c>
      <c r="I267" s="128">
        <v>0</v>
      </c>
      <c r="J267" s="128">
        <v>0</v>
      </c>
      <c r="K267" s="128">
        <v>0</v>
      </c>
      <c r="L267" s="128">
        <v>0</v>
      </c>
      <c r="M267" s="128">
        <v>0</v>
      </c>
      <c r="N267" s="127"/>
      <c r="O267" s="127">
        <v>0</v>
      </c>
      <c r="P267" s="127"/>
      <c r="Q267" s="127">
        <v>0</v>
      </c>
      <c r="R267" s="127"/>
      <c r="S267" s="127">
        <v>0</v>
      </c>
      <c r="T267" s="129">
        <v>0</v>
      </c>
      <c r="U267" s="127">
        <v>0</v>
      </c>
      <c r="V267" s="136" t="s">
        <v>34</v>
      </c>
      <c r="W267" s="131">
        <v>1152</v>
      </c>
      <c r="X267" s="127">
        <v>9431946.7200000007</v>
      </c>
      <c r="Y267" s="131">
        <v>0</v>
      </c>
      <c r="Z267" s="131">
        <v>0</v>
      </c>
      <c r="AA267" s="131">
        <v>0</v>
      </c>
      <c r="AB267" s="131">
        <v>0</v>
      </c>
      <c r="AC267" s="131">
        <v>0</v>
      </c>
      <c r="AD267" s="131">
        <v>0</v>
      </c>
      <c r="AE267" s="131">
        <v>0</v>
      </c>
      <c r="AF267" s="131">
        <v>0</v>
      </c>
      <c r="AG267" s="131">
        <v>0</v>
      </c>
      <c r="AH267" s="131">
        <v>0</v>
      </c>
      <c r="AI267" s="131">
        <v>0</v>
      </c>
      <c r="AJ267" s="131">
        <v>296291.52</v>
      </c>
      <c r="AK267" s="131">
        <v>148145.76</v>
      </c>
      <c r="AL267" s="131">
        <v>0</v>
      </c>
      <c r="AN267" s="68"/>
      <c r="AO267" s="68"/>
      <c r="AP267" s="68"/>
      <c r="AQ267" s="68"/>
      <c r="AR267" s="68"/>
      <c r="AS267" s="68"/>
      <c r="AT267" s="68"/>
      <c r="AU267" s="68"/>
      <c r="AV267" s="68"/>
      <c r="AW267" s="68"/>
      <c r="AX267" s="68"/>
      <c r="AY267" s="68"/>
      <c r="AZ267" s="68"/>
      <c r="BA267" s="68"/>
      <c r="BB267" s="68"/>
      <c r="BC267" s="68"/>
      <c r="BD267" s="68"/>
      <c r="BE267" s="68"/>
      <c r="BF267" s="68"/>
      <c r="BG267" s="68"/>
      <c r="BH267" s="68"/>
      <c r="BI267" s="68"/>
      <c r="BJ267" s="68"/>
      <c r="BK267" s="68"/>
      <c r="BL267" s="69"/>
      <c r="BM267" s="69"/>
      <c r="BN267" s="69"/>
      <c r="BO267" s="69"/>
      <c r="BP267" s="69"/>
      <c r="BQ267" s="69"/>
      <c r="BR267" s="69"/>
      <c r="BS267" s="69"/>
      <c r="BT267" s="69"/>
      <c r="BU267" s="69"/>
      <c r="BV267" s="69"/>
      <c r="BW267" s="69"/>
      <c r="BY267" s="70"/>
      <c r="BZ267" s="71"/>
      <c r="CA267" s="72"/>
      <c r="CB267" s="68"/>
      <c r="CC267" s="73"/>
    </row>
    <row r="268" spans="1:81" s="67" customFormat="1" ht="12" customHeight="1" x14ac:dyDescent="0.25">
      <c r="A268" s="122">
        <v>91</v>
      </c>
      <c r="B268" s="132" t="s">
        <v>326</v>
      </c>
      <c r="C268" s="135">
        <v>65.896222737469131</v>
      </c>
      <c r="D268" s="135">
        <v>1985</v>
      </c>
      <c r="E268" s="136">
        <v>2025</v>
      </c>
      <c r="F268" s="136">
        <v>1481070.85</v>
      </c>
      <c r="G268" s="124">
        <v>11968257.01</v>
      </c>
      <c r="H268" s="127">
        <v>0</v>
      </c>
      <c r="I268" s="128">
        <v>0</v>
      </c>
      <c r="J268" s="128">
        <v>0</v>
      </c>
      <c r="K268" s="128">
        <v>0</v>
      </c>
      <c r="L268" s="128">
        <v>0</v>
      </c>
      <c r="M268" s="128">
        <v>0</v>
      </c>
      <c r="N268" s="127"/>
      <c r="O268" s="127">
        <v>0</v>
      </c>
      <c r="P268" s="127"/>
      <c r="Q268" s="127">
        <v>0</v>
      </c>
      <c r="R268" s="127"/>
      <c r="S268" s="127">
        <v>0</v>
      </c>
      <c r="T268" s="129">
        <v>0</v>
      </c>
      <c r="U268" s="127">
        <v>0</v>
      </c>
      <c r="V268" s="136" t="s">
        <v>34</v>
      </c>
      <c r="W268" s="131">
        <v>1396</v>
      </c>
      <c r="X268" s="127">
        <v>11429685.439999999</v>
      </c>
      <c r="Y268" s="131">
        <v>0</v>
      </c>
      <c r="Z268" s="131">
        <v>0</v>
      </c>
      <c r="AA268" s="131">
        <v>0</v>
      </c>
      <c r="AB268" s="131">
        <v>0</v>
      </c>
      <c r="AC268" s="131">
        <v>0</v>
      </c>
      <c r="AD268" s="131">
        <v>0</v>
      </c>
      <c r="AE268" s="131">
        <v>0</v>
      </c>
      <c r="AF268" s="131">
        <v>0</v>
      </c>
      <c r="AG268" s="131">
        <v>0</v>
      </c>
      <c r="AH268" s="131">
        <v>0</v>
      </c>
      <c r="AI268" s="131">
        <v>0</v>
      </c>
      <c r="AJ268" s="131">
        <v>359047.71</v>
      </c>
      <c r="AK268" s="131">
        <v>179523.86</v>
      </c>
      <c r="AL268" s="131">
        <v>0</v>
      </c>
      <c r="AN268" s="68"/>
      <c r="AO268" s="68"/>
      <c r="AP268" s="68"/>
      <c r="AQ268" s="68"/>
      <c r="AR268" s="68"/>
      <c r="AS268" s="68"/>
      <c r="AT268" s="68"/>
      <c r="AU268" s="68"/>
      <c r="AV268" s="68"/>
      <c r="AW268" s="68"/>
      <c r="AX268" s="68"/>
      <c r="AY268" s="68"/>
      <c r="AZ268" s="68"/>
      <c r="BA268" s="68"/>
      <c r="BB268" s="68"/>
      <c r="BC268" s="68"/>
      <c r="BD268" s="68"/>
      <c r="BE268" s="68"/>
      <c r="BF268" s="68"/>
      <c r="BG268" s="68"/>
      <c r="BH268" s="68"/>
      <c r="BI268" s="68"/>
      <c r="BJ268" s="68"/>
      <c r="BK268" s="68"/>
      <c r="BL268" s="69"/>
      <c r="BM268" s="69"/>
      <c r="BN268" s="69"/>
      <c r="BO268" s="69"/>
      <c r="BP268" s="69"/>
      <c r="BQ268" s="69"/>
      <c r="BR268" s="69"/>
      <c r="BS268" s="69"/>
      <c r="BT268" s="69"/>
      <c r="BU268" s="69"/>
      <c r="BV268" s="69"/>
      <c r="BW268" s="69"/>
      <c r="BY268" s="70"/>
      <c r="BZ268" s="71"/>
      <c r="CA268" s="72"/>
      <c r="CB268" s="68"/>
      <c r="CC268" s="73"/>
    </row>
    <row r="269" spans="1:81" s="67" customFormat="1" ht="12" customHeight="1" x14ac:dyDescent="0.25">
      <c r="A269" s="122">
        <v>92</v>
      </c>
      <c r="B269" s="132" t="s">
        <v>327</v>
      </c>
      <c r="C269" s="135">
        <v>95.95337882547561</v>
      </c>
      <c r="D269" s="135">
        <v>1957</v>
      </c>
      <c r="E269" s="136">
        <v>2025</v>
      </c>
      <c r="F269" s="136">
        <v>311869.68</v>
      </c>
      <c r="G269" s="124">
        <v>4247818.4000000004</v>
      </c>
      <c r="H269" s="127">
        <v>0</v>
      </c>
      <c r="I269" s="128">
        <v>0</v>
      </c>
      <c r="J269" s="128">
        <v>0</v>
      </c>
      <c r="K269" s="128">
        <v>0</v>
      </c>
      <c r="L269" s="128">
        <v>0</v>
      </c>
      <c r="M269" s="128">
        <v>0</v>
      </c>
      <c r="N269" s="127"/>
      <c r="O269" s="127">
        <v>0</v>
      </c>
      <c r="P269" s="127"/>
      <c r="Q269" s="127">
        <v>0</v>
      </c>
      <c r="R269" s="127"/>
      <c r="S269" s="127">
        <v>0</v>
      </c>
      <c r="T269" s="129">
        <v>0</v>
      </c>
      <c r="U269" s="127">
        <v>0</v>
      </c>
      <c r="V269" s="136" t="s">
        <v>35</v>
      </c>
      <c r="W269" s="131">
        <v>560</v>
      </c>
      <c r="X269" s="127">
        <v>4056666.57</v>
      </c>
      <c r="Y269" s="131">
        <v>0</v>
      </c>
      <c r="Z269" s="131">
        <v>0</v>
      </c>
      <c r="AA269" s="131">
        <v>0</v>
      </c>
      <c r="AB269" s="131">
        <v>0</v>
      </c>
      <c r="AC269" s="131">
        <v>0</v>
      </c>
      <c r="AD269" s="131">
        <v>0</v>
      </c>
      <c r="AE269" s="131">
        <v>0</v>
      </c>
      <c r="AF269" s="131">
        <v>0</v>
      </c>
      <c r="AG269" s="131">
        <v>0</v>
      </c>
      <c r="AH269" s="131">
        <v>0</v>
      </c>
      <c r="AI269" s="131">
        <v>0</v>
      </c>
      <c r="AJ269" s="131">
        <v>127434.55</v>
      </c>
      <c r="AK269" s="131">
        <v>63717.279999999999</v>
      </c>
      <c r="AL269" s="131">
        <v>0</v>
      </c>
      <c r="AN269" s="68"/>
      <c r="AO269" s="68"/>
      <c r="AP269" s="68"/>
      <c r="AQ269" s="68"/>
      <c r="AR269" s="68"/>
      <c r="AS269" s="68"/>
      <c r="AT269" s="68"/>
      <c r="AU269" s="68"/>
      <c r="AV269" s="68"/>
      <c r="AW269" s="68"/>
      <c r="AX269" s="68"/>
      <c r="AY269" s="68"/>
      <c r="AZ269" s="68"/>
      <c r="BA269" s="68"/>
      <c r="BB269" s="68"/>
      <c r="BC269" s="68"/>
      <c r="BD269" s="68"/>
      <c r="BE269" s="68"/>
      <c r="BF269" s="68"/>
      <c r="BG269" s="68"/>
      <c r="BH269" s="68"/>
      <c r="BI269" s="68"/>
      <c r="BJ269" s="68"/>
      <c r="BK269" s="68"/>
      <c r="BL269" s="69"/>
      <c r="BM269" s="69"/>
      <c r="BN269" s="69"/>
      <c r="BO269" s="69"/>
      <c r="BP269" s="69"/>
      <c r="BQ269" s="69"/>
      <c r="BR269" s="69"/>
      <c r="BS269" s="69"/>
      <c r="BT269" s="69"/>
      <c r="BU269" s="69"/>
      <c r="BV269" s="69"/>
      <c r="BW269" s="69"/>
      <c r="BY269" s="70"/>
      <c r="BZ269" s="71"/>
      <c r="CA269" s="72"/>
      <c r="CB269" s="68"/>
      <c r="CC269" s="73"/>
    </row>
    <row r="270" spans="1:81" s="67" customFormat="1" ht="12" customHeight="1" x14ac:dyDescent="0.25">
      <c r="A270" s="122">
        <v>93</v>
      </c>
      <c r="B270" s="132" t="s">
        <v>328</v>
      </c>
      <c r="C270" s="135">
        <v>20.883244955450731</v>
      </c>
      <c r="D270" s="135">
        <v>1987</v>
      </c>
      <c r="E270" s="136">
        <v>2025</v>
      </c>
      <c r="F270" s="136">
        <v>2431121.2200000002</v>
      </c>
      <c r="G270" s="124">
        <v>11993976.75</v>
      </c>
      <c r="H270" s="127">
        <v>0</v>
      </c>
      <c r="I270" s="128">
        <v>0</v>
      </c>
      <c r="J270" s="128">
        <v>0</v>
      </c>
      <c r="K270" s="128">
        <v>0</v>
      </c>
      <c r="L270" s="128">
        <v>0</v>
      </c>
      <c r="M270" s="128">
        <v>0</v>
      </c>
      <c r="N270" s="127"/>
      <c r="O270" s="127">
        <v>0</v>
      </c>
      <c r="P270" s="127"/>
      <c r="Q270" s="127">
        <v>0</v>
      </c>
      <c r="R270" s="127"/>
      <c r="S270" s="127">
        <v>0</v>
      </c>
      <c r="T270" s="129">
        <v>0</v>
      </c>
      <c r="U270" s="127">
        <v>0</v>
      </c>
      <c r="V270" s="136" t="s">
        <v>34</v>
      </c>
      <c r="W270" s="131">
        <v>1399</v>
      </c>
      <c r="X270" s="127">
        <v>11454247.800000001</v>
      </c>
      <c r="Y270" s="131">
        <v>0</v>
      </c>
      <c r="Z270" s="131">
        <v>0</v>
      </c>
      <c r="AA270" s="131">
        <v>0</v>
      </c>
      <c r="AB270" s="131">
        <v>0</v>
      </c>
      <c r="AC270" s="131">
        <v>0</v>
      </c>
      <c r="AD270" s="131">
        <v>0</v>
      </c>
      <c r="AE270" s="131">
        <v>0</v>
      </c>
      <c r="AF270" s="131">
        <v>0</v>
      </c>
      <c r="AG270" s="131">
        <v>0</v>
      </c>
      <c r="AH270" s="131">
        <v>0</v>
      </c>
      <c r="AI270" s="131">
        <v>0</v>
      </c>
      <c r="AJ270" s="131">
        <v>359819.3</v>
      </c>
      <c r="AK270" s="131">
        <v>179909.65</v>
      </c>
      <c r="AL270" s="131">
        <v>0</v>
      </c>
      <c r="AN270" s="68"/>
      <c r="AO270" s="68"/>
      <c r="AP270" s="68"/>
      <c r="AQ270" s="68"/>
      <c r="AR270" s="68"/>
      <c r="AS270" s="68"/>
      <c r="AT270" s="68"/>
      <c r="AU270" s="68"/>
      <c r="AV270" s="68"/>
      <c r="AW270" s="68"/>
      <c r="AX270" s="68"/>
      <c r="AY270" s="68"/>
      <c r="AZ270" s="68"/>
      <c r="BA270" s="68"/>
      <c r="BB270" s="68"/>
      <c r="BC270" s="68"/>
      <c r="BD270" s="68"/>
      <c r="BE270" s="68"/>
      <c r="BF270" s="68"/>
      <c r="BG270" s="68"/>
      <c r="BH270" s="68"/>
      <c r="BI270" s="68"/>
      <c r="BJ270" s="68"/>
      <c r="BK270" s="68"/>
      <c r="BL270" s="69"/>
      <c r="BM270" s="69"/>
      <c r="BN270" s="69"/>
      <c r="BO270" s="69"/>
      <c r="BP270" s="69"/>
      <c r="BQ270" s="69"/>
      <c r="BR270" s="69"/>
      <c r="BS270" s="69"/>
      <c r="BT270" s="69"/>
      <c r="BU270" s="69"/>
      <c r="BV270" s="69"/>
      <c r="BW270" s="69"/>
      <c r="BY270" s="70"/>
      <c r="BZ270" s="71"/>
      <c r="CA270" s="72"/>
      <c r="CB270" s="68"/>
      <c r="CC270" s="73"/>
    </row>
    <row r="271" spans="1:81" s="67" customFormat="1" ht="12" customHeight="1" x14ac:dyDescent="0.25">
      <c r="A271" s="122">
        <v>94</v>
      </c>
      <c r="B271" s="132" t="s">
        <v>329</v>
      </c>
      <c r="C271" s="135">
        <v>35.678826039545179</v>
      </c>
      <c r="D271" s="135">
        <v>1992</v>
      </c>
      <c r="E271" s="136">
        <v>2025</v>
      </c>
      <c r="F271" s="136">
        <v>2491689.0499999998</v>
      </c>
      <c r="G271" s="124">
        <v>17575162.510000002</v>
      </c>
      <c r="H271" s="127">
        <v>0</v>
      </c>
      <c r="I271" s="128">
        <v>0</v>
      </c>
      <c r="J271" s="128">
        <v>0</v>
      </c>
      <c r="K271" s="128">
        <v>0</v>
      </c>
      <c r="L271" s="128">
        <v>0</v>
      </c>
      <c r="M271" s="128">
        <v>0</v>
      </c>
      <c r="N271" s="127"/>
      <c r="O271" s="127">
        <v>0</v>
      </c>
      <c r="P271" s="127"/>
      <c r="Q271" s="127">
        <v>0</v>
      </c>
      <c r="R271" s="127"/>
      <c r="S271" s="127">
        <v>0</v>
      </c>
      <c r="T271" s="129">
        <v>0</v>
      </c>
      <c r="U271" s="127">
        <v>0</v>
      </c>
      <c r="V271" s="136" t="s">
        <v>34</v>
      </c>
      <c r="W271" s="131">
        <v>2050</v>
      </c>
      <c r="X271" s="127">
        <v>16784280.190000001</v>
      </c>
      <c r="Y271" s="131">
        <v>0</v>
      </c>
      <c r="Z271" s="131">
        <v>0</v>
      </c>
      <c r="AA271" s="131">
        <v>0</v>
      </c>
      <c r="AB271" s="131">
        <v>0</v>
      </c>
      <c r="AC271" s="131">
        <v>0</v>
      </c>
      <c r="AD271" s="131">
        <v>0</v>
      </c>
      <c r="AE271" s="131">
        <v>0</v>
      </c>
      <c r="AF271" s="131">
        <v>0</v>
      </c>
      <c r="AG271" s="131">
        <v>0</v>
      </c>
      <c r="AH271" s="131">
        <v>0</v>
      </c>
      <c r="AI271" s="131">
        <v>0</v>
      </c>
      <c r="AJ271" s="131">
        <v>527254.88</v>
      </c>
      <c r="AK271" s="131">
        <v>263627.44</v>
      </c>
      <c r="AL271" s="131">
        <v>0</v>
      </c>
      <c r="AN271" s="68"/>
      <c r="AO271" s="68"/>
      <c r="AP271" s="68"/>
      <c r="AQ271" s="68"/>
      <c r="AR271" s="68"/>
      <c r="AS271" s="68"/>
      <c r="AT271" s="68"/>
      <c r="AU271" s="68"/>
      <c r="AV271" s="68"/>
      <c r="AW271" s="68"/>
      <c r="AX271" s="68"/>
      <c r="AY271" s="68"/>
      <c r="AZ271" s="68"/>
      <c r="BA271" s="68"/>
      <c r="BB271" s="68"/>
      <c r="BC271" s="68"/>
      <c r="BD271" s="68"/>
      <c r="BE271" s="68"/>
      <c r="BF271" s="68"/>
      <c r="BG271" s="68"/>
      <c r="BH271" s="68"/>
      <c r="BI271" s="68"/>
      <c r="BJ271" s="68"/>
      <c r="BK271" s="68"/>
      <c r="BL271" s="69"/>
      <c r="BM271" s="69"/>
      <c r="BN271" s="69"/>
      <c r="BO271" s="69"/>
      <c r="BP271" s="69"/>
      <c r="BQ271" s="69"/>
      <c r="BR271" s="69"/>
      <c r="BS271" s="69"/>
      <c r="BT271" s="69"/>
      <c r="BU271" s="69"/>
      <c r="BV271" s="69"/>
      <c r="BW271" s="69"/>
      <c r="BY271" s="70"/>
      <c r="BZ271" s="71"/>
      <c r="CA271" s="72"/>
      <c r="CB271" s="68"/>
      <c r="CC271" s="73"/>
    </row>
    <row r="272" spans="1:81" s="67" customFormat="1" ht="12" customHeight="1" x14ac:dyDescent="0.25">
      <c r="A272" s="122">
        <v>95</v>
      </c>
      <c r="B272" s="132" t="s">
        <v>330</v>
      </c>
      <c r="C272" s="135">
        <v>28.18145999100399</v>
      </c>
      <c r="D272" s="135">
        <v>1995</v>
      </c>
      <c r="E272" s="136">
        <v>2025</v>
      </c>
      <c r="F272" s="136">
        <v>2112533.87</v>
      </c>
      <c r="G272" s="124">
        <v>13014193.49</v>
      </c>
      <c r="H272" s="127">
        <v>0</v>
      </c>
      <c r="I272" s="128">
        <v>0</v>
      </c>
      <c r="J272" s="128">
        <v>0</v>
      </c>
      <c r="K272" s="128">
        <v>0</v>
      </c>
      <c r="L272" s="128">
        <v>0</v>
      </c>
      <c r="M272" s="128">
        <v>0</v>
      </c>
      <c r="N272" s="127"/>
      <c r="O272" s="127">
        <v>0</v>
      </c>
      <c r="P272" s="127"/>
      <c r="Q272" s="127">
        <v>0</v>
      </c>
      <c r="R272" s="127"/>
      <c r="S272" s="127">
        <v>0</v>
      </c>
      <c r="T272" s="129">
        <v>0</v>
      </c>
      <c r="U272" s="127">
        <v>0</v>
      </c>
      <c r="V272" s="136" t="s">
        <v>34</v>
      </c>
      <c r="W272" s="131">
        <v>1518</v>
      </c>
      <c r="X272" s="127">
        <v>12428554.789999999</v>
      </c>
      <c r="Y272" s="131">
        <v>0</v>
      </c>
      <c r="Z272" s="131">
        <v>0</v>
      </c>
      <c r="AA272" s="131">
        <v>0</v>
      </c>
      <c r="AB272" s="131">
        <v>0</v>
      </c>
      <c r="AC272" s="131">
        <v>0</v>
      </c>
      <c r="AD272" s="131">
        <v>0</v>
      </c>
      <c r="AE272" s="131">
        <v>0</v>
      </c>
      <c r="AF272" s="131">
        <v>0</v>
      </c>
      <c r="AG272" s="131">
        <v>0</v>
      </c>
      <c r="AH272" s="131">
        <v>0</v>
      </c>
      <c r="AI272" s="131">
        <v>0</v>
      </c>
      <c r="AJ272" s="131">
        <v>390425.8</v>
      </c>
      <c r="AK272" s="131">
        <v>195212.9</v>
      </c>
      <c r="AL272" s="131">
        <v>0</v>
      </c>
      <c r="AN272" s="68"/>
      <c r="AO272" s="68"/>
      <c r="AP272" s="68"/>
      <c r="AQ272" s="68"/>
      <c r="AR272" s="68"/>
      <c r="AS272" s="68"/>
      <c r="AT272" s="68"/>
      <c r="AU272" s="68"/>
      <c r="AV272" s="68"/>
      <c r="AW272" s="68"/>
      <c r="AX272" s="68"/>
      <c r="AY272" s="68"/>
      <c r="AZ272" s="68"/>
      <c r="BA272" s="68"/>
      <c r="BB272" s="68"/>
      <c r="BC272" s="68"/>
      <c r="BD272" s="68"/>
      <c r="BE272" s="68"/>
      <c r="BF272" s="68"/>
      <c r="BG272" s="68"/>
      <c r="BH272" s="68"/>
      <c r="BI272" s="68"/>
      <c r="BJ272" s="68"/>
      <c r="BK272" s="68"/>
      <c r="BL272" s="69"/>
      <c r="BM272" s="69"/>
      <c r="BN272" s="69"/>
      <c r="BO272" s="69"/>
      <c r="BP272" s="69"/>
      <c r="BQ272" s="69"/>
      <c r="BR272" s="69"/>
      <c r="BS272" s="69"/>
      <c r="BT272" s="69"/>
      <c r="BU272" s="69"/>
      <c r="BV272" s="69"/>
      <c r="BW272" s="69"/>
      <c r="BY272" s="70"/>
      <c r="BZ272" s="71"/>
      <c r="CA272" s="72"/>
      <c r="CB272" s="68"/>
      <c r="CC272" s="73"/>
    </row>
    <row r="273" spans="1:81" s="67" customFormat="1" ht="12" customHeight="1" x14ac:dyDescent="0.25">
      <c r="A273" s="122">
        <v>96</v>
      </c>
      <c r="B273" s="132" t="s">
        <v>331</v>
      </c>
      <c r="C273" s="135">
        <v>21.043031758968187</v>
      </c>
      <c r="D273" s="135">
        <v>1995</v>
      </c>
      <c r="E273" s="136">
        <v>2025</v>
      </c>
      <c r="F273" s="136">
        <v>2154663.0099999998</v>
      </c>
      <c r="G273" s="124">
        <v>10287900</v>
      </c>
      <c r="H273" s="127">
        <v>0</v>
      </c>
      <c r="I273" s="128">
        <v>0</v>
      </c>
      <c r="J273" s="128">
        <v>0</v>
      </c>
      <c r="K273" s="128">
        <v>0</v>
      </c>
      <c r="L273" s="128">
        <v>0</v>
      </c>
      <c r="M273" s="128">
        <v>0</v>
      </c>
      <c r="N273" s="127"/>
      <c r="O273" s="127">
        <v>0</v>
      </c>
      <c r="P273" s="127"/>
      <c r="Q273" s="127">
        <v>0</v>
      </c>
      <c r="R273" s="127"/>
      <c r="S273" s="127">
        <v>0</v>
      </c>
      <c r="T273" s="129">
        <v>0</v>
      </c>
      <c r="U273" s="127">
        <v>0</v>
      </c>
      <c r="V273" s="136" t="s">
        <v>34</v>
      </c>
      <c r="W273" s="131">
        <v>1200</v>
      </c>
      <c r="X273" s="127">
        <v>9824944.5</v>
      </c>
      <c r="Y273" s="131">
        <v>0</v>
      </c>
      <c r="Z273" s="131">
        <v>0</v>
      </c>
      <c r="AA273" s="131">
        <v>0</v>
      </c>
      <c r="AB273" s="131">
        <v>0</v>
      </c>
      <c r="AC273" s="131">
        <v>0</v>
      </c>
      <c r="AD273" s="131">
        <v>0</v>
      </c>
      <c r="AE273" s="131">
        <v>0</v>
      </c>
      <c r="AF273" s="131">
        <v>0</v>
      </c>
      <c r="AG273" s="131">
        <v>0</v>
      </c>
      <c r="AH273" s="131">
        <v>0</v>
      </c>
      <c r="AI273" s="131">
        <v>0</v>
      </c>
      <c r="AJ273" s="131">
        <v>308637</v>
      </c>
      <c r="AK273" s="131">
        <v>154318.5</v>
      </c>
      <c r="AL273" s="131">
        <v>0</v>
      </c>
      <c r="AN273" s="68"/>
      <c r="AO273" s="68"/>
      <c r="AP273" s="68"/>
      <c r="AQ273" s="68"/>
      <c r="AR273" s="68"/>
      <c r="AS273" s="68"/>
      <c r="AT273" s="68"/>
      <c r="AU273" s="68"/>
      <c r="AV273" s="68"/>
      <c r="AW273" s="68"/>
      <c r="AX273" s="68"/>
      <c r="AY273" s="68"/>
      <c r="AZ273" s="68"/>
      <c r="BA273" s="68"/>
      <c r="BB273" s="68"/>
      <c r="BC273" s="68"/>
      <c r="BD273" s="68"/>
      <c r="BE273" s="68"/>
      <c r="BF273" s="68"/>
      <c r="BG273" s="68"/>
      <c r="BH273" s="68"/>
      <c r="BI273" s="68"/>
      <c r="BJ273" s="68"/>
      <c r="BK273" s="68"/>
      <c r="BL273" s="69"/>
      <c r="BM273" s="69"/>
      <c r="BN273" s="69"/>
      <c r="BO273" s="69"/>
      <c r="BP273" s="69"/>
      <c r="BQ273" s="69"/>
      <c r="BR273" s="69"/>
      <c r="BS273" s="69"/>
      <c r="BT273" s="69"/>
      <c r="BU273" s="69"/>
      <c r="BV273" s="69"/>
      <c r="BW273" s="69"/>
      <c r="BY273" s="70"/>
      <c r="BZ273" s="71"/>
      <c r="CA273" s="72"/>
      <c r="CB273" s="68"/>
      <c r="CC273" s="73"/>
    </row>
    <row r="274" spans="1:81" s="67" customFormat="1" ht="12" customHeight="1" x14ac:dyDescent="0.25">
      <c r="A274" s="122">
        <v>97</v>
      </c>
      <c r="B274" s="132" t="s">
        <v>332</v>
      </c>
      <c r="C274" s="135">
        <v>47.637702153866648</v>
      </c>
      <c r="D274" s="135">
        <v>1961</v>
      </c>
      <c r="E274" s="136">
        <v>2025</v>
      </c>
      <c r="F274" s="136">
        <v>942967.95</v>
      </c>
      <c r="G274" s="124">
        <v>6447581.4900000002</v>
      </c>
      <c r="H274" s="127">
        <v>0</v>
      </c>
      <c r="I274" s="128">
        <v>0</v>
      </c>
      <c r="J274" s="128">
        <v>0</v>
      </c>
      <c r="K274" s="128">
        <v>0</v>
      </c>
      <c r="L274" s="128">
        <v>0</v>
      </c>
      <c r="M274" s="128">
        <v>0</v>
      </c>
      <c r="N274" s="127"/>
      <c r="O274" s="127">
        <v>0</v>
      </c>
      <c r="P274" s="127"/>
      <c r="Q274" s="127">
        <v>0</v>
      </c>
      <c r="R274" s="127"/>
      <c r="S274" s="127">
        <v>0</v>
      </c>
      <c r="T274" s="129">
        <v>0</v>
      </c>
      <c r="U274" s="127">
        <v>0</v>
      </c>
      <c r="V274" s="136" t="s">
        <v>35</v>
      </c>
      <c r="W274" s="131">
        <v>850</v>
      </c>
      <c r="X274" s="127">
        <v>6157440.3300000001</v>
      </c>
      <c r="Y274" s="131">
        <v>0</v>
      </c>
      <c r="Z274" s="131">
        <v>0</v>
      </c>
      <c r="AA274" s="131">
        <v>0</v>
      </c>
      <c r="AB274" s="131">
        <v>0</v>
      </c>
      <c r="AC274" s="131">
        <v>0</v>
      </c>
      <c r="AD274" s="131">
        <v>0</v>
      </c>
      <c r="AE274" s="131">
        <v>0</v>
      </c>
      <c r="AF274" s="131">
        <v>0</v>
      </c>
      <c r="AG274" s="131">
        <v>0</v>
      </c>
      <c r="AH274" s="131">
        <v>0</v>
      </c>
      <c r="AI274" s="131">
        <v>0</v>
      </c>
      <c r="AJ274" s="131">
        <v>193427.44</v>
      </c>
      <c r="AK274" s="131">
        <v>96713.72</v>
      </c>
      <c r="AL274" s="131">
        <v>0</v>
      </c>
      <c r="AN274" s="68"/>
      <c r="AO274" s="68"/>
      <c r="AP274" s="68"/>
      <c r="AQ274" s="68"/>
      <c r="AR274" s="68"/>
      <c r="AS274" s="68"/>
      <c r="AT274" s="68"/>
      <c r="AU274" s="68"/>
      <c r="AV274" s="68"/>
      <c r="AW274" s="68"/>
      <c r="AX274" s="68"/>
      <c r="AY274" s="68"/>
      <c r="AZ274" s="68"/>
      <c r="BA274" s="68"/>
      <c r="BB274" s="68"/>
      <c r="BC274" s="68"/>
      <c r="BD274" s="68"/>
      <c r="BE274" s="68"/>
      <c r="BF274" s="68"/>
      <c r="BG274" s="68"/>
      <c r="BH274" s="68"/>
      <c r="BI274" s="68"/>
      <c r="BJ274" s="68"/>
      <c r="BK274" s="68"/>
      <c r="BL274" s="69"/>
      <c r="BM274" s="69"/>
      <c r="BN274" s="69"/>
      <c r="BO274" s="69"/>
      <c r="BP274" s="69"/>
      <c r="BQ274" s="69"/>
      <c r="BR274" s="69"/>
      <c r="BS274" s="69"/>
      <c r="BT274" s="69"/>
      <c r="BU274" s="69"/>
      <c r="BV274" s="69"/>
      <c r="BW274" s="69"/>
      <c r="BY274" s="70"/>
      <c r="BZ274" s="71"/>
      <c r="CA274" s="72"/>
      <c r="CB274" s="68"/>
      <c r="CC274" s="73"/>
    </row>
    <row r="275" spans="1:81" s="67" customFormat="1" ht="12" customHeight="1" x14ac:dyDescent="0.25">
      <c r="A275" s="122">
        <v>98</v>
      </c>
      <c r="B275" s="132" t="s">
        <v>333</v>
      </c>
      <c r="C275" s="135">
        <v>24.854094704226686</v>
      </c>
      <c r="D275" s="135">
        <v>1989</v>
      </c>
      <c r="E275" s="136">
        <v>2025</v>
      </c>
      <c r="F275" s="136">
        <v>2822174.76</v>
      </c>
      <c r="G275" s="124">
        <v>15431850</v>
      </c>
      <c r="H275" s="127">
        <v>0</v>
      </c>
      <c r="I275" s="128">
        <v>0</v>
      </c>
      <c r="J275" s="128">
        <v>0</v>
      </c>
      <c r="K275" s="128">
        <v>0</v>
      </c>
      <c r="L275" s="128">
        <v>0</v>
      </c>
      <c r="M275" s="128">
        <v>0</v>
      </c>
      <c r="N275" s="127"/>
      <c r="O275" s="127">
        <v>0</v>
      </c>
      <c r="P275" s="127"/>
      <c r="Q275" s="127">
        <v>0</v>
      </c>
      <c r="R275" s="127"/>
      <c r="S275" s="127">
        <v>0</v>
      </c>
      <c r="T275" s="129">
        <v>0</v>
      </c>
      <c r="U275" s="127">
        <v>0</v>
      </c>
      <c r="V275" s="136" t="s">
        <v>34</v>
      </c>
      <c r="W275" s="131">
        <v>1800</v>
      </c>
      <c r="X275" s="127">
        <v>14737416.75</v>
      </c>
      <c r="Y275" s="131">
        <v>0</v>
      </c>
      <c r="Z275" s="131">
        <v>0</v>
      </c>
      <c r="AA275" s="131">
        <v>0</v>
      </c>
      <c r="AB275" s="131">
        <v>0</v>
      </c>
      <c r="AC275" s="131">
        <v>0</v>
      </c>
      <c r="AD275" s="131">
        <v>0</v>
      </c>
      <c r="AE275" s="131">
        <v>0</v>
      </c>
      <c r="AF275" s="131">
        <v>0</v>
      </c>
      <c r="AG275" s="131">
        <v>0</v>
      </c>
      <c r="AH275" s="131">
        <v>0</v>
      </c>
      <c r="AI275" s="131">
        <v>0</v>
      </c>
      <c r="AJ275" s="131">
        <v>462955.5</v>
      </c>
      <c r="AK275" s="131">
        <v>231477.75</v>
      </c>
      <c r="AL275" s="131">
        <v>0</v>
      </c>
      <c r="AN275" s="68"/>
      <c r="AO275" s="68"/>
      <c r="AP275" s="68"/>
      <c r="AQ275" s="68"/>
      <c r="AR275" s="68"/>
      <c r="AS275" s="68"/>
      <c r="AT275" s="68"/>
      <c r="AU275" s="68"/>
      <c r="AV275" s="68"/>
      <c r="AW275" s="68"/>
      <c r="AX275" s="68"/>
      <c r="AY275" s="68"/>
      <c r="AZ275" s="68"/>
      <c r="BA275" s="68"/>
      <c r="BB275" s="68"/>
      <c r="BC275" s="68"/>
      <c r="BD275" s="68"/>
      <c r="BE275" s="68"/>
      <c r="BF275" s="68"/>
      <c r="BG275" s="68"/>
      <c r="BH275" s="68"/>
      <c r="BI275" s="68"/>
      <c r="BJ275" s="68"/>
      <c r="BK275" s="68"/>
      <c r="BL275" s="69"/>
      <c r="BM275" s="69"/>
      <c r="BN275" s="69"/>
      <c r="BO275" s="69"/>
      <c r="BP275" s="69"/>
      <c r="BQ275" s="69"/>
      <c r="BR275" s="69"/>
      <c r="BS275" s="69"/>
      <c r="BT275" s="69"/>
      <c r="BU275" s="69"/>
      <c r="BV275" s="69"/>
      <c r="BW275" s="69"/>
      <c r="BY275" s="70"/>
      <c r="BZ275" s="71"/>
      <c r="CA275" s="72"/>
      <c r="CB275" s="68"/>
      <c r="CC275" s="73"/>
    </row>
    <row r="276" spans="1:81" s="67" customFormat="1" ht="12" customHeight="1" x14ac:dyDescent="0.25">
      <c r="A276" s="122">
        <v>99</v>
      </c>
      <c r="B276" s="132" t="s">
        <v>334</v>
      </c>
      <c r="C276" s="135">
        <v>42.144979177951349</v>
      </c>
      <c r="D276" s="135">
        <v>1989</v>
      </c>
      <c r="E276" s="136">
        <v>2025</v>
      </c>
      <c r="F276" s="136">
        <v>2348720.69</v>
      </c>
      <c r="G276" s="124">
        <v>16820716.510000002</v>
      </c>
      <c r="H276" s="127">
        <v>0</v>
      </c>
      <c r="I276" s="128">
        <v>0</v>
      </c>
      <c r="J276" s="128">
        <v>0</v>
      </c>
      <c r="K276" s="128">
        <v>0</v>
      </c>
      <c r="L276" s="128">
        <v>0</v>
      </c>
      <c r="M276" s="128">
        <v>0</v>
      </c>
      <c r="N276" s="127"/>
      <c r="O276" s="127">
        <v>0</v>
      </c>
      <c r="P276" s="127"/>
      <c r="Q276" s="127">
        <v>0</v>
      </c>
      <c r="R276" s="127"/>
      <c r="S276" s="127">
        <v>0</v>
      </c>
      <c r="T276" s="129">
        <v>0</v>
      </c>
      <c r="U276" s="127">
        <v>0</v>
      </c>
      <c r="V276" s="136" t="s">
        <v>34</v>
      </c>
      <c r="W276" s="131">
        <v>1962</v>
      </c>
      <c r="X276" s="127">
        <v>16063784.26</v>
      </c>
      <c r="Y276" s="131">
        <v>0</v>
      </c>
      <c r="Z276" s="131">
        <v>0</v>
      </c>
      <c r="AA276" s="131">
        <v>0</v>
      </c>
      <c r="AB276" s="131">
        <v>0</v>
      </c>
      <c r="AC276" s="131">
        <v>0</v>
      </c>
      <c r="AD276" s="131">
        <v>0</v>
      </c>
      <c r="AE276" s="131">
        <v>0</v>
      </c>
      <c r="AF276" s="131">
        <v>0</v>
      </c>
      <c r="AG276" s="131">
        <v>0</v>
      </c>
      <c r="AH276" s="131">
        <v>0</v>
      </c>
      <c r="AI276" s="131">
        <v>0</v>
      </c>
      <c r="AJ276" s="131">
        <v>504621.5</v>
      </c>
      <c r="AK276" s="131">
        <v>252310.75</v>
      </c>
      <c r="AL276" s="131">
        <v>0</v>
      </c>
      <c r="AN276" s="68"/>
      <c r="AO276" s="68"/>
      <c r="AP276" s="68"/>
      <c r="AQ276" s="68"/>
      <c r="AR276" s="68"/>
      <c r="AS276" s="68"/>
      <c r="AT276" s="68"/>
      <c r="AU276" s="68"/>
      <c r="AV276" s="68"/>
      <c r="AW276" s="68"/>
      <c r="AX276" s="68"/>
      <c r="AY276" s="68"/>
      <c r="AZ276" s="68"/>
      <c r="BA276" s="68"/>
      <c r="BB276" s="68"/>
      <c r="BC276" s="68"/>
      <c r="BD276" s="68"/>
      <c r="BE276" s="68"/>
      <c r="BF276" s="68"/>
      <c r="BG276" s="68"/>
      <c r="BH276" s="68"/>
      <c r="BI276" s="68"/>
      <c r="BJ276" s="68"/>
      <c r="BK276" s="68"/>
      <c r="BL276" s="69"/>
      <c r="BM276" s="69"/>
      <c r="BN276" s="69"/>
      <c r="BO276" s="69"/>
      <c r="BP276" s="69"/>
      <c r="BQ276" s="69"/>
      <c r="BR276" s="69"/>
      <c r="BS276" s="69"/>
      <c r="BT276" s="69"/>
      <c r="BU276" s="69"/>
      <c r="BV276" s="69"/>
      <c r="BW276" s="69"/>
      <c r="BY276" s="70"/>
      <c r="BZ276" s="71"/>
      <c r="CA276" s="72"/>
      <c r="CB276" s="68"/>
      <c r="CC276" s="73"/>
    </row>
    <row r="277" spans="1:81" s="67" customFormat="1" ht="12" customHeight="1" x14ac:dyDescent="0.25">
      <c r="A277" s="122">
        <v>100</v>
      </c>
      <c r="B277" s="132" t="s">
        <v>335</v>
      </c>
      <c r="C277" s="135">
        <v>68.93672324433706</v>
      </c>
      <c r="D277" s="135">
        <v>1948</v>
      </c>
      <c r="E277" s="136">
        <v>2025</v>
      </c>
      <c r="F277" s="136">
        <v>302450.64</v>
      </c>
      <c r="G277" s="124">
        <v>3640987.21</v>
      </c>
      <c r="H277" s="127">
        <v>0</v>
      </c>
      <c r="I277" s="128">
        <v>0</v>
      </c>
      <c r="J277" s="128">
        <v>0</v>
      </c>
      <c r="K277" s="128">
        <v>0</v>
      </c>
      <c r="L277" s="128">
        <v>0</v>
      </c>
      <c r="M277" s="128">
        <v>0</v>
      </c>
      <c r="N277" s="127"/>
      <c r="O277" s="127">
        <v>0</v>
      </c>
      <c r="P277" s="127"/>
      <c r="Q277" s="127">
        <v>0</v>
      </c>
      <c r="R277" s="127"/>
      <c r="S277" s="127">
        <v>0</v>
      </c>
      <c r="T277" s="129">
        <v>0</v>
      </c>
      <c r="U277" s="127">
        <v>0</v>
      </c>
      <c r="V277" s="136" t="s">
        <v>35</v>
      </c>
      <c r="W277" s="131">
        <v>480</v>
      </c>
      <c r="X277" s="127">
        <v>3477142.78</v>
      </c>
      <c r="Y277" s="131">
        <v>0</v>
      </c>
      <c r="Z277" s="131">
        <v>0</v>
      </c>
      <c r="AA277" s="131">
        <v>0</v>
      </c>
      <c r="AB277" s="131">
        <v>0</v>
      </c>
      <c r="AC277" s="131">
        <v>0</v>
      </c>
      <c r="AD277" s="131">
        <v>0</v>
      </c>
      <c r="AE277" s="131">
        <v>0</v>
      </c>
      <c r="AF277" s="131">
        <v>0</v>
      </c>
      <c r="AG277" s="131">
        <v>0</v>
      </c>
      <c r="AH277" s="131">
        <v>0</v>
      </c>
      <c r="AI277" s="131">
        <v>0</v>
      </c>
      <c r="AJ277" s="131">
        <v>109229.62</v>
      </c>
      <c r="AK277" s="131">
        <v>54614.81</v>
      </c>
      <c r="AL277" s="131">
        <v>0</v>
      </c>
      <c r="AN277" s="68"/>
      <c r="AO277" s="68"/>
      <c r="AP277" s="68"/>
      <c r="AQ277" s="68"/>
      <c r="AR277" s="68"/>
      <c r="AS277" s="68"/>
      <c r="AT277" s="68"/>
      <c r="AU277" s="68"/>
      <c r="AV277" s="68"/>
      <c r="AW277" s="68"/>
      <c r="AX277" s="68"/>
      <c r="AY277" s="68"/>
      <c r="AZ277" s="68"/>
      <c r="BA277" s="68"/>
      <c r="BB277" s="68"/>
      <c r="BC277" s="68"/>
      <c r="BD277" s="68"/>
      <c r="BE277" s="68"/>
      <c r="BF277" s="68"/>
      <c r="BG277" s="68"/>
      <c r="BH277" s="68"/>
      <c r="BI277" s="68"/>
      <c r="BJ277" s="68"/>
      <c r="BK277" s="68"/>
      <c r="BL277" s="69"/>
      <c r="BM277" s="69"/>
      <c r="BN277" s="69"/>
      <c r="BO277" s="69"/>
      <c r="BP277" s="69"/>
      <c r="BQ277" s="69"/>
      <c r="BR277" s="69"/>
      <c r="BS277" s="69"/>
      <c r="BT277" s="69"/>
      <c r="BU277" s="69"/>
      <c r="BV277" s="69"/>
      <c r="BW277" s="69"/>
      <c r="BY277" s="70"/>
      <c r="BZ277" s="71"/>
      <c r="CA277" s="72"/>
      <c r="CB277" s="68"/>
      <c r="CC277" s="73"/>
    </row>
    <row r="278" spans="1:81" s="67" customFormat="1" ht="12" customHeight="1" x14ac:dyDescent="0.25">
      <c r="A278" s="122">
        <v>101</v>
      </c>
      <c r="B278" s="132" t="s">
        <v>336</v>
      </c>
      <c r="C278" s="135">
        <v>9.9973225784005919</v>
      </c>
      <c r="D278" s="135">
        <v>1986</v>
      </c>
      <c r="E278" s="136">
        <v>2025</v>
      </c>
      <c r="F278" s="136">
        <v>4099475.91</v>
      </c>
      <c r="G278" s="124">
        <v>11316690</v>
      </c>
      <c r="H278" s="127">
        <v>0</v>
      </c>
      <c r="I278" s="128">
        <v>0</v>
      </c>
      <c r="J278" s="128">
        <v>0</v>
      </c>
      <c r="K278" s="128">
        <v>0</v>
      </c>
      <c r="L278" s="128">
        <v>0</v>
      </c>
      <c r="M278" s="128">
        <v>0</v>
      </c>
      <c r="N278" s="127"/>
      <c r="O278" s="127">
        <v>0</v>
      </c>
      <c r="P278" s="127"/>
      <c r="Q278" s="127">
        <v>0</v>
      </c>
      <c r="R278" s="127"/>
      <c r="S278" s="127">
        <v>0</v>
      </c>
      <c r="T278" s="129">
        <v>0</v>
      </c>
      <c r="U278" s="127">
        <v>0</v>
      </c>
      <c r="V278" s="136" t="s">
        <v>34</v>
      </c>
      <c r="W278" s="131">
        <v>1320</v>
      </c>
      <c r="X278" s="127">
        <v>10807438.949999999</v>
      </c>
      <c r="Y278" s="131">
        <v>0</v>
      </c>
      <c r="Z278" s="131">
        <v>0</v>
      </c>
      <c r="AA278" s="131">
        <v>0</v>
      </c>
      <c r="AB278" s="131">
        <v>0</v>
      </c>
      <c r="AC278" s="131">
        <v>0</v>
      </c>
      <c r="AD278" s="131">
        <v>0</v>
      </c>
      <c r="AE278" s="131">
        <v>0</v>
      </c>
      <c r="AF278" s="131">
        <v>0</v>
      </c>
      <c r="AG278" s="131">
        <v>0</v>
      </c>
      <c r="AH278" s="131">
        <v>0</v>
      </c>
      <c r="AI278" s="131">
        <v>0</v>
      </c>
      <c r="AJ278" s="131">
        <v>339500.7</v>
      </c>
      <c r="AK278" s="131">
        <v>169750.35</v>
      </c>
      <c r="AL278" s="131">
        <v>0</v>
      </c>
      <c r="AN278" s="68"/>
      <c r="AO278" s="68"/>
      <c r="AP278" s="68"/>
      <c r="AQ278" s="68"/>
      <c r="AR278" s="68"/>
      <c r="AS278" s="68"/>
      <c r="AT278" s="68"/>
      <c r="AU278" s="68"/>
      <c r="AV278" s="68"/>
      <c r="AW278" s="68"/>
      <c r="AX278" s="68"/>
      <c r="AY278" s="68"/>
      <c r="AZ278" s="68"/>
      <c r="BA278" s="68"/>
      <c r="BB278" s="68"/>
      <c r="BC278" s="68"/>
      <c r="BD278" s="68"/>
      <c r="BE278" s="68"/>
      <c r="BF278" s="68"/>
      <c r="BG278" s="68"/>
      <c r="BH278" s="68"/>
      <c r="BI278" s="68"/>
      <c r="BJ278" s="68"/>
      <c r="BK278" s="68"/>
      <c r="BL278" s="69"/>
      <c r="BM278" s="69"/>
      <c r="BN278" s="69"/>
      <c r="BO278" s="69"/>
      <c r="BP278" s="69"/>
      <c r="BQ278" s="69"/>
      <c r="BR278" s="69"/>
      <c r="BS278" s="69"/>
      <c r="BT278" s="69"/>
      <c r="BU278" s="69"/>
      <c r="BV278" s="69"/>
      <c r="BW278" s="69"/>
      <c r="BY278" s="70"/>
      <c r="BZ278" s="71"/>
      <c r="CA278" s="72"/>
      <c r="CB278" s="68"/>
      <c r="CC278" s="73"/>
    </row>
    <row r="279" spans="1:81" s="67" customFormat="1" ht="12" customHeight="1" x14ac:dyDescent="0.25">
      <c r="A279" s="122">
        <v>102</v>
      </c>
      <c r="B279" s="132" t="s">
        <v>337</v>
      </c>
      <c r="C279" s="135">
        <v>28.104473938964201</v>
      </c>
      <c r="D279" s="135">
        <v>1986</v>
      </c>
      <c r="E279" s="136">
        <v>2025</v>
      </c>
      <c r="F279" s="136">
        <v>2934392.1</v>
      </c>
      <c r="G279" s="124">
        <v>14111569.49</v>
      </c>
      <c r="H279" s="127">
        <v>0</v>
      </c>
      <c r="I279" s="128">
        <v>0</v>
      </c>
      <c r="J279" s="128">
        <v>0</v>
      </c>
      <c r="K279" s="128">
        <v>0</v>
      </c>
      <c r="L279" s="128">
        <v>0</v>
      </c>
      <c r="M279" s="128">
        <v>0</v>
      </c>
      <c r="N279" s="127"/>
      <c r="O279" s="127">
        <v>0</v>
      </c>
      <c r="P279" s="127"/>
      <c r="Q279" s="127">
        <v>0</v>
      </c>
      <c r="R279" s="127"/>
      <c r="S279" s="127">
        <v>0</v>
      </c>
      <c r="T279" s="129">
        <v>0</v>
      </c>
      <c r="U279" s="127">
        <v>0</v>
      </c>
      <c r="V279" s="136" t="s">
        <v>34</v>
      </c>
      <c r="W279" s="131">
        <v>1646</v>
      </c>
      <c r="X279" s="127">
        <v>13476548.869999999</v>
      </c>
      <c r="Y279" s="131">
        <v>0</v>
      </c>
      <c r="Z279" s="131">
        <v>0</v>
      </c>
      <c r="AA279" s="131">
        <v>0</v>
      </c>
      <c r="AB279" s="131">
        <v>0</v>
      </c>
      <c r="AC279" s="131">
        <v>0</v>
      </c>
      <c r="AD279" s="131">
        <v>0</v>
      </c>
      <c r="AE279" s="131">
        <v>0</v>
      </c>
      <c r="AF279" s="131">
        <v>0</v>
      </c>
      <c r="AG279" s="131">
        <v>0</v>
      </c>
      <c r="AH279" s="131">
        <v>0</v>
      </c>
      <c r="AI279" s="131">
        <v>0</v>
      </c>
      <c r="AJ279" s="131">
        <v>423347.08</v>
      </c>
      <c r="AK279" s="131">
        <v>211673.54</v>
      </c>
      <c r="AL279" s="131">
        <v>0</v>
      </c>
      <c r="AN279" s="68"/>
      <c r="AO279" s="68"/>
      <c r="AP279" s="68"/>
      <c r="AQ279" s="68"/>
      <c r="AR279" s="68"/>
      <c r="AS279" s="68"/>
      <c r="AT279" s="68"/>
      <c r="AU279" s="68"/>
      <c r="AV279" s="68"/>
      <c r="AW279" s="68"/>
      <c r="AX279" s="68"/>
      <c r="AY279" s="68"/>
      <c r="AZ279" s="68"/>
      <c r="BA279" s="68"/>
      <c r="BB279" s="68"/>
      <c r="BC279" s="68"/>
      <c r="BD279" s="68"/>
      <c r="BE279" s="68"/>
      <c r="BF279" s="68"/>
      <c r="BG279" s="68"/>
      <c r="BH279" s="68"/>
      <c r="BI279" s="68"/>
      <c r="BJ279" s="68"/>
      <c r="BK279" s="68"/>
      <c r="BL279" s="69"/>
      <c r="BM279" s="69"/>
      <c r="BN279" s="69"/>
      <c r="BO279" s="69"/>
      <c r="BP279" s="69"/>
      <c r="BQ279" s="69"/>
      <c r="BR279" s="69"/>
      <c r="BS279" s="69"/>
      <c r="BT279" s="69"/>
      <c r="BU279" s="69"/>
      <c r="BV279" s="69"/>
      <c r="BW279" s="69"/>
      <c r="BY279" s="70"/>
      <c r="BZ279" s="71"/>
      <c r="CA279" s="72"/>
      <c r="CB279" s="68"/>
      <c r="CC279" s="73"/>
    </row>
    <row r="280" spans="1:81" s="67" customFormat="1" ht="12" customHeight="1" x14ac:dyDescent="0.25">
      <c r="A280" s="122">
        <v>103</v>
      </c>
      <c r="B280" s="132" t="s">
        <v>338</v>
      </c>
      <c r="C280" s="135">
        <v>9.5487637017538614</v>
      </c>
      <c r="D280" s="135">
        <v>1986</v>
      </c>
      <c r="E280" s="136">
        <v>2025</v>
      </c>
      <c r="F280" s="136">
        <v>4315659.0599999996</v>
      </c>
      <c r="G280" s="124">
        <v>11316690</v>
      </c>
      <c r="H280" s="127">
        <v>0</v>
      </c>
      <c r="I280" s="128">
        <v>0</v>
      </c>
      <c r="J280" s="128">
        <v>0</v>
      </c>
      <c r="K280" s="128">
        <v>0</v>
      </c>
      <c r="L280" s="128">
        <v>0</v>
      </c>
      <c r="M280" s="128">
        <v>0</v>
      </c>
      <c r="N280" s="127"/>
      <c r="O280" s="127">
        <v>0</v>
      </c>
      <c r="P280" s="127"/>
      <c r="Q280" s="127">
        <v>0</v>
      </c>
      <c r="R280" s="127"/>
      <c r="S280" s="127">
        <v>0</v>
      </c>
      <c r="T280" s="129">
        <v>0</v>
      </c>
      <c r="U280" s="127">
        <v>0</v>
      </c>
      <c r="V280" s="136" t="s">
        <v>34</v>
      </c>
      <c r="W280" s="131">
        <v>1320</v>
      </c>
      <c r="X280" s="127">
        <v>10807438.949999999</v>
      </c>
      <c r="Y280" s="131">
        <v>0</v>
      </c>
      <c r="Z280" s="131">
        <v>0</v>
      </c>
      <c r="AA280" s="131">
        <v>0</v>
      </c>
      <c r="AB280" s="131">
        <v>0</v>
      </c>
      <c r="AC280" s="131">
        <v>0</v>
      </c>
      <c r="AD280" s="131">
        <v>0</v>
      </c>
      <c r="AE280" s="131">
        <v>0</v>
      </c>
      <c r="AF280" s="131">
        <v>0</v>
      </c>
      <c r="AG280" s="131">
        <v>0</v>
      </c>
      <c r="AH280" s="131">
        <v>0</v>
      </c>
      <c r="AI280" s="131">
        <v>0</v>
      </c>
      <c r="AJ280" s="131">
        <v>339500.7</v>
      </c>
      <c r="AK280" s="131">
        <v>169750.35</v>
      </c>
      <c r="AL280" s="131">
        <v>0</v>
      </c>
      <c r="AN280" s="68"/>
      <c r="AO280" s="68"/>
      <c r="AP280" s="68"/>
      <c r="AQ280" s="68"/>
      <c r="AR280" s="68"/>
      <c r="AS280" s="68"/>
      <c r="AT280" s="68"/>
      <c r="AU280" s="68"/>
      <c r="AV280" s="68"/>
      <c r="AW280" s="68"/>
      <c r="AX280" s="68"/>
      <c r="AY280" s="68"/>
      <c r="AZ280" s="68"/>
      <c r="BA280" s="68"/>
      <c r="BB280" s="68"/>
      <c r="BC280" s="68"/>
      <c r="BD280" s="68"/>
      <c r="BE280" s="68"/>
      <c r="BF280" s="68"/>
      <c r="BG280" s="68"/>
      <c r="BH280" s="68"/>
      <c r="BI280" s="68"/>
      <c r="BJ280" s="68"/>
      <c r="BK280" s="68"/>
      <c r="BL280" s="69"/>
      <c r="BM280" s="69"/>
      <c r="BN280" s="69"/>
      <c r="BO280" s="69"/>
      <c r="BP280" s="69"/>
      <c r="BQ280" s="69"/>
      <c r="BR280" s="69"/>
      <c r="BS280" s="69"/>
      <c r="BT280" s="69"/>
      <c r="BU280" s="69"/>
      <c r="BV280" s="69"/>
      <c r="BW280" s="69"/>
      <c r="BY280" s="70"/>
      <c r="BZ280" s="71"/>
      <c r="CA280" s="72"/>
      <c r="CB280" s="68"/>
      <c r="CC280" s="73"/>
    </row>
    <row r="281" spans="1:81" s="67" customFormat="1" ht="12" customHeight="1" x14ac:dyDescent="0.25">
      <c r="A281" s="122">
        <v>104</v>
      </c>
      <c r="B281" s="132" t="s">
        <v>339</v>
      </c>
      <c r="C281" s="135">
        <v>21.782962059575322</v>
      </c>
      <c r="D281" s="135">
        <v>1986</v>
      </c>
      <c r="E281" s="136">
        <v>2025</v>
      </c>
      <c r="F281" s="136">
        <v>3028371.67</v>
      </c>
      <c r="G281" s="124">
        <v>14763136.51</v>
      </c>
      <c r="H281" s="127">
        <v>0</v>
      </c>
      <c r="I281" s="128">
        <v>0</v>
      </c>
      <c r="J281" s="128">
        <v>0</v>
      </c>
      <c r="K281" s="128">
        <v>0</v>
      </c>
      <c r="L281" s="128">
        <v>0</v>
      </c>
      <c r="M281" s="128">
        <v>0</v>
      </c>
      <c r="N281" s="127"/>
      <c r="O281" s="127">
        <v>0</v>
      </c>
      <c r="P281" s="127"/>
      <c r="Q281" s="127">
        <v>0</v>
      </c>
      <c r="R281" s="127"/>
      <c r="S281" s="127">
        <v>0</v>
      </c>
      <c r="T281" s="129">
        <v>0</v>
      </c>
      <c r="U281" s="127">
        <v>0</v>
      </c>
      <c r="V281" s="136" t="s">
        <v>34</v>
      </c>
      <c r="W281" s="131">
        <v>1722</v>
      </c>
      <c r="X281" s="127">
        <v>14098795.359999999</v>
      </c>
      <c r="Y281" s="131">
        <v>0</v>
      </c>
      <c r="Z281" s="131">
        <v>0</v>
      </c>
      <c r="AA281" s="131">
        <v>0</v>
      </c>
      <c r="AB281" s="131">
        <v>0</v>
      </c>
      <c r="AC281" s="131">
        <v>0</v>
      </c>
      <c r="AD281" s="131">
        <v>0</v>
      </c>
      <c r="AE281" s="131">
        <v>0</v>
      </c>
      <c r="AF281" s="131">
        <v>0</v>
      </c>
      <c r="AG281" s="131">
        <v>0</v>
      </c>
      <c r="AH281" s="131">
        <v>0</v>
      </c>
      <c r="AI281" s="131">
        <v>0</v>
      </c>
      <c r="AJ281" s="131">
        <v>442894.1</v>
      </c>
      <c r="AK281" s="131">
        <v>221447.05</v>
      </c>
      <c r="AL281" s="131">
        <v>0</v>
      </c>
      <c r="AN281" s="68"/>
      <c r="AO281" s="68"/>
      <c r="AP281" s="68"/>
      <c r="AQ281" s="68"/>
      <c r="AR281" s="68"/>
      <c r="AS281" s="68"/>
      <c r="AT281" s="68"/>
      <c r="AU281" s="68"/>
      <c r="AV281" s="68"/>
      <c r="AW281" s="68"/>
      <c r="AX281" s="68"/>
      <c r="AY281" s="68"/>
      <c r="AZ281" s="68"/>
      <c r="BA281" s="68"/>
      <c r="BB281" s="68"/>
      <c r="BC281" s="68"/>
      <c r="BD281" s="68"/>
      <c r="BE281" s="68"/>
      <c r="BF281" s="68"/>
      <c r="BG281" s="68"/>
      <c r="BH281" s="68"/>
      <c r="BI281" s="68"/>
      <c r="BJ281" s="68"/>
      <c r="BK281" s="68"/>
      <c r="BL281" s="69"/>
      <c r="BM281" s="69"/>
      <c r="BN281" s="69"/>
      <c r="BO281" s="69"/>
      <c r="BP281" s="69"/>
      <c r="BQ281" s="69"/>
      <c r="BR281" s="69"/>
      <c r="BS281" s="69"/>
      <c r="BT281" s="69"/>
      <c r="BU281" s="69"/>
      <c r="BV281" s="69"/>
      <c r="BW281" s="69"/>
      <c r="BY281" s="70"/>
      <c r="BZ281" s="71"/>
      <c r="CA281" s="72"/>
      <c r="CB281" s="68"/>
      <c r="CC281" s="73"/>
    </row>
    <row r="282" spans="1:81" s="67" customFormat="1" ht="12" customHeight="1" x14ac:dyDescent="0.25">
      <c r="A282" s="122">
        <v>105</v>
      </c>
      <c r="B282" s="132" t="s">
        <v>340</v>
      </c>
      <c r="C282" s="135">
        <v>28.718154844910853</v>
      </c>
      <c r="D282" s="135">
        <v>1993</v>
      </c>
      <c r="E282" s="136">
        <v>2025</v>
      </c>
      <c r="F282" s="136">
        <v>727248.25</v>
      </c>
      <c r="G282" s="124">
        <v>4372357.49</v>
      </c>
      <c r="H282" s="127">
        <v>0</v>
      </c>
      <c r="I282" s="128">
        <v>0</v>
      </c>
      <c r="J282" s="128">
        <v>0</v>
      </c>
      <c r="K282" s="128">
        <v>0</v>
      </c>
      <c r="L282" s="128">
        <v>0</v>
      </c>
      <c r="M282" s="128">
        <v>0</v>
      </c>
      <c r="N282" s="127"/>
      <c r="O282" s="127">
        <v>0</v>
      </c>
      <c r="P282" s="127"/>
      <c r="Q282" s="127">
        <v>0</v>
      </c>
      <c r="R282" s="127"/>
      <c r="S282" s="127">
        <v>0</v>
      </c>
      <c r="T282" s="129">
        <v>0</v>
      </c>
      <c r="U282" s="127">
        <v>0</v>
      </c>
      <c r="V282" s="136" t="s">
        <v>34</v>
      </c>
      <c r="W282" s="131">
        <v>510</v>
      </c>
      <c r="X282" s="127">
        <v>4175601.41</v>
      </c>
      <c r="Y282" s="131">
        <v>0</v>
      </c>
      <c r="Z282" s="131">
        <v>0</v>
      </c>
      <c r="AA282" s="131">
        <v>0</v>
      </c>
      <c r="AB282" s="131">
        <v>0</v>
      </c>
      <c r="AC282" s="131">
        <v>0</v>
      </c>
      <c r="AD282" s="131">
        <v>0</v>
      </c>
      <c r="AE282" s="131">
        <v>0</v>
      </c>
      <c r="AF282" s="131">
        <v>0</v>
      </c>
      <c r="AG282" s="131">
        <v>0</v>
      </c>
      <c r="AH282" s="131">
        <v>0</v>
      </c>
      <c r="AI282" s="131">
        <v>0</v>
      </c>
      <c r="AJ282" s="131">
        <v>131170.72</v>
      </c>
      <c r="AK282" s="131">
        <v>65585.36</v>
      </c>
      <c r="AL282" s="131">
        <v>0</v>
      </c>
      <c r="AN282" s="68"/>
      <c r="AO282" s="68"/>
      <c r="AP282" s="68"/>
      <c r="AQ282" s="68"/>
      <c r="AR282" s="68"/>
      <c r="AS282" s="68"/>
      <c r="AT282" s="68"/>
      <c r="AU282" s="68"/>
      <c r="AV282" s="68"/>
      <c r="AW282" s="68"/>
      <c r="AX282" s="68"/>
      <c r="AY282" s="68"/>
      <c r="AZ282" s="68"/>
      <c r="BA282" s="68"/>
      <c r="BB282" s="68"/>
      <c r="BC282" s="68"/>
      <c r="BD282" s="68"/>
      <c r="BE282" s="68"/>
      <c r="BF282" s="68"/>
      <c r="BG282" s="68"/>
      <c r="BH282" s="68"/>
      <c r="BI282" s="68"/>
      <c r="BJ282" s="68"/>
      <c r="BK282" s="68"/>
      <c r="BL282" s="69"/>
      <c r="BM282" s="69"/>
      <c r="BN282" s="69"/>
      <c r="BO282" s="69"/>
      <c r="BP282" s="69"/>
      <c r="BQ282" s="69"/>
      <c r="BR282" s="69"/>
      <c r="BS282" s="69"/>
      <c r="BT282" s="69"/>
      <c r="BU282" s="69"/>
      <c r="BV282" s="69"/>
      <c r="BW282" s="69"/>
      <c r="BY282" s="70"/>
      <c r="BZ282" s="71"/>
      <c r="CA282" s="72"/>
      <c r="CB282" s="68"/>
      <c r="CC282" s="73"/>
    </row>
    <row r="283" spans="1:81" s="67" customFormat="1" ht="12" customHeight="1" x14ac:dyDescent="0.25">
      <c r="A283" s="122">
        <v>106</v>
      </c>
      <c r="B283" s="132" t="s">
        <v>341</v>
      </c>
      <c r="C283" s="135">
        <v>22.36353066941161</v>
      </c>
      <c r="D283" s="135">
        <v>1997</v>
      </c>
      <c r="E283" s="136">
        <v>2025</v>
      </c>
      <c r="F283" s="136">
        <v>3923340.7</v>
      </c>
      <c r="G283" s="124">
        <v>19435557.75</v>
      </c>
      <c r="H283" s="127">
        <v>0</v>
      </c>
      <c r="I283" s="128">
        <v>0</v>
      </c>
      <c r="J283" s="128">
        <v>0</v>
      </c>
      <c r="K283" s="128">
        <v>0</v>
      </c>
      <c r="L283" s="128">
        <v>0</v>
      </c>
      <c r="M283" s="128">
        <v>0</v>
      </c>
      <c r="N283" s="127"/>
      <c r="O283" s="127">
        <v>0</v>
      </c>
      <c r="P283" s="127"/>
      <c r="Q283" s="127">
        <v>0</v>
      </c>
      <c r="R283" s="127"/>
      <c r="S283" s="127">
        <v>0</v>
      </c>
      <c r="T283" s="129">
        <v>0</v>
      </c>
      <c r="U283" s="127">
        <v>0</v>
      </c>
      <c r="V283" s="136" t="s">
        <v>34</v>
      </c>
      <c r="W283" s="131">
        <v>2267</v>
      </c>
      <c r="X283" s="127">
        <v>18560957.649999999</v>
      </c>
      <c r="Y283" s="131">
        <v>0</v>
      </c>
      <c r="Z283" s="131">
        <v>0</v>
      </c>
      <c r="AA283" s="131">
        <v>0</v>
      </c>
      <c r="AB283" s="131">
        <v>0</v>
      </c>
      <c r="AC283" s="131">
        <v>0</v>
      </c>
      <c r="AD283" s="131">
        <v>0</v>
      </c>
      <c r="AE283" s="131">
        <v>0</v>
      </c>
      <c r="AF283" s="131">
        <v>0</v>
      </c>
      <c r="AG283" s="131">
        <v>0</v>
      </c>
      <c r="AH283" s="131">
        <v>0</v>
      </c>
      <c r="AI283" s="131">
        <v>0</v>
      </c>
      <c r="AJ283" s="131">
        <v>583066.73</v>
      </c>
      <c r="AK283" s="131">
        <v>291533.37</v>
      </c>
      <c r="AL283" s="131">
        <v>0</v>
      </c>
      <c r="AN283" s="68"/>
      <c r="AO283" s="68"/>
      <c r="AP283" s="68"/>
      <c r="AQ283" s="68"/>
      <c r="AR283" s="68"/>
      <c r="AS283" s="68"/>
      <c r="AT283" s="68"/>
      <c r="AU283" s="68"/>
      <c r="AV283" s="68"/>
      <c r="AW283" s="68"/>
      <c r="AX283" s="68"/>
      <c r="AY283" s="68"/>
      <c r="AZ283" s="68"/>
      <c r="BA283" s="68"/>
      <c r="BB283" s="68"/>
      <c r="BC283" s="68"/>
      <c r="BD283" s="68"/>
      <c r="BE283" s="68"/>
      <c r="BF283" s="68"/>
      <c r="BG283" s="68"/>
      <c r="BH283" s="68"/>
      <c r="BI283" s="68"/>
      <c r="BJ283" s="68"/>
      <c r="BK283" s="68"/>
      <c r="BL283" s="69"/>
      <c r="BM283" s="69"/>
      <c r="BN283" s="69"/>
      <c r="BO283" s="69"/>
      <c r="BP283" s="69"/>
      <c r="BQ283" s="69"/>
      <c r="BR283" s="69"/>
      <c r="BS283" s="69"/>
      <c r="BT283" s="69"/>
      <c r="BU283" s="69"/>
      <c r="BV283" s="69"/>
      <c r="BW283" s="69"/>
      <c r="BY283" s="70"/>
      <c r="BZ283" s="71"/>
      <c r="CA283" s="72"/>
      <c r="CB283" s="68"/>
      <c r="CC283" s="73"/>
    </row>
    <row r="284" spans="1:81" s="67" customFormat="1" ht="12" customHeight="1" x14ac:dyDescent="0.25">
      <c r="A284" s="122">
        <v>107</v>
      </c>
      <c r="B284" s="132" t="s">
        <v>342</v>
      </c>
      <c r="C284" s="135">
        <v>25.203911904297509</v>
      </c>
      <c r="D284" s="135">
        <v>1989</v>
      </c>
      <c r="E284" s="136">
        <v>2025</v>
      </c>
      <c r="F284" s="136">
        <v>855820.31</v>
      </c>
      <c r="G284" s="124">
        <v>4732434</v>
      </c>
      <c r="H284" s="127">
        <v>0</v>
      </c>
      <c r="I284" s="128">
        <v>0</v>
      </c>
      <c r="J284" s="128">
        <v>0</v>
      </c>
      <c r="K284" s="128">
        <v>0</v>
      </c>
      <c r="L284" s="128">
        <v>0</v>
      </c>
      <c r="M284" s="128">
        <v>0</v>
      </c>
      <c r="N284" s="127"/>
      <c r="O284" s="127">
        <v>0</v>
      </c>
      <c r="P284" s="127"/>
      <c r="Q284" s="127">
        <v>0</v>
      </c>
      <c r="R284" s="127"/>
      <c r="S284" s="127">
        <v>0</v>
      </c>
      <c r="T284" s="129">
        <v>0</v>
      </c>
      <c r="U284" s="127">
        <v>0</v>
      </c>
      <c r="V284" s="136" t="s">
        <v>34</v>
      </c>
      <c r="W284" s="131">
        <v>552</v>
      </c>
      <c r="X284" s="127">
        <v>4519474.47</v>
      </c>
      <c r="Y284" s="131">
        <v>0</v>
      </c>
      <c r="Z284" s="131">
        <v>0</v>
      </c>
      <c r="AA284" s="131">
        <v>0</v>
      </c>
      <c r="AB284" s="131">
        <v>0</v>
      </c>
      <c r="AC284" s="131">
        <v>0</v>
      </c>
      <c r="AD284" s="131">
        <v>0</v>
      </c>
      <c r="AE284" s="131">
        <v>0</v>
      </c>
      <c r="AF284" s="131">
        <v>0</v>
      </c>
      <c r="AG284" s="131">
        <v>0</v>
      </c>
      <c r="AH284" s="131">
        <v>0</v>
      </c>
      <c r="AI284" s="131">
        <v>0</v>
      </c>
      <c r="AJ284" s="131">
        <v>141973.01999999999</v>
      </c>
      <c r="AK284" s="131">
        <v>70986.509999999995</v>
      </c>
      <c r="AL284" s="131">
        <v>0</v>
      </c>
      <c r="AN284" s="68"/>
      <c r="AO284" s="68"/>
      <c r="AP284" s="68"/>
      <c r="AQ284" s="68"/>
      <c r="AR284" s="68"/>
      <c r="AS284" s="68"/>
      <c r="AT284" s="68"/>
      <c r="AU284" s="68"/>
      <c r="AV284" s="68"/>
      <c r="AW284" s="68"/>
      <c r="AX284" s="68"/>
      <c r="AY284" s="68"/>
      <c r="AZ284" s="68"/>
      <c r="BA284" s="68"/>
      <c r="BB284" s="68"/>
      <c r="BC284" s="68"/>
      <c r="BD284" s="68"/>
      <c r="BE284" s="68"/>
      <c r="BF284" s="68"/>
      <c r="BG284" s="68"/>
      <c r="BH284" s="68"/>
      <c r="BI284" s="68"/>
      <c r="BJ284" s="68"/>
      <c r="BK284" s="68"/>
      <c r="BL284" s="69"/>
      <c r="BM284" s="69"/>
      <c r="BN284" s="69"/>
      <c r="BO284" s="69"/>
      <c r="BP284" s="69"/>
      <c r="BQ284" s="69"/>
      <c r="BR284" s="69"/>
      <c r="BS284" s="69"/>
      <c r="BT284" s="69"/>
      <c r="BU284" s="69"/>
      <c r="BV284" s="69"/>
      <c r="BW284" s="69"/>
      <c r="BY284" s="70"/>
      <c r="BZ284" s="71"/>
      <c r="CA284" s="72"/>
      <c r="CB284" s="68"/>
      <c r="CC284" s="73"/>
    </row>
    <row r="285" spans="1:81" s="67" customFormat="1" ht="12" customHeight="1" x14ac:dyDescent="0.25">
      <c r="A285" s="122">
        <v>108</v>
      </c>
      <c r="B285" s="132" t="s">
        <v>343</v>
      </c>
      <c r="C285" s="135">
        <v>24.292475822171916</v>
      </c>
      <c r="D285" s="135">
        <v>1990</v>
      </c>
      <c r="E285" s="136">
        <v>2025</v>
      </c>
      <c r="F285" s="136">
        <v>869201.57</v>
      </c>
      <c r="G285" s="124">
        <v>4732434</v>
      </c>
      <c r="H285" s="127">
        <v>0</v>
      </c>
      <c r="I285" s="128">
        <v>0</v>
      </c>
      <c r="J285" s="128">
        <v>0</v>
      </c>
      <c r="K285" s="128">
        <v>0</v>
      </c>
      <c r="L285" s="128">
        <v>0</v>
      </c>
      <c r="M285" s="128">
        <v>0</v>
      </c>
      <c r="N285" s="127"/>
      <c r="O285" s="127">
        <v>0</v>
      </c>
      <c r="P285" s="127"/>
      <c r="Q285" s="127">
        <v>0</v>
      </c>
      <c r="R285" s="127"/>
      <c r="S285" s="127">
        <v>0</v>
      </c>
      <c r="T285" s="129">
        <v>0</v>
      </c>
      <c r="U285" s="127">
        <v>0</v>
      </c>
      <c r="V285" s="136" t="s">
        <v>34</v>
      </c>
      <c r="W285" s="131">
        <v>552</v>
      </c>
      <c r="X285" s="127">
        <v>4519474.47</v>
      </c>
      <c r="Y285" s="131">
        <v>0</v>
      </c>
      <c r="Z285" s="131">
        <v>0</v>
      </c>
      <c r="AA285" s="131">
        <v>0</v>
      </c>
      <c r="AB285" s="131">
        <v>0</v>
      </c>
      <c r="AC285" s="131">
        <v>0</v>
      </c>
      <c r="AD285" s="131">
        <v>0</v>
      </c>
      <c r="AE285" s="131">
        <v>0</v>
      </c>
      <c r="AF285" s="131">
        <v>0</v>
      </c>
      <c r="AG285" s="131">
        <v>0</v>
      </c>
      <c r="AH285" s="131">
        <v>0</v>
      </c>
      <c r="AI285" s="131">
        <v>0</v>
      </c>
      <c r="AJ285" s="131">
        <v>141973.01999999999</v>
      </c>
      <c r="AK285" s="131">
        <v>70986.509999999995</v>
      </c>
      <c r="AL285" s="131">
        <v>0</v>
      </c>
      <c r="AN285" s="68"/>
      <c r="AO285" s="68"/>
      <c r="AP285" s="68"/>
      <c r="AQ285" s="68"/>
      <c r="AR285" s="68"/>
      <c r="AS285" s="68"/>
      <c r="AT285" s="68"/>
      <c r="AU285" s="68"/>
      <c r="AV285" s="68"/>
      <c r="AW285" s="68"/>
      <c r="AX285" s="68"/>
      <c r="AY285" s="68"/>
      <c r="AZ285" s="68"/>
      <c r="BA285" s="68"/>
      <c r="BB285" s="68"/>
      <c r="BC285" s="68"/>
      <c r="BD285" s="68"/>
      <c r="BE285" s="68"/>
      <c r="BF285" s="68"/>
      <c r="BG285" s="68"/>
      <c r="BH285" s="68"/>
      <c r="BI285" s="68"/>
      <c r="BJ285" s="68"/>
      <c r="BK285" s="68"/>
      <c r="BL285" s="69"/>
      <c r="BM285" s="69"/>
      <c r="BN285" s="69"/>
      <c r="BO285" s="69"/>
      <c r="BP285" s="69"/>
      <c r="BQ285" s="69"/>
      <c r="BR285" s="69"/>
      <c r="BS285" s="69"/>
      <c r="BT285" s="69"/>
      <c r="BU285" s="69"/>
      <c r="BV285" s="69"/>
      <c r="BW285" s="69"/>
      <c r="BY285" s="70"/>
      <c r="BZ285" s="71"/>
      <c r="CA285" s="72"/>
      <c r="CB285" s="68"/>
      <c r="CC285" s="73"/>
    </row>
    <row r="286" spans="1:81" s="67" customFormat="1" ht="12" customHeight="1" x14ac:dyDescent="0.25">
      <c r="A286" s="122">
        <v>109</v>
      </c>
      <c r="B286" s="132" t="s">
        <v>344</v>
      </c>
      <c r="C286" s="135">
        <v>25.505997629093834</v>
      </c>
      <c r="D286" s="135">
        <v>1987</v>
      </c>
      <c r="E286" s="136">
        <v>2025</v>
      </c>
      <c r="F286" s="136">
        <v>1334464.49</v>
      </c>
      <c r="G286" s="124">
        <v>7681632</v>
      </c>
      <c r="H286" s="127">
        <v>0</v>
      </c>
      <c r="I286" s="128">
        <v>0</v>
      </c>
      <c r="J286" s="128">
        <v>0</v>
      </c>
      <c r="K286" s="128">
        <v>0</v>
      </c>
      <c r="L286" s="128">
        <v>0</v>
      </c>
      <c r="M286" s="128">
        <v>0</v>
      </c>
      <c r="N286" s="127"/>
      <c r="O286" s="127">
        <v>0</v>
      </c>
      <c r="P286" s="127"/>
      <c r="Q286" s="127">
        <v>0</v>
      </c>
      <c r="R286" s="127"/>
      <c r="S286" s="127">
        <v>0</v>
      </c>
      <c r="T286" s="129">
        <v>0</v>
      </c>
      <c r="U286" s="127">
        <v>0</v>
      </c>
      <c r="V286" s="136" t="s">
        <v>34</v>
      </c>
      <c r="W286" s="131">
        <v>896</v>
      </c>
      <c r="X286" s="127">
        <v>7335958.5599999996</v>
      </c>
      <c r="Y286" s="131">
        <v>0</v>
      </c>
      <c r="Z286" s="131">
        <v>0</v>
      </c>
      <c r="AA286" s="131">
        <v>0</v>
      </c>
      <c r="AB286" s="131">
        <v>0</v>
      </c>
      <c r="AC286" s="131">
        <v>0</v>
      </c>
      <c r="AD286" s="131">
        <v>0</v>
      </c>
      <c r="AE286" s="131">
        <v>0</v>
      </c>
      <c r="AF286" s="131">
        <v>0</v>
      </c>
      <c r="AG286" s="131">
        <v>0</v>
      </c>
      <c r="AH286" s="131">
        <v>0</v>
      </c>
      <c r="AI286" s="131">
        <v>0</v>
      </c>
      <c r="AJ286" s="131">
        <v>230448.96</v>
      </c>
      <c r="AK286" s="131">
        <v>115224.48</v>
      </c>
      <c r="AL286" s="131">
        <v>0</v>
      </c>
      <c r="AN286" s="68"/>
      <c r="AO286" s="68"/>
      <c r="AP286" s="68"/>
      <c r="AQ286" s="68"/>
      <c r="AR286" s="68"/>
      <c r="AS286" s="68"/>
      <c r="AT286" s="68"/>
      <c r="AU286" s="68"/>
      <c r="AV286" s="68"/>
      <c r="AW286" s="68"/>
      <c r="AX286" s="68"/>
      <c r="AY286" s="68"/>
      <c r="AZ286" s="68"/>
      <c r="BA286" s="68"/>
      <c r="BB286" s="68"/>
      <c r="BC286" s="68"/>
      <c r="BD286" s="68"/>
      <c r="BE286" s="68"/>
      <c r="BF286" s="68"/>
      <c r="BG286" s="68"/>
      <c r="BH286" s="68"/>
      <c r="BI286" s="68"/>
      <c r="BJ286" s="68"/>
      <c r="BK286" s="68"/>
      <c r="BL286" s="69"/>
      <c r="BM286" s="69"/>
      <c r="BN286" s="69"/>
      <c r="BO286" s="69"/>
      <c r="BP286" s="69"/>
      <c r="BQ286" s="69"/>
      <c r="BR286" s="69"/>
      <c r="BS286" s="69"/>
      <c r="BT286" s="69"/>
      <c r="BU286" s="69"/>
      <c r="BV286" s="69"/>
      <c r="BW286" s="69"/>
      <c r="BY286" s="70"/>
      <c r="BZ286" s="71"/>
      <c r="CA286" s="72"/>
      <c r="CB286" s="68"/>
      <c r="CC286" s="73"/>
    </row>
    <row r="287" spans="1:81" s="67" customFormat="1" ht="12" customHeight="1" x14ac:dyDescent="0.25">
      <c r="A287" s="122">
        <v>110</v>
      </c>
      <c r="B287" s="132" t="s">
        <v>345</v>
      </c>
      <c r="C287" s="135">
        <v>12.853320868275768</v>
      </c>
      <c r="D287" s="135">
        <v>1986</v>
      </c>
      <c r="E287" s="136">
        <v>2025</v>
      </c>
      <c r="F287" s="136">
        <v>2578508.4500000002</v>
      </c>
      <c r="G287" s="124">
        <v>8418931.4900000002</v>
      </c>
      <c r="H287" s="127">
        <v>0</v>
      </c>
      <c r="I287" s="128">
        <v>0</v>
      </c>
      <c r="J287" s="128">
        <v>0</v>
      </c>
      <c r="K287" s="128">
        <v>0</v>
      </c>
      <c r="L287" s="128">
        <v>0</v>
      </c>
      <c r="M287" s="128">
        <v>0</v>
      </c>
      <c r="N287" s="127"/>
      <c r="O287" s="127">
        <v>0</v>
      </c>
      <c r="P287" s="127"/>
      <c r="Q287" s="127">
        <v>0</v>
      </c>
      <c r="R287" s="127"/>
      <c r="S287" s="127">
        <v>0</v>
      </c>
      <c r="T287" s="129">
        <v>0</v>
      </c>
      <c r="U287" s="127">
        <v>0</v>
      </c>
      <c r="V287" s="136" t="s">
        <v>34</v>
      </c>
      <c r="W287" s="131">
        <v>982</v>
      </c>
      <c r="X287" s="127">
        <v>8040079.5800000001</v>
      </c>
      <c r="Y287" s="131">
        <v>0</v>
      </c>
      <c r="Z287" s="131">
        <v>0</v>
      </c>
      <c r="AA287" s="131">
        <v>0</v>
      </c>
      <c r="AB287" s="131">
        <v>0</v>
      </c>
      <c r="AC287" s="131">
        <v>0</v>
      </c>
      <c r="AD287" s="131">
        <v>0</v>
      </c>
      <c r="AE287" s="131">
        <v>0</v>
      </c>
      <c r="AF287" s="131">
        <v>0</v>
      </c>
      <c r="AG287" s="131">
        <v>0</v>
      </c>
      <c r="AH287" s="131">
        <v>0</v>
      </c>
      <c r="AI287" s="131">
        <v>0</v>
      </c>
      <c r="AJ287" s="131">
        <v>252567.94</v>
      </c>
      <c r="AK287" s="131">
        <v>126283.97</v>
      </c>
      <c r="AL287" s="131">
        <v>0</v>
      </c>
      <c r="AN287" s="68"/>
      <c r="AO287" s="68"/>
      <c r="AP287" s="68"/>
      <c r="AQ287" s="68"/>
      <c r="AR287" s="68"/>
      <c r="AS287" s="68"/>
      <c r="AT287" s="68"/>
      <c r="AU287" s="68"/>
      <c r="AV287" s="68"/>
      <c r="AW287" s="68"/>
      <c r="AX287" s="68"/>
      <c r="AY287" s="68"/>
      <c r="AZ287" s="68"/>
      <c r="BA287" s="68"/>
      <c r="BB287" s="68"/>
      <c r="BC287" s="68"/>
      <c r="BD287" s="68"/>
      <c r="BE287" s="68"/>
      <c r="BF287" s="68"/>
      <c r="BG287" s="68"/>
      <c r="BH287" s="68"/>
      <c r="BI287" s="68"/>
      <c r="BJ287" s="68"/>
      <c r="BK287" s="68"/>
      <c r="BL287" s="69"/>
      <c r="BM287" s="69"/>
      <c r="BN287" s="69"/>
      <c r="BO287" s="69"/>
      <c r="BP287" s="69"/>
      <c r="BQ287" s="69"/>
      <c r="BR287" s="69"/>
      <c r="BS287" s="69"/>
      <c r="BT287" s="69"/>
      <c r="BU287" s="69"/>
      <c r="BV287" s="69"/>
      <c r="BW287" s="69"/>
      <c r="BY287" s="70"/>
      <c r="BZ287" s="71"/>
      <c r="CA287" s="72"/>
      <c r="CB287" s="68"/>
      <c r="CC287" s="73"/>
    </row>
    <row r="288" spans="1:81" s="67" customFormat="1" ht="12" customHeight="1" x14ac:dyDescent="0.25">
      <c r="A288" s="122">
        <v>111</v>
      </c>
      <c r="B288" s="132" t="s">
        <v>346</v>
      </c>
      <c r="C288" s="135">
        <v>43.144449989667272</v>
      </c>
      <c r="D288" s="135">
        <v>1966</v>
      </c>
      <c r="E288" s="136">
        <v>2025</v>
      </c>
      <c r="F288" s="136">
        <v>1627011.41</v>
      </c>
      <c r="G288" s="124">
        <v>8350345.4900000002</v>
      </c>
      <c r="H288" s="127">
        <v>0</v>
      </c>
      <c r="I288" s="128">
        <v>0</v>
      </c>
      <c r="J288" s="128">
        <v>0</v>
      </c>
      <c r="K288" s="128">
        <v>0</v>
      </c>
      <c r="L288" s="128">
        <v>0</v>
      </c>
      <c r="M288" s="128">
        <v>0</v>
      </c>
      <c r="N288" s="127"/>
      <c r="O288" s="127">
        <v>0</v>
      </c>
      <c r="P288" s="127"/>
      <c r="Q288" s="127">
        <v>0</v>
      </c>
      <c r="R288" s="127"/>
      <c r="S288" s="127">
        <v>0</v>
      </c>
      <c r="T288" s="129">
        <v>0</v>
      </c>
      <c r="U288" s="127">
        <v>0</v>
      </c>
      <c r="V288" s="136" t="s">
        <v>34</v>
      </c>
      <c r="W288" s="131">
        <v>974</v>
      </c>
      <c r="X288" s="127">
        <v>7974579.9500000002</v>
      </c>
      <c r="Y288" s="131">
        <v>0</v>
      </c>
      <c r="Z288" s="131">
        <v>0</v>
      </c>
      <c r="AA288" s="131">
        <v>0</v>
      </c>
      <c r="AB288" s="131">
        <v>0</v>
      </c>
      <c r="AC288" s="131">
        <v>0</v>
      </c>
      <c r="AD288" s="131">
        <v>0</v>
      </c>
      <c r="AE288" s="131">
        <v>0</v>
      </c>
      <c r="AF288" s="131">
        <v>0</v>
      </c>
      <c r="AG288" s="131">
        <v>0</v>
      </c>
      <c r="AH288" s="131">
        <v>0</v>
      </c>
      <c r="AI288" s="131">
        <v>0</v>
      </c>
      <c r="AJ288" s="131">
        <v>250510.36</v>
      </c>
      <c r="AK288" s="131">
        <v>125255.18</v>
      </c>
      <c r="AL288" s="131">
        <v>0</v>
      </c>
      <c r="AN288" s="68"/>
      <c r="AO288" s="68"/>
      <c r="AP288" s="68"/>
      <c r="AQ288" s="68"/>
      <c r="AR288" s="68"/>
      <c r="AS288" s="68"/>
      <c r="AT288" s="68"/>
      <c r="AU288" s="68"/>
      <c r="AV288" s="68"/>
      <c r="AW288" s="68"/>
      <c r="AX288" s="68"/>
      <c r="AY288" s="68"/>
      <c r="AZ288" s="68"/>
      <c r="BA288" s="68"/>
      <c r="BB288" s="68"/>
      <c r="BC288" s="68"/>
      <c r="BD288" s="68"/>
      <c r="BE288" s="68"/>
      <c r="BF288" s="68"/>
      <c r="BG288" s="68"/>
      <c r="BH288" s="68"/>
      <c r="BI288" s="68"/>
      <c r="BJ288" s="68"/>
      <c r="BK288" s="68"/>
      <c r="BL288" s="69"/>
      <c r="BM288" s="69"/>
      <c r="BN288" s="69"/>
      <c r="BO288" s="69"/>
      <c r="BP288" s="69"/>
      <c r="BQ288" s="69"/>
      <c r="BR288" s="69"/>
      <c r="BS288" s="69"/>
      <c r="BT288" s="69"/>
      <c r="BU288" s="69"/>
      <c r="BV288" s="69"/>
      <c r="BW288" s="69"/>
      <c r="BY288" s="70"/>
      <c r="BZ288" s="71"/>
      <c r="CA288" s="72"/>
      <c r="CB288" s="68"/>
      <c r="CC288" s="73"/>
    </row>
    <row r="289" spans="1:81" s="67" customFormat="1" ht="12" customHeight="1" x14ac:dyDescent="0.25">
      <c r="A289" s="122">
        <v>112</v>
      </c>
      <c r="B289" s="132" t="s">
        <v>348</v>
      </c>
      <c r="C289" s="135">
        <v>87.7169476286806</v>
      </c>
      <c r="D289" s="135">
        <v>1963</v>
      </c>
      <c r="E289" s="136">
        <v>2025</v>
      </c>
      <c r="F289" s="136">
        <v>731119.29</v>
      </c>
      <c r="G289" s="124">
        <v>8738369.2799999993</v>
      </c>
      <c r="H289" s="127">
        <v>0</v>
      </c>
      <c r="I289" s="128">
        <v>0</v>
      </c>
      <c r="J289" s="128">
        <v>0</v>
      </c>
      <c r="K289" s="128">
        <v>0</v>
      </c>
      <c r="L289" s="128">
        <v>0</v>
      </c>
      <c r="M289" s="128">
        <v>0</v>
      </c>
      <c r="N289" s="127"/>
      <c r="O289" s="127">
        <v>0</v>
      </c>
      <c r="P289" s="127"/>
      <c r="Q289" s="127">
        <v>0</v>
      </c>
      <c r="R289" s="127"/>
      <c r="S289" s="127">
        <v>0</v>
      </c>
      <c r="T289" s="129">
        <v>0</v>
      </c>
      <c r="U289" s="127">
        <v>0</v>
      </c>
      <c r="V289" s="136" t="s">
        <v>35</v>
      </c>
      <c r="W289" s="131">
        <v>1152</v>
      </c>
      <c r="X289" s="127">
        <v>8345142.6600000001</v>
      </c>
      <c r="Y289" s="131">
        <v>0</v>
      </c>
      <c r="Z289" s="131">
        <v>0</v>
      </c>
      <c r="AA289" s="131">
        <v>0</v>
      </c>
      <c r="AB289" s="131">
        <v>0</v>
      </c>
      <c r="AC289" s="131">
        <v>0</v>
      </c>
      <c r="AD289" s="131">
        <v>0</v>
      </c>
      <c r="AE289" s="131">
        <v>0</v>
      </c>
      <c r="AF289" s="131">
        <v>0</v>
      </c>
      <c r="AG289" s="131">
        <v>0</v>
      </c>
      <c r="AH289" s="131">
        <v>0</v>
      </c>
      <c r="AI289" s="131">
        <v>0</v>
      </c>
      <c r="AJ289" s="131">
        <v>262151.08</v>
      </c>
      <c r="AK289" s="131">
        <v>131075.54</v>
      </c>
      <c r="AL289" s="131">
        <v>0</v>
      </c>
      <c r="AN289" s="68"/>
      <c r="AO289" s="68"/>
      <c r="AP289" s="68"/>
      <c r="AQ289" s="68"/>
      <c r="AR289" s="68"/>
      <c r="AS289" s="68"/>
      <c r="AT289" s="68"/>
      <c r="AU289" s="68"/>
      <c r="AV289" s="68"/>
      <c r="AW289" s="68"/>
      <c r="AX289" s="68"/>
      <c r="AY289" s="68"/>
      <c r="AZ289" s="68"/>
      <c r="BA289" s="68"/>
      <c r="BB289" s="68"/>
      <c r="BC289" s="68"/>
      <c r="BD289" s="68"/>
      <c r="BE289" s="68"/>
      <c r="BF289" s="68"/>
      <c r="BG289" s="68"/>
      <c r="BH289" s="68"/>
      <c r="BI289" s="68"/>
      <c r="BJ289" s="68"/>
      <c r="BK289" s="68"/>
      <c r="BL289" s="69"/>
      <c r="BM289" s="69"/>
      <c r="BN289" s="69"/>
      <c r="BO289" s="69"/>
      <c r="BP289" s="69"/>
      <c r="BQ289" s="69"/>
      <c r="BR289" s="69"/>
      <c r="BS289" s="69"/>
      <c r="BT289" s="69"/>
      <c r="BU289" s="69"/>
      <c r="BV289" s="69"/>
      <c r="BW289" s="69"/>
      <c r="BY289" s="70"/>
      <c r="BZ289" s="71"/>
      <c r="CA289" s="72"/>
      <c r="CB289" s="68"/>
      <c r="CC289" s="73"/>
    </row>
    <row r="290" spans="1:81" s="67" customFormat="1" ht="12" customHeight="1" x14ac:dyDescent="0.25">
      <c r="A290" s="122">
        <v>113</v>
      </c>
      <c r="B290" s="132" t="s">
        <v>349</v>
      </c>
      <c r="C290" s="135">
        <v>25.707969712200523</v>
      </c>
      <c r="D290" s="135">
        <v>1995</v>
      </c>
      <c r="E290" s="136">
        <v>2025</v>
      </c>
      <c r="F290" s="136">
        <v>1424696.37</v>
      </c>
      <c r="G290" s="124">
        <v>7715925.0099999998</v>
      </c>
      <c r="H290" s="127">
        <v>0</v>
      </c>
      <c r="I290" s="128">
        <v>0</v>
      </c>
      <c r="J290" s="128">
        <v>0</v>
      </c>
      <c r="K290" s="128">
        <v>0</v>
      </c>
      <c r="L290" s="128">
        <v>0</v>
      </c>
      <c r="M290" s="128">
        <v>0</v>
      </c>
      <c r="N290" s="127"/>
      <c r="O290" s="127">
        <v>0</v>
      </c>
      <c r="P290" s="127"/>
      <c r="Q290" s="127">
        <v>0</v>
      </c>
      <c r="R290" s="127"/>
      <c r="S290" s="127">
        <v>0</v>
      </c>
      <c r="T290" s="129">
        <v>0</v>
      </c>
      <c r="U290" s="127">
        <v>0</v>
      </c>
      <c r="V290" s="136" t="s">
        <v>34</v>
      </c>
      <c r="W290" s="131">
        <v>900</v>
      </c>
      <c r="X290" s="127">
        <v>7368708.3799999999</v>
      </c>
      <c r="Y290" s="131">
        <v>0</v>
      </c>
      <c r="Z290" s="131">
        <v>0</v>
      </c>
      <c r="AA290" s="131">
        <v>0</v>
      </c>
      <c r="AB290" s="131">
        <v>0</v>
      </c>
      <c r="AC290" s="131">
        <v>0</v>
      </c>
      <c r="AD290" s="131">
        <v>0</v>
      </c>
      <c r="AE290" s="131">
        <v>0</v>
      </c>
      <c r="AF290" s="131">
        <v>0</v>
      </c>
      <c r="AG290" s="131">
        <v>0</v>
      </c>
      <c r="AH290" s="131">
        <v>0</v>
      </c>
      <c r="AI290" s="131">
        <v>0</v>
      </c>
      <c r="AJ290" s="131">
        <v>231477.75</v>
      </c>
      <c r="AK290" s="131">
        <v>115738.88</v>
      </c>
      <c r="AL290" s="131">
        <v>0</v>
      </c>
      <c r="AN290" s="68"/>
      <c r="AO290" s="68"/>
      <c r="AP290" s="68"/>
      <c r="AQ290" s="68"/>
      <c r="AR290" s="68"/>
      <c r="AS290" s="68"/>
      <c r="AT290" s="68"/>
      <c r="AU290" s="68"/>
      <c r="AV290" s="68"/>
      <c r="AW290" s="68"/>
      <c r="AX290" s="68"/>
      <c r="AY290" s="68"/>
      <c r="AZ290" s="68"/>
      <c r="BA290" s="68"/>
      <c r="BB290" s="68"/>
      <c r="BC290" s="68"/>
      <c r="BD290" s="68"/>
      <c r="BE290" s="68"/>
      <c r="BF290" s="68"/>
      <c r="BG290" s="68"/>
      <c r="BH290" s="68"/>
      <c r="BI290" s="68"/>
      <c r="BJ290" s="68"/>
      <c r="BK290" s="68"/>
      <c r="BL290" s="69"/>
      <c r="BM290" s="69"/>
      <c r="BN290" s="69"/>
      <c r="BO290" s="69"/>
      <c r="BP290" s="69"/>
      <c r="BQ290" s="69"/>
      <c r="BR290" s="69"/>
      <c r="BS290" s="69"/>
      <c r="BT290" s="69"/>
      <c r="BU290" s="69"/>
      <c r="BV290" s="69"/>
      <c r="BW290" s="69"/>
      <c r="BY290" s="70"/>
      <c r="BZ290" s="71"/>
      <c r="CA290" s="72"/>
      <c r="CB290" s="68"/>
      <c r="CC290" s="73"/>
    </row>
    <row r="291" spans="1:81" s="67" customFormat="1" ht="12" customHeight="1" x14ac:dyDescent="0.25">
      <c r="A291" s="122">
        <v>114</v>
      </c>
      <c r="B291" s="132" t="s">
        <v>350</v>
      </c>
      <c r="C291" s="135">
        <v>29.036972138219582</v>
      </c>
      <c r="D291" s="135">
        <v>1995</v>
      </c>
      <c r="E291" s="136">
        <v>2025</v>
      </c>
      <c r="F291" s="136">
        <v>2144186.96</v>
      </c>
      <c r="G291" s="124">
        <v>12859875.01</v>
      </c>
      <c r="H291" s="127">
        <v>0</v>
      </c>
      <c r="I291" s="128">
        <v>0</v>
      </c>
      <c r="J291" s="128">
        <v>0</v>
      </c>
      <c r="K291" s="128">
        <v>0</v>
      </c>
      <c r="L291" s="128">
        <v>0</v>
      </c>
      <c r="M291" s="128">
        <v>0</v>
      </c>
      <c r="N291" s="127"/>
      <c r="O291" s="127">
        <v>0</v>
      </c>
      <c r="P291" s="127"/>
      <c r="Q291" s="127">
        <v>0</v>
      </c>
      <c r="R291" s="127"/>
      <c r="S291" s="127">
        <v>0</v>
      </c>
      <c r="T291" s="129">
        <v>0</v>
      </c>
      <c r="U291" s="127">
        <v>0</v>
      </c>
      <c r="V291" s="136" t="s">
        <v>34</v>
      </c>
      <c r="W291" s="131">
        <v>1500</v>
      </c>
      <c r="X291" s="127">
        <v>12281180.630000001</v>
      </c>
      <c r="Y291" s="131">
        <v>0</v>
      </c>
      <c r="Z291" s="131">
        <v>0</v>
      </c>
      <c r="AA291" s="131">
        <v>0</v>
      </c>
      <c r="AB291" s="131">
        <v>0</v>
      </c>
      <c r="AC291" s="131">
        <v>0</v>
      </c>
      <c r="AD291" s="131">
        <v>0</v>
      </c>
      <c r="AE291" s="131">
        <v>0</v>
      </c>
      <c r="AF291" s="131">
        <v>0</v>
      </c>
      <c r="AG291" s="131">
        <v>0</v>
      </c>
      <c r="AH291" s="131">
        <v>0</v>
      </c>
      <c r="AI291" s="131">
        <v>0</v>
      </c>
      <c r="AJ291" s="131">
        <v>385796.25</v>
      </c>
      <c r="AK291" s="131">
        <v>192898.13</v>
      </c>
      <c r="AL291" s="131">
        <v>0</v>
      </c>
      <c r="AN291" s="68"/>
      <c r="AO291" s="68"/>
      <c r="AP291" s="68"/>
      <c r="AQ291" s="68"/>
      <c r="AR291" s="68"/>
      <c r="AS291" s="68"/>
      <c r="AT291" s="68"/>
      <c r="AU291" s="68"/>
      <c r="AV291" s="68"/>
      <c r="AW291" s="68"/>
      <c r="AX291" s="68"/>
      <c r="AY291" s="68"/>
      <c r="AZ291" s="68"/>
      <c r="BA291" s="68"/>
      <c r="BB291" s="68"/>
      <c r="BC291" s="68"/>
      <c r="BD291" s="68"/>
      <c r="BE291" s="68"/>
      <c r="BF291" s="68"/>
      <c r="BG291" s="68"/>
      <c r="BH291" s="68"/>
      <c r="BI291" s="68"/>
      <c r="BJ291" s="68"/>
      <c r="BK291" s="68"/>
      <c r="BL291" s="69"/>
      <c r="BM291" s="69"/>
      <c r="BN291" s="69"/>
      <c r="BO291" s="69"/>
      <c r="BP291" s="69"/>
      <c r="BQ291" s="69"/>
      <c r="BR291" s="69"/>
      <c r="BS291" s="69"/>
      <c r="BT291" s="69"/>
      <c r="BU291" s="69"/>
      <c r="BV291" s="69"/>
      <c r="BW291" s="69"/>
      <c r="BY291" s="70"/>
      <c r="BZ291" s="71"/>
      <c r="CA291" s="72"/>
      <c r="CB291" s="68"/>
      <c r="CC291" s="73"/>
    </row>
    <row r="292" spans="1:81" s="67" customFormat="1" ht="12" customHeight="1" x14ac:dyDescent="0.25">
      <c r="A292" s="122">
        <v>115</v>
      </c>
      <c r="B292" s="132" t="s">
        <v>351</v>
      </c>
      <c r="C292" s="135">
        <v>21.164022891346068</v>
      </c>
      <c r="D292" s="135">
        <v>1991</v>
      </c>
      <c r="E292" s="136">
        <v>2025</v>
      </c>
      <c r="F292" s="136">
        <v>2181853.2599999998</v>
      </c>
      <c r="G292" s="124">
        <v>10519377.75</v>
      </c>
      <c r="H292" s="127">
        <v>0</v>
      </c>
      <c r="I292" s="128">
        <v>0</v>
      </c>
      <c r="J292" s="128">
        <v>0</v>
      </c>
      <c r="K292" s="128">
        <v>0</v>
      </c>
      <c r="L292" s="128">
        <v>0</v>
      </c>
      <c r="M292" s="128">
        <v>0</v>
      </c>
      <c r="N292" s="127"/>
      <c r="O292" s="127">
        <v>0</v>
      </c>
      <c r="P292" s="127"/>
      <c r="Q292" s="127">
        <v>0</v>
      </c>
      <c r="R292" s="127"/>
      <c r="S292" s="127">
        <v>0</v>
      </c>
      <c r="T292" s="129">
        <v>0</v>
      </c>
      <c r="U292" s="127">
        <v>0</v>
      </c>
      <c r="V292" s="136" t="s">
        <v>34</v>
      </c>
      <c r="W292" s="131">
        <v>1227</v>
      </c>
      <c r="X292" s="127">
        <v>10046005.75</v>
      </c>
      <c r="Y292" s="131">
        <v>0</v>
      </c>
      <c r="Z292" s="131">
        <v>0</v>
      </c>
      <c r="AA292" s="131">
        <v>0</v>
      </c>
      <c r="AB292" s="131">
        <v>0</v>
      </c>
      <c r="AC292" s="131">
        <v>0</v>
      </c>
      <c r="AD292" s="131">
        <v>0</v>
      </c>
      <c r="AE292" s="131">
        <v>0</v>
      </c>
      <c r="AF292" s="131">
        <v>0</v>
      </c>
      <c r="AG292" s="131">
        <v>0</v>
      </c>
      <c r="AH292" s="131">
        <v>0</v>
      </c>
      <c r="AI292" s="131">
        <v>0</v>
      </c>
      <c r="AJ292" s="131">
        <v>315581.33</v>
      </c>
      <c r="AK292" s="131">
        <v>157790.67000000001</v>
      </c>
      <c r="AL292" s="131">
        <v>0</v>
      </c>
      <c r="AN292" s="68"/>
      <c r="AO292" s="68"/>
      <c r="AP292" s="68"/>
      <c r="AQ292" s="68"/>
      <c r="AR292" s="68"/>
      <c r="AS292" s="68"/>
      <c r="AT292" s="68"/>
      <c r="AU292" s="68"/>
      <c r="AV292" s="68"/>
      <c r="AW292" s="68"/>
      <c r="AX292" s="68"/>
      <c r="AY292" s="68"/>
      <c r="AZ292" s="68"/>
      <c r="BA292" s="68"/>
      <c r="BB292" s="68"/>
      <c r="BC292" s="68"/>
      <c r="BD292" s="68"/>
      <c r="BE292" s="68"/>
      <c r="BF292" s="68"/>
      <c r="BG292" s="68"/>
      <c r="BH292" s="68"/>
      <c r="BI292" s="68"/>
      <c r="BJ292" s="68"/>
      <c r="BK292" s="68"/>
      <c r="BL292" s="69"/>
      <c r="BM292" s="69"/>
      <c r="BN292" s="69"/>
      <c r="BO292" s="69"/>
      <c r="BP292" s="69"/>
      <c r="BQ292" s="69"/>
      <c r="BR292" s="69"/>
      <c r="BS292" s="69"/>
      <c r="BT292" s="69"/>
      <c r="BU292" s="69"/>
      <c r="BV292" s="69"/>
      <c r="BW292" s="69"/>
      <c r="BY292" s="70"/>
      <c r="BZ292" s="71"/>
      <c r="CA292" s="72"/>
      <c r="CB292" s="68"/>
      <c r="CC292" s="73"/>
    </row>
    <row r="293" spans="1:81" s="67" customFormat="1" ht="12" customHeight="1" x14ac:dyDescent="0.25">
      <c r="A293" s="122">
        <v>116</v>
      </c>
      <c r="B293" s="132" t="s">
        <v>352</v>
      </c>
      <c r="C293" s="135">
        <v>22.479534808131362</v>
      </c>
      <c r="D293" s="135">
        <v>1989</v>
      </c>
      <c r="E293" s="136">
        <v>2025</v>
      </c>
      <c r="F293" s="136">
        <v>1466367.38</v>
      </c>
      <c r="G293" s="124">
        <v>7206673.9500000002</v>
      </c>
      <c r="H293" s="127">
        <v>0</v>
      </c>
      <c r="I293" s="128">
        <v>0</v>
      </c>
      <c r="J293" s="128">
        <v>0</v>
      </c>
      <c r="K293" s="128">
        <v>0</v>
      </c>
      <c r="L293" s="128">
        <v>0</v>
      </c>
      <c r="M293" s="128">
        <v>0</v>
      </c>
      <c r="N293" s="127"/>
      <c r="O293" s="127">
        <v>0</v>
      </c>
      <c r="P293" s="127"/>
      <c r="Q293" s="127">
        <v>0</v>
      </c>
      <c r="R293" s="127"/>
      <c r="S293" s="127">
        <v>0</v>
      </c>
      <c r="T293" s="129">
        <v>0</v>
      </c>
      <c r="U293" s="127">
        <v>0</v>
      </c>
      <c r="V293" s="136" t="s">
        <v>34</v>
      </c>
      <c r="W293" s="131">
        <v>840.6</v>
      </c>
      <c r="X293" s="127">
        <v>6882373.6200000001</v>
      </c>
      <c r="Y293" s="131">
        <v>0</v>
      </c>
      <c r="Z293" s="131">
        <v>0</v>
      </c>
      <c r="AA293" s="131">
        <v>0</v>
      </c>
      <c r="AB293" s="131">
        <v>0</v>
      </c>
      <c r="AC293" s="131">
        <v>0</v>
      </c>
      <c r="AD293" s="131">
        <v>0</v>
      </c>
      <c r="AE293" s="131">
        <v>0</v>
      </c>
      <c r="AF293" s="131">
        <v>0</v>
      </c>
      <c r="AG293" s="131">
        <v>0</v>
      </c>
      <c r="AH293" s="131">
        <v>0</v>
      </c>
      <c r="AI293" s="131">
        <v>0</v>
      </c>
      <c r="AJ293" s="131">
        <v>216200.22</v>
      </c>
      <c r="AK293" s="131">
        <v>108100.11</v>
      </c>
      <c r="AL293" s="131">
        <v>0</v>
      </c>
      <c r="AN293" s="68"/>
      <c r="AO293" s="68"/>
      <c r="AP293" s="68"/>
      <c r="AQ293" s="68"/>
      <c r="AR293" s="68"/>
      <c r="AS293" s="68"/>
      <c r="AT293" s="68"/>
      <c r="AU293" s="68"/>
      <c r="AV293" s="68"/>
      <c r="AW293" s="68"/>
      <c r="AX293" s="68"/>
      <c r="AY293" s="68"/>
      <c r="AZ293" s="68"/>
      <c r="BA293" s="68"/>
      <c r="BB293" s="68"/>
      <c r="BC293" s="68"/>
      <c r="BD293" s="68"/>
      <c r="BE293" s="68"/>
      <c r="BF293" s="68"/>
      <c r="BG293" s="68"/>
      <c r="BH293" s="68"/>
      <c r="BI293" s="68"/>
      <c r="BJ293" s="68"/>
      <c r="BK293" s="68"/>
      <c r="BL293" s="69"/>
      <c r="BM293" s="69"/>
      <c r="BN293" s="69"/>
      <c r="BO293" s="69"/>
      <c r="BP293" s="69"/>
      <c r="BQ293" s="69"/>
      <c r="BR293" s="69"/>
      <c r="BS293" s="69"/>
      <c r="BT293" s="69"/>
      <c r="BU293" s="69"/>
      <c r="BV293" s="69"/>
      <c r="BW293" s="69"/>
      <c r="BY293" s="70"/>
      <c r="BZ293" s="71"/>
      <c r="CA293" s="72"/>
      <c r="CB293" s="68"/>
      <c r="CC293" s="73"/>
    </row>
    <row r="294" spans="1:81" s="67" customFormat="1" ht="12" customHeight="1" x14ac:dyDescent="0.25">
      <c r="A294" s="122">
        <v>117</v>
      </c>
      <c r="B294" s="132" t="s">
        <v>353</v>
      </c>
      <c r="C294" s="135">
        <v>22.483087214122193</v>
      </c>
      <c r="D294" s="135">
        <v>1991</v>
      </c>
      <c r="E294" s="136">
        <v>2025</v>
      </c>
      <c r="F294" s="136">
        <v>678959.21</v>
      </c>
      <c r="G294" s="124">
        <v>3635058</v>
      </c>
      <c r="H294" s="127">
        <v>0</v>
      </c>
      <c r="I294" s="128">
        <v>0</v>
      </c>
      <c r="J294" s="128">
        <v>0</v>
      </c>
      <c r="K294" s="128">
        <v>0</v>
      </c>
      <c r="L294" s="128">
        <v>0</v>
      </c>
      <c r="M294" s="128">
        <v>0</v>
      </c>
      <c r="N294" s="127"/>
      <c r="O294" s="127">
        <v>0</v>
      </c>
      <c r="P294" s="127"/>
      <c r="Q294" s="127">
        <v>0</v>
      </c>
      <c r="R294" s="127"/>
      <c r="S294" s="127">
        <v>0</v>
      </c>
      <c r="T294" s="129">
        <v>0</v>
      </c>
      <c r="U294" s="127">
        <v>0</v>
      </c>
      <c r="V294" s="136" t="s">
        <v>34</v>
      </c>
      <c r="W294" s="131">
        <v>424</v>
      </c>
      <c r="X294" s="127">
        <v>3471480.39</v>
      </c>
      <c r="Y294" s="131">
        <v>0</v>
      </c>
      <c r="Z294" s="131">
        <v>0</v>
      </c>
      <c r="AA294" s="131">
        <v>0</v>
      </c>
      <c r="AB294" s="131">
        <v>0</v>
      </c>
      <c r="AC294" s="131">
        <v>0</v>
      </c>
      <c r="AD294" s="131">
        <v>0</v>
      </c>
      <c r="AE294" s="131">
        <v>0</v>
      </c>
      <c r="AF294" s="131">
        <v>0</v>
      </c>
      <c r="AG294" s="131">
        <v>0</v>
      </c>
      <c r="AH294" s="131">
        <v>0</v>
      </c>
      <c r="AI294" s="131">
        <v>0</v>
      </c>
      <c r="AJ294" s="131">
        <v>109051.74</v>
      </c>
      <c r="AK294" s="131">
        <v>54525.87</v>
      </c>
      <c r="AL294" s="131">
        <v>0</v>
      </c>
      <c r="AN294" s="68"/>
      <c r="AO294" s="68"/>
      <c r="AP294" s="68"/>
      <c r="AQ294" s="68"/>
      <c r="AR294" s="68"/>
      <c r="AS294" s="68"/>
      <c r="AT294" s="68"/>
      <c r="AU294" s="68"/>
      <c r="AV294" s="68"/>
      <c r="AW294" s="68"/>
      <c r="AX294" s="68"/>
      <c r="AY294" s="68"/>
      <c r="AZ294" s="68"/>
      <c r="BA294" s="68"/>
      <c r="BB294" s="68"/>
      <c r="BC294" s="68"/>
      <c r="BD294" s="68"/>
      <c r="BE294" s="68"/>
      <c r="BF294" s="68"/>
      <c r="BG294" s="68"/>
      <c r="BH294" s="68"/>
      <c r="BI294" s="68"/>
      <c r="BJ294" s="68"/>
      <c r="BK294" s="68"/>
      <c r="BL294" s="69"/>
      <c r="BM294" s="69"/>
      <c r="BN294" s="69"/>
      <c r="BO294" s="69"/>
      <c r="BP294" s="69"/>
      <c r="BQ294" s="69"/>
      <c r="BR294" s="69"/>
      <c r="BS294" s="69"/>
      <c r="BT294" s="69"/>
      <c r="BU294" s="69"/>
      <c r="BV294" s="69"/>
      <c r="BW294" s="69"/>
      <c r="BY294" s="70"/>
      <c r="BZ294" s="71"/>
      <c r="CA294" s="72"/>
      <c r="CB294" s="68"/>
      <c r="CC294" s="73"/>
    </row>
    <row r="295" spans="1:81" s="67" customFormat="1" ht="12" customHeight="1" x14ac:dyDescent="0.25">
      <c r="A295" s="122">
        <v>118</v>
      </c>
      <c r="B295" s="132" t="s">
        <v>354</v>
      </c>
      <c r="C295" s="135">
        <v>95.074225924212058</v>
      </c>
      <c r="D295" s="135">
        <v>2000</v>
      </c>
      <c r="E295" s="136">
        <v>2025</v>
      </c>
      <c r="F295" s="136">
        <v>413584.79</v>
      </c>
      <c r="G295" s="124">
        <v>11508176.51</v>
      </c>
      <c r="H295" s="127">
        <v>0</v>
      </c>
      <c r="I295" s="128">
        <v>0</v>
      </c>
      <c r="J295" s="128">
        <v>0</v>
      </c>
      <c r="K295" s="128">
        <v>0</v>
      </c>
      <c r="L295" s="128">
        <v>0</v>
      </c>
      <c r="M295" s="128">
        <v>0</v>
      </c>
      <c r="N295" s="127"/>
      <c r="O295" s="127">
        <v>0</v>
      </c>
      <c r="P295" s="127"/>
      <c r="Q295" s="127">
        <v>0</v>
      </c>
      <c r="R295" s="127"/>
      <c r="S295" s="127">
        <v>0</v>
      </c>
      <c r="T295" s="129">
        <v>0</v>
      </c>
      <c r="U295" s="127">
        <v>0</v>
      </c>
      <c r="V295" s="136" t="s">
        <v>35</v>
      </c>
      <c r="W295" s="131">
        <v>1150</v>
      </c>
      <c r="X295" s="127">
        <v>10990308.560000001</v>
      </c>
      <c r="Y295" s="131">
        <v>0</v>
      </c>
      <c r="Z295" s="131">
        <v>0</v>
      </c>
      <c r="AA295" s="131">
        <v>0</v>
      </c>
      <c r="AB295" s="131">
        <v>0</v>
      </c>
      <c r="AC295" s="131">
        <v>0</v>
      </c>
      <c r="AD295" s="131">
        <v>0</v>
      </c>
      <c r="AE295" s="131">
        <v>0</v>
      </c>
      <c r="AF295" s="131">
        <v>0</v>
      </c>
      <c r="AG295" s="131">
        <v>0</v>
      </c>
      <c r="AH295" s="131">
        <v>0</v>
      </c>
      <c r="AI295" s="131">
        <v>0</v>
      </c>
      <c r="AJ295" s="131">
        <v>345245.3</v>
      </c>
      <c r="AK295" s="131">
        <v>172622.65</v>
      </c>
      <c r="AL295" s="131">
        <v>0</v>
      </c>
      <c r="AN295" s="68"/>
      <c r="AO295" s="68"/>
      <c r="AP295" s="68"/>
      <c r="AQ295" s="68"/>
      <c r="AR295" s="68"/>
      <c r="AS295" s="68"/>
      <c r="AT295" s="68"/>
      <c r="AU295" s="68"/>
      <c r="AV295" s="68"/>
      <c r="AW295" s="68"/>
      <c r="AX295" s="68"/>
      <c r="AY295" s="68"/>
      <c r="AZ295" s="68"/>
      <c r="BA295" s="68"/>
      <c r="BB295" s="68"/>
      <c r="BC295" s="68"/>
      <c r="BD295" s="68"/>
      <c r="BE295" s="68"/>
      <c r="BF295" s="68"/>
      <c r="BG295" s="68"/>
      <c r="BH295" s="68"/>
      <c r="BI295" s="68"/>
      <c r="BJ295" s="68"/>
      <c r="BK295" s="68"/>
      <c r="BL295" s="69"/>
      <c r="BM295" s="69"/>
      <c r="BN295" s="69"/>
      <c r="BO295" s="69"/>
      <c r="BP295" s="69"/>
      <c r="BQ295" s="69"/>
      <c r="BR295" s="69"/>
      <c r="BS295" s="69"/>
      <c r="BT295" s="69"/>
      <c r="BU295" s="69"/>
      <c r="BV295" s="69"/>
      <c r="BW295" s="69"/>
      <c r="BY295" s="70"/>
      <c r="BZ295" s="71"/>
      <c r="CA295" s="72"/>
      <c r="CB295" s="68"/>
      <c r="CC295" s="73"/>
    </row>
    <row r="296" spans="1:81" s="67" customFormat="1" ht="12" customHeight="1" x14ac:dyDescent="0.25">
      <c r="A296" s="122">
        <v>119</v>
      </c>
      <c r="B296" s="132" t="s">
        <v>355</v>
      </c>
      <c r="C296" s="135">
        <v>52.336422653238202</v>
      </c>
      <c r="D296" s="135">
        <v>1962</v>
      </c>
      <c r="E296" s="136">
        <v>2025</v>
      </c>
      <c r="F296" s="136">
        <v>697561.21</v>
      </c>
      <c r="G296" s="124">
        <v>4384355.42</v>
      </c>
      <c r="H296" s="127">
        <v>0</v>
      </c>
      <c r="I296" s="128">
        <v>0</v>
      </c>
      <c r="J296" s="128">
        <v>0</v>
      </c>
      <c r="K296" s="128">
        <v>0</v>
      </c>
      <c r="L296" s="128">
        <v>0</v>
      </c>
      <c r="M296" s="128">
        <v>0</v>
      </c>
      <c r="N296" s="127"/>
      <c r="O296" s="127">
        <v>0</v>
      </c>
      <c r="P296" s="127"/>
      <c r="Q296" s="127">
        <v>0</v>
      </c>
      <c r="R296" s="127"/>
      <c r="S296" s="127">
        <v>0</v>
      </c>
      <c r="T296" s="129">
        <v>0</v>
      </c>
      <c r="U296" s="127">
        <v>0</v>
      </c>
      <c r="V296" s="136" t="s">
        <v>35</v>
      </c>
      <c r="W296" s="131">
        <v>578</v>
      </c>
      <c r="X296" s="127">
        <v>4187059.43</v>
      </c>
      <c r="Y296" s="131">
        <v>0</v>
      </c>
      <c r="Z296" s="131">
        <v>0</v>
      </c>
      <c r="AA296" s="131">
        <v>0</v>
      </c>
      <c r="AB296" s="131">
        <v>0</v>
      </c>
      <c r="AC296" s="131">
        <v>0</v>
      </c>
      <c r="AD296" s="131">
        <v>0</v>
      </c>
      <c r="AE296" s="131">
        <v>0</v>
      </c>
      <c r="AF296" s="131">
        <v>0</v>
      </c>
      <c r="AG296" s="131">
        <v>0</v>
      </c>
      <c r="AH296" s="131">
        <v>0</v>
      </c>
      <c r="AI296" s="131">
        <v>0</v>
      </c>
      <c r="AJ296" s="131">
        <v>131530.66</v>
      </c>
      <c r="AK296" s="131">
        <v>65765.33</v>
      </c>
      <c r="AL296" s="131">
        <v>0</v>
      </c>
      <c r="AN296" s="68"/>
      <c r="AO296" s="68"/>
      <c r="AP296" s="68"/>
      <c r="AQ296" s="68"/>
      <c r="AR296" s="68"/>
      <c r="AS296" s="68"/>
      <c r="AT296" s="68"/>
      <c r="AU296" s="68"/>
      <c r="AV296" s="68"/>
      <c r="AW296" s="68"/>
      <c r="AX296" s="68"/>
      <c r="AY296" s="68"/>
      <c r="AZ296" s="68"/>
      <c r="BA296" s="68"/>
      <c r="BB296" s="68"/>
      <c r="BC296" s="68"/>
      <c r="BD296" s="68"/>
      <c r="BE296" s="68"/>
      <c r="BF296" s="68"/>
      <c r="BG296" s="68"/>
      <c r="BH296" s="68"/>
      <c r="BI296" s="68"/>
      <c r="BJ296" s="68"/>
      <c r="BK296" s="68"/>
      <c r="BL296" s="69"/>
      <c r="BM296" s="69"/>
      <c r="BN296" s="69"/>
      <c r="BO296" s="69"/>
      <c r="BP296" s="69"/>
      <c r="BQ296" s="69"/>
      <c r="BR296" s="69"/>
      <c r="BS296" s="69"/>
      <c r="BT296" s="69"/>
      <c r="BU296" s="69"/>
      <c r="BV296" s="69"/>
      <c r="BW296" s="69"/>
      <c r="BY296" s="70"/>
      <c r="BZ296" s="71"/>
      <c r="CA296" s="72"/>
      <c r="CB296" s="68"/>
      <c r="CC296" s="73"/>
    </row>
    <row r="297" spans="1:81" s="67" customFormat="1" ht="12" customHeight="1" x14ac:dyDescent="0.25">
      <c r="A297" s="122">
        <v>120</v>
      </c>
      <c r="B297" s="132" t="s">
        <v>356</v>
      </c>
      <c r="C297" s="135">
        <v>41.570494252873566</v>
      </c>
      <c r="D297" s="135">
        <v>1990</v>
      </c>
      <c r="E297" s="136">
        <v>2025</v>
      </c>
      <c r="F297" s="136">
        <v>235863.65</v>
      </c>
      <c r="G297" s="124">
        <v>1971847.49</v>
      </c>
      <c r="H297" s="127">
        <v>0</v>
      </c>
      <c r="I297" s="128">
        <v>0</v>
      </c>
      <c r="J297" s="128">
        <v>0</v>
      </c>
      <c r="K297" s="128">
        <v>0</v>
      </c>
      <c r="L297" s="128">
        <v>0</v>
      </c>
      <c r="M297" s="128">
        <v>0</v>
      </c>
      <c r="N297" s="127"/>
      <c r="O297" s="127">
        <v>0</v>
      </c>
      <c r="P297" s="127"/>
      <c r="Q297" s="127">
        <v>0</v>
      </c>
      <c r="R297" s="127"/>
      <c r="S297" s="127">
        <v>0</v>
      </c>
      <c r="T297" s="129">
        <v>0</v>
      </c>
      <c r="U297" s="127">
        <v>0</v>
      </c>
      <c r="V297" s="136" t="s">
        <v>34</v>
      </c>
      <c r="W297" s="131">
        <v>230</v>
      </c>
      <c r="X297" s="127">
        <v>1883114.36</v>
      </c>
      <c r="Y297" s="131">
        <v>0</v>
      </c>
      <c r="Z297" s="131">
        <v>0</v>
      </c>
      <c r="AA297" s="131">
        <v>0</v>
      </c>
      <c r="AB297" s="131">
        <v>0</v>
      </c>
      <c r="AC297" s="131">
        <v>0</v>
      </c>
      <c r="AD297" s="131">
        <v>0</v>
      </c>
      <c r="AE297" s="131">
        <v>0</v>
      </c>
      <c r="AF297" s="131">
        <v>0</v>
      </c>
      <c r="AG297" s="131">
        <v>0</v>
      </c>
      <c r="AH297" s="131">
        <v>0</v>
      </c>
      <c r="AI297" s="131">
        <v>0</v>
      </c>
      <c r="AJ297" s="131">
        <v>59155.42</v>
      </c>
      <c r="AK297" s="131">
        <v>29577.71</v>
      </c>
      <c r="AL297" s="131">
        <v>0</v>
      </c>
      <c r="AN297" s="68"/>
      <c r="AO297" s="68"/>
      <c r="AP297" s="68"/>
      <c r="AQ297" s="68"/>
      <c r="AR297" s="68"/>
      <c r="AS297" s="68"/>
      <c r="AT297" s="68"/>
      <c r="AU297" s="68"/>
      <c r="AV297" s="68"/>
      <c r="AW297" s="68"/>
      <c r="AX297" s="68"/>
      <c r="AY297" s="68"/>
      <c r="AZ297" s="68"/>
      <c r="BA297" s="68"/>
      <c r="BB297" s="68"/>
      <c r="BC297" s="68"/>
      <c r="BD297" s="68"/>
      <c r="BE297" s="68"/>
      <c r="BF297" s="68"/>
      <c r="BG297" s="68"/>
      <c r="BH297" s="68"/>
      <c r="BI297" s="68"/>
      <c r="BJ297" s="68"/>
      <c r="BK297" s="68"/>
      <c r="BL297" s="69"/>
      <c r="BM297" s="69"/>
      <c r="BN297" s="69"/>
      <c r="BO297" s="69"/>
      <c r="BP297" s="69"/>
      <c r="BQ297" s="69"/>
      <c r="BR297" s="69"/>
      <c r="BS297" s="69"/>
      <c r="BT297" s="69"/>
      <c r="BU297" s="69"/>
      <c r="BV297" s="69"/>
      <c r="BW297" s="69"/>
      <c r="BY297" s="70"/>
      <c r="BZ297" s="71"/>
      <c r="CA297" s="72"/>
      <c r="CB297" s="68"/>
      <c r="CC297" s="73"/>
    </row>
    <row r="298" spans="1:81" s="67" customFormat="1" ht="12" customHeight="1" x14ac:dyDescent="0.25">
      <c r="A298" s="122">
        <v>121</v>
      </c>
      <c r="B298" s="132" t="s">
        <v>357</v>
      </c>
      <c r="C298" s="135">
        <v>19.999202387666852</v>
      </c>
      <c r="D298" s="135">
        <v>1961</v>
      </c>
      <c r="E298" s="136">
        <v>2025</v>
      </c>
      <c r="F298" s="136">
        <v>1085805.45</v>
      </c>
      <c r="G298" s="124">
        <v>4915332.72</v>
      </c>
      <c r="H298" s="127">
        <v>0</v>
      </c>
      <c r="I298" s="128">
        <v>0</v>
      </c>
      <c r="J298" s="128">
        <v>0</v>
      </c>
      <c r="K298" s="128">
        <v>0</v>
      </c>
      <c r="L298" s="128">
        <v>0</v>
      </c>
      <c r="M298" s="128">
        <v>0</v>
      </c>
      <c r="N298" s="127"/>
      <c r="O298" s="127">
        <v>0</v>
      </c>
      <c r="P298" s="127"/>
      <c r="Q298" s="127">
        <v>0</v>
      </c>
      <c r="R298" s="127"/>
      <c r="S298" s="127">
        <v>0</v>
      </c>
      <c r="T298" s="129">
        <v>0</v>
      </c>
      <c r="U298" s="127">
        <v>0</v>
      </c>
      <c r="V298" s="136" t="s">
        <v>35</v>
      </c>
      <c r="W298" s="131">
        <v>648</v>
      </c>
      <c r="X298" s="127">
        <v>4694142.75</v>
      </c>
      <c r="Y298" s="131">
        <v>0</v>
      </c>
      <c r="Z298" s="131">
        <v>0</v>
      </c>
      <c r="AA298" s="131">
        <v>0</v>
      </c>
      <c r="AB298" s="131">
        <v>0</v>
      </c>
      <c r="AC298" s="131">
        <v>0</v>
      </c>
      <c r="AD298" s="131">
        <v>0</v>
      </c>
      <c r="AE298" s="131">
        <v>0</v>
      </c>
      <c r="AF298" s="131">
        <v>0</v>
      </c>
      <c r="AG298" s="131">
        <v>0</v>
      </c>
      <c r="AH298" s="131">
        <v>0</v>
      </c>
      <c r="AI298" s="131">
        <v>0</v>
      </c>
      <c r="AJ298" s="131">
        <v>147459.98000000001</v>
      </c>
      <c r="AK298" s="131">
        <v>73729.990000000005</v>
      </c>
      <c r="AL298" s="131">
        <v>0</v>
      </c>
      <c r="AN298" s="68"/>
      <c r="AO298" s="68"/>
      <c r="AP298" s="68"/>
      <c r="AQ298" s="68"/>
      <c r="AR298" s="68"/>
      <c r="AS298" s="68"/>
      <c r="AT298" s="68"/>
      <c r="AU298" s="68"/>
      <c r="AV298" s="68"/>
      <c r="AW298" s="68"/>
      <c r="AX298" s="68"/>
      <c r="AY298" s="68"/>
      <c r="AZ298" s="68"/>
      <c r="BA298" s="68"/>
      <c r="BB298" s="68"/>
      <c r="BC298" s="68"/>
      <c r="BD298" s="68"/>
      <c r="BE298" s="68"/>
      <c r="BF298" s="68"/>
      <c r="BG298" s="68"/>
      <c r="BH298" s="68"/>
      <c r="BI298" s="68"/>
      <c r="BJ298" s="68"/>
      <c r="BK298" s="68"/>
      <c r="BL298" s="69"/>
      <c r="BM298" s="69"/>
      <c r="BN298" s="69"/>
      <c r="BO298" s="69"/>
      <c r="BP298" s="69"/>
      <c r="BQ298" s="69"/>
      <c r="BR298" s="69"/>
      <c r="BS298" s="69"/>
      <c r="BT298" s="69"/>
      <c r="BU298" s="69"/>
      <c r="BV298" s="69"/>
      <c r="BW298" s="69"/>
      <c r="BY298" s="70"/>
      <c r="BZ298" s="71"/>
      <c r="CA298" s="72"/>
      <c r="CB298" s="68"/>
      <c r="CC298" s="73"/>
    </row>
    <row r="299" spans="1:81" s="67" customFormat="1" ht="12" customHeight="1" x14ac:dyDescent="0.25">
      <c r="A299" s="122">
        <v>122</v>
      </c>
      <c r="B299" s="132" t="s">
        <v>359</v>
      </c>
      <c r="C299" s="135">
        <v>18.645332297729119</v>
      </c>
      <c r="D299" s="135">
        <v>1991</v>
      </c>
      <c r="E299" s="136">
        <v>2025</v>
      </c>
      <c r="F299" s="136">
        <v>1618489.97</v>
      </c>
      <c r="G299" s="124">
        <v>6875746.5099999998</v>
      </c>
      <c r="H299" s="127">
        <v>0</v>
      </c>
      <c r="I299" s="128">
        <v>0</v>
      </c>
      <c r="J299" s="128">
        <v>0</v>
      </c>
      <c r="K299" s="128">
        <v>0</v>
      </c>
      <c r="L299" s="128">
        <v>0</v>
      </c>
      <c r="M299" s="128">
        <v>0</v>
      </c>
      <c r="N299" s="127"/>
      <c r="O299" s="127">
        <v>0</v>
      </c>
      <c r="P299" s="127"/>
      <c r="Q299" s="127">
        <v>0</v>
      </c>
      <c r="R299" s="127"/>
      <c r="S299" s="127">
        <v>0</v>
      </c>
      <c r="T299" s="129">
        <v>0</v>
      </c>
      <c r="U299" s="127">
        <v>0</v>
      </c>
      <c r="V299" s="136" t="s">
        <v>34</v>
      </c>
      <c r="W299" s="131">
        <v>802</v>
      </c>
      <c r="X299" s="127">
        <v>6566337.9100000001</v>
      </c>
      <c r="Y299" s="131">
        <v>0</v>
      </c>
      <c r="Z299" s="131">
        <v>0</v>
      </c>
      <c r="AA299" s="131">
        <v>0</v>
      </c>
      <c r="AB299" s="131">
        <v>0</v>
      </c>
      <c r="AC299" s="131">
        <v>0</v>
      </c>
      <c r="AD299" s="131">
        <v>0</v>
      </c>
      <c r="AE299" s="131">
        <v>0</v>
      </c>
      <c r="AF299" s="131">
        <v>0</v>
      </c>
      <c r="AG299" s="131">
        <v>0</v>
      </c>
      <c r="AH299" s="131">
        <v>0</v>
      </c>
      <c r="AI299" s="131">
        <v>0</v>
      </c>
      <c r="AJ299" s="131">
        <v>206272.4</v>
      </c>
      <c r="AK299" s="131">
        <v>103136.2</v>
      </c>
      <c r="AL299" s="131">
        <v>0</v>
      </c>
      <c r="AN299" s="68"/>
      <c r="AO299" s="68"/>
      <c r="AP299" s="68"/>
      <c r="AQ299" s="68"/>
      <c r="AR299" s="68"/>
      <c r="AS299" s="68"/>
      <c r="AT299" s="68"/>
      <c r="AU299" s="68"/>
      <c r="AV299" s="68"/>
      <c r="AW299" s="68"/>
      <c r="AX299" s="68"/>
      <c r="AY299" s="68"/>
      <c r="AZ299" s="68"/>
      <c r="BA299" s="68"/>
      <c r="BB299" s="68"/>
      <c r="BC299" s="68"/>
      <c r="BD299" s="68"/>
      <c r="BE299" s="68"/>
      <c r="BF299" s="68"/>
      <c r="BG299" s="68"/>
      <c r="BH299" s="68"/>
      <c r="BI299" s="68"/>
      <c r="BJ299" s="68"/>
      <c r="BK299" s="68"/>
      <c r="BL299" s="69"/>
      <c r="BM299" s="69"/>
      <c r="BN299" s="69"/>
      <c r="BO299" s="69"/>
      <c r="BP299" s="69"/>
      <c r="BQ299" s="69"/>
      <c r="BR299" s="69"/>
      <c r="BS299" s="69"/>
      <c r="BT299" s="69"/>
      <c r="BU299" s="69"/>
      <c r="BV299" s="69"/>
      <c r="BW299" s="69"/>
      <c r="BY299" s="70"/>
      <c r="BZ299" s="71"/>
      <c r="CA299" s="72"/>
      <c r="CB299" s="68"/>
      <c r="CC299" s="73"/>
    </row>
    <row r="300" spans="1:81" s="67" customFormat="1" ht="12" customHeight="1" x14ac:dyDescent="0.25">
      <c r="A300" s="122">
        <v>123</v>
      </c>
      <c r="B300" s="132" t="s">
        <v>360</v>
      </c>
      <c r="C300" s="135">
        <v>35.814506245890868</v>
      </c>
      <c r="D300" s="135">
        <v>1991</v>
      </c>
      <c r="E300" s="136">
        <v>2025</v>
      </c>
      <c r="F300" s="136">
        <v>629747.68999999994</v>
      </c>
      <c r="G300" s="124">
        <v>4715287.49</v>
      </c>
      <c r="H300" s="127">
        <v>0</v>
      </c>
      <c r="I300" s="128">
        <v>0</v>
      </c>
      <c r="J300" s="128">
        <v>0</v>
      </c>
      <c r="K300" s="128">
        <v>0</v>
      </c>
      <c r="L300" s="128">
        <v>0</v>
      </c>
      <c r="M300" s="128">
        <v>0</v>
      </c>
      <c r="N300" s="127"/>
      <c r="O300" s="127">
        <v>0</v>
      </c>
      <c r="P300" s="127"/>
      <c r="Q300" s="127">
        <v>0</v>
      </c>
      <c r="R300" s="127"/>
      <c r="S300" s="127">
        <v>0</v>
      </c>
      <c r="T300" s="129">
        <v>0</v>
      </c>
      <c r="U300" s="127">
        <v>0</v>
      </c>
      <c r="V300" s="136" t="s">
        <v>34</v>
      </c>
      <c r="W300" s="131">
        <v>550</v>
      </c>
      <c r="X300" s="127">
        <v>4503099.5599999996</v>
      </c>
      <c r="Y300" s="131">
        <v>0</v>
      </c>
      <c r="Z300" s="131">
        <v>0</v>
      </c>
      <c r="AA300" s="131">
        <v>0</v>
      </c>
      <c r="AB300" s="131">
        <v>0</v>
      </c>
      <c r="AC300" s="131">
        <v>0</v>
      </c>
      <c r="AD300" s="131">
        <v>0</v>
      </c>
      <c r="AE300" s="131">
        <v>0</v>
      </c>
      <c r="AF300" s="131">
        <v>0</v>
      </c>
      <c r="AG300" s="131">
        <v>0</v>
      </c>
      <c r="AH300" s="131">
        <v>0</v>
      </c>
      <c r="AI300" s="131">
        <v>0</v>
      </c>
      <c r="AJ300" s="131">
        <v>141458.62</v>
      </c>
      <c r="AK300" s="131">
        <v>70729.31</v>
      </c>
      <c r="AL300" s="131">
        <v>0</v>
      </c>
      <c r="AN300" s="68"/>
      <c r="AO300" s="68"/>
      <c r="AP300" s="68"/>
      <c r="AQ300" s="68"/>
      <c r="AR300" s="68"/>
      <c r="AS300" s="68"/>
      <c r="AT300" s="68"/>
      <c r="AU300" s="68"/>
      <c r="AV300" s="68"/>
      <c r="AW300" s="68"/>
      <c r="AX300" s="68"/>
      <c r="AY300" s="68"/>
      <c r="AZ300" s="68"/>
      <c r="BA300" s="68"/>
      <c r="BB300" s="68"/>
      <c r="BC300" s="68"/>
      <c r="BD300" s="68"/>
      <c r="BE300" s="68"/>
      <c r="BF300" s="68"/>
      <c r="BG300" s="68"/>
      <c r="BH300" s="68"/>
      <c r="BI300" s="68"/>
      <c r="BJ300" s="68"/>
      <c r="BK300" s="68"/>
      <c r="BL300" s="69"/>
      <c r="BM300" s="69"/>
      <c r="BN300" s="69"/>
      <c r="BO300" s="69"/>
      <c r="BP300" s="69"/>
      <c r="BQ300" s="69"/>
      <c r="BR300" s="69"/>
      <c r="BS300" s="69"/>
      <c r="BT300" s="69"/>
      <c r="BU300" s="69"/>
      <c r="BV300" s="69"/>
      <c r="BW300" s="69"/>
      <c r="BY300" s="70"/>
      <c r="BZ300" s="71"/>
      <c r="CA300" s="72"/>
      <c r="CB300" s="68"/>
      <c r="CC300" s="73"/>
    </row>
    <row r="301" spans="1:81" s="67" customFormat="1" ht="12" customHeight="1" x14ac:dyDescent="0.25">
      <c r="A301" s="122">
        <v>124</v>
      </c>
      <c r="B301" s="132" t="s">
        <v>361</v>
      </c>
      <c r="C301" s="135">
        <v>32.915743681042521</v>
      </c>
      <c r="D301" s="135">
        <v>1993</v>
      </c>
      <c r="E301" s="136">
        <v>2025</v>
      </c>
      <c r="F301" s="136">
        <v>1379993.88</v>
      </c>
      <c r="G301" s="124">
        <v>9533454</v>
      </c>
      <c r="H301" s="127">
        <v>0</v>
      </c>
      <c r="I301" s="128">
        <v>0</v>
      </c>
      <c r="J301" s="128">
        <v>0</v>
      </c>
      <c r="K301" s="128">
        <v>0</v>
      </c>
      <c r="L301" s="128">
        <v>0</v>
      </c>
      <c r="M301" s="128">
        <v>0</v>
      </c>
      <c r="N301" s="127"/>
      <c r="O301" s="127">
        <v>0</v>
      </c>
      <c r="P301" s="127"/>
      <c r="Q301" s="127">
        <v>0</v>
      </c>
      <c r="R301" s="127"/>
      <c r="S301" s="127">
        <v>0</v>
      </c>
      <c r="T301" s="129">
        <v>0</v>
      </c>
      <c r="U301" s="127">
        <v>0</v>
      </c>
      <c r="V301" s="136" t="s">
        <v>34</v>
      </c>
      <c r="W301" s="131">
        <v>1112</v>
      </c>
      <c r="X301" s="127">
        <v>9104448.5700000003</v>
      </c>
      <c r="Y301" s="131">
        <v>0</v>
      </c>
      <c r="Z301" s="131">
        <v>0</v>
      </c>
      <c r="AA301" s="131">
        <v>0</v>
      </c>
      <c r="AB301" s="131">
        <v>0</v>
      </c>
      <c r="AC301" s="131">
        <v>0</v>
      </c>
      <c r="AD301" s="131">
        <v>0</v>
      </c>
      <c r="AE301" s="131">
        <v>0</v>
      </c>
      <c r="AF301" s="131">
        <v>0</v>
      </c>
      <c r="AG301" s="131">
        <v>0</v>
      </c>
      <c r="AH301" s="131">
        <v>0</v>
      </c>
      <c r="AI301" s="131">
        <v>0</v>
      </c>
      <c r="AJ301" s="131">
        <v>286003.62</v>
      </c>
      <c r="AK301" s="131">
        <v>143001.81</v>
      </c>
      <c r="AL301" s="131">
        <v>0</v>
      </c>
      <c r="AN301" s="68"/>
      <c r="AO301" s="68"/>
      <c r="AP301" s="68"/>
      <c r="AQ301" s="68"/>
      <c r="AR301" s="68"/>
      <c r="AS301" s="68"/>
      <c r="AT301" s="68"/>
      <c r="AU301" s="68"/>
      <c r="AV301" s="68"/>
      <c r="AW301" s="68"/>
      <c r="AX301" s="68"/>
      <c r="AY301" s="68"/>
      <c r="AZ301" s="68"/>
      <c r="BA301" s="68"/>
      <c r="BB301" s="68"/>
      <c r="BC301" s="68"/>
      <c r="BD301" s="68"/>
      <c r="BE301" s="68"/>
      <c r="BF301" s="68"/>
      <c r="BG301" s="68"/>
      <c r="BH301" s="68"/>
      <c r="BI301" s="68"/>
      <c r="BJ301" s="68"/>
      <c r="BK301" s="68"/>
      <c r="BL301" s="69"/>
      <c r="BM301" s="69"/>
      <c r="BN301" s="69"/>
      <c r="BO301" s="69"/>
      <c r="BP301" s="69"/>
      <c r="BQ301" s="69"/>
      <c r="BR301" s="69"/>
      <c r="BS301" s="69"/>
      <c r="BT301" s="69"/>
      <c r="BU301" s="69"/>
      <c r="BV301" s="69"/>
      <c r="BW301" s="69"/>
      <c r="BY301" s="70"/>
      <c r="BZ301" s="71"/>
      <c r="CA301" s="72"/>
      <c r="CB301" s="68"/>
      <c r="CC301" s="73"/>
    </row>
    <row r="302" spans="1:81" s="67" customFormat="1" ht="12" customHeight="1" x14ac:dyDescent="0.25">
      <c r="A302" s="122">
        <v>125</v>
      </c>
      <c r="B302" s="132" t="s">
        <v>362</v>
      </c>
      <c r="C302" s="135">
        <v>25.342576195699138</v>
      </c>
      <c r="D302" s="135">
        <v>1987</v>
      </c>
      <c r="E302" s="136">
        <v>2025</v>
      </c>
      <c r="F302" s="136">
        <v>997719.97</v>
      </c>
      <c r="G302" s="124">
        <v>5572612.5099999998</v>
      </c>
      <c r="H302" s="127">
        <v>0</v>
      </c>
      <c r="I302" s="128">
        <v>0</v>
      </c>
      <c r="J302" s="128">
        <v>0</v>
      </c>
      <c r="K302" s="128">
        <v>0</v>
      </c>
      <c r="L302" s="128">
        <v>0</v>
      </c>
      <c r="M302" s="128">
        <v>0</v>
      </c>
      <c r="N302" s="127"/>
      <c r="O302" s="127">
        <v>0</v>
      </c>
      <c r="P302" s="127"/>
      <c r="Q302" s="127">
        <v>0</v>
      </c>
      <c r="R302" s="127"/>
      <c r="S302" s="127">
        <v>0</v>
      </c>
      <c r="T302" s="129">
        <v>0</v>
      </c>
      <c r="U302" s="127">
        <v>0</v>
      </c>
      <c r="V302" s="136" t="s">
        <v>34</v>
      </c>
      <c r="W302" s="131">
        <v>650</v>
      </c>
      <c r="X302" s="127">
        <v>5321844.9400000004</v>
      </c>
      <c r="Y302" s="131">
        <v>0</v>
      </c>
      <c r="Z302" s="131">
        <v>0</v>
      </c>
      <c r="AA302" s="131">
        <v>0</v>
      </c>
      <c r="AB302" s="131">
        <v>0</v>
      </c>
      <c r="AC302" s="131">
        <v>0</v>
      </c>
      <c r="AD302" s="131">
        <v>0</v>
      </c>
      <c r="AE302" s="131">
        <v>0</v>
      </c>
      <c r="AF302" s="131">
        <v>0</v>
      </c>
      <c r="AG302" s="131">
        <v>0</v>
      </c>
      <c r="AH302" s="131">
        <v>0</v>
      </c>
      <c r="AI302" s="131">
        <v>0</v>
      </c>
      <c r="AJ302" s="131">
        <v>167178.38</v>
      </c>
      <c r="AK302" s="131">
        <v>83589.19</v>
      </c>
      <c r="AL302" s="131">
        <v>0</v>
      </c>
      <c r="AN302" s="68"/>
      <c r="AO302" s="68"/>
      <c r="AP302" s="68"/>
      <c r="AQ302" s="68"/>
      <c r="AR302" s="68"/>
      <c r="AS302" s="68"/>
      <c r="AT302" s="68"/>
      <c r="AU302" s="68"/>
      <c r="AV302" s="68"/>
      <c r="AW302" s="68"/>
      <c r="AX302" s="68"/>
      <c r="AY302" s="68"/>
      <c r="AZ302" s="68"/>
      <c r="BA302" s="68"/>
      <c r="BB302" s="68"/>
      <c r="BC302" s="68"/>
      <c r="BD302" s="68"/>
      <c r="BE302" s="68"/>
      <c r="BF302" s="68"/>
      <c r="BG302" s="68"/>
      <c r="BH302" s="68"/>
      <c r="BI302" s="68"/>
      <c r="BJ302" s="68"/>
      <c r="BK302" s="68"/>
      <c r="BL302" s="69"/>
      <c r="BM302" s="69"/>
      <c r="BN302" s="69"/>
      <c r="BO302" s="69"/>
      <c r="BP302" s="69"/>
      <c r="BQ302" s="69"/>
      <c r="BR302" s="69"/>
      <c r="BS302" s="69"/>
      <c r="BT302" s="69"/>
      <c r="BU302" s="69"/>
      <c r="BV302" s="69"/>
      <c r="BW302" s="69"/>
      <c r="BY302" s="70"/>
      <c r="BZ302" s="71"/>
      <c r="CA302" s="72"/>
      <c r="CB302" s="68"/>
      <c r="CC302" s="73"/>
    </row>
    <row r="303" spans="1:81" s="67" customFormat="1" ht="12" customHeight="1" x14ac:dyDescent="0.25">
      <c r="A303" s="122">
        <v>126</v>
      </c>
      <c r="B303" s="132" t="s">
        <v>363</v>
      </c>
      <c r="C303" s="135">
        <v>32.058510394265227</v>
      </c>
      <c r="D303" s="135">
        <v>1992</v>
      </c>
      <c r="E303" s="136">
        <v>2025</v>
      </c>
      <c r="F303" s="136">
        <v>1466415.53</v>
      </c>
      <c r="G303" s="124">
        <v>9516307.4900000002</v>
      </c>
      <c r="H303" s="127">
        <v>0</v>
      </c>
      <c r="I303" s="128">
        <v>0</v>
      </c>
      <c r="J303" s="128">
        <v>0</v>
      </c>
      <c r="K303" s="128">
        <v>0</v>
      </c>
      <c r="L303" s="128">
        <v>0</v>
      </c>
      <c r="M303" s="128">
        <v>0</v>
      </c>
      <c r="N303" s="127"/>
      <c r="O303" s="127">
        <v>0</v>
      </c>
      <c r="P303" s="127"/>
      <c r="Q303" s="127">
        <v>0</v>
      </c>
      <c r="R303" s="127"/>
      <c r="S303" s="127">
        <v>0</v>
      </c>
      <c r="T303" s="129">
        <v>0</v>
      </c>
      <c r="U303" s="127">
        <v>0</v>
      </c>
      <c r="V303" s="136" t="s">
        <v>34</v>
      </c>
      <c r="W303" s="131">
        <v>1110</v>
      </c>
      <c r="X303" s="127">
        <v>9088073.6600000001</v>
      </c>
      <c r="Y303" s="131">
        <v>0</v>
      </c>
      <c r="Z303" s="131">
        <v>0</v>
      </c>
      <c r="AA303" s="131">
        <v>0</v>
      </c>
      <c r="AB303" s="131">
        <v>0</v>
      </c>
      <c r="AC303" s="131">
        <v>0</v>
      </c>
      <c r="AD303" s="131">
        <v>0</v>
      </c>
      <c r="AE303" s="131">
        <v>0</v>
      </c>
      <c r="AF303" s="131">
        <v>0</v>
      </c>
      <c r="AG303" s="131">
        <v>0</v>
      </c>
      <c r="AH303" s="131">
        <v>0</v>
      </c>
      <c r="AI303" s="131">
        <v>0</v>
      </c>
      <c r="AJ303" s="131">
        <v>285489.21999999997</v>
      </c>
      <c r="AK303" s="131">
        <v>142744.60999999999</v>
      </c>
      <c r="AL303" s="131">
        <v>0</v>
      </c>
      <c r="AN303" s="68"/>
      <c r="AO303" s="68"/>
      <c r="AP303" s="68"/>
      <c r="AQ303" s="68"/>
      <c r="AR303" s="68"/>
      <c r="AS303" s="68"/>
      <c r="AT303" s="68"/>
      <c r="AU303" s="68"/>
      <c r="AV303" s="68"/>
      <c r="AW303" s="68"/>
      <c r="AX303" s="68"/>
      <c r="AY303" s="68"/>
      <c r="AZ303" s="68"/>
      <c r="BA303" s="68"/>
      <c r="BB303" s="68"/>
      <c r="BC303" s="68"/>
      <c r="BD303" s="68"/>
      <c r="BE303" s="68"/>
      <c r="BF303" s="68"/>
      <c r="BG303" s="68"/>
      <c r="BH303" s="68"/>
      <c r="BI303" s="68"/>
      <c r="BJ303" s="68"/>
      <c r="BK303" s="68"/>
      <c r="BL303" s="69"/>
      <c r="BM303" s="69"/>
      <c r="BN303" s="69"/>
      <c r="BO303" s="69"/>
      <c r="BP303" s="69"/>
      <c r="BQ303" s="69"/>
      <c r="BR303" s="69"/>
      <c r="BS303" s="69"/>
      <c r="BT303" s="69"/>
      <c r="BU303" s="69"/>
      <c r="BV303" s="69"/>
      <c r="BW303" s="69"/>
      <c r="BY303" s="70"/>
      <c r="BZ303" s="71"/>
      <c r="CA303" s="72"/>
      <c r="CB303" s="68"/>
      <c r="CC303" s="73"/>
    </row>
    <row r="304" spans="1:81" s="67" customFormat="1" ht="12" customHeight="1" x14ac:dyDescent="0.25">
      <c r="A304" s="122">
        <v>127</v>
      </c>
      <c r="B304" s="132" t="s">
        <v>364</v>
      </c>
      <c r="C304" s="135">
        <v>35.702202143959923</v>
      </c>
      <c r="D304" s="135">
        <v>1993</v>
      </c>
      <c r="E304" s="136">
        <v>2025</v>
      </c>
      <c r="F304" s="136">
        <v>2128479.2000000002</v>
      </c>
      <c r="G304" s="124">
        <v>15603315.01</v>
      </c>
      <c r="H304" s="127">
        <v>0</v>
      </c>
      <c r="I304" s="128">
        <v>0</v>
      </c>
      <c r="J304" s="128">
        <v>0</v>
      </c>
      <c r="K304" s="128">
        <v>0</v>
      </c>
      <c r="L304" s="128">
        <v>0</v>
      </c>
      <c r="M304" s="128">
        <v>0</v>
      </c>
      <c r="N304" s="127"/>
      <c r="O304" s="127">
        <v>0</v>
      </c>
      <c r="P304" s="127"/>
      <c r="Q304" s="127">
        <v>0</v>
      </c>
      <c r="R304" s="127"/>
      <c r="S304" s="127">
        <v>0</v>
      </c>
      <c r="T304" s="129">
        <v>0</v>
      </c>
      <c r="U304" s="127">
        <v>0</v>
      </c>
      <c r="V304" s="136" t="s">
        <v>34</v>
      </c>
      <c r="W304" s="131">
        <v>1820</v>
      </c>
      <c r="X304" s="127">
        <v>14901165.83</v>
      </c>
      <c r="Y304" s="131">
        <v>0</v>
      </c>
      <c r="Z304" s="131">
        <v>0</v>
      </c>
      <c r="AA304" s="131">
        <v>0</v>
      </c>
      <c r="AB304" s="131">
        <v>0</v>
      </c>
      <c r="AC304" s="131">
        <v>0</v>
      </c>
      <c r="AD304" s="131">
        <v>0</v>
      </c>
      <c r="AE304" s="131">
        <v>0</v>
      </c>
      <c r="AF304" s="131">
        <v>0</v>
      </c>
      <c r="AG304" s="131">
        <v>0</v>
      </c>
      <c r="AH304" s="131">
        <v>0</v>
      </c>
      <c r="AI304" s="131">
        <v>0</v>
      </c>
      <c r="AJ304" s="131">
        <v>468099.45</v>
      </c>
      <c r="AK304" s="131">
        <v>234049.73</v>
      </c>
      <c r="AL304" s="131">
        <v>0</v>
      </c>
      <c r="AN304" s="68"/>
      <c r="AO304" s="68"/>
      <c r="AP304" s="68"/>
      <c r="AQ304" s="68"/>
      <c r="AR304" s="68"/>
      <c r="AS304" s="68"/>
      <c r="AT304" s="68"/>
      <c r="AU304" s="68"/>
      <c r="AV304" s="68"/>
      <c r="AW304" s="68"/>
      <c r="AX304" s="68"/>
      <c r="AY304" s="68"/>
      <c r="AZ304" s="68"/>
      <c r="BA304" s="68"/>
      <c r="BB304" s="68"/>
      <c r="BC304" s="68"/>
      <c r="BD304" s="68"/>
      <c r="BE304" s="68"/>
      <c r="BF304" s="68"/>
      <c r="BG304" s="68"/>
      <c r="BH304" s="68"/>
      <c r="BI304" s="68"/>
      <c r="BJ304" s="68"/>
      <c r="BK304" s="68"/>
      <c r="BL304" s="69"/>
      <c r="BM304" s="69"/>
      <c r="BN304" s="69"/>
      <c r="BO304" s="69"/>
      <c r="BP304" s="69"/>
      <c r="BQ304" s="69"/>
      <c r="BR304" s="69"/>
      <c r="BS304" s="69"/>
      <c r="BT304" s="69"/>
      <c r="BU304" s="69"/>
      <c r="BV304" s="69"/>
      <c r="BW304" s="69"/>
      <c r="BY304" s="70"/>
      <c r="BZ304" s="71"/>
      <c r="CA304" s="72"/>
      <c r="CB304" s="68"/>
      <c r="CC304" s="73"/>
    </row>
    <row r="305" spans="1:81" s="67" customFormat="1" ht="12" customHeight="1" x14ac:dyDescent="0.25">
      <c r="A305" s="122">
        <v>128</v>
      </c>
      <c r="B305" s="132" t="s">
        <v>365</v>
      </c>
      <c r="C305" s="135">
        <v>53.713983954200934</v>
      </c>
      <c r="D305" s="135">
        <v>1988</v>
      </c>
      <c r="E305" s="136">
        <v>2025</v>
      </c>
      <c r="F305" s="136">
        <v>701205.28</v>
      </c>
      <c r="G305" s="124">
        <v>7362813.5700000003</v>
      </c>
      <c r="H305" s="127">
        <v>0</v>
      </c>
      <c r="I305" s="128">
        <v>0</v>
      </c>
      <c r="J305" s="128">
        <v>0</v>
      </c>
      <c r="K305" s="128">
        <v>0</v>
      </c>
      <c r="L305" s="128">
        <v>0</v>
      </c>
      <c r="M305" s="128">
        <v>0</v>
      </c>
      <c r="N305" s="127"/>
      <c r="O305" s="127">
        <v>0</v>
      </c>
      <c r="P305" s="127"/>
      <c r="Q305" s="127">
        <v>0</v>
      </c>
      <c r="R305" s="127"/>
      <c r="S305" s="127">
        <v>0</v>
      </c>
      <c r="T305" s="129">
        <v>0</v>
      </c>
      <c r="U305" s="127">
        <v>0</v>
      </c>
      <c r="V305" s="136"/>
      <c r="W305" s="131">
        <v>0</v>
      </c>
      <c r="X305" s="127">
        <v>0</v>
      </c>
      <c r="Y305" s="131">
        <v>0</v>
      </c>
      <c r="Z305" s="131">
        <v>0</v>
      </c>
      <c r="AA305" s="131">
        <v>769</v>
      </c>
      <c r="AB305" s="131">
        <v>7031486.96</v>
      </c>
      <c r="AC305" s="131">
        <v>0</v>
      </c>
      <c r="AD305" s="131">
        <v>0</v>
      </c>
      <c r="AE305" s="131">
        <v>0</v>
      </c>
      <c r="AF305" s="131">
        <v>0</v>
      </c>
      <c r="AG305" s="131">
        <v>0</v>
      </c>
      <c r="AH305" s="131">
        <v>0</v>
      </c>
      <c r="AI305" s="131">
        <v>0</v>
      </c>
      <c r="AJ305" s="131">
        <v>220884.41</v>
      </c>
      <c r="AK305" s="131">
        <v>110442.2</v>
      </c>
      <c r="AL305" s="131">
        <v>0</v>
      </c>
      <c r="AN305" s="68"/>
      <c r="AO305" s="68"/>
      <c r="AP305" s="68"/>
      <c r="AQ305" s="68"/>
      <c r="AR305" s="68"/>
      <c r="AS305" s="68"/>
      <c r="AT305" s="68"/>
      <c r="AU305" s="68"/>
      <c r="AV305" s="68"/>
      <c r="AW305" s="68"/>
      <c r="AX305" s="68"/>
      <c r="AY305" s="68"/>
      <c r="AZ305" s="68"/>
      <c r="BA305" s="68"/>
      <c r="BB305" s="68"/>
      <c r="BC305" s="68"/>
      <c r="BD305" s="68"/>
      <c r="BE305" s="68"/>
      <c r="BF305" s="68"/>
      <c r="BG305" s="68"/>
      <c r="BH305" s="68"/>
      <c r="BI305" s="68"/>
      <c r="BJ305" s="68"/>
      <c r="BK305" s="68"/>
      <c r="BL305" s="69"/>
      <c r="BM305" s="69"/>
      <c r="BN305" s="69"/>
      <c r="BO305" s="69"/>
      <c r="BP305" s="69"/>
      <c r="BQ305" s="69"/>
      <c r="BR305" s="69"/>
      <c r="BS305" s="69"/>
      <c r="BT305" s="69"/>
      <c r="BU305" s="69"/>
      <c r="BV305" s="69"/>
      <c r="BW305" s="69"/>
      <c r="BY305" s="70"/>
      <c r="BZ305" s="71"/>
      <c r="CA305" s="72"/>
      <c r="CB305" s="68"/>
      <c r="CC305" s="73"/>
    </row>
    <row r="306" spans="1:81" s="67" customFormat="1" ht="12" customHeight="1" x14ac:dyDescent="0.25">
      <c r="A306" s="122">
        <v>129</v>
      </c>
      <c r="B306" s="132" t="s">
        <v>366</v>
      </c>
      <c r="C306" s="135">
        <v>42.189092931705595</v>
      </c>
      <c r="D306" s="135">
        <v>1970</v>
      </c>
      <c r="E306" s="136">
        <v>2025</v>
      </c>
      <c r="F306" s="136">
        <v>1271381.1100000001</v>
      </c>
      <c r="G306" s="124">
        <v>5658345.0099999998</v>
      </c>
      <c r="H306" s="127">
        <v>0</v>
      </c>
      <c r="I306" s="128">
        <v>0</v>
      </c>
      <c r="J306" s="128">
        <v>0</v>
      </c>
      <c r="K306" s="128">
        <v>0</v>
      </c>
      <c r="L306" s="128">
        <v>0</v>
      </c>
      <c r="M306" s="128">
        <v>0</v>
      </c>
      <c r="N306" s="127"/>
      <c r="O306" s="127">
        <v>0</v>
      </c>
      <c r="P306" s="127"/>
      <c r="Q306" s="127">
        <v>0</v>
      </c>
      <c r="R306" s="127"/>
      <c r="S306" s="127">
        <v>0</v>
      </c>
      <c r="T306" s="129">
        <v>0</v>
      </c>
      <c r="U306" s="127">
        <v>0</v>
      </c>
      <c r="V306" s="136" t="s">
        <v>34</v>
      </c>
      <c r="W306" s="131">
        <v>660</v>
      </c>
      <c r="X306" s="127">
        <v>5403719.4800000004</v>
      </c>
      <c r="Y306" s="131">
        <v>0</v>
      </c>
      <c r="Z306" s="131">
        <v>0</v>
      </c>
      <c r="AA306" s="131">
        <v>0</v>
      </c>
      <c r="AB306" s="131">
        <v>0</v>
      </c>
      <c r="AC306" s="131">
        <v>0</v>
      </c>
      <c r="AD306" s="131">
        <v>0</v>
      </c>
      <c r="AE306" s="131">
        <v>0</v>
      </c>
      <c r="AF306" s="131">
        <v>0</v>
      </c>
      <c r="AG306" s="131">
        <v>0</v>
      </c>
      <c r="AH306" s="131">
        <v>0</v>
      </c>
      <c r="AI306" s="131">
        <v>0</v>
      </c>
      <c r="AJ306" s="131">
        <v>169750.35</v>
      </c>
      <c r="AK306" s="131">
        <v>84875.18</v>
      </c>
      <c r="AL306" s="131">
        <v>0</v>
      </c>
      <c r="AN306" s="68"/>
      <c r="AO306" s="68"/>
      <c r="AP306" s="68"/>
      <c r="AQ306" s="68"/>
      <c r="AR306" s="68"/>
      <c r="AS306" s="68"/>
      <c r="AT306" s="68"/>
      <c r="AU306" s="68"/>
      <c r="AV306" s="68"/>
      <c r="AW306" s="68"/>
      <c r="AX306" s="68"/>
      <c r="AY306" s="68"/>
      <c r="AZ306" s="68"/>
      <c r="BA306" s="68"/>
      <c r="BB306" s="68"/>
      <c r="BC306" s="68"/>
      <c r="BD306" s="68"/>
      <c r="BE306" s="68"/>
      <c r="BF306" s="68"/>
      <c r="BG306" s="68"/>
      <c r="BH306" s="68"/>
      <c r="BI306" s="68"/>
      <c r="BJ306" s="68"/>
      <c r="BK306" s="68"/>
      <c r="BL306" s="69"/>
      <c r="BM306" s="69"/>
      <c r="BN306" s="69"/>
      <c r="BO306" s="69"/>
      <c r="BP306" s="69"/>
      <c r="BQ306" s="69"/>
      <c r="BR306" s="69"/>
      <c r="BS306" s="69"/>
      <c r="BT306" s="69"/>
      <c r="BU306" s="69"/>
      <c r="BV306" s="69"/>
      <c r="BW306" s="69"/>
      <c r="BY306" s="70"/>
      <c r="BZ306" s="71"/>
      <c r="CA306" s="72"/>
      <c r="CB306" s="68"/>
      <c r="CC306" s="73"/>
    </row>
    <row r="307" spans="1:81" s="67" customFormat="1" ht="12" customHeight="1" x14ac:dyDescent="0.25">
      <c r="A307" s="122">
        <v>130</v>
      </c>
      <c r="B307" s="132" t="s">
        <v>367</v>
      </c>
      <c r="C307" s="135">
        <v>53.172588158536513</v>
      </c>
      <c r="D307" s="135">
        <v>1973</v>
      </c>
      <c r="E307" s="136">
        <v>2025</v>
      </c>
      <c r="F307" s="136">
        <v>858949.11</v>
      </c>
      <c r="G307" s="124">
        <v>5572612.5099999998</v>
      </c>
      <c r="H307" s="127">
        <v>0</v>
      </c>
      <c r="I307" s="128">
        <v>0</v>
      </c>
      <c r="J307" s="128">
        <v>0</v>
      </c>
      <c r="K307" s="128">
        <v>0</v>
      </c>
      <c r="L307" s="128">
        <v>0</v>
      </c>
      <c r="M307" s="128">
        <v>0</v>
      </c>
      <c r="N307" s="127"/>
      <c r="O307" s="127">
        <v>0</v>
      </c>
      <c r="P307" s="127"/>
      <c r="Q307" s="127">
        <v>0</v>
      </c>
      <c r="R307" s="127"/>
      <c r="S307" s="127">
        <v>0</v>
      </c>
      <c r="T307" s="129">
        <v>0</v>
      </c>
      <c r="U307" s="127">
        <v>0</v>
      </c>
      <c r="V307" s="136" t="s">
        <v>34</v>
      </c>
      <c r="W307" s="131">
        <v>650</v>
      </c>
      <c r="X307" s="127">
        <v>5321844.9400000004</v>
      </c>
      <c r="Y307" s="131">
        <v>0</v>
      </c>
      <c r="Z307" s="131">
        <v>0</v>
      </c>
      <c r="AA307" s="131">
        <v>0</v>
      </c>
      <c r="AB307" s="131">
        <v>0</v>
      </c>
      <c r="AC307" s="131">
        <v>0</v>
      </c>
      <c r="AD307" s="131">
        <v>0</v>
      </c>
      <c r="AE307" s="131">
        <v>0</v>
      </c>
      <c r="AF307" s="131">
        <v>0</v>
      </c>
      <c r="AG307" s="131">
        <v>0</v>
      </c>
      <c r="AH307" s="131">
        <v>0</v>
      </c>
      <c r="AI307" s="131">
        <v>0</v>
      </c>
      <c r="AJ307" s="131">
        <v>167178.38</v>
      </c>
      <c r="AK307" s="131">
        <v>83589.19</v>
      </c>
      <c r="AL307" s="131">
        <v>0</v>
      </c>
      <c r="AN307" s="68"/>
      <c r="AO307" s="68"/>
      <c r="AP307" s="68"/>
      <c r="AQ307" s="68"/>
      <c r="AR307" s="68"/>
      <c r="AS307" s="68"/>
      <c r="AT307" s="68"/>
      <c r="AU307" s="68"/>
      <c r="AV307" s="68"/>
      <c r="AW307" s="68"/>
      <c r="AX307" s="68"/>
      <c r="AY307" s="68"/>
      <c r="AZ307" s="68"/>
      <c r="BA307" s="68"/>
      <c r="BB307" s="68"/>
      <c r="BC307" s="68"/>
      <c r="BD307" s="68"/>
      <c r="BE307" s="68"/>
      <c r="BF307" s="68"/>
      <c r="BG307" s="68"/>
      <c r="BH307" s="68"/>
      <c r="BI307" s="68"/>
      <c r="BJ307" s="68"/>
      <c r="BK307" s="68"/>
      <c r="BL307" s="69"/>
      <c r="BM307" s="69"/>
      <c r="BN307" s="69"/>
      <c r="BO307" s="69"/>
      <c r="BP307" s="69"/>
      <c r="BQ307" s="69"/>
      <c r="BR307" s="69"/>
      <c r="BS307" s="69"/>
      <c r="BT307" s="69"/>
      <c r="BU307" s="69"/>
      <c r="BV307" s="69"/>
      <c r="BW307" s="69"/>
      <c r="BY307" s="70"/>
      <c r="BZ307" s="71"/>
      <c r="CA307" s="72"/>
      <c r="CB307" s="68"/>
      <c r="CC307" s="73"/>
    </row>
    <row r="308" spans="1:81" s="67" customFormat="1" ht="12" customHeight="1" x14ac:dyDescent="0.25">
      <c r="A308" s="122">
        <v>131</v>
      </c>
      <c r="B308" s="132" t="s">
        <v>368</v>
      </c>
      <c r="C308" s="135">
        <v>30.203530100198765</v>
      </c>
      <c r="D308" s="135">
        <v>1971</v>
      </c>
      <c r="E308" s="136">
        <v>2025</v>
      </c>
      <c r="F308" s="136">
        <v>2807037.06</v>
      </c>
      <c r="G308" s="124">
        <v>13202805.01</v>
      </c>
      <c r="H308" s="127">
        <v>0</v>
      </c>
      <c r="I308" s="128">
        <v>0</v>
      </c>
      <c r="J308" s="128">
        <v>0</v>
      </c>
      <c r="K308" s="128">
        <v>0</v>
      </c>
      <c r="L308" s="128">
        <v>0</v>
      </c>
      <c r="M308" s="128">
        <v>0</v>
      </c>
      <c r="N308" s="127"/>
      <c r="O308" s="127">
        <v>0</v>
      </c>
      <c r="P308" s="127"/>
      <c r="Q308" s="127">
        <v>0</v>
      </c>
      <c r="R308" s="127"/>
      <c r="S308" s="127">
        <v>0</v>
      </c>
      <c r="T308" s="129">
        <v>0</v>
      </c>
      <c r="U308" s="127">
        <v>0</v>
      </c>
      <c r="V308" s="136" t="s">
        <v>34</v>
      </c>
      <c r="W308" s="131">
        <v>1540</v>
      </c>
      <c r="X308" s="127">
        <v>12608678.779999999</v>
      </c>
      <c r="Y308" s="131">
        <v>0</v>
      </c>
      <c r="Z308" s="131">
        <v>0</v>
      </c>
      <c r="AA308" s="131">
        <v>0</v>
      </c>
      <c r="AB308" s="131">
        <v>0</v>
      </c>
      <c r="AC308" s="131">
        <v>0</v>
      </c>
      <c r="AD308" s="131">
        <v>0</v>
      </c>
      <c r="AE308" s="131">
        <v>0</v>
      </c>
      <c r="AF308" s="131">
        <v>0</v>
      </c>
      <c r="AG308" s="131">
        <v>0</v>
      </c>
      <c r="AH308" s="131">
        <v>0</v>
      </c>
      <c r="AI308" s="131">
        <v>0</v>
      </c>
      <c r="AJ308" s="131">
        <v>396084.15</v>
      </c>
      <c r="AK308" s="131">
        <v>198042.08</v>
      </c>
      <c r="AL308" s="131">
        <v>0</v>
      </c>
      <c r="AN308" s="68"/>
      <c r="AO308" s="68"/>
      <c r="AP308" s="68"/>
      <c r="AQ308" s="68"/>
      <c r="AR308" s="68"/>
      <c r="AS308" s="68"/>
      <c r="AT308" s="68"/>
      <c r="AU308" s="68"/>
      <c r="AV308" s="68"/>
      <c r="AW308" s="68"/>
      <c r="AX308" s="68"/>
      <c r="AY308" s="68"/>
      <c r="AZ308" s="68"/>
      <c r="BA308" s="68"/>
      <c r="BB308" s="68"/>
      <c r="BC308" s="68"/>
      <c r="BD308" s="68"/>
      <c r="BE308" s="68"/>
      <c r="BF308" s="68"/>
      <c r="BG308" s="68"/>
      <c r="BH308" s="68"/>
      <c r="BI308" s="68"/>
      <c r="BJ308" s="68"/>
      <c r="BK308" s="68"/>
      <c r="BL308" s="69"/>
      <c r="BM308" s="69"/>
      <c r="BN308" s="69"/>
      <c r="BO308" s="69"/>
      <c r="BP308" s="69"/>
      <c r="BQ308" s="69"/>
      <c r="BR308" s="69"/>
      <c r="BS308" s="69"/>
      <c r="BT308" s="69"/>
      <c r="BU308" s="69"/>
      <c r="BV308" s="69"/>
      <c r="BW308" s="69"/>
      <c r="BY308" s="70"/>
      <c r="BZ308" s="71"/>
      <c r="CA308" s="72"/>
      <c r="CB308" s="68"/>
      <c r="CC308" s="73"/>
    </row>
    <row r="309" spans="1:81" s="67" customFormat="1" ht="12" customHeight="1" x14ac:dyDescent="0.25">
      <c r="A309" s="122">
        <v>132</v>
      </c>
      <c r="B309" s="132" t="s">
        <v>369</v>
      </c>
      <c r="C309" s="135">
        <v>23.164824274712704</v>
      </c>
      <c r="D309" s="135">
        <v>1972</v>
      </c>
      <c r="E309" s="136">
        <v>2025</v>
      </c>
      <c r="F309" s="136">
        <v>1610203.73</v>
      </c>
      <c r="G309" s="124">
        <v>8393211.75</v>
      </c>
      <c r="H309" s="127">
        <v>0</v>
      </c>
      <c r="I309" s="128">
        <v>0</v>
      </c>
      <c r="J309" s="128">
        <v>0</v>
      </c>
      <c r="K309" s="128">
        <v>0</v>
      </c>
      <c r="L309" s="128">
        <v>0</v>
      </c>
      <c r="M309" s="128">
        <v>0</v>
      </c>
      <c r="N309" s="127"/>
      <c r="O309" s="127">
        <v>0</v>
      </c>
      <c r="P309" s="127"/>
      <c r="Q309" s="127">
        <v>0</v>
      </c>
      <c r="R309" s="127"/>
      <c r="S309" s="127">
        <v>0</v>
      </c>
      <c r="T309" s="129">
        <v>0</v>
      </c>
      <c r="U309" s="127">
        <v>0</v>
      </c>
      <c r="V309" s="136" t="s">
        <v>34</v>
      </c>
      <c r="W309" s="131">
        <v>979</v>
      </c>
      <c r="X309" s="127">
        <v>8015517.2199999997</v>
      </c>
      <c r="Y309" s="131">
        <v>0</v>
      </c>
      <c r="Z309" s="131">
        <v>0</v>
      </c>
      <c r="AA309" s="131">
        <v>0</v>
      </c>
      <c r="AB309" s="131">
        <v>0</v>
      </c>
      <c r="AC309" s="131">
        <v>0</v>
      </c>
      <c r="AD309" s="131">
        <v>0</v>
      </c>
      <c r="AE309" s="131">
        <v>0</v>
      </c>
      <c r="AF309" s="131">
        <v>0</v>
      </c>
      <c r="AG309" s="131">
        <v>0</v>
      </c>
      <c r="AH309" s="131">
        <v>0</v>
      </c>
      <c r="AI309" s="131">
        <v>0</v>
      </c>
      <c r="AJ309" s="131">
        <v>251796.35</v>
      </c>
      <c r="AK309" s="131">
        <v>125898.18</v>
      </c>
      <c r="AL309" s="131">
        <v>0</v>
      </c>
      <c r="AN309" s="68"/>
      <c r="AO309" s="68"/>
      <c r="AP309" s="68"/>
      <c r="AQ309" s="68"/>
      <c r="AR309" s="68"/>
      <c r="AS309" s="68"/>
      <c r="AT309" s="68"/>
      <c r="AU309" s="68"/>
      <c r="AV309" s="68"/>
      <c r="AW309" s="68"/>
      <c r="AX309" s="68"/>
      <c r="AY309" s="68"/>
      <c r="AZ309" s="68"/>
      <c r="BA309" s="68"/>
      <c r="BB309" s="68"/>
      <c r="BC309" s="68"/>
      <c r="BD309" s="68"/>
      <c r="BE309" s="68"/>
      <c r="BF309" s="68"/>
      <c r="BG309" s="68"/>
      <c r="BH309" s="68"/>
      <c r="BI309" s="68"/>
      <c r="BJ309" s="68"/>
      <c r="BK309" s="68"/>
      <c r="BL309" s="69"/>
      <c r="BM309" s="69"/>
      <c r="BN309" s="69"/>
      <c r="BO309" s="69"/>
      <c r="BP309" s="69"/>
      <c r="BQ309" s="69"/>
      <c r="BR309" s="69"/>
      <c r="BS309" s="69"/>
      <c r="BT309" s="69"/>
      <c r="BU309" s="69"/>
      <c r="BV309" s="69"/>
      <c r="BW309" s="69"/>
      <c r="BY309" s="70"/>
      <c r="BZ309" s="71"/>
      <c r="CA309" s="72"/>
      <c r="CB309" s="68"/>
      <c r="CC309" s="73"/>
    </row>
    <row r="310" spans="1:81" s="67" customFormat="1" ht="12" customHeight="1" x14ac:dyDescent="0.25">
      <c r="A310" s="122">
        <v>133</v>
      </c>
      <c r="B310" s="132" t="s">
        <v>370</v>
      </c>
      <c r="C310" s="135">
        <v>42.174829248392328</v>
      </c>
      <c r="D310" s="135">
        <v>1975</v>
      </c>
      <c r="E310" s="136">
        <v>2025</v>
      </c>
      <c r="F310" s="136">
        <v>1610697.83</v>
      </c>
      <c r="G310" s="124">
        <v>7878816.75</v>
      </c>
      <c r="H310" s="127">
        <v>0</v>
      </c>
      <c r="I310" s="128">
        <v>0</v>
      </c>
      <c r="J310" s="128">
        <v>0</v>
      </c>
      <c r="K310" s="128">
        <v>0</v>
      </c>
      <c r="L310" s="128">
        <v>0</v>
      </c>
      <c r="M310" s="128">
        <v>0</v>
      </c>
      <c r="N310" s="127"/>
      <c r="O310" s="127">
        <v>0</v>
      </c>
      <c r="P310" s="127"/>
      <c r="Q310" s="127">
        <v>0</v>
      </c>
      <c r="R310" s="127"/>
      <c r="S310" s="127">
        <v>0</v>
      </c>
      <c r="T310" s="129">
        <v>0</v>
      </c>
      <c r="U310" s="127">
        <v>0</v>
      </c>
      <c r="V310" s="136" t="s">
        <v>34</v>
      </c>
      <c r="W310" s="131">
        <v>919</v>
      </c>
      <c r="X310" s="127">
        <v>7524270</v>
      </c>
      <c r="Y310" s="131">
        <v>0</v>
      </c>
      <c r="Z310" s="131">
        <v>0</v>
      </c>
      <c r="AA310" s="131">
        <v>0</v>
      </c>
      <c r="AB310" s="131">
        <v>0</v>
      </c>
      <c r="AC310" s="131">
        <v>0</v>
      </c>
      <c r="AD310" s="131">
        <v>0</v>
      </c>
      <c r="AE310" s="131">
        <v>0</v>
      </c>
      <c r="AF310" s="131">
        <v>0</v>
      </c>
      <c r="AG310" s="131">
        <v>0</v>
      </c>
      <c r="AH310" s="131">
        <v>0</v>
      </c>
      <c r="AI310" s="131">
        <v>0</v>
      </c>
      <c r="AJ310" s="131">
        <v>236364.5</v>
      </c>
      <c r="AK310" s="131">
        <v>118182.25</v>
      </c>
      <c r="AL310" s="131">
        <v>0</v>
      </c>
      <c r="AN310" s="68"/>
      <c r="AO310" s="68"/>
      <c r="AP310" s="68"/>
      <c r="AQ310" s="68"/>
      <c r="AR310" s="68"/>
      <c r="AS310" s="68"/>
      <c r="AT310" s="68"/>
      <c r="AU310" s="68"/>
      <c r="AV310" s="68"/>
      <c r="AW310" s="68"/>
      <c r="AX310" s="68"/>
      <c r="AY310" s="68"/>
      <c r="AZ310" s="68"/>
      <c r="BA310" s="68"/>
      <c r="BB310" s="68"/>
      <c r="BC310" s="68"/>
      <c r="BD310" s="68"/>
      <c r="BE310" s="68"/>
      <c r="BF310" s="68"/>
      <c r="BG310" s="68"/>
      <c r="BH310" s="68"/>
      <c r="BI310" s="68"/>
      <c r="BJ310" s="68"/>
      <c r="BK310" s="68"/>
      <c r="BL310" s="69"/>
      <c r="BM310" s="69"/>
      <c r="BN310" s="69"/>
      <c r="BO310" s="69"/>
      <c r="BP310" s="69"/>
      <c r="BQ310" s="69"/>
      <c r="BR310" s="69"/>
      <c r="BS310" s="69"/>
      <c r="BT310" s="69"/>
      <c r="BU310" s="69"/>
      <c r="BV310" s="69"/>
      <c r="BW310" s="69"/>
      <c r="BY310" s="70"/>
      <c r="BZ310" s="71"/>
      <c r="CA310" s="72"/>
      <c r="CB310" s="68"/>
      <c r="CC310" s="73"/>
    </row>
    <row r="311" spans="1:81" s="67" customFormat="1" ht="12" customHeight="1" x14ac:dyDescent="0.25">
      <c r="A311" s="122">
        <v>134</v>
      </c>
      <c r="B311" s="132" t="s">
        <v>371</v>
      </c>
      <c r="C311" s="135">
        <v>38.605784031967133</v>
      </c>
      <c r="D311" s="135">
        <v>1970</v>
      </c>
      <c r="E311" s="136">
        <v>2025</v>
      </c>
      <c r="F311" s="136">
        <v>1937359.43</v>
      </c>
      <c r="G311" s="124">
        <v>9079071.75</v>
      </c>
      <c r="H311" s="127">
        <v>0</v>
      </c>
      <c r="I311" s="128">
        <v>0</v>
      </c>
      <c r="J311" s="128">
        <v>0</v>
      </c>
      <c r="K311" s="128">
        <v>0</v>
      </c>
      <c r="L311" s="128">
        <v>0</v>
      </c>
      <c r="M311" s="128">
        <v>0</v>
      </c>
      <c r="N311" s="127"/>
      <c r="O311" s="127">
        <v>0</v>
      </c>
      <c r="P311" s="127"/>
      <c r="Q311" s="127">
        <v>0</v>
      </c>
      <c r="R311" s="127"/>
      <c r="S311" s="127">
        <v>0</v>
      </c>
      <c r="T311" s="129">
        <v>0</v>
      </c>
      <c r="U311" s="127">
        <v>0</v>
      </c>
      <c r="V311" s="136" t="s">
        <v>34</v>
      </c>
      <c r="W311" s="131">
        <v>1059</v>
      </c>
      <c r="X311" s="127">
        <v>8670513.5199999996</v>
      </c>
      <c r="Y311" s="131">
        <v>0</v>
      </c>
      <c r="Z311" s="131">
        <v>0</v>
      </c>
      <c r="AA311" s="131">
        <v>0</v>
      </c>
      <c r="AB311" s="131">
        <v>0</v>
      </c>
      <c r="AC311" s="131">
        <v>0</v>
      </c>
      <c r="AD311" s="131">
        <v>0</v>
      </c>
      <c r="AE311" s="131">
        <v>0</v>
      </c>
      <c r="AF311" s="131">
        <v>0</v>
      </c>
      <c r="AG311" s="131">
        <v>0</v>
      </c>
      <c r="AH311" s="131">
        <v>0</v>
      </c>
      <c r="AI311" s="131">
        <v>0</v>
      </c>
      <c r="AJ311" s="131">
        <v>272372.15000000002</v>
      </c>
      <c r="AK311" s="131">
        <v>136186.07999999999</v>
      </c>
      <c r="AL311" s="131">
        <v>0</v>
      </c>
      <c r="AN311" s="68"/>
      <c r="AO311" s="68"/>
      <c r="AP311" s="68"/>
      <c r="AQ311" s="68"/>
      <c r="AR311" s="68"/>
      <c r="AS311" s="68"/>
      <c r="AT311" s="68"/>
      <c r="AU311" s="68"/>
      <c r="AV311" s="68"/>
      <c r="AW311" s="68"/>
      <c r="AX311" s="68"/>
      <c r="AY311" s="68"/>
      <c r="AZ311" s="68"/>
      <c r="BA311" s="68"/>
      <c r="BB311" s="68"/>
      <c r="BC311" s="68"/>
      <c r="BD311" s="68"/>
      <c r="BE311" s="68"/>
      <c r="BF311" s="68"/>
      <c r="BG311" s="68"/>
      <c r="BH311" s="68"/>
      <c r="BI311" s="68"/>
      <c r="BJ311" s="68"/>
      <c r="BK311" s="68"/>
      <c r="BL311" s="69"/>
      <c r="BM311" s="69"/>
      <c r="BN311" s="69"/>
      <c r="BO311" s="69"/>
      <c r="BP311" s="69"/>
      <c r="BQ311" s="69"/>
      <c r="BR311" s="69"/>
      <c r="BS311" s="69"/>
      <c r="BT311" s="69"/>
      <c r="BU311" s="69"/>
      <c r="BV311" s="69"/>
      <c r="BW311" s="69"/>
      <c r="BY311" s="70"/>
      <c r="BZ311" s="71"/>
      <c r="CA311" s="72"/>
      <c r="CB311" s="68"/>
      <c r="CC311" s="73"/>
    </row>
    <row r="312" spans="1:81" s="67" customFormat="1" ht="12" customHeight="1" x14ac:dyDescent="0.25">
      <c r="A312" s="122">
        <v>135</v>
      </c>
      <c r="B312" s="132" t="s">
        <v>372</v>
      </c>
      <c r="C312" s="135">
        <v>35.082347919186859</v>
      </c>
      <c r="D312" s="135">
        <v>1989</v>
      </c>
      <c r="E312" s="136">
        <v>2025</v>
      </c>
      <c r="F312" s="136">
        <v>2151986.2200000002</v>
      </c>
      <c r="G312" s="124">
        <v>14767423.119999999</v>
      </c>
      <c r="H312" s="127">
        <v>0</v>
      </c>
      <c r="I312" s="128">
        <v>0</v>
      </c>
      <c r="J312" s="128">
        <v>0</v>
      </c>
      <c r="K312" s="128">
        <v>0</v>
      </c>
      <c r="L312" s="128">
        <v>0</v>
      </c>
      <c r="M312" s="128">
        <v>0</v>
      </c>
      <c r="N312" s="127"/>
      <c r="O312" s="127">
        <v>0</v>
      </c>
      <c r="P312" s="127"/>
      <c r="Q312" s="127">
        <v>0</v>
      </c>
      <c r="R312" s="127"/>
      <c r="S312" s="127">
        <v>0</v>
      </c>
      <c r="T312" s="129">
        <v>0</v>
      </c>
      <c r="U312" s="127">
        <v>0</v>
      </c>
      <c r="V312" s="136" t="s">
        <v>34</v>
      </c>
      <c r="W312" s="131">
        <v>1722.5</v>
      </c>
      <c r="X312" s="127">
        <v>14102889.08</v>
      </c>
      <c r="Y312" s="131">
        <v>0</v>
      </c>
      <c r="Z312" s="131">
        <v>0</v>
      </c>
      <c r="AA312" s="131">
        <v>0</v>
      </c>
      <c r="AB312" s="131">
        <v>0</v>
      </c>
      <c r="AC312" s="131">
        <v>0</v>
      </c>
      <c r="AD312" s="131">
        <v>0</v>
      </c>
      <c r="AE312" s="131">
        <v>0</v>
      </c>
      <c r="AF312" s="131">
        <v>0</v>
      </c>
      <c r="AG312" s="131">
        <v>0</v>
      </c>
      <c r="AH312" s="131">
        <v>0</v>
      </c>
      <c r="AI312" s="131">
        <v>0</v>
      </c>
      <c r="AJ312" s="131">
        <v>443022.69</v>
      </c>
      <c r="AK312" s="131">
        <v>221511.35</v>
      </c>
      <c r="AL312" s="131">
        <v>0</v>
      </c>
      <c r="AN312" s="68"/>
      <c r="AO312" s="68"/>
      <c r="AP312" s="68"/>
      <c r="AQ312" s="68"/>
      <c r="AR312" s="68"/>
      <c r="AS312" s="68"/>
      <c r="AT312" s="68"/>
      <c r="AU312" s="68"/>
      <c r="AV312" s="68"/>
      <c r="AW312" s="68"/>
      <c r="AX312" s="68"/>
      <c r="AY312" s="68"/>
      <c r="AZ312" s="68"/>
      <c r="BA312" s="68"/>
      <c r="BB312" s="68"/>
      <c r="BC312" s="68"/>
      <c r="BD312" s="68"/>
      <c r="BE312" s="68"/>
      <c r="BF312" s="68"/>
      <c r="BG312" s="68"/>
      <c r="BH312" s="68"/>
      <c r="BI312" s="68"/>
      <c r="BJ312" s="68"/>
      <c r="BK312" s="68"/>
      <c r="BL312" s="69"/>
      <c r="BM312" s="69"/>
      <c r="BN312" s="69"/>
      <c r="BO312" s="69"/>
      <c r="BP312" s="69"/>
      <c r="BQ312" s="69"/>
      <c r="BR312" s="69"/>
      <c r="BS312" s="69"/>
      <c r="BT312" s="69"/>
      <c r="BU312" s="69"/>
      <c r="BV312" s="69"/>
      <c r="BW312" s="69"/>
      <c r="BY312" s="70"/>
      <c r="BZ312" s="71"/>
      <c r="CA312" s="72"/>
      <c r="CB312" s="68"/>
      <c r="CC312" s="73"/>
    </row>
    <row r="313" spans="1:81" s="67" customFormat="1" ht="12" customHeight="1" x14ac:dyDescent="0.25">
      <c r="A313" s="122">
        <v>136</v>
      </c>
      <c r="B313" s="132" t="s">
        <v>373</v>
      </c>
      <c r="C313" s="135">
        <v>80.401058967232075</v>
      </c>
      <c r="D313" s="135">
        <v>1952</v>
      </c>
      <c r="E313" s="136">
        <v>2025</v>
      </c>
      <c r="F313" s="136">
        <v>410136.41</v>
      </c>
      <c r="G313" s="124">
        <v>5764896.4000000004</v>
      </c>
      <c r="H313" s="127">
        <v>0</v>
      </c>
      <c r="I313" s="128">
        <v>0</v>
      </c>
      <c r="J313" s="128">
        <v>0</v>
      </c>
      <c r="K313" s="128">
        <v>0</v>
      </c>
      <c r="L313" s="128">
        <v>0</v>
      </c>
      <c r="M313" s="128">
        <v>0</v>
      </c>
      <c r="N313" s="127"/>
      <c r="O313" s="127">
        <v>0</v>
      </c>
      <c r="P313" s="127"/>
      <c r="Q313" s="127">
        <v>0</v>
      </c>
      <c r="R313" s="127"/>
      <c r="S313" s="127">
        <v>0</v>
      </c>
      <c r="T313" s="129">
        <v>0</v>
      </c>
      <c r="U313" s="127">
        <v>0</v>
      </c>
      <c r="V313" s="136" t="s">
        <v>35</v>
      </c>
      <c r="W313" s="131">
        <v>760</v>
      </c>
      <c r="X313" s="127">
        <v>5505476.0599999996</v>
      </c>
      <c r="Y313" s="131">
        <v>0</v>
      </c>
      <c r="Z313" s="131">
        <v>0</v>
      </c>
      <c r="AA313" s="131">
        <v>0</v>
      </c>
      <c r="AB313" s="131">
        <v>0</v>
      </c>
      <c r="AC313" s="131">
        <v>0</v>
      </c>
      <c r="AD313" s="131">
        <v>0</v>
      </c>
      <c r="AE313" s="131">
        <v>0</v>
      </c>
      <c r="AF313" s="131">
        <v>0</v>
      </c>
      <c r="AG313" s="131">
        <v>0</v>
      </c>
      <c r="AH313" s="131">
        <v>0</v>
      </c>
      <c r="AI313" s="131">
        <v>0</v>
      </c>
      <c r="AJ313" s="131">
        <v>172946.89</v>
      </c>
      <c r="AK313" s="131">
        <v>86473.45</v>
      </c>
      <c r="AL313" s="131">
        <v>0</v>
      </c>
      <c r="AN313" s="68"/>
      <c r="AO313" s="68"/>
      <c r="AP313" s="68"/>
      <c r="AQ313" s="68"/>
      <c r="AR313" s="68"/>
      <c r="AS313" s="68"/>
      <c r="AT313" s="68"/>
      <c r="AU313" s="68"/>
      <c r="AV313" s="68"/>
      <c r="AW313" s="68"/>
      <c r="AX313" s="68"/>
      <c r="AY313" s="68"/>
      <c r="AZ313" s="68"/>
      <c r="BA313" s="68"/>
      <c r="BB313" s="68"/>
      <c r="BC313" s="68"/>
      <c r="BD313" s="68"/>
      <c r="BE313" s="68"/>
      <c r="BF313" s="68"/>
      <c r="BG313" s="68"/>
      <c r="BH313" s="68"/>
      <c r="BI313" s="68"/>
      <c r="BJ313" s="68"/>
      <c r="BK313" s="68"/>
      <c r="BL313" s="69"/>
      <c r="BM313" s="69"/>
      <c r="BN313" s="69"/>
      <c r="BO313" s="69"/>
      <c r="BP313" s="69"/>
      <c r="BQ313" s="69"/>
      <c r="BR313" s="69"/>
      <c r="BS313" s="69"/>
      <c r="BT313" s="69"/>
      <c r="BU313" s="69"/>
      <c r="BV313" s="69"/>
      <c r="BW313" s="69"/>
      <c r="BY313" s="70"/>
      <c r="BZ313" s="71"/>
      <c r="CA313" s="72"/>
      <c r="CB313" s="68"/>
      <c r="CC313" s="73"/>
    </row>
    <row r="314" spans="1:81" s="67" customFormat="1" ht="12" customHeight="1" x14ac:dyDescent="0.25">
      <c r="A314" s="122">
        <v>137</v>
      </c>
      <c r="B314" s="132" t="s">
        <v>374</v>
      </c>
      <c r="C314" s="135">
        <v>70.231829369645823</v>
      </c>
      <c r="D314" s="135">
        <v>1996</v>
      </c>
      <c r="E314" s="136">
        <v>2025</v>
      </c>
      <c r="F314" s="136">
        <v>321022.39</v>
      </c>
      <c r="G314" s="124">
        <v>4715287.49</v>
      </c>
      <c r="H314" s="127">
        <v>0</v>
      </c>
      <c r="I314" s="128">
        <v>0</v>
      </c>
      <c r="J314" s="128">
        <v>0</v>
      </c>
      <c r="K314" s="128">
        <v>0</v>
      </c>
      <c r="L314" s="128">
        <v>0</v>
      </c>
      <c r="M314" s="128">
        <v>0</v>
      </c>
      <c r="N314" s="127"/>
      <c r="O314" s="127">
        <v>0</v>
      </c>
      <c r="P314" s="127"/>
      <c r="Q314" s="127">
        <v>0</v>
      </c>
      <c r="R314" s="127"/>
      <c r="S314" s="127">
        <v>0</v>
      </c>
      <c r="T314" s="129">
        <v>0</v>
      </c>
      <c r="U314" s="127">
        <v>0</v>
      </c>
      <c r="V314" s="136" t="s">
        <v>34</v>
      </c>
      <c r="W314" s="131">
        <v>550</v>
      </c>
      <c r="X314" s="127">
        <v>4503099.5599999996</v>
      </c>
      <c r="Y314" s="131">
        <v>0</v>
      </c>
      <c r="Z314" s="131">
        <v>0</v>
      </c>
      <c r="AA314" s="131">
        <v>0</v>
      </c>
      <c r="AB314" s="131">
        <v>0</v>
      </c>
      <c r="AC314" s="131">
        <v>0</v>
      </c>
      <c r="AD314" s="131">
        <v>0</v>
      </c>
      <c r="AE314" s="131">
        <v>0</v>
      </c>
      <c r="AF314" s="131">
        <v>0</v>
      </c>
      <c r="AG314" s="131">
        <v>0</v>
      </c>
      <c r="AH314" s="131">
        <v>0</v>
      </c>
      <c r="AI314" s="131">
        <v>0</v>
      </c>
      <c r="AJ314" s="131">
        <v>141458.62</v>
      </c>
      <c r="AK314" s="131">
        <v>70729.31</v>
      </c>
      <c r="AL314" s="131">
        <v>0</v>
      </c>
      <c r="AN314" s="68"/>
      <c r="AO314" s="68"/>
      <c r="AP314" s="68"/>
      <c r="AQ314" s="68"/>
      <c r="AR314" s="68"/>
      <c r="AS314" s="68"/>
      <c r="AT314" s="68"/>
      <c r="AU314" s="68"/>
      <c r="AV314" s="68"/>
      <c r="AW314" s="68"/>
      <c r="AX314" s="68"/>
      <c r="AY314" s="68"/>
      <c r="AZ314" s="68"/>
      <c r="BA314" s="68"/>
      <c r="BB314" s="68"/>
      <c r="BC314" s="68"/>
      <c r="BD314" s="68"/>
      <c r="BE314" s="68"/>
      <c r="BF314" s="68"/>
      <c r="BG314" s="68"/>
      <c r="BH314" s="68"/>
      <c r="BI314" s="68"/>
      <c r="BJ314" s="68"/>
      <c r="BK314" s="68"/>
      <c r="BL314" s="69"/>
      <c r="BM314" s="69"/>
      <c r="BN314" s="69"/>
      <c r="BO314" s="69"/>
      <c r="BP314" s="69"/>
      <c r="BQ314" s="69"/>
      <c r="BR314" s="69"/>
      <c r="BS314" s="69"/>
      <c r="BT314" s="69"/>
      <c r="BU314" s="69"/>
      <c r="BV314" s="69"/>
      <c r="BW314" s="69"/>
      <c r="BY314" s="70"/>
      <c r="BZ314" s="71"/>
      <c r="CA314" s="72"/>
      <c r="CB314" s="68"/>
      <c r="CC314" s="73"/>
    </row>
    <row r="315" spans="1:81" s="67" customFormat="1" ht="12" customHeight="1" x14ac:dyDescent="0.25">
      <c r="A315" s="122">
        <v>138</v>
      </c>
      <c r="B315" s="132" t="s">
        <v>375</v>
      </c>
      <c r="C315" s="135">
        <v>42.814385850249877</v>
      </c>
      <c r="D315" s="135">
        <v>1963</v>
      </c>
      <c r="E315" s="136">
        <v>2025</v>
      </c>
      <c r="F315" s="136">
        <v>1772307.68</v>
      </c>
      <c r="G315" s="124">
        <v>8264613.0099999998</v>
      </c>
      <c r="H315" s="127">
        <v>0</v>
      </c>
      <c r="I315" s="128">
        <v>0</v>
      </c>
      <c r="J315" s="128">
        <v>0</v>
      </c>
      <c r="K315" s="128">
        <v>0</v>
      </c>
      <c r="L315" s="128">
        <v>0</v>
      </c>
      <c r="M315" s="128">
        <v>0</v>
      </c>
      <c r="N315" s="127"/>
      <c r="O315" s="127">
        <v>0</v>
      </c>
      <c r="P315" s="127"/>
      <c r="Q315" s="127">
        <v>0</v>
      </c>
      <c r="R315" s="127"/>
      <c r="S315" s="127">
        <v>0</v>
      </c>
      <c r="T315" s="129">
        <v>0</v>
      </c>
      <c r="U315" s="127">
        <v>0</v>
      </c>
      <c r="V315" s="136" t="s">
        <v>34</v>
      </c>
      <c r="W315" s="131">
        <v>964</v>
      </c>
      <c r="X315" s="127">
        <v>7892705.4199999999</v>
      </c>
      <c r="Y315" s="131">
        <v>0</v>
      </c>
      <c r="Z315" s="131">
        <v>0</v>
      </c>
      <c r="AA315" s="131">
        <v>0</v>
      </c>
      <c r="AB315" s="131">
        <v>0</v>
      </c>
      <c r="AC315" s="131">
        <v>0</v>
      </c>
      <c r="AD315" s="131">
        <v>0</v>
      </c>
      <c r="AE315" s="131">
        <v>0</v>
      </c>
      <c r="AF315" s="131">
        <v>0</v>
      </c>
      <c r="AG315" s="131">
        <v>0</v>
      </c>
      <c r="AH315" s="131">
        <v>0</v>
      </c>
      <c r="AI315" s="131">
        <v>0</v>
      </c>
      <c r="AJ315" s="131">
        <v>247938.39</v>
      </c>
      <c r="AK315" s="131">
        <v>123969.2</v>
      </c>
      <c r="AL315" s="131">
        <v>0</v>
      </c>
      <c r="AN315" s="68"/>
      <c r="AO315" s="68"/>
      <c r="AP315" s="68"/>
      <c r="AQ315" s="68"/>
      <c r="AR315" s="68"/>
      <c r="AS315" s="68"/>
      <c r="AT315" s="68"/>
      <c r="AU315" s="68"/>
      <c r="AV315" s="68"/>
      <c r="AW315" s="68"/>
      <c r="AX315" s="68"/>
      <c r="AY315" s="68"/>
      <c r="AZ315" s="68"/>
      <c r="BA315" s="68"/>
      <c r="BB315" s="68"/>
      <c r="BC315" s="68"/>
      <c r="BD315" s="68"/>
      <c r="BE315" s="68"/>
      <c r="BF315" s="68"/>
      <c r="BG315" s="68"/>
      <c r="BH315" s="68"/>
      <c r="BI315" s="68"/>
      <c r="BJ315" s="68"/>
      <c r="BK315" s="68"/>
      <c r="BL315" s="69"/>
      <c r="BM315" s="69"/>
      <c r="BN315" s="69"/>
      <c r="BO315" s="69"/>
      <c r="BP315" s="69"/>
      <c r="BQ315" s="69"/>
      <c r="BR315" s="69"/>
      <c r="BS315" s="69"/>
      <c r="BT315" s="69"/>
      <c r="BU315" s="69"/>
      <c r="BV315" s="69"/>
      <c r="BW315" s="69"/>
      <c r="BY315" s="70"/>
      <c r="BZ315" s="71"/>
      <c r="CA315" s="72"/>
      <c r="CB315" s="68"/>
      <c r="CC315" s="73"/>
    </row>
    <row r="316" spans="1:81" s="67" customFormat="1" ht="12" customHeight="1" x14ac:dyDescent="0.25">
      <c r="A316" s="122">
        <v>139</v>
      </c>
      <c r="B316" s="132" t="s">
        <v>376</v>
      </c>
      <c r="C316" s="135">
        <v>49.98611304699633</v>
      </c>
      <c r="D316" s="135">
        <v>1962</v>
      </c>
      <c r="E316" s="136">
        <v>2025</v>
      </c>
      <c r="F316" s="136">
        <v>1483224.35</v>
      </c>
      <c r="G316" s="124">
        <v>8328758.2199999997</v>
      </c>
      <c r="H316" s="127">
        <v>0</v>
      </c>
      <c r="I316" s="128">
        <v>0</v>
      </c>
      <c r="J316" s="128">
        <v>0</v>
      </c>
      <c r="K316" s="128">
        <v>0</v>
      </c>
      <c r="L316" s="128">
        <v>0</v>
      </c>
      <c r="M316" s="128">
        <v>0</v>
      </c>
      <c r="N316" s="127"/>
      <c r="O316" s="127">
        <v>0</v>
      </c>
      <c r="P316" s="127"/>
      <c r="Q316" s="127">
        <v>0</v>
      </c>
      <c r="R316" s="127"/>
      <c r="S316" s="127">
        <v>0</v>
      </c>
      <c r="T316" s="129">
        <v>0</v>
      </c>
      <c r="U316" s="127">
        <v>0</v>
      </c>
      <c r="V316" s="136" t="s">
        <v>35</v>
      </c>
      <c r="W316" s="131">
        <v>1098</v>
      </c>
      <c r="X316" s="127">
        <v>7953964.0999999996</v>
      </c>
      <c r="Y316" s="131">
        <v>0</v>
      </c>
      <c r="Z316" s="131">
        <v>0</v>
      </c>
      <c r="AA316" s="131">
        <v>0</v>
      </c>
      <c r="AB316" s="131">
        <v>0</v>
      </c>
      <c r="AC316" s="131">
        <v>0</v>
      </c>
      <c r="AD316" s="131">
        <v>0</v>
      </c>
      <c r="AE316" s="131">
        <v>0</v>
      </c>
      <c r="AF316" s="131">
        <v>0</v>
      </c>
      <c r="AG316" s="131">
        <v>0</v>
      </c>
      <c r="AH316" s="131">
        <v>0</v>
      </c>
      <c r="AI316" s="131">
        <v>0</v>
      </c>
      <c r="AJ316" s="131">
        <v>249862.75</v>
      </c>
      <c r="AK316" s="131">
        <v>124931.37</v>
      </c>
      <c r="AL316" s="131">
        <v>0</v>
      </c>
      <c r="AN316" s="68"/>
      <c r="AO316" s="68"/>
      <c r="AP316" s="68"/>
      <c r="AQ316" s="68"/>
      <c r="AR316" s="68"/>
      <c r="AS316" s="68"/>
      <c r="AT316" s="68"/>
      <c r="AU316" s="68"/>
      <c r="AV316" s="68"/>
      <c r="AW316" s="68"/>
      <c r="AX316" s="68"/>
      <c r="AY316" s="68"/>
      <c r="AZ316" s="68"/>
      <c r="BA316" s="68"/>
      <c r="BB316" s="68"/>
      <c r="BC316" s="68"/>
      <c r="BD316" s="68"/>
      <c r="BE316" s="68"/>
      <c r="BF316" s="68"/>
      <c r="BG316" s="68"/>
      <c r="BH316" s="68"/>
      <c r="BI316" s="68"/>
      <c r="BJ316" s="68"/>
      <c r="BK316" s="68"/>
      <c r="BL316" s="69"/>
      <c r="BM316" s="69"/>
      <c r="BN316" s="69"/>
      <c r="BO316" s="69"/>
      <c r="BP316" s="69"/>
      <c r="BQ316" s="69"/>
      <c r="BR316" s="69"/>
      <c r="BS316" s="69"/>
      <c r="BT316" s="69"/>
      <c r="BU316" s="69"/>
      <c r="BV316" s="69"/>
      <c r="BW316" s="69"/>
      <c r="BY316" s="70"/>
      <c r="BZ316" s="71"/>
      <c r="CA316" s="72"/>
      <c r="CB316" s="68"/>
      <c r="CC316" s="73"/>
    </row>
    <row r="317" spans="1:81" s="67" customFormat="1" ht="12" customHeight="1" x14ac:dyDescent="0.25">
      <c r="A317" s="122">
        <v>140</v>
      </c>
      <c r="B317" s="132" t="s">
        <v>377</v>
      </c>
      <c r="C317" s="135">
        <v>20.277547952234354</v>
      </c>
      <c r="D317" s="135">
        <v>1988</v>
      </c>
      <c r="E317" s="136">
        <v>2025</v>
      </c>
      <c r="F317" s="136">
        <v>1210079.92</v>
      </c>
      <c r="G317" s="124">
        <v>5557180.6500000004</v>
      </c>
      <c r="H317" s="127">
        <v>0</v>
      </c>
      <c r="I317" s="128">
        <v>0</v>
      </c>
      <c r="J317" s="128">
        <v>0</v>
      </c>
      <c r="K317" s="128">
        <v>0</v>
      </c>
      <c r="L317" s="128">
        <v>0</v>
      </c>
      <c r="M317" s="128">
        <v>0</v>
      </c>
      <c r="N317" s="127"/>
      <c r="O317" s="127">
        <v>0</v>
      </c>
      <c r="P317" s="127"/>
      <c r="Q317" s="127">
        <v>0</v>
      </c>
      <c r="R317" s="127"/>
      <c r="S317" s="127">
        <v>0</v>
      </c>
      <c r="T317" s="129">
        <v>0</v>
      </c>
      <c r="U317" s="127">
        <v>0</v>
      </c>
      <c r="V317" s="136" t="s">
        <v>34</v>
      </c>
      <c r="W317" s="131">
        <v>648.20000000000005</v>
      </c>
      <c r="X317" s="127">
        <v>5307107.5199999996</v>
      </c>
      <c r="Y317" s="131">
        <v>0</v>
      </c>
      <c r="Z317" s="131">
        <v>0</v>
      </c>
      <c r="AA317" s="131">
        <v>0</v>
      </c>
      <c r="AB317" s="131">
        <v>0</v>
      </c>
      <c r="AC317" s="131">
        <v>0</v>
      </c>
      <c r="AD317" s="131">
        <v>0</v>
      </c>
      <c r="AE317" s="131">
        <v>0</v>
      </c>
      <c r="AF317" s="131">
        <v>0</v>
      </c>
      <c r="AG317" s="131">
        <v>0</v>
      </c>
      <c r="AH317" s="131">
        <v>0</v>
      </c>
      <c r="AI317" s="131">
        <v>0</v>
      </c>
      <c r="AJ317" s="131">
        <v>166715.42000000001</v>
      </c>
      <c r="AK317" s="131">
        <v>83357.710000000006</v>
      </c>
      <c r="AL317" s="131">
        <v>0</v>
      </c>
      <c r="AN317" s="68"/>
      <c r="AO317" s="68"/>
      <c r="AP317" s="68"/>
      <c r="AQ317" s="68"/>
      <c r="AR317" s="68"/>
      <c r="AS317" s="68"/>
      <c r="AT317" s="68"/>
      <c r="AU317" s="68"/>
      <c r="AV317" s="68"/>
      <c r="AW317" s="68"/>
      <c r="AX317" s="68"/>
      <c r="AY317" s="68"/>
      <c r="AZ317" s="68"/>
      <c r="BA317" s="68"/>
      <c r="BB317" s="68"/>
      <c r="BC317" s="68"/>
      <c r="BD317" s="68"/>
      <c r="BE317" s="68"/>
      <c r="BF317" s="68"/>
      <c r="BG317" s="68"/>
      <c r="BH317" s="68"/>
      <c r="BI317" s="68"/>
      <c r="BJ317" s="68"/>
      <c r="BK317" s="68"/>
      <c r="BL317" s="69"/>
      <c r="BM317" s="69"/>
      <c r="BN317" s="69"/>
      <c r="BO317" s="69"/>
      <c r="BP317" s="69"/>
      <c r="BQ317" s="69"/>
      <c r="BR317" s="69"/>
      <c r="BS317" s="69"/>
      <c r="BT317" s="69"/>
      <c r="BU317" s="69"/>
      <c r="BV317" s="69"/>
      <c r="BW317" s="69"/>
      <c r="BY317" s="70"/>
      <c r="BZ317" s="71"/>
      <c r="CA317" s="72"/>
      <c r="CB317" s="68"/>
      <c r="CC317" s="73"/>
    </row>
    <row r="318" spans="1:81" s="67" customFormat="1" ht="12" customHeight="1" x14ac:dyDescent="0.25">
      <c r="A318" s="122">
        <v>141</v>
      </c>
      <c r="B318" s="132" t="s">
        <v>378</v>
      </c>
      <c r="C318" s="135">
        <v>21.090535757071336</v>
      </c>
      <c r="D318" s="135">
        <v>1988</v>
      </c>
      <c r="E318" s="136">
        <v>2025</v>
      </c>
      <c r="F318" s="136">
        <v>1797683.91</v>
      </c>
      <c r="G318" s="124">
        <v>8487517.4900000002</v>
      </c>
      <c r="H318" s="127">
        <v>0</v>
      </c>
      <c r="I318" s="128">
        <v>0</v>
      </c>
      <c r="J318" s="128">
        <v>0</v>
      </c>
      <c r="K318" s="128">
        <v>0</v>
      </c>
      <c r="L318" s="128">
        <v>0</v>
      </c>
      <c r="M318" s="128">
        <v>0</v>
      </c>
      <c r="N318" s="127"/>
      <c r="O318" s="127">
        <v>0</v>
      </c>
      <c r="P318" s="127"/>
      <c r="Q318" s="127">
        <v>0</v>
      </c>
      <c r="R318" s="127"/>
      <c r="S318" s="127">
        <v>0</v>
      </c>
      <c r="T318" s="129">
        <v>0</v>
      </c>
      <c r="U318" s="127">
        <v>0</v>
      </c>
      <c r="V318" s="136" t="s">
        <v>34</v>
      </c>
      <c r="W318" s="131">
        <v>990</v>
      </c>
      <c r="X318" s="127">
        <v>8105579.21</v>
      </c>
      <c r="Y318" s="131">
        <v>0</v>
      </c>
      <c r="Z318" s="131">
        <v>0</v>
      </c>
      <c r="AA318" s="131">
        <v>0</v>
      </c>
      <c r="AB318" s="131">
        <v>0</v>
      </c>
      <c r="AC318" s="131">
        <v>0</v>
      </c>
      <c r="AD318" s="131">
        <v>0</v>
      </c>
      <c r="AE318" s="131">
        <v>0</v>
      </c>
      <c r="AF318" s="131">
        <v>0</v>
      </c>
      <c r="AG318" s="131">
        <v>0</v>
      </c>
      <c r="AH318" s="131">
        <v>0</v>
      </c>
      <c r="AI318" s="131">
        <v>0</v>
      </c>
      <c r="AJ318" s="131">
        <v>254625.52</v>
      </c>
      <c r="AK318" s="131">
        <v>127312.76</v>
      </c>
      <c r="AL318" s="131">
        <v>0</v>
      </c>
      <c r="AN318" s="68"/>
      <c r="AO318" s="68"/>
      <c r="AP318" s="68"/>
      <c r="AQ318" s="68"/>
      <c r="AR318" s="68"/>
      <c r="AS318" s="68"/>
      <c r="AT318" s="68"/>
      <c r="AU318" s="68"/>
      <c r="AV318" s="68"/>
      <c r="AW318" s="68"/>
      <c r="AX318" s="68"/>
      <c r="AY318" s="68"/>
      <c r="AZ318" s="68"/>
      <c r="BA318" s="68"/>
      <c r="BB318" s="68"/>
      <c r="BC318" s="68"/>
      <c r="BD318" s="68"/>
      <c r="BE318" s="68"/>
      <c r="BF318" s="68"/>
      <c r="BG318" s="68"/>
      <c r="BH318" s="68"/>
      <c r="BI318" s="68"/>
      <c r="BJ318" s="68"/>
      <c r="BK318" s="68"/>
      <c r="BL318" s="69"/>
      <c r="BM318" s="69"/>
      <c r="BN318" s="69"/>
      <c r="BO318" s="69"/>
      <c r="BP318" s="69"/>
      <c r="BQ318" s="69"/>
      <c r="BR318" s="69"/>
      <c r="BS318" s="69"/>
      <c r="BT318" s="69"/>
      <c r="BU318" s="69"/>
      <c r="BV318" s="69"/>
      <c r="BW318" s="69"/>
      <c r="BY318" s="70"/>
      <c r="BZ318" s="71"/>
      <c r="CA318" s="72"/>
      <c r="CB318" s="68"/>
      <c r="CC318" s="73"/>
    </row>
    <row r="319" spans="1:81" s="67" customFormat="1" ht="12" customHeight="1" x14ac:dyDescent="0.25">
      <c r="A319" s="122">
        <v>142</v>
      </c>
      <c r="B319" s="132" t="s">
        <v>379</v>
      </c>
      <c r="C319" s="135">
        <v>63.656587332053746</v>
      </c>
      <c r="D319" s="135">
        <v>1987</v>
      </c>
      <c r="E319" s="136">
        <v>2025</v>
      </c>
      <c r="F319" s="136">
        <v>254104.15</v>
      </c>
      <c r="G319" s="124">
        <v>3238961.53</v>
      </c>
      <c r="H319" s="127">
        <v>0</v>
      </c>
      <c r="I319" s="128">
        <v>0</v>
      </c>
      <c r="J319" s="128">
        <v>0</v>
      </c>
      <c r="K319" s="128">
        <v>0</v>
      </c>
      <c r="L319" s="128">
        <v>0</v>
      </c>
      <c r="M319" s="128">
        <v>0</v>
      </c>
      <c r="N319" s="127"/>
      <c r="O319" s="127">
        <v>0</v>
      </c>
      <c r="P319" s="127"/>
      <c r="Q319" s="127">
        <v>0</v>
      </c>
      <c r="R319" s="127"/>
      <c r="S319" s="127">
        <v>0</v>
      </c>
      <c r="T319" s="129">
        <v>0</v>
      </c>
      <c r="U319" s="127">
        <v>0</v>
      </c>
      <c r="V319" s="136" t="s">
        <v>35</v>
      </c>
      <c r="W319" s="131">
        <v>427</v>
      </c>
      <c r="X319" s="127">
        <v>3093208.26</v>
      </c>
      <c r="Y319" s="131">
        <v>0</v>
      </c>
      <c r="Z319" s="131">
        <v>0</v>
      </c>
      <c r="AA319" s="131">
        <v>0</v>
      </c>
      <c r="AB319" s="131">
        <v>0</v>
      </c>
      <c r="AC319" s="131">
        <v>0</v>
      </c>
      <c r="AD319" s="131">
        <v>0</v>
      </c>
      <c r="AE319" s="131">
        <v>0</v>
      </c>
      <c r="AF319" s="131">
        <v>0</v>
      </c>
      <c r="AG319" s="131">
        <v>0</v>
      </c>
      <c r="AH319" s="131">
        <v>0</v>
      </c>
      <c r="AI319" s="131">
        <v>0</v>
      </c>
      <c r="AJ319" s="131">
        <v>97168.85</v>
      </c>
      <c r="AK319" s="131">
        <v>48584.42</v>
      </c>
      <c r="AL319" s="131">
        <v>0</v>
      </c>
      <c r="AN319" s="68"/>
      <c r="AO319" s="68"/>
      <c r="AP319" s="68"/>
      <c r="AQ319" s="68"/>
      <c r="AR319" s="68"/>
      <c r="AS319" s="68"/>
      <c r="AT319" s="68"/>
      <c r="AU319" s="68"/>
      <c r="AV319" s="68"/>
      <c r="AW319" s="68"/>
      <c r="AX319" s="68"/>
      <c r="AY319" s="68"/>
      <c r="AZ319" s="68"/>
      <c r="BA319" s="68"/>
      <c r="BB319" s="68"/>
      <c r="BC319" s="68"/>
      <c r="BD319" s="68"/>
      <c r="BE319" s="68"/>
      <c r="BF319" s="68"/>
      <c r="BG319" s="68"/>
      <c r="BH319" s="68"/>
      <c r="BI319" s="68"/>
      <c r="BJ319" s="68"/>
      <c r="BK319" s="68"/>
      <c r="BL319" s="69"/>
      <c r="BM319" s="69"/>
      <c r="BN319" s="69"/>
      <c r="BO319" s="69"/>
      <c r="BP319" s="69"/>
      <c r="BQ319" s="69"/>
      <c r="BR319" s="69"/>
      <c r="BS319" s="69"/>
      <c r="BT319" s="69"/>
      <c r="BU319" s="69"/>
      <c r="BV319" s="69"/>
      <c r="BW319" s="69"/>
      <c r="BY319" s="70"/>
      <c r="BZ319" s="71"/>
      <c r="CA319" s="72"/>
      <c r="CB319" s="68"/>
      <c r="CC319" s="73"/>
    </row>
    <row r="320" spans="1:81" s="67" customFormat="1" ht="12" customHeight="1" x14ac:dyDescent="0.25">
      <c r="A320" s="122">
        <v>143</v>
      </c>
      <c r="B320" s="132" t="s">
        <v>380</v>
      </c>
      <c r="C320" s="135">
        <v>133.94952642132577</v>
      </c>
      <c r="D320" s="135">
        <v>1961</v>
      </c>
      <c r="E320" s="136">
        <v>2025</v>
      </c>
      <c r="F320" s="136">
        <v>80222.73</v>
      </c>
      <c r="G320" s="124">
        <v>2351470.9</v>
      </c>
      <c r="H320" s="127">
        <v>0</v>
      </c>
      <c r="I320" s="128">
        <v>0</v>
      </c>
      <c r="J320" s="128">
        <v>0</v>
      </c>
      <c r="K320" s="128">
        <v>0</v>
      </c>
      <c r="L320" s="128">
        <v>0</v>
      </c>
      <c r="M320" s="128">
        <v>0</v>
      </c>
      <c r="N320" s="127"/>
      <c r="O320" s="127">
        <v>0</v>
      </c>
      <c r="P320" s="127"/>
      <c r="Q320" s="127">
        <v>0</v>
      </c>
      <c r="R320" s="127"/>
      <c r="S320" s="127">
        <v>0</v>
      </c>
      <c r="T320" s="129">
        <v>0</v>
      </c>
      <c r="U320" s="127">
        <v>0</v>
      </c>
      <c r="V320" s="136" t="s">
        <v>35</v>
      </c>
      <c r="W320" s="131">
        <v>310</v>
      </c>
      <c r="X320" s="127">
        <v>2245654.71</v>
      </c>
      <c r="Y320" s="131">
        <v>0</v>
      </c>
      <c r="Z320" s="131">
        <v>0</v>
      </c>
      <c r="AA320" s="131">
        <v>0</v>
      </c>
      <c r="AB320" s="131">
        <v>0</v>
      </c>
      <c r="AC320" s="131">
        <v>0</v>
      </c>
      <c r="AD320" s="131">
        <v>0</v>
      </c>
      <c r="AE320" s="131">
        <v>0</v>
      </c>
      <c r="AF320" s="131">
        <v>0</v>
      </c>
      <c r="AG320" s="131">
        <v>0</v>
      </c>
      <c r="AH320" s="131">
        <v>0</v>
      </c>
      <c r="AI320" s="131">
        <v>0</v>
      </c>
      <c r="AJ320" s="131">
        <v>70544.13</v>
      </c>
      <c r="AK320" s="131">
        <v>35272.06</v>
      </c>
      <c r="AL320" s="131">
        <v>0</v>
      </c>
      <c r="AN320" s="68"/>
      <c r="AO320" s="68"/>
      <c r="AP320" s="68"/>
      <c r="AQ320" s="68"/>
      <c r="AR320" s="68"/>
      <c r="AS320" s="68"/>
      <c r="AT320" s="68"/>
      <c r="AU320" s="68"/>
      <c r="AV320" s="68"/>
      <c r="AW320" s="68"/>
      <c r="AX320" s="68"/>
      <c r="AY320" s="68"/>
      <c r="AZ320" s="68"/>
      <c r="BA320" s="68"/>
      <c r="BB320" s="68"/>
      <c r="BC320" s="68"/>
      <c r="BD320" s="68"/>
      <c r="BE320" s="68"/>
      <c r="BF320" s="68"/>
      <c r="BG320" s="68"/>
      <c r="BH320" s="68"/>
      <c r="BI320" s="68"/>
      <c r="BJ320" s="68"/>
      <c r="BK320" s="68"/>
      <c r="BL320" s="69"/>
      <c r="BM320" s="69"/>
      <c r="BN320" s="69"/>
      <c r="BO320" s="69"/>
      <c r="BP320" s="69"/>
      <c r="BQ320" s="69"/>
      <c r="BR320" s="69"/>
      <c r="BS320" s="69"/>
      <c r="BT320" s="69"/>
      <c r="BU320" s="69"/>
      <c r="BV320" s="69"/>
      <c r="BW320" s="69"/>
      <c r="BY320" s="70"/>
      <c r="BZ320" s="71"/>
      <c r="CA320" s="72"/>
      <c r="CB320" s="68"/>
      <c r="CC320" s="73"/>
    </row>
    <row r="321" spans="1:81" s="67" customFormat="1" ht="12" customHeight="1" x14ac:dyDescent="0.25">
      <c r="A321" s="122">
        <v>144</v>
      </c>
      <c r="B321" s="132" t="s">
        <v>381</v>
      </c>
      <c r="C321" s="135">
        <v>72.167091703988049</v>
      </c>
      <c r="D321" s="135">
        <v>1986</v>
      </c>
      <c r="E321" s="136">
        <v>2025</v>
      </c>
      <c r="F321" s="136">
        <v>225423.32</v>
      </c>
      <c r="G321" s="124">
        <v>3609338.25</v>
      </c>
      <c r="H321" s="127">
        <v>0</v>
      </c>
      <c r="I321" s="128">
        <v>0</v>
      </c>
      <c r="J321" s="128">
        <v>0</v>
      </c>
      <c r="K321" s="128">
        <v>0</v>
      </c>
      <c r="L321" s="128">
        <v>0</v>
      </c>
      <c r="M321" s="128">
        <v>0</v>
      </c>
      <c r="N321" s="127"/>
      <c r="O321" s="127">
        <v>0</v>
      </c>
      <c r="P321" s="127"/>
      <c r="Q321" s="127">
        <v>0</v>
      </c>
      <c r="R321" s="127"/>
      <c r="S321" s="127">
        <v>0</v>
      </c>
      <c r="T321" s="129">
        <v>0</v>
      </c>
      <c r="U321" s="127">
        <v>0</v>
      </c>
      <c r="V321" s="136" t="s">
        <v>34</v>
      </c>
      <c r="W321" s="131">
        <v>421</v>
      </c>
      <c r="X321" s="127">
        <v>3446918.03</v>
      </c>
      <c r="Y321" s="131">
        <v>0</v>
      </c>
      <c r="Z321" s="131">
        <v>0</v>
      </c>
      <c r="AA321" s="131">
        <v>0</v>
      </c>
      <c r="AB321" s="131">
        <v>0</v>
      </c>
      <c r="AC321" s="131">
        <v>0</v>
      </c>
      <c r="AD321" s="131">
        <v>0</v>
      </c>
      <c r="AE321" s="131">
        <v>0</v>
      </c>
      <c r="AF321" s="131">
        <v>0</v>
      </c>
      <c r="AG321" s="131">
        <v>0</v>
      </c>
      <c r="AH321" s="131">
        <v>0</v>
      </c>
      <c r="AI321" s="131">
        <v>0</v>
      </c>
      <c r="AJ321" s="131">
        <v>108280.15</v>
      </c>
      <c r="AK321" s="131">
        <v>54140.07</v>
      </c>
      <c r="AL321" s="131">
        <v>0</v>
      </c>
      <c r="AN321" s="68"/>
      <c r="AO321" s="68"/>
      <c r="AP321" s="68"/>
      <c r="AQ321" s="68"/>
      <c r="AR321" s="68"/>
      <c r="AS321" s="68"/>
      <c r="AT321" s="68"/>
      <c r="AU321" s="68"/>
      <c r="AV321" s="68"/>
      <c r="AW321" s="68"/>
      <c r="AX321" s="68"/>
      <c r="AY321" s="68"/>
      <c r="AZ321" s="68"/>
      <c r="BA321" s="68"/>
      <c r="BB321" s="68"/>
      <c r="BC321" s="68"/>
      <c r="BD321" s="68"/>
      <c r="BE321" s="68"/>
      <c r="BF321" s="68"/>
      <c r="BG321" s="68"/>
      <c r="BH321" s="68"/>
      <c r="BI321" s="68"/>
      <c r="BJ321" s="68"/>
      <c r="BK321" s="68"/>
      <c r="BL321" s="69"/>
      <c r="BM321" s="69"/>
      <c r="BN321" s="69"/>
      <c r="BO321" s="69"/>
      <c r="BP321" s="69"/>
      <c r="BQ321" s="69"/>
      <c r="BR321" s="69"/>
      <c r="BS321" s="69"/>
      <c r="BT321" s="69"/>
      <c r="BU321" s="69"/>
      <c r="BV321" s="69"/>
      <c r="BW321" s="69"/>
      <c r="BY321" s="70"/>
      <c r="BZ321" s="71"/>
      <c r="CA321" s="72"/>
      <c r="CB321" s="68"/>
      <c r="CC321" s="73"/>
    </row>
    <row r="322" spans="1:81" s="67" customFormat="1" ht="12" customHeight="1" x14ac:dyDescent="0.25">
      <c r="A322" s="122">
        <v>145</v>
      </c>
      <c r="B322" s="132" t="s">
        <v>382</v>
      </c>
      <c r="C322" s="135">
        <v>22.540094926719281</v>
      </c>
      <c r="D322" s="135">
        <v>1990</v>
      </c>
      <c r="E322" s="136">
        <v>2025</v>
      </c>
      <c r="F322" s="136">
        <v>2165492.6</v>
      </c>
      <c r="G322" s="124">
        <v>11162371.49</v>
      </c>
      <c r="H322" s="127">
        <v>0</v>
      </c>
      <c r="I322" s="128">
        <v>0</v>
      </c>
      <c r="J322" s="128">
        <v>0</v>
      </c>
      <c r="K322" s="128">
        <v>0</v>
      </c>
      <c r="L322" s="128">
        <v>0</v>
      </c>
      <c r="M322" s="128">
        <v>0</v>
      </c>
      <c r="N322" s="127"/>
      <c r="O322" s="127">
        <v>0</v>
      </c>
      <c r="P322" s="127"/>
      <c r="Q322" s="127">
        <v>0</v>
      </c>
      <c r="R322" s="127"/>
      <c r="S322" s="127">
        <v>0</v>
      </c>
      <c r="T322" s="129">
        <v>0</v>
      </c>
      <c r="U322" s="127">
        <v>0</v>
      </c>
      <c r="V322" s="136" t="s">
        <v>34</v>
      </c>
      <c r="W322" s="131">
        <v>1302</v>
      </c>
      <c r="X322" s="127">
        <v>10660064.779999999</v>
      </c>
      <c r="Y322" s="131">
        <v>0</v>
      </c>
      <c r="Z322" s="131">
        <v>0</v>
      </c>
      <c r="AA322" s="131">
        <v>0</v>
      </c>
      <c r="AB322" s="131">
        <v>0</v>
      </c>
      <c r="AC322" s="131">
        <v>0</v>
      </c>
      <c r="AD322" s="131">
        <v>0</v>
      </c>
      <c r="AE322" s="131">
        <v>0</v>
      </c>
      <c r="AF322" s="131">
        <v>0</v>
      </c>
      <c r="AG322" s="131">
        <v>0</v>
      </c>
      <c r="AH322" s="131">
        <v>0</v>
      </c>
      <c r="AI322" s="131">
        <v>0</v>
      </c>
      <c r="AJ322" s="131">
        <v>334871.14</v>
      </c>
      <c r="AK322" s="131">
        <v>167435.57</v>
      </c>
      <c r="AL322" s="131">
        <v>0</v>
      </c>
      <c r="AN322" s="68"/>
      <c r="AO322" s="68"/>
      <c r="AP322" s="68"/>
      <c r="AQ322" s="68"/>
      <c r="AR322" s="68"/>
      <c r="AS322" s="68"/>
      <c r="AT322" s="68"/>
      <c r="AU322" s="68"/>
      <c r="AV322" s="68"/>
      <c r="AW322" s="68"/>
      <c r="AX322" s="68"/>
      <c r="AY322" s="68"/>
      <c r="AZ322" s="68"/>
      <c r="BA322" s="68"/>
      <c r="BB322" s="68"/>
      <c r="BC322" s="68"/>
      <c r="BD322" s="68"/>
      <c r="BE322" s="68"/>
      <c r="BF322" s="68"/>
      <c r="BG322" s="68"/>
      <c r="BH322" s="68"/>
      <c r="BI322" s="68"/>
      <c r="BJ322" s="68"/>
      <c r="BK322" s="68"/>
      <c r="BL322" s="69"/>
      <c r="BM322" s="69"/>
      <c r="BN322" s="69"/>
      <c r="BO322" s="69"/>
      <c r="BP322" s="69"/>
      <c r="BQ322" s="69"/>
      <c r="BR322" s="69"/>
      <c r="BS322" s="69"/>
      <c r="BT322" s="69"/>
      <c r="BU322" s="69"/>
      <c r="BV322" s="69"/>
      <c r="BW322" s="69"/>
      <c r="BY322" s="70"/>
      <c r="BZ322" s="71"/>
      <c r="CA322" s="72"/>
      <c r="CB322" s="68"/>
      <c r="CC322" s="73"/>
    </row>
    <row r="323" spans="1:81" s="67" customFormat="1" ht="12" customHeight="1" x14ac:dyDescent="0.25">
      <c r="A323" s="122">
        <v>146</v>
      </c>
      <c r="B323" s="132" t="s">
        <v>383</v>
      </c>
      <c r="C323" s="135">
        <v>26.711049353803446</v>
      </c>
      <c r="D323" s="135">
        <v>1995</v>
      </c>
      <c r="E323" s="136">
        <v>2025</v>
      </c>
      <c r="F323" s="136">
        <v>589834.13</v>
      </c>
      <c r="G323" s="124">
        <v>3669351.01</v>
      </c>
      <c r="H323" s="127">
        <v>0</v>
      </c>
      <c r="I323" s="128">
        <v>0</v>
      </c>
      <c r="J323" s="128">
        <v>0</v>
      </c>
      <c r="K323" s="128">
        <v>0</v>
      </c>
      <c r="L323" s="128">
        <v>0</v>
      </c>
      <c r="M323" s="128">
        <v>0</v>
      </c>
      <c r="N323" s="127"/>
      <c r="O323" s="127">
        <v>0</v>
      </c>
      <c r="P323" s="127"/>
      <c r="Q323" s="127">
        <v>0</v>
      </c>
      <c r="R323" s="127"/>
      <c r="S323" s="127">
        <v>0</v>
      </c>
      <c r="T323" s="129">
        <v>0</v>
      </c>
      <c r="U323" s="127">
        <v>0</v>
      </c>
      <c r="V323" s="136" t="s">
        <v>34</v>
      </c>
      <c r="W323" s="131">
        <v>428</v>
      </c>
      <c r="X323" s="127">
        <v>3504230.21</v>
      </c>
      <c r="Y323" s="131">
        <v>0</v>
      </c>
      <c r="Z323" s="131">
        <v>0</v>
      </c>
      <c r="AA323" s="131">
        <v>0</v>
      </c>
      <c r="AB323" s="131">
        <v>0</v>
      </c>
      <c r="AC323" s="131">
        <v>0</v>
      </c>
      <c r="AD323" s="131">
        <v>0</v>
      </c>
      <c r="AE323" s="131">
        <v>0</v>
      </c>
      <c r="AF323" s="131">
        <v>0</v>
      </c>
      <c r="AG323" s="131">
        <v>0</v>
      </c>
      <c r="AH323" s="131">
        <v>0</v>
      </c>
      <c r="AI323" s="131">
        <v>0</v>
      </c>
      <c r="AJ323" s="131">
        <v>110080.53</v>
      </c>
      <c r="AK323" s="131">
        <v>55040.27</v>
      </c>
      <c r="AL323" s="131">
        <v>0</v>
      </c>
      <c r="AN323" s="68"/>
      <c r="AO323" s="68"/>
      <c r="AP323" s="68"/>
      <c r="AQ323" s="68"/>
      <c r="AR323" s="68"/>
      <c r="AS323" s="68"/>
      <c r="AT323" s="68"/>
      <c r="AU323" s="68"/>
      <c r="AV323" s="68"/>
      <c r="AW323" s="68"/>
      <c r="AX323" s="68"/>
      <c r="AY323" s="68"/>
      <c r="AZ323" s="68"/>
      <c r="BA323" s="68"/>
      <c r="BB323" s="68"/>
      <c r="BC323" s="68"/>
      <c r="BD323" s="68"/>
      <c r="BE323" s="68"/>
      <c r="BF323" s="68"/>
      <c r="BG323" s="68"/>
      <c r="BH323" s="68"/>
      <c r="BI323" s="68"/>
      <c r="BJ323" s="68"/>
      <c r="BK323" s="68"/>
      <c r="BL323" s="69"/>
      <c r="BM323" s="69"/>
      <c r="BN323" s="69"/>
      <c r="BO323" s="69"/>
      <c r="BP323" s="69"/>
      <c r="BQ323" s="69"/>
      <c r="BR323" s="69"/>
      <c r="BS323" s="69"/>
      <c r="BT323" s="69"/>
      <c r="BU323" s="69"/>
      <c r="BV323" s="69"/>
      <c r="BW323" s="69"/>
      <c r="BY323" s="70"/>
      <c r="BZ323" s="71"/>
      <c r="CA323" s="72"/>
      <c r="CB323" s="68"/>
      <c r="CC323" s="73"/>
    </row>
    <row r="324" spans="1:81" s="67" customFormat="1" ht="12" customHeight="1" x14ac:dyDescent="0.25">
      <c r="A324" s="122">
        <v>147</v>
      </c>
      <c r="B324" s="132" t="s">
        <v>384</v>
      </c>
      <c r="C324" s="135">
        <v>33.195971736111112</v>
      </c>
      <c r="D324" s="135">
        <v>2002</v>
      </c>
      <c r="E324" s="136">
        <v>2025</v>
      </c>
      <c r="F324" s="136">
        <v>1156122.6499999999</v>
      </c>
      <c r="G324" s="124">
        <v>10716562.51</v>
      </c>
      <c r="H324" s="127">
        <v>0</v>
      </c>
      <c r="I324" s="128">
        <v>0</v>
      </c>
      <c r="J324" s="128">
        <v>0</v>
      </c>
      <c r="K324" s="128">
        <v>0</v>
      </c>
      <c r="L324" s="128">
        <v>0</v>
      </c>
      <c r="M324" s="128">
        <v>0</v>
      </c>
      <c r="N324" s="127"/>
      <c r="O324" s="127">
        <v>0</v>
      </c>
      <c r="P324" s="127"/>
      <c r="Q324" s="127">
        <v>0</v>
      </c>
      <c r="R324" s="127"/>
      <c r="S324" s="127">
        <v>0</v>
      </c>
      <c r="T324" s="129">
        <v>0</v>
      </c>
      <c r="U324" s="127">
        <v>0</v>
      </c>
      <c r="V324" s="136" t="s">
        <v>34</v>
      </c>
      <c r="W324" s="131">
        <v>1250</v>
      </c>
      <c r="X324" s="127">
        <v>10234317.189999999</v>
      </c>
      <c r="Y324" s="131">
        <v>0</v>
      </c>
      <c r="Z324" s="131">
        <v>0</v>
      </c>
      <c r="AA324" s="131">
        <v>0</v>
      </c>
      <c r="AB324" s="131">
        <v>0</v>
      </c>
      <c r="AC324" s="131">
        <v>0</v>
      </c>
      <c r="AD324" s="131">
        <v>0</v>
      </c>
      <c r="AE324" s="131">
        <v>0</v>
      </c>
      <c r="AF324" s="131">
        <v>0</v>
      </c>
      <c r="AG324" s="131">
        <v>0</v>
      </c>
      <c r="AH324" s="131">
        <v>0</v>
      </c>
      <c r="AI324" s="131">
        <v>0</v>
      </c>
      <c r="AJ324" s="131">
        <v>321496.88</v>
      </c>
      <c r="AK324" s="131">
        <v>160748.44</v>
      </c>
      <c r="AL324" s="131">
        <v>0</v>
      </c>
      <c r="AN324" s="68"/>
      <c r="AO324" s="68"/>
      <c r="AP324" s="68"/>
      <c r="AQ324" s="68"/>
      <c r="AR324" s="68"/>
      <c r="AS324" s="68"/>
      <c r="AT324" s="68"/>
      <c r="AU324" s="68"/>
      <c r="AV324" s="68"/>
      <c r="AW324" s="68"/>
      <c r="AX324" s="68"/>
      <c r="AY324" s="68"/>
      <c r="AZ324" s="68"/>
      <c r="BA324" s="68"/>
      <c r="BB324" s="68"/>
      <c r="BC324" s="68"/>
      <c r="BD324" s="68"/>
      <c r="BE324" s="68"/>
      <c r="BF324" s="68"/>
      <c r="BG324" s="68"/>
      <c r="BH324" s="68"/>
      <c r="BI324" s="68"/>
      <c r="BJ324" s="68"/>
      <c r="BK324" s="68"/>
      <c r="BL324" s="69"/>
      <c r="BM324" s="69"/>
      <c r="BN324" s="69"/>
      <c r="BO324" s="69"/>
      <c r="BP324" s="69"/>
      <c r="BQ324" s="69"/>
      <c r="BR324" s="69"/>
      <c r="BS324" s="69"/>
      <c r="BT324" s="69"/>
      <c r="BU324" s="69"/>
      <c r="BV324" s="69"/>
      <c r="BW324" s="69"/>
      <c r="BY324" s="70"/>
      <c r="BZ324" s="71"/>
      <c r="CA324" s="72"/>
      <c r="CB324" s="68"/>
      <c r="CC324" s="73"/>
    </row>
    <row r="325" spans="1:81" s="67" customFormat="1" ht="12" customHeight="1" x14ac:dyDescent="0.25">
      <c r="A325" s="122">
        <v>148</v>
      </c>
      <c r="B325" s="132" t="s">
        <v>385</v>
      </c>
      <c r="C325" s="135">
        <v>23.069154768856936</v>
      </c>
      <c r="D325" s="135">
        <v>1999</v>
      </c>
      <c r="E325" s="136">
        <v>2025</v>
      </c>
      <c r="F325" s="136">
        <v>1688557.83</v>
      </c>
      <c r="G325" s="124">
        <v>8562104.7699999996</v>
      </c>
      <c r="H325" s="127">
        <v>0</v>
      </c>
      <c r="I325" s="128">
        <v>0</v>
      </c>
      <c r="J325" s="128">
        <v>0</v>
      </c>
      <c r="K325" s="128">
        <v>0</v>
      </c>
      <c r="L325" s="128">
        <v>0</v>
      </c>
      <c r="M325" s="128">
        <v>0</v>
      </c>
      <c r="N325" s="127"/>
      <c r="O325" s="127">
        <v>0</v>
      </c>
      <c r="P325" s="127"/>
      <c r="Q325" s="127">
        <v>0</v>
      </c>
      <c r="R325" s="127"/>
      <c r="S325" s="127">
        <v>0</v>
      </c>
      <c r="T325" s="129">
        <v>0</v>
      </c>
      <c r="U325" s="127">
        <v>0</v>
      </c>
      <c r="V325" s="136" t="s">
        <v>34</v>
      </c>
      <c r="W325" s="131">
        <v>998.7</v>
      </c>
      <c r="X325" s="127">
        <v>8176810.0599999996</v>
      </c>
      <c r="Y325" s="131">
        <v>0</v>
      </c>
      <c r="Z325" s="131">
        <v>0</v>
      </c>
      <c r="AA325" s="131">
        <v>0</v>
      </c>
      <c r="AB325" s="131">
        <v>0</v>
      </c>
      <c r="AC325" s="131">
        <v>0</v>
      </c>
      <c r="AD325" s="131">
        <v>0</v>
      </c>
      <c r="AE325" s="131">
        <v>0</v>
      </c>
      <c r="AF325" s="131">
        <v>0</v>
      </c>
      <c r="AG325" s="131">
        <v>0</v>
      </c>
      <c r="AH325" s="131">
        <v>0</v>
      </c>
      <c r="AI325" s="131">
        <v>0</v>
      </c>
      <c r="AJ325" s="131">
        <v>256863.14</v>
      </c>
      <c r="AK325" s="131">
        <v>128431.57</v>
      </c>
      <c r="AL325" s="131">
        <v>0</v>
      </c>
      <c r="AN325" s="68"/>
      <c r="AO325" s="68"/>
      <c r="AP325" s="68"/>
      <c r="AQ325" s="68"/>
      <c r="AR325" s="68"/>
      <c r="AS325" s="68"/>
      <c r="AT325" s="68"/>
      <c r="AU325" s="68"/>
      <c r="AV325" s="68"/>
      <c r="AW325" s="68"/>
      <c r="AX325" s="68"/>
      <c r="AY325" s="68"/>
      <c r="AZ325" s="68"/>
      <c r="BA325" s="68"/>
      <c r="BB325" s="68"/>
      <c r="BC325" s="68"/>
      <c r="BD325" s="68"/>
      <c r="BE325" s="68"/>
      <c r="BF325" s="68"/>
      <c r="BG325" s="68"/>
      <c r="BH325" s="68"/>
      <c r="BI325" s="68"/>
      <c r="BJ325" s="68"/>
      <c r="BK325" s="68"/>
      <c r="BL325" s="69"/>
      <c r="BM325" s="69"/>
      <c r="BN325" s="69"/>
      <c r="BO325" s="69"/>
      <c r="BP325" s="69"/>
      <c r="BQ325" s="69"/>
      <c r="BR325" s="69"/>
      <c r="BS325" s="69"/>
      <c r="BT325" s="69"/>
      <c r="BU325" s="69"/>
      <c r="BV325" s="69"/>
      <c r="BW325" s="69"/>
      <c r="BY325" s="70"/>
      <c r="BZ325" s="71"/>
      <c r="CA325" s="72"/>
      <c r="CB325" s="68"/>
      <c r="CC325" s="73"/>
    </row>
    <row r="326" spans="1:81" s="67" customFormat="1" ht="12" customHeight="1" x14ac:dyDescent="0.25">
      <c r="A326" s="122">
        <v>149</v>
      </c>
      <c r="B326" s="132" t="s">
        <v>386</v>
      </c>
      <c r="C326" s="135">
        <v>28.202495394751097</v>
      </c>
      <c r="D326" s="135">
        <v>1989</v>
      </c>
      <c r="E326" s="136">
        <v>2025</v>
      </c>
      <c r="F326" s="136">
        <v>1053081.53</v>
      </c>
      <c r="G326" s="124">
        <v>6258472.5099999998</v>
      </c>
      <c r="H326" s="127">
        <v>0</v>
      </c>
      <c r="I326" s="128">
        <v>0</v>
      </c>
      <c r="J326" s="128">
        <v>0</v>
      </c>
      <c r="K326" s="128">
        <v>0</v>
      </c>
      <c r="L326" s="128">
        <v>0</v>
      </c>
      <c r="M326" s="128">
        <v>0</v>
      </c>
      <c r="N326" s="127"/>
      <c r="O326" s="127">
        <v>0</v>
      </c>
      <c r="P326" s="127"/>
      <c r="Q326" s="127">
        <v>0</v>
      </c>
      <c r="R326" s="127"/>
      <c r="S326" s="127">
        <v>0</v>
      </c>
      <c r="T326" s="129">
        <v>0</v>
      </c>
      <c r="U326" s="127">
        <v>0</v>
      </c>
      <c r="V326" s="136" t="s">
        <v>34</v>
      </c>
      <c r="W326" s="131">
        <v>730</v>
      </c>
      <c r="X326" s="127">
        <v>5976841.2400000002</v>
      </c>
      <c r="Y326" s="131">
        <v>0</v>
      </c>
      <c r="Z326" s="131">
        <v>0</v>
      </c>
      <c r="AA326" s="131">
        <v>0</v>
      </c>
      <c r="AB326" s="131">
        <v>0</v>
      </c>
      <c r="AC326" s="131">
        <v>0</v>
      </c>
      <c r="AD326" s="131">
        <v>0</v>
      </c>
      <c r="AE326" s="131">
        <v>0</v>
      </c>
      <c r="AF326" s="131">
        <v>0</v>
      </c>
      <c r="AG326" s="131">
        <v>0</v>
      </c>
      <c r="AH326" s="131">
        <v>0</v>
      </c>
      <c r="AI326" s="131">
        <v>0</v>
      </c>
      <c r="AJ326" s="131">
        <v>187754.18</v>
      </c>
      <c r="AK326" s="131">
        <v>93877.09</v>
      </c>
      <c r="AL326" s="131">
        <v>0</v>
      </c>
      <c r="AN326" s="68"/>
      <c r="AO326" s="68"/>
      <c r="AP326" s="68"/>
      <c r="AQ326" s="68"/>
      <c r="AR326" s="68"/>
      <c r="AS326" s="68"/>
      <c r="AT326" s="68"/>
      <c r="AU326" s="68"/>
      <c r="AV326" s="68"/>
      <c r="AW326" s="68"/>
      <c r="AX326" s="68"/>
      <c r="AY326" s="68"/>
      <c r="AZ326" s="68"/>
      <c r="BA326" s="68"/>
      <c r="BB326" s="68"/>
      <c r="BC326" s="68"/>
      <c r="BD326" s="68"/>
      <c r="BE326" s="68"/>
      <c r="BF326" s="68"/>
      <c r="BG326" s="68"/>
      <c r="BH326" s="68"/>
      <c r="BI326" s="68"/>
      <c r="BJ326" s="68"/>
      <c r="BK326" s="68"/>
      <c r="BL326" s="69"/>
      <c r="BM326" s="69"/>
      <c r="BN326" s="69"/>
      <c r="BO326" s="69"/>
      <c r="BP326" s="69"/>
      <c r="BQ326" s="69"/>
      <c r="BR326" s="69"/>
      <c r="BS326" s="69"/>
      <c r="BT326" s="69"/>
      <c r="BU326" s="69"/>
      <c r="BV326" s="69"/>
      <c r="BW326" s="69"/>
      <c r="BY326" s="70"/>
      <c r="BZ326" s="71"/>
      <c r="CA326" s="72"/>
      <c r="CB326" s="68"/>
      <c r="CC326" s="73"/>
    </row>
    <row r="327" spans="1:81" s="67" customFormat="1" ht="12" customHeight="1" x14ac:dyDescent="0.25">
      <c r="A327" s="122">
        <v>150</v>
      </c>
      <c r="B327" s="132" t="s">
        <v>387</v>
      </c>
      <c r="C327" s="135">
        <v>61.999720083642231</v>
      </c>
      <c r="D327" s="135">
        <v>1958</v>
      </c>
      <c r="E327" s="136">
        <v>2025</v>
      </c>
      <c r="F327" s="136">
        <v>600750.21</v>
      </c>
      <c r="G327" s="124">
        <v>5613188.5999999996</v>
      </c>
      <c r="H327" s="127">
        <v>0</v>
      </c>
      <c r="I327" s="128">
        <v>0</v>
      </c>
      <c r="J327" s="128">
        <v>0</v>
      </c>
      <c r="K327" s="128">
        <v>0</v>
      </c>
      <c r="L327" s="128">
        <v>0</v>
      </c>
      <c r="M327" s="128">
        <v>0</v>
      </c>
      <c r="N327" s="127"/>
      <c r="O327" s="127">
        <v>0</v>
      </c>
      <c r="P327" s="127"/>
      <c r="Q327" s="127">
        <v>0</v>
      </c>
      <c r="R327" s="127"/>
      <c r="S327" s="127">
        <v>0</v>
      </c>
      <c r="T327" s="129">
        <v>0</v>
      </c>
      <c r="U327" s="127">
        <v>0</v>
      </c>
      <c r="V327" s="136" t="s">
        <v>35</v>
      </c>
      <c r="W327" s="131">
        <v>740</v>
      </c>
      <c r="X327" s="127">
        <v>5360595.1100000003</v>
      </c>
      <c r="Y327" s="131">
        <v>0</v>
      </c>
      <c r="Z327" s="131">
        <v>0</v>
      </c>
      <c r="AA327" s="131">
        <v>0</v>
      </c>
      <c r="AB327" s="131">
        <v>0</v>
      </c>
      <c r="AC327" s="131">
        <v>0</v>
      </c>
      <c r="AD327" s="131">
        <v>0</v>
      </c>
      <c r="AE327" s="131">
        <v>0</v>
      </c>
      <c r="AF327" s="131">
        <v>0</v>
      </c>
      <c r="AG327" s="131">
        <v>0</v>
      </c>
      <c r="AH327" s="131">
        <v>0</v>
      </c>
      <c r="AI327" s="131">
        <v>0</v>
      </c>
      <c r="AJ327" s="131">
        <v>168395.66</v>
      </c>
      <c r="AK327" s="131">
        <v>84197.83</v>
      </c>
      <c r="AL327" s="131">
        <v>0</v>
      </c>
      <c r="AN327" s="68"/>
      <c r="AO327" s="68"/>
      <c r="AP327" s="68"/>
      <c r="AQ327" s="68"/>
      <c r="AR327" s="68"/>
      <c r="AS327" s="68"/>
      <c r="AT327" s="68"/>
      <c r="AU327" s="68"/>
      <c r="AV327" s="68"/>
      <c r="AW327" s="68"/>
      <c r="AX327" s="68"/>
      <c r="AY327" s="68"/>
      <c r="AZ327" s="68"/>
      <c r="BA327" s="68"/>
      <c r="BB327" s="68"/>
      <c r="BC327" s="68"/>
      <c r="BD327" s="68"/>
      <c r="BE327" s="68"/>
      <c r="BF327" s="68"/>
      <c r="BG327" s="68"/>
      <c r="BH327" s="68"/>
      <c r="BI327" s="68"/>
      <c r="BJ327" s="68"/>
      <c r="BK327" s="68"/>
      <c r="BL327" s="69"/>
      <c r="BM327" s="69"/>
      <c r="BN327" s="69"/>
      <c r="BO327" s="69"/>
      <c r="BP327" s="69"/>
      <c r="BQ327" s="69"/>
      <c r="BR327" s="69"/>
      <c r="BS327" s="69"/>
      <c r="BT327" s="69"/>
      <c r="BU327" s="69"/>
      <c r="BV327" s="69"/>
      <c r="BW327" s="69"/>
      <c r="BY327" s="70"/>
      <c r="BZ327" s="71"/>
      <c r="CA327" s="72"/>
      <c r="CB327" s="68"/>
      <c r="CC327" s="73"/>
    </row>
    <row r="328" spans="1:81" s="67" customFormat="1" ht="12" customHeight="1" x14ac:dyDescent="0.25">
      <c r="A328" s="122">
        <v>151</v>
      </c>
      <c r="B328" s="132" t="s">
        <v>388</v>
      </c>
      <c r="C328" s="135">
        <v>27.462014552656498</v>
      </c>
      <c r="D328" s="135">
        <v>1964</v>
      </c>
      <c r="E328" s="136">
        <v>2025</v>
      </c>
      <c r="F328" s="136">
        <v>754579.06</v>
      </c>
      <c r="G328" s="124">
        <v>4581575.5599999996</v>
      </c>
      <c r="H328" s="127">
        <v>0</v>
      </c>
      <c r="I328" s="128">
        <v>0</v>
      </c>
      <c r="J328" s="128">
        <v>0</v>
      </c>
      <c r="K328" s="128">
        <v>0</v>
      </c>
      <c r="L328" s="128">
        <v>0</v>
      </c>
      <c r="M328" s="128">
        <v>0</v>
      </c>
      <c r="N328" s="127"/>
      <c r="O328" s="127">
        <v>0</v>
      </c>
      <c r="P328" s="127"/>
      <c r="Q328" s="127">
        <v>0</v>
      </c>
      <c r="R328" s="127"/>
      <c r="S328" s="127">
        <v>0</v>
      </c>
      <c r="T328" s="129">
        <v>0</v>
      </c>
      <c r="U328" s="127">
        <v>0</v>
      </c>
      <c r="V328" s="136" t="s">
        <v>35</v>
      </c>
      <c r="W328" s="131">
        <v>604</v>
      </c>
      <c r="X328" s="127">
        <v>4375404.66</v>
      </c>
      <c r="Y328" s="131">
        <v>0</v>
      </c>
      <c r="Z328" s="131">
        <v>0</v>
      </c>
      <c r="AA328" s="131">
        <v>0</v>
      </c>
      <c r="AB328" s="131">
        <v>0</v>
      </c>
      <c r="AC328" s="131">
        <v>0</v>
      </c>
      <c r="AD328" s="131">
        <v>0</v>
      </c>
      <c r="AE328" s="131">
        <v>0</v>
      </c>
      <c r="AF328" s="131">
        <v>0</v>
      </c>
      <c r="AG328" s="131">
        <v>0</v>
      </c>
      <c r="AH328" s="131">
        <v>0</v>
      </c>
      <c r="AI328" s="131">
        <v>0</v>
      </c>
      <c r="AJ328" s="131">
        <v>137447.26999999999</v>
      </c>
      <c r="AK328" s="131">
        <v>68723.63</v>
      </c>
      <c r="AL328" s="131">
        <v>0</v>
      </c>
      <c r="AN328" s="68"/>
      <c r="AO328" s="68"/>
      <c r="AP328" s="68"/>
      <c r="AQ328" s="68"/>
      <c r="AR328" s="68"/>
      <c r="AS328" s="68"/>
      <c r="AT328" s="68"/>
      <c r="AU328" s="68"/>
      <c r="AV328" s="68"/>
      <c r="AW328" s="68"/>
      <c r="AX328" s="68"/>
      <c r="AY328" s="68"/>
      <c r="AZ328" s="68"/>
      <c r="BA328" s="68"/>
      <c r="BB328" s="68"/>
      <c r="BC328" s="68"/>
      <c r="BD328" s="68"/>
      <c r="BE328" s="68"/>
      <c r="BF328" s="68"/>
      <c r="BG328" s="68"/>
      <c r="BH328" s="68"/>
      <c r="BI328" s="68"/>
      <c r="BJ328" s="68"/>
      <c r="BK328" s="68"/>
      <c r="BL328" s="69"/>
      <c r="BM328" s="69"/>
      <c r="BN328" s="69"/>
      <c r="BO328" s="69"/>
      <c r="BP328" s="69"/>
      <c r="BQ328" s="69"/>
      <c r="BR328" s="69"/>
      <c r="BS328" s="69"/>
      <c r="BT328" s="69"/>
      <c r="BU328" s="69"/>
      <c r="BV328" s="69"/>
      <c r="BW328" s="69"/>
      <c r="BY328" s="70"/>
      <c r="BZ328" s="71"/>
      <c r="CA328" s="72"/>
      <c r="CB328" s="68"/>
      <c r="CC328" s="73"/>
    </row>
    <row r="329" spans="1:81" s="67" customFormat="1" ht="12" customHeight="1" x14ac:dyDescent="0.25">
      <c r="A329" s="122">
        <v>152</v>
      </c>
      <c r="B329" s="132" t="s">
        <v>389</v>
      </c>
      <c r="C329" s="135">
        <v>20.683428600898289</v>
      </c>
      <c r="D329" s="135">
        <v>1965</v>
      </c>
      <c r="E329" s="136">
        <v>2025</v>
      </c>
      <c r="F329" s="136">
        <v>1664282.66</v>
      </c>
      <c r="G329" s="124">
        <v>8281759.4900000002</v>
      </c>
      <c r="H329" s="127">
        <v>0</v>
      </c>
      <c r="I329" s="128">
        <v>0</v>
      </c>
      <c r="J329" s="128">
        <v>0</v>
      </c>
      <c r="K329" s="128">
        <v>0</v>
      </c>
      <c r="L329" s="128">
        <v>0</v>
      </c>
      <c r="M329" s="128">
        <v>0</v>
      </c>
      <c r="N329" s="127"/>
      <c r="O329" s="127">
        <v>0</v>
      </c>
      <c r="P329" s="127"/>
      <c r="Q329" s="127">
        <v>0</v>
      </c>
      <c r="R329" s="127"/>
      <c r="S329" s="127">
        <v>0</v>
      </c>
      <c r="T329" s="129">
        <v>0</v>
      </c>
      <c r="U329" s="127">
        <v>0</v>
      </c>
      <c r="V329" s="136" t="s">
        <v>34</v>
      </c>
      <c r="W329" s="131">
        <v>966</v>
      </c>
      <c r="X329" s="127">
        <v>7909080.3200000003</v>
      </c>
      <c r="Y329" s="131">
        <v>0</v>
      </c>
      <c r="Z329" s="131">
        <v>0</v>
      </c>
      <c r="AA329" s="131">
        <v>0</v>
      </c>
      <c r="AB329" s="131">
        <v>0</v>
      </c>
      <c r="AC329" s="131">
        <v>0</v>
      </c>
      <c r="AD329" s="131">
        <v>0</v>
      </c>
      <c r="AE329" s="131">
        <v>0</v>
      </c>
      <c r="AF329" s="131">
        <v>0</v>
      </c>
      <c r="AG329" s="131">
        <v>0</v>
      </c>
      <c r="AH329" s="131">
        <v>0</v>
      </c>
      <c r="AI329" s="131">
        <v>0</v>
      </c>
      <c r="AJ329" s="131">
        <v>248452.78</v>
      </c>
      <c r="AK329" s="131">
        <v>124226.39</v>
      </c>
      <c r="AL329" s="131">
        <v>0</v>
      </c>
      <c r="AN329" s="68"/>
      <c r="AO329" s="68"/>
      <c r="AP329" s="68"/>
      <c r="AQ329" s="68"/>
      <c r="AR329" s="68"/>
      <c r="AS329" s="68"/>
      <c r="AT329" s="68"/>
      <c r="AU329" s="68"/>
      <c r="AV329" s="68"/>
      <c r="AW329" s="68"/>
      <c r="AX329" s="68"/>
      <c r="AY329" s="68"/>
      <c r="AZ329" s="68"/>
      <c r="BA329" s="68"/>
      <c r="BB329" s="68"/>
      <c r="BC329" s="68"/>
      <c r="BD329" s="68"/>
      <c r="BE329" s="68"/>
      <c r="BF329" s="68"/>
      <c r="BG329" s="68"/>
      <c r="BH329" s="68"/>
      <c r="BI329" s="68"/>
      <c r="BJ329" s="68"/>
      <c r="BK329" s="68"/>
      <c r="BL329" s="69"/>
      <c r="BM329" s="69"/>
      <c r="BN329" s="69"/>
      <c r="BO329" s="69"/>
      <c r="BP329" s="69"/>
      <c r="BQ329" s="69"/>
      <c r="BR329" s="69"/>
      <c r="BS329" s="69"/>
      <c r="BT329" s="69"/>
      <c r="BU329" s="69"/>
      <c r="BV329" s="69"/>
      <c r="BW329" s="69"/>
      <c r="BY329" s="70"/>
      <c r="BZ329" s="71"/>
      <c r="CA329" s="72"/>
      <c r="CB329" s="68"/>
      <c r="CC329" s="73"/>
    </row>
    <row r="330" spans="1:81" s="67" customFormat="1" ht="12" customHeight="1" x14ac:dyDescent="0.25">
      <c r="A330" s="122">
        <v>153</v>
      </c>
      <c r="B330" s="132" t="s">
        <v>390</v>
      </c>
      <c r="C330" s="135">
        <v>27.94954711020856</v>
      </c>
      <c r="D330" s="135">
        <v>1998</v>
      </c>
      <c r="E330" s="136">
        <v>2025</v>
      </c>
      <c r="F330" s="136">
        <v>523944.28</v>
      </c>
      <c r="G330" s="124">
        <v>3125180.68</v>
      </c>
      <c r="H330" s="127">
        <v>0</v>
      </c>
      <c r="I330" s="128">
        <v>0</v>
      </c>
      <c r="J330" s="128">
        <v>0</v>
      </c>
      <c r="K330" s="128">
        <v>0</v>
      </c>
      <c r="L330" s="128">
        <v>0</v>
      </c>
      <c r="M330" s="128">
        <v>0</v>
      </c>
      <c r="N330" s="127"/>
      <c r="O330" s="127">
        <v>0</v>
      </c>
      <c r="P330" s="127"/>
      <c r="Q330" s="127">
        <v>0</v>
      </c>
      <c r="R330" s="127"/>
      <c r="S330" s="127">
        <v>0</v>
      </c>
      <c r="T330" s="129">
        <v>0</v>
      </c>
      <c r="U330" s="127">
        <v>0</v>
      </c>
      <c r="V330" s="136" t="s">
        <v>35</v>
      </c>
      <c r="W330" s="131">
        <v>412</v>
      </c>
      <c r="X330" s="127">
        <v>2984547.55</v>
      </c>
      <c r="Y330" s="131">
        <v>0</v>
      </c>
      <c r="Z330" s="131">
        <v>0</v>
      </c>
      <c r="AA330" s="131">
        <v>0</v>
      </c>
      <c r="AB330" s="131">
        <v>0</v>
      </c>
      <c r="AC330" s="131">
        <v>0</v>
      </c>
      <c r="AD330" s="131">
        <v>0</v>
      </c>
      <c r="AE330" s="131">
        <v>0</v>
      </c>
      <c r="AF330" s="131">
        <v>0</v>
      </c>
      <c r="AG330" s="131">
        <v>0</v>
      </c>
      <c r="AH330" s="131">
        <v>0</v>
      </c>
      <c r="AI330" s="131">
        <v>0</v>
      </c>
      <c r="AJ330" s="131">
        <v>93755.42</v>
      </c>
      <c r="AK330" s="131">
        <v>46877.71</v>
      </c>
      <c r="AL330" s="131">
        <v>0</v>
      </c>
      <c r="AN330" s="68"/>
      <c r="AO330" s="68"/>
      <c r="AP330" s="68"/>
      <c r="AQ330" s="68"/>
      <c r="AR330" s="68"/>
      <c r="AS330" s="68"/>
      <c r="AT330" s="68"/>
      <c r="AU330" s="68"/>
      <c r="AV330" s="68"/>
      <c r="AW330" s="68"/>
      <c r="AX330" s="68"/>
      <c r="AY330" s="68"/>
      <c r="AZ330" s="68"/>
      <c r="BA330" s="68"/>
      <c r="BB330" s="68"/>
      <c r="BC330" s="68"/>
      <c r="BD330" s="68"/>
      <c r="BE330" s="68"/>
      <c r="BF330" s="68"/>
      <c r="BG330" s="68"/>
      <c r="BH330" s="68"/>
      <c r="BI330" s="68"/>
      <c r="BJ330" s="68"/>
      <c r="BK330" s="68"/>
      <c r="BL330" s="69"/>
      <c r="BM330" s="69"/>
      <c r="BN330" s="69"/>
      <c r="BO330" s="69"/>
      <c r="BP330" s="69"/>
      <c r="BQ330" s="69"/>
      <c r="BR330" s="69"/>
      <c r="BS330" s="69"/>
      <c r="BT330" s="69"/>
      <c r="BU330" s="69"/>
      <c r="BV330" s="69"/>
      <c r="BW330" s="69"/>
      <c r="BY330" s="70"/>
      <c r="BZ330" s="71"/>
      <c r="CA330" s="72"/>
      <c r="CB330" s="68"/>
      <c r="CC330" s="73"/>
    </row>
    <row r="331" spans="1:81" s="67" customFormat="1" ht="12" customHeight="1" x14ac:dyDescent="0.25">
      <c r="A331" s="122">
        <v>154</v>
      </c>
      <c r="B331" s="132" t="s">
        <v>391</v>
      </c>
      <c r="C331" s="135">
        <v>64.70660102696587</v>
      </c>
      <c r="D331" s="135">
        <v>1910</v>
      </c>
      <c r="E331" s="136">
        <v>2025</v>
      </c>
      <c r="F331" s="136">
        <v>1254635.8799999999</v>
      </c>
      <c r="G331" s="124">
        <v>15380928.07</v>
      </c>
      <c r="H331" s="127">
        <v>0</v>
      </c>
      <c r="I331" s="128">
        <v>0</v>
      </c>
      <c r="J331" s="128">
        <v>0</v>
      </c>
      <c r="K331" s="128">
        <v>0</v>
      </c>
      <c r="L331" s="128">
        <v>0</v>
      </c>
      <c r="M331" s="128">
        <v>0</v>
      </c>
      <c r="N331" s="127"/>
      <c r="O331" s="127">
        <v>0</v>
      </c>
      <c r="P331" s="127"/>
      <c r="Q331" s="127">
        <v>0</v>
      </c>
      <c r="R331" s="127"/>
      <c r="S331" s="127">
        <v>0</v>
      </c>
      <c r="T331" s="129">
        <v>0</v>
      </c>
      <c r="U331" s="127">
        <v>0</v>
      </c>
      <c r="V331" s="136" t="s">
        <v>35</v>
      </c>
      <c r="W331" s="131">
        <v>1537</v>
      </c>
      <c r="X331" s="127">
        <v>14688786.310000001</v>
      </c>
      <c r="Y331" s="131">
        <v>0</v>
      </c>
      <c r="Z331" s="131">
        <v>0</v>
      </c>
      <c r="AA331" s="131">
        <v>0</v>
      </c>
      <c r="AB331" s="131">
        <v>0</v>
      </c>
      <c r="AC331" s="131">
        <v>0</v>
      </c>
      <c r="AD331" s="131">
        <v>0</v>
      </c>
      <c r="AE331" s="131">
        <v>0</v>
      </c>
      <c r="AF331" s="131">
        <v>0</v>
      </c>
      <c r="AG331" s="131">
        <v>0</v>
      </c>
      <c r="AH331" s="131">
        <v>0</v>
      </c>
      <c r="AI331" s="131">
        <v>0</v>
      </c>
      <c r="AJ331" s="131">
        <v>461427.84</v>
      </c>
      <c r="AK331" s="131">
        <v>230713.92</v>
      </c>
      <c r="AL331" s="131">
        <v>0</v>
      </c>
      <c r="AN331" s="68"/>
      <c r="AO331" s="68"/>
      <c r="AP331" s="68"/>
      <c r="AQ331" s="68"/>
      <c r="AR331" s="68"/>
      <c r="AS331" s="68"/>
      <c r="AT331" s="68"/>
      <c r="AU331" s="68"/>
      <c r="AV331" s="68"/>
      <c r="AW331" s="68"/>
      <c r="AX331" s="68"/>
      <c r="AY331" s="68"/>
      <c r="AZ331" s="68"/>
      <c r="BA331" s="68"/>
      <c r="BB331" s="68"/>
      <c r="BC331" s="68"/>
      <c r="BD331" s="68"/>
      <c r="BE331" s="68"/>
      <c r="BF331" s="68"/>
      <c r="BG331" s="68"/>
      <c r="BH331" s="68"/>
      <c r="BI331" s="68"/>
      <c r="BJ331" s="68"/>
      <c r="BK331" s="68"/>
      <c r="BL331" s="69"/>
      <c r="BM331" s="69"/>
      <c r="BN331" s="69"/>
      <c r="BO331" s="69"/>
      <c r="BP331" s="69"/>
      <c r="BQ331" s="69"/>
      <c r="BR331" s="69"/>
      <c r="BS331" s="69"/>
      <c r="BT331" s="69"/>
      <c r="BU331" s="69"/>
      <c r="BV331" s="69"/>
      <c r="BW331" s="69"/>
      <c r="BY331" s="70"/>
      <c r="BZ331" s="71"/>
      <c r="CA331" s="72"/>
      <c r="CB331" s="68"/>
      <c r="CC331" s="73"/>
    </row>
    <row r="332" spans="1:81" s="67" customFormat="1" ht="12" customHeight="1" x14ac:dyDescent="0.25">
      <c r="A332" s="122">
        <v>155</v>
      </c>
      <c r="B332" s="132" t="s">
        <v>392</v>
      </c>
      <c r="C332" s="135">
        <v>17.866671918748079</v>
      </c>
      <c r="D332" s="135">
        <v>1991</v>
      </c>
      <c r="E332" s="136">
        <v>2025</v>
      </c>
      <c r="F332" s="136">
        <v>1427878.29</v>
      </c>
      <c r="G332" s="124">
        <v>6258472.5099999998</v>
      </c>
      <c r="H332" s="127">
        <v>0</v>
      </c>
      <c r="I332" s="128">
        <v>0</v>
      </c>
      <c r="J332" s="128">
        <v>0</v>
      </c>
      <c r="K332" s="128">
        <v>0</v>
      </c>
      <c r="L332" s="128">
        <v>0</v>
      </c>
      <c r="M332" s="128">
        <v>0</v>
      </c>
      <c r="N332" s="127"/>
      <c r="O332" s="127">
        <v>0</v>
      </c>
      <c r="P332" s="127"/>
      <c r="Q332" s="127">
        <v>0</v>
      </c>
      <c r="R332" s="127"/>
      <c r="S332" s="127">
        <v>0</v>
      </c>
      <c r="T332" s="129">
        <v>0</v>
      </c>
      <c r="U332" s="127">
        <v>0</v>
      </c>
      <c r="V332" s="136" t="s">
        <v>34</v>
      </c>
      <c r="W332" s="131">
        <v>730</v>
      </c>
      <c r="X332" s="127">
        <v>5976841.2400000002</v>
      </c>
      <c r="Y332" s="131">
        <v>0</v>
      </c>
      <c r="Z332" s="131">
        <v>0</v>
      </c>
      <c r="AA332" s="131">
        <v>0</v>
      </c>
      <c r="AB332" s="131">
        <v>0</v>
      </c>
      <c r="AC332" s="131">
        <v>0</v>
      </c>
      <c r="AD332" s="131">
        <v>0</v>
      </c>
      <c r="AE332" s="131">
        <v>0</v>
      </c>
      <c r="AF332" s="131">
        <v>0</v>
      </c>
      <c r="AG332" s="131">
        <v>0</v>
      </c>
      <c r="AH332" s="131">
        <v>0</v>
      </c>
      <c r="AI332" s="131">
        <v>0</v>
      </c>
      <c r="AJ332" s="131">
        <v>187754.18</v>
      </c>
      <c r="AK332" s="131">
        <v>93877.09</v>
      </c>
      <c r="AL332" s="131">
        <v>0</v>
      </c>
      <c r="AN332" s="68"/>
      <c r="AO332" s="68"/>
      <c r="AP332" s="68"/>
      <c r="AQ332" s="68"/>
      <c r="AR332" s="68"/>
      <c r="AS332" s="68"/>
      <c r="AT332" s="68"/>
      <c r="AU332" s="68"/>
      <c r="AV332" s="68"/>
      <c r="AW332" s="68"/>
      <c r="AX332" s="68"/>
      <c r="AY332" s="68"/>
      <c r="AZ332" s="68"/>
      <c r="BA332" s="68"/>
      <c r="BB332" s="68"/>
      <c r="BC332" s="68"/>
      <c r="BD332" s="68"/>
      <c r="BE332" s="68"/>
      <c r="BF332" s="68"/>
      <c r="BG332" s="68"/>
      <c r="BH332" s="68"/>
      <c r="BI332" s="68"/>
      <c r="BJ332" s="68"/>
      <c r="BK332" s="68"/>
      <c r="BL332" s="69"/>
      <c r="BM332" s="69"/>
      <c r="BN332" s="69"/>
      <c r="BO332" s="69"/>
      <c r="BP332" s="69"/>
      <c r="BQ332" s="69"/>
      <c r="BR332" s="69"/>
      <c r="BS332" s="69"/>
      <c r="BT332" s="69"/>
      <c r="BU332" s="69"/>
      <c r="BV332" s="69"/>
      <c r="BW332" s="69"/>
      <c r="BY332" s="70"/>
      <c r="BZ332" s="71"/>
      <c r="CA332" s="72"/>
      <c r="CB332" s="68"/>
      <c r="CC332" s="73"/>
    </row>
    <row r="333" spans="1:81" s="67" customFormat="1" ht="12" customHeight="1" x14ac:dyDescent="0.25">
      <c r="A333" s="122">
        <v>156</v>
      </c>
      <c r="B333" s="132" t="s">
        <v>393</v>
      </c>
      <c r="C333" s="135">
        <v>13.543427622999165</v>
      </c>
      <c r="D333" s="135">
        <v>1989</v>
      </c>
      <c r="E333" s="136">
        <v>2025</v>
      </c>
      <c r="F333" s="136">
        <v>1687266.66</v>
      </c>
      <c r="G333" s="124">
        <v>4595262</v>
      </c>
      <c r="H333" s="127">
        <v>0</v>
      </c>
      <c r="I333" s="128">
        <v>0</v>
      </c>
      <c r="J333" s="128">
        <v>0</v>
      </c>
      <c r="K333" s="128">
        <v>0</v>
      </c>
      <c r="L333" s="128">
        <v>0</v>
      </c>
      <c r="M333" s="128">
        <v>0</v>
      </c>
      <c r="N333" s="127"/>
      <c r="O333" s="127">
        <v>0</v>
      </c>
      <c r="P333" s="127"/>
      <c r="Q333" s="127">
        <v>0</v>
      </c>
      <c r="R333" s="127"/>
      <c r="S333" s="127">
        <v>0</v>
      </c>
      <c r="T333" s="129">
        <v>0</v>
      </c>
      <c r="U333" s="127">
        <v>0</v>
      </c>
      <c r="V333" s="136" t="s">
        <v>34</v>
      </c>
      <c r="W333" s="131">
        <v>536</v>
      </c>
      <c r="X333" s="127">
        <v>4388475.21</v>
      </c>
      <c r="Y333" s="131">
        <v>0</v>
      </c>
      <c r="Z333" s="131">
        <v>0</v>
      </c>
      <c r="AA333" s="131">
        <v>0</v>
      </c>
      <c r="AB333" s="131">
        <v>0</v>
      </c>
      <c r="AC333" s="131">
        <v>0</v>
      </c>
      <c r="AD333" s="131">
        <v>0</v>
      </c>
      <c r="AE333" s="131">
        <v>0</v>
      </c>
      <c r="AF333" s="131">
        <v>0</v>
      </c>
      <c r="AG333" s="131">
        <v>0</v>
      </c>
      <c r="AH333" s="131">
        <v>0</v>
      </c>
      <c r="AI333" s="131">
        <v>0</v>
      </c>
      <c r="AJ333" s="131">
        <v>137857.85999999999</v>
      </c>
      <c r="AK333" s="131">
        <v>68928.929999999993</v>
      </c>
      <c r="AL333" s="131">
        <v>0</v>
      </c>
      <c r="AN333" s="68"/>
      <c r="AO333" s="68"/>
      <c r="AP333" s="68"/>
      <c r="AQ333" s="68"/>
      <c r="AR333" s="68"/>
      <c r="AS333" s="68"/>
      <c r="AT333" s="68"/>
      <c r="AU333" s="68"/>
      <c r="AV333" s="68"/>
      <c r="AW333" s="68"/>
      <c r="AX333" s="68"/>
      <c r="AY333" s="68"/>
      <c r="AZ333" s="68"/>
      <c r="BA333" s="68"/>
      <c r="BB333" s="68"/>
      <c r="BC333" s="68"/>
      <c r="BD333" s="68"/>
      <c r="BE333" s="68"/>
      <c r="BF333" s="68"/>
      <c r="BG333" s="68"/>
      <c r="BH333" s="68"/>
      <c r="BI333" s="68"/>
      <c r="BJ333" s="68"/>
      <c r="BK333" s="68"/>
      <c r="BL333" s="69"/>
      <c r="BM333" s="69"/>
      <c r="BN333" s="69"/>
      <c r="BO333" s="69"/>
      <c r="BP333" s="69"/>
      <c r="BQ333" s="69"/>
      <c r="BR333" s="69"/>
      <c r="BS333" s="69"/>
      <c r="BT333" s="69"/>
      <c r="BU333" s="69"/>
      <c r="BV333" s="69"/>
      <c r="BW333" s="69"/>
      <c r="BY333" s="70"/>
      <c r="BZ333" s="71"/>
      <c r="CA333" s="72"/>
      <c r="CB333" s="68"/>
      <c r="CC333" s="73"/>
    </row>
    <row r="334" spans="1:81" s="67" customFormat="1" ht="12" customHeight="1" x14ac:dyDescent="0.25">
      <c r="A334" s="122">
        <v>157</v>
      </c>
      <c r="B334" s="132" t="s">
        <v>394</v>
      </c>
      <c r="C334" s="135">
        <v>32.511441312636165</v>
      </c>
      <c r="D334" s="135">
        <v>1988</v>
      </c>
      <c r="E334" s="136">
        <v>2025</v>
      </c>
      <c r="F334" s="136">
        <v>723598.11</v>
      </c>
      <c r="G334" s="124">
        <v>4543822.51</v>
      </c>
      <c r="H334" s="127">
        <v>0</v>
      </c>
      <c r="I334" s="128">
        <v>0</v>
      </c>
      <c r="J334" s="128">
        <v>0</v>
      </c>
      <c r="K334" s="128">
        <v>0</v>
      </c>
      <c r="L334" s="128">
        <v>0</v>
      </c>
      <c r="M334" s="128">
        <v>0</v>
      </c>
      <c r="N334" s="127"/>
      <c r="O334" s="127">
        <v>0</v>
      </c>
      <c r="P334" s="127"/>
      <c r="Q334" s="127">
        <v>0</v>
      </c>
      <c r="R334" s="127"/>
      <c r="S334" s="127">
        <v>0</v>
      </c>
      <c r="T334" s="129">
        <v>0</v>
      </c>
      <c r="U334" s="127">
        <v>0</v>
      </c>
      <c r="V334" s="136" t="s">
        <v>34</v>
      </c>
      <c r="W334" s="131">
        <v>530</v>
      </c>
      <c r="X334" s="127">
        <v>4339350.49</v>
      </c>
      <c r="Y334" s="131">
        <v>0</v>
      </c>
      <c r="Z334" s="131">
        <v>0</v>
      </c>
      <c r="AA334" s="131">
        <v>0</v>
      </c>
      <c r="AB334" s="131">
        <v>0</v>
      </c>
      <c r="AC334" s="131">
        <v>0</v>
      </c>
      <c r="AD334" s="131">
        <v>0</v>
      </c>
      <c r="AE334" s="131">
        <v>0</v>
      </c>
      <c r="AF334" s="131">
        <v>0</v>
      </c>
      <c r="AG334" s="131">
        <v>0</v>
      </c>
      <c r="AH334" s="131">
        <v>0</v>
      </c>
      <c r="AI334" s="131">
        <v>0</v>
      </c>
      <c r="AJ334" s="131">
        <v>136314.68</v>
      </c>
      <c r="AK334" s="131">
        <v>68157.34</v>
      </c>
      <c r="AL334" s="131">
        <v>0</v>
      </c>
      <c r="AN334" s="68"/>
      <c r="AO334" s="68"/>
      <c r="AP334" s="68"/>
      <c r="AQ334" s="68"/>
      <c r="AR334" s="68"/>
      <c r="AS334" s="68"/>
      <c r="AT334" s="68"/>
      <c r="AU334" s="68"/>
      <c r="AV334" s="68"/>
      <c r="AW334" s="68"/>
      <c r="AX334" s="68"/>
      <c r="AY334" s="68"/>
      <c r="AZ334" s="68"/>
      <c r="BA334" s="68"/>
      <c r="BB334" s="68"/>
      <c r="BC334" s="68"/>
      <c r="BD334" s="68"/>
      <c r="BE334" s="68"/>
      <c r="BF334" s="68"/>
      <c r="BG334" s="68"/>
      <c r="BH334" s="68"/>
      <c r="BI334" s="68"/>
      <c r="BJ334" s="68"/>
      <c r="BK334" s="68"/>
      <c r="BL334" s="69"/>
      <c r="BM334" s="69"/>
      <c r="BN334" s="69"/>
      <c r="BO334" s="69"/>
      <c r="BP334" s="69"/>
      <c r="BQ334" s="69"/>
      <c r="BR334" s="69"/>
      <c r="BS334" s="69"/>
      <c r="BT334" s="69"/>
      <c r="BU334" s="69"/>
      <c r="BV334" s="69"/>
      <c r="BW334" s="69"/>
      <c r="BY334" s="70"/>
      <c r="BZ334" s="71"/>
      <c r="CA334" s="72"/>
      <c r="CB334" s="68"/>
      <c r="CC334" s="73"/>
    </row>
    <row r="335" spans="1:81" s="67" customFormat="1" ht="12" customHeight="1" x14ac:dyDescent="0.25">
      <c r="A335" s="122">
        <v>158</v>
      </c>
      <c r="B335" s="132" t="s">
        <v>395</v>
      </c>
      <c r="C335" s="135">
        <v>24.294719368478592</v>
      </c>
      <c r="D335" s="135">
        <v>1988</v>
      </c>
      <c r="E335" s="136">
        <v>2025</v>
      </c>
      <c r="F335" s="136">
        <v>2078581.51</v>
      </c>
      <c r="G335" s="124">
        <v>11145225.01</v>
      </c>
      <c r="H335" s="127">
        <v>0</v>
      </c>
      <c r="I335" s="128">
        <v>0</v>
      </c>
      <c r="J335" s="128">
        <v>0</v>
      </c>
      <c r="K335" s="128">
        <v>0</v>
      </c>
      <c r="L335" s="128">
        <v>0</v>
      </c>
      <c r="M335" s="128">
        <v>0</v>
      </c>
      <c r="N335" s="127"/>
      <c r="O335" s="127">
        <v>0</v>
      </c>
      <c r="P335" s="127"/>
      <c r="Q335" s="127">
        <v>0</v>
      </c>
      <c r="R335" s="127"/>
      <c r="S335" s="127">
        <v>0</v>
      </c>
      <c r="T335" s="129">
        <v>0</v>
      </c>
      <c r="U335" s="127">
        <v>0</v>
      </c>
      <c r="V335" s="136" t="s">
        <v>34</v>
      </c>
      <c r="W335" s="131">
        <v>1300</v>
      </c>
      <c r="X335" s="127">
        <v>10643689.880000001</v>
      </c>
      <c r="Y335" s="131">
        <v>0</v>
      </c>
      <c r="Z335" s="131">
        <v>0</v>
      </c>
      <c r="AA335" s="131">
        <v>0</v>
      </c>
      <c r="AB335" s="131">
        <v>0</v>
      </c>
      <c r="AC335" s="131">
        <v>0</v>
      </c>
      <c r="AD335" s="131">
        <v>0</v>
      </c>
      <c r="AE335" s="131">
        <v>0</v>
      </c>
      <c r="AF335" s="131">
        <v>0</v>
      </c>
      <c r="AG335" s="131">
        <v>0</v>
      </c>
      <c r="AH335" s="131">
        <v>0</v>
      </c>
      <c r="AI335" s="131">
        <v>0</v>
      </c>
      <c r="AJ335" s="131">
        <v>334356.75</v>
      </c>
      <c r="AK335" s="131">
        <v>167178.38</v>
      </c>
      <c r="AL335" s="131">
        <v>0</v>
      </c>
      <c r="AN335" s="68"/>
      <c r="AO335" s="68"/>
      <c r="AP335" s="68"/>
      <c r="AQ335" s="68"/>
      <c r="AR335" s="68"/>
      <c r="AS335" s="68"/>
      <c r="AT335" s="68"/>
      <c r="AU335" s="68"/>
      <c r="AV335" s="68"/>
      <c r="AW335" s="68"/>
      <c r="AX335" s="68"/>
      <c r="AY335" s="68"/>
      <c r="AZ335" s="68"/>
      <c r="BA335" s="68"/>
      <c r="BB335" s="68"/>
      <c r="BC335" s="68"/>
      <c r="BD335" s="68"/>
      <c r="BE335" s="68"/>
      <c r="BF335" s="68"/>
      <c r="BG335" s="68"/>
      <c r="BH335" s="68"/>
      <c r="BI335" s="68"/>
      <c r="BJ335" s="68"/>
      <c r="BK335" s="68"/>
      <c r="BL335" s="69"/>
      <c r="BM335" s="69"/>
      <c r="BN335" s="69"/>
      <c r="BO335" s="69"/>
      <c r="BP335" s="69"/>
      <c r="BQ335" s="69"/>
      <c r="BR335" s="69"/>
      <c r="BS335" s="69"/>
      <c r="BT335" s="69"/>
      <c r="BU335" s="69"/>
      <c r="BV335" s="69"/>
      <c r="BW335" s="69"/>
      <c r="BY335" s="70"/>
      <c r="BZ335" s="71"/>
      <c r="CA335" s="72"/>
      <c r="CB335" s="68"/>
      <c r="CC335" s="73"/>
    </row>
    <row r="336" spans="1:81" s="67" customFormat="1" ht="12" customHeight="1" x14ac:dyDescent="0.25">
      <c r="A336" s="122">
        <v>159</v>
      </c>
      <c r="B336" s="132" t="s">
        <v>396</v>
      </c>
      <c r="C336" s="135">
        <v>45.807575182908408</v>
      </c>
      <c r="D336" s="135">
        <v>1962</v>
      </c>
      <c r="E336" s="136">
        <v>2025</v>
      </c>
      <c r="F336" s="136">
        <v>1500003.31</v>
      </c>
      <c r="G336" s="124">
        <v>8662515.3800000008</v>
      </c>
      <c r="H336" s="127">
        <v>0</v>
      </c>
      <c r="I336" s="128">
        <v>0</v>
      </c>
      <c r="J336" s="128">
        <v>0</v>
      </c>
      <c r="K336" s="128">
        <v>0</v>
      </c>
      <c r="L336" s="128">
        <v>0</v>
      </c>
      <c r="M336" s="128">
        <v>0</v>
      </c>
      <c r="N336" s="127"/>
      <c r="O336" s="127">
        <v>0</v>
      </c>
      <c r="P336" s="127"/>
      <c r="Q336" s="127">
        <v>0</v>
      </c>
      <c r="R336" s="127"/>
      <c r="S336" s="127">
        <v>0</v>
      </c>
      <c r="T336" s="129">
        <v>0</v>
      </c>
      <c r="U336" s="127">
        <v>0</v>
      </c>
      <c r="V336" s="136" t="s">
        <v>35</v>
      </c>
      <c r="W336" s="131">
        <v>1142</v>
      </c>
      <c r="X336" s="127">
        <v>8272702.1900000004</v>
      </c>
      <c r="Y336" s="131">
        <v>0</v>
      </c>
      <c r="Z336" s="131">
        <v>0</v>
      </c>
      <c r="AA336" s="131">
        <v>0</v>
      </c>
      <c r="AB336" s="131">
        <v>0</v>
      </c>
      <c r="AC336" s="131">
        <v>0</v>
      </c>
      <c r="AD336" s="131">
        <v>0</v>
      </c>
      <c r="AE336" s="131">
        <v>0</v>
      </c>
      <c r="AF336" s="131">
        <v>0</v>
      </c>
      <c r="AG336" s="131">
        <v>0</v>
      </c>
      <c r="AH336" s="131">
        <v>0</v>
      </c>
      <c r="AI336" s="131">
        <v>0</v>
      </c>
      <c r="AJ336" s="131">
        <v>259875.46</v>
      </c>
      <c r="AK336" s="131">
        <v>129937.73</v>
      </c>
      <c r="AL336" s="131">
        <v>0</v>
      </c>
      <c r="AN336" s="68"/>
      <c r="AO336" s="68"/>
      <c r="AP336" s="68"/>
      <c r="AQ336" s="68"/>
      <c r="AR336" s="68"/>
      <c r="AS336" s="68"/>
      <c r="AT336" s="68"/>
      <c r="AU336" s="68"/>
      <c r="AV336" s="68"/>
      <c r="AW336" s="68"/>
      <c r="AX336" s="68"/>
      <c r="AY336" s="68"/>
      <c r="AZ336" s="68"/>
      <c r="BA336" s="68"/>
      <c r="BB336" s="68"/>
      <c r="BC336" s="68"/>
      <c r="BD336" s="68"/>
      <c r="BE336" s="68"/>
      <c r="BF336" s="68"/>
      <c r="BG336" s="68"/>
      <c r="BH336" s="68"/>
      <c r="BI336" s="68"/>
      <c r="BJ336" s="68"/>
      <c r="BK336" s="68"/>
      <c r="BL336" s="69"/>
      <c r="BM336" s="69"/>
      <c r="BN336" s="69"/>
      <c r="BO336" s="69"/>
      <c r="BP336" s="69"/>
      <c r="BQ336" s="69"/>
      <c r="BR336" s="69"/>
      <c r="BS336" s="69"/>
      <c r="BT336" s="69"/>
      <c r="BU336" s="69"/>
      <c r="BV336" s="69"/>
      <c r="BW336" s="69"/>
      <c r="BY336" s="70"/>
      <c r="BZ336" s="71"/>
      <c r="CA336" s="72"/>
      <c r="CB336" s="68"/>
      <c r="CC336" s="73"/>
    </row>
    <row r="337" spans="1:81" s="67" customFormat="1" ht="12" customHeight="1" x14ac:dyDescent="0.25">
      <c r="A337" s="122">
        <v>160</v>
      </c>
      <c r="B337" s="132" t="s">
        <v>397</v>
      </c>
      <c r="C337" s="135">
        <v>19.111572810933055</v>
      </c>
      <c r="D337" s="135">
        <v>1978</v>
      </c>
      <c r="E337" s="136">
        <v>2025</v>
      </c>
      <c r="F337" s="136">
        <v>1391539.28</v>
      </c>
      <c r="G337" s="124">
        <v>1956592.26</v>
      </c>
      <c r="H337" s="127">
        <v>1868545.61</v>
      </c>
      <c r="I337" s="128">
        <v>0</v>
      </c>
      <c r="J337" s="128">
        <v>0</v>
      </c>
      <c r="K337" s="128">
        <v>0</v>
      </c>
      <c r="L337" s="128">
        <v>342</v>
      </c>
      <c r="M337" s="128">
        <v>1868545.61</v>
      </c>
      <c r="N337" s="127"/>
      <c r="O337" s="127">
        <v>0</v>
      </c>
      <c r="P337" s="127"/>
      <c r="Q337" s="127">
        <v>0</v>
      </c>
      <c r="R337" s="127"/>
      <c r="S337" s="127">
        <v>0</v>
      </c>
      <c r="T337" s="129">
        <v>0</v>
      </c>
      <c r="U337" s="127">
        <v>0</v>
      </c>
      <c r="V337" s="136"/>
      <c r="W337" s="131">
        <v>0</v>
      </c>
      <c r="X337" s="127">
        <v>0</v>
      </c>
      <c r="Y337" s="131">
        <v>0</v>
      </c>
      <c r="Z337" s="131">
        <v>0</v>
      </c>
      <c r="AA337" s="131">
        <v>0</v>
      </c>
      <c r="AB337" s="131">
        <v>0</v>
      </c>
      <c r="AC337" s="131">
        <v>0</v>
      </c>
      <c r="AD337" s="131">
        <v>0</v>
      </c>
      <c r="AE337" s="131">
        <v>0</v>
      </c>
      <c r="AF337" s="131">
        <v>0</v>
      </c>
      <c r="AG337" s="131">
        <v>0</v>
      </c>
      <c r="AH337" s="131">
        <v>0</v>
      </c>
      <c r="AI337" s="131">
        <v>0</v>
      </c>
      <c r="AJ337" s="131">
        <v>58697.77</v>
      </c>
      <c r="AK337" s="131">
        <v>29348.880000000001</v>
      </c>
      <c r="AL337" s="131">
        <v>0</v>
      </c>
      <c r="AN337" s="68"/>
      <c r="AO337" s="68"/>
      <c r="AP337" s="68"/>
      <c r="AQ337" s="68"/>
      <c r="AR337" s="68"/>
      <c r="AS337" s="68"/>
      <c r="AT337" s="68"/>
      <c r="AU337" s="68"/>
      <c r="AV337" s="68"/>
      <c r="AW337" s="68"/>
      <c r="AX337" s="68"/>
      <c r="AY337" s="68"/>
      <c r="AZ337" s="68"/>
      <c r="BA337" s="68"/>
      <c r="BB337" s="68"/>
      <c r="BC337" s="68"/>
      <c r="BD337" s="68"/>
      <c r="BE337" s="68"/>
      <c r="BF337" s="68"/>
      <c r="BG337" s="68"/>
      <c r="BH337" s="68"/>
      <c r="BI337" s="68"/>
      <c r="BJ337" s="68"/>
      <c r="BK337" s="68"/>
      <c r="BL337" s="69"/>
      <c r="BM337" s="69"/>
      <c r="BN337" s="69"/>
      <c r="BO337" s="69"/>
      <c r="BP337" s="69"/>
      <c r="BQ337" s="69"/>
      <c r="BR337" s="69"/>
      <c r="BS337" s="69"/>
      <c r="BT337" s="69"/>
      <c r="BU337" s="69"/>
      <c r="BV337" s="69"/>
      <c r="BW337" s="69"/>
      <c r="BY337" s="70"/>
      <c r="BZ337" s="71"/>
      <c r="CA337" s="72"/>
      <c r="CB337" s="68"/>
      <c r="CC337" s="73"/>
    </row>
    <row r="338" spans="1:81" s="67" customFormat="1" ht="12" customHeight="1" x14ac:dyDescent="0.25">
      <c r="A338" s="122">
        <v>161</v>
      </c>
      <c r="B338" s="132" t="s">
        <v>398</v>
      </c>
      <c r="C338" s="135">
        <v>21.388901709401708</v>
      </c>
      <c r="D338" s="135">
        <v>1994</v>
      </c>
      <c r="E338" s="136">
        <v>2025</v>
      </c>
      <c r="F338" s="136">
        <v>1455975.71</v>
      </c>
      <c r="G338" s="124">
        <v>6961479.0099999998</v>
      </c>
      <c r="H338" s="127">
        <v>0</v>
      </c>
      <c r="I338" s="128">
        <v>0</v>
      </c>
      <c r="J338" s="128">
        <v>0</v>
      </c>
      <c r="K338" s="128">
        <v>0</v>
      </c>
      <c r="L338" s="128">
        <v>0</v>
      </c>
      <c r="M338" s="128">
        <v>0</v>
      </c>
      <c r="N338" s="127"/>
      <c r="O338" s="127">
        <v>0</v>
      </c>
      <c r="P338" s="127"/>
      <c r="Q338" s="127">
        <v>0</v>
      </c>
      <c r="R338" s="127"/>
      <c r="S338" s="127">
        <v>0</v>
      </c>
      <c r="T338" s="129">
        <v>0</v>
      </c>
      <c r="U338" s="127">
        <v>0</v>
      </c>
      <c r="V338" s="136" t="s">
        <v>34</v>
      </c>
      <c r="W338" s="131">
        <v>812</v>
      </c>
      <c r="X338" s="127">
        <v>6648212.4500000002</v>
      </c>
      <c r="Y338" s="131">
        <v>0</v>
      </c>
      <c r="Z338" s="131">
        <v>0</v>
      </c>
      <c r="AA338" s="131">
        <v>0</v>
      </c>
      <c r="AB338" s="131">
        <v>0</v>
      </c>
      <c r="AC338" s="131">
        <v>0</v>
      </c>
      <c r="AD338" s="131">
        <v>0</v>
      </c>
      <c r="AE338" s="131">
        <v>0</v>
      </c>
      <c r="AF338" s="131">
        <v>0</v>
      </c>
      <c r="AG338" s="131">
        <v>0</v>
      </c>
      <c r="AH338" s="131">
        <v>0</v>
      </c>
      <c r="AI338" s="131">
        <v>0</v>
      </c>
      <c r="AJ338" s="131">
        <v>208844.37</v>
      </c>
      <c r="AK338" s="131">
        <v>104422.19</v>
      </c>
      <c r="AL338" s="131">
        <v>0</v>
      </c>
      <c r="AN338" s="68"/>
      <c r="AO338" s="68"/>
      <c r="AP338" s="68"/>
      <c r="AQ338" s="68"/>
      <c r="AR338" s="68"/>
      <c r="AS338" s="68"/>
      <c r="AT338" s="68"/>
      <c r="AU338" s="68"/>
      <c r="AV338" s="68"/>
      <c r="AW338" s="68"/>
      <c r="AX338" s="68"/>
      <c r="AY338" s="68"/>
      <c r="AZ338" s="68"/>
      <c r="BA338" s="68"/>
      <c r="BB338" s="68"/>
      <c r="BC338" s="68"/>
      <c r="BD338" s="68"/>
      <c r="BE338" s="68"/>
      <c r="BF338" s="68"/>
      <c r="BG338" s="68"/>
      <c r="BH338" s="68"/>
      <c r="BI338" s="68"/>
      <c r="BJ338" s="68"/>
      <c r="BK338" s="68"/>
      <c r="BL338" s="69"/>
      <c r="BM338" s="69"/>
      <c r="BN338" s="69"/>
      <c r="BO338" s="69"/>
      <c r="BP338" s="69"/>
      <c r="BQ338" s="69"/>
      <c r="BR338" s="69"/>
      <c r="BS338" s="69"/>
      <c r="BT338" s="69"/>
      <c r="BU338" s="69"/>
      <c r="BV338" s="69"/>
      <c r="BW338" s="69"/>
      <c r="BY338" s="70"/>
      <c r="BZ338" s="71"/>
      <c r="CA338" s="72"/>
      <c r="CB338" s="68"/>
      <c r="CC338" s="73"/>
    </row>
    <row r="339" spans="1:81" s="67" customFormat="1" ht="12" customHeight="1" x14ac:dyDescent="0.25">
      <c r="A339" s="122">
        <v>162</v>
      </c>
      <c r="B339" s="132" t="s">
        <v>399</v>
      </c>
      <c r="C339" s="135">
        <v>28.664091571489806</v>
      </c>
      <c r="D339" s="135">
        <v>1994</v>
      </c>
      <c r="E339" s="136">
        <v>2025</v>
      </c>
      <c r="F339" s="136">
        <v>1088348.17</v>
      </c>
      <c r="G339" s="124">
        <v>6772867.4900000002</v>
      </c>
      <c r="H339" s="127">
        <v>0</v>
      </c>
      <c r="I339" s="128">
        <v>0</v>
      </c>
      <c r="J339" s="128">
        <v>0</v>
      </c>
      <c r="K339" s="128">
        <v>0</v>
      </c>
      <c r="L339" s="128">
        <v>0</v>
      </c>
      <c r="M339" s="128">
        <v>0</v>
      </c>
      <c r="N339" s="127"/>
      <c r="O339" s="127">
        <v>0</v>
      </c>
      <c r="P339" s="127"/>
      <c r="Q339" s="127">
        <v>0</v>
      </c>
      <c r="R339" s="127"/>
      <c r="S339" s="127">
        <v>0</v>
      </c>
      <c r="T339" s="129">
        <v>0</v>
      </c>
      <c r="U339" s="127">
        <v>0</v>
      </c>
      <c r="V339" s="136" t="s">
        <v>34</v>
      </c>
      <c r="W339" s="131">
        <v>790</v>
      </c>
      <c r="X339" s="127">
        <v>6468088.46</v>
      </c>
      <c r="Y339" s="131">
        <v>0</v>
      </c>
      <c r="Z339" s="131">
        <v>0</v>
      </c>
      <c r="AA339" s="131">
        <v>0</v>
      </c>
      <c r="AB339" s="131">
        <v>0</v>
      </c>
      <c r="AC339" s="131">
        <v>0</v>
      </c>
      <c r="AD339" s="131">
        <v>0</v>
      </c>
      <c r="AE339" s="131">
        <v>0</v>
      </c>
      <c r="AF339" s="131">
        <v>0</v>
      </c>
      <c r="AG339" s="131">
        <v>0</v>
      </c>
      <c r="AH339" s="131">
        <v>0</v>
      </c>
      <c r="AI339" s="131">
        <v>0</v>
      </c>
      <c r="AJ339" s="131">
        <v>203186.02</v>
      </c>
      <c r="AK339" s="131">
        <v>101593.01</v>
      </c>
      <c r="AL339" s="131">
        <v>0</v>
      </c>
      <c r="AN339" s="68"/>
      <c r="AO339" s="68"/>
      <c r="AP339" s="68"/>
      <c r="AQ339" s="68"/>
      <c r="AR339" s="68"/>
      <c r="AS339" s="68"/>
      <c r="AT339" s="68"/>
      <c r="AU339" s="68"/>
      <c r="AV339" s="68"/>
      <c r="AW339" s="68"/>
      <c r="AX339" s="68"/>
      <c r="AY339" s="68"/>
      <c r="AZ339" s="68"/>
      <c r="BA339" s="68"/>
      <c r="BB339" s="68"/>
      <c r="BC339" s="68"/>
      <c r="BD339" s="68"/>
      <c r="BE339" s="68"/>
      <c r="BF339" s="68"/>
      <c r="BG339" s="68"/>
      <c r="BH339" s="68"/>
      <c r="BI339" s="68"/>
      <c r="BJ339" s="68"/>
      <c r="BK339" s="68"/>
      <c r="BL339" s="69"/>
      <c r="BM339" s="69"/>
      <c r="BN339" s="69"/>
      <c r="BO339" s="69"/>
      <c r="BP339" s="69"/>
      <c r="BQ339" s="69"/>
      <c r="BR339" s="69"/>
      <c r="BS339" s="69"/>
      <c r="BT339" s="69"/>
      <c r="BU339" s="69"/>
      <c r="BV339" s="69"/>
      <c r="BW339" s="69"/>
      <c r="BY339" s="70"/>
      <c r="BZ339" s="71"/>
      <c r="CA339" s="72"/>
      <c r="CB339" s="68"/>
      <c r="CC339" s="73"/>
    </row>
    <row r="340" spans="1:81" s="67" customFormat="1" ht="12" customHeight="1" x14ac:dyDescent="0.25">
      <c r="A340" s="122">
        <v>163</v>
      </c>
      <c r="B340" s="132" t="s">
        <v>400</v>
      </c>
      <c r="C340" s="135">
        <v>46.285516350176323</v>
      </c>
      <c r="D340" s="135">
        <v>1991</v>
      </c>
      <c r="E340" s="136">
        <v>2025</v>
      </c>
      <c r="F340" s="136">
        <v>488771.85</v>
      </c>
      <c r="G340" s="124">
        <v>4715287.49</v>
      </c>
      <c r="H340" s="127">
        <v>0</v>
      </c>
      <c r="I340" s="128">
        <v>0</v>
      </c>
      <c r="J340" s="128">
        <v>0</v>
      </c>
      <c r="K340" s="128">
        <v>0</v>
      </c>
      <c r="L340" s="128">
        <v>0</v>
      </c>
      <c r="M340" s="128">
        <v>0</v>
      </c>
      <c r="N340" s="127"/>
      <c r="O340" s="127">
        <v>0</v>
      </c>
      <c r="P340" s="127"/>
      <c r="Q340" s="127">
        <v>0</v>
      </c>
      <c r="R340" s="127"/>
      <c r="S340" s="127">
        <v>0</v>
      </c>
      <c r="T340" s="129">
        <v>0</v>
      </c>
      <c r="U340" s="127">
        <v>0</v>
      </c>
      <c r="V340" s="136" t="s">
        <v>34</v>
      </c>
      <c r="W340" s="131">
        <v>550</v>
      </c>
      <c r="X340" s="127">
        <v>4503099.5599999996</v>
      </c>
      <c r="Y340" s="131">
        <v>0</v>
      </c>
      <c r="Z340" s="131">
        <v>0</v>
      </c>
      <c r="AA340" s="131">
        <v>0</v>
      </c>
      <c r="AB340" s="131">
        <v>0</v>
      </c>
      <c r="AC340" s="131">
        <v>0</v>
      </c>
      <c r="AD340" s="131">
        <v>0</v>
      </c>
      <c r="AE340" s="131">
        <v>0</v>
      </c>
      <c r="AF340" s="131">
        <v>0</v>
      </c>
      <c r="AG340" s="131">
        <v>0</v>
      </c>
      <c r="AH340" s="131">
        <v>0</v>
      </c>
      <c r="AI340" s="131">
        <v>0</v>
      </c>
      <c r="AJ340" s="131">
        <v>141458.62</v>
      </c>
      <c r="AK340" s="131">
        <v>70729.31</v>
      </c>
      <c r="AL340" s="131">
        <v>0</v>
      </c>
      <c r="AN340" s="68"/>
      <c r="AO340" s="68"/>
      <c r="AP340" s="68"/>
      <c r="AQ340" s="68"/>
      <c r="AR340" s="68"/>
      <c r="AS340" s="68"/>
      <c r="AT340" s="68"/>
      <c r="AU340" s="68"/>
      <c r="AV340" s="68"/>
      <c r="AW340" s="68"/>
      <c r="AX340" s="68"/>
      <c r="AY340" s="68"/>
      <c r="AZ340" s="68"/>
      <c r="BA340" s="68"/>
      <c r="BB340" s="68"/>
      <c r="BC340" s="68"/>
      <c r="BD340" s="68"/>
      <c r="BE340" s="68"/>
      <c r="BF340" s="68"/>
      <c r="BG340" s="68"/>
      <c r="BH340" s="68"/>
      <c r="BI340" s="68"/>
      <c r="BJ340" s="68"/>
      <c r="BK340" s="68"/>
      <c r="BL340" s="69"/>
      <c r="BM340" s="69"/>
      <c r="BN340" s="69"/>
      <c r="BO340" s="69"/>
      <c r="BP340" s="69"/>
      <c r="BQ340" s="69"/>
      <c r="BR340" s="69"/>
      <c r="BS340" s="69"/>
      <c r="BT340" s="69"/>
      <c r="BU340" s="69"/>
      <c r="BV340" s="69"/>
      <c r="BW340" s="69"/>
      <c r="BY340" s="70"/>
      <c r="BZ340" s="71"/>
      <c r="CA340" s="72"/>
      <c r="CB340" s="68"/>
      <c r="CC340" s="73"/>
    </row>
    <row r="341" spans="1:81" s="67" customFormat="1" ht="12" customHeight="1" x14ac:dyDescent="0.25">
      <c r="A341" s="122">
        <v>164</v>
      </c>
      <c r="B341" s="132" t="s">
        <v>401</v>
      </c>
      <c r="C341" s="135">
        <v>54.604679619877722</v>
      </c>
      <c r="D341" s="135">
        <v>1952</v>
      </c>
      <c r="E341" s="136">
        <v>2025</v>
      </c>
      <c r="F341" s="136">
        <v>1969154.71</v>
      </c>
      <c r="G341" s="124">
        <v>15501013.390000001</v>
      </c>
      <c r="H341" s="127">
        <v>0</v>
      </c>
      <c r="I341" s="128">
        <v>0</v>
      </c>
      <c r="J341" s="128">
        <v>0</v>
      </c>
      <c r="K341" s="128">
        <v>0</v>
      </c>
      <c r="L341" s="128">
        <v>0</v>
      </c>
      <c r="M341" s="128">
        <v>0</v>
      </c>
      <c r="N341" s="127"/>
      <c r="O341" s="127">
        <v>0</v>
      </c>
      <c r="P341" s="127"/>
      <c r="Q341" s="127">
        <v>0</v>
      </c>
      <c r="R341" s="127"/>
      <c r="S341" s="127">
        <v>0</v>
      </c>
      <c r="T341" s="129">
        <v>0</v>
      </c>
      <c r="U341" s="127">
        <v>0</v>
      </c>
      <c r="V341" s="136" t="s">
        <v>35</v>
      </c>
      <c r="W341" s="131">
        <v>1549</v>
      </c>
      <c r="X341" s="127">
        <v>14803467.789999999</v>
      </c>
      <c r="Y341" s="131">
        <v>0</v>
      </c>
      <c r="Z341" s="131">
        <v>0</v>
      </c>
      <c r="AA341" s="131">
        <v>0</v>
      </c>
      <c r="AB341" s="131">
        <v>0</v>
      </c>
      <c r="AC341" s="131">
        <v>0</v>
      </c>
      <c r="AD341" s="131">
        <v>0</v>
      </c>
      <c r="AE341" s="131">
        <v>0</v>
      </c>
      <c r="AF341" s="131">
        <v>0</v>
      </c>
      <c r="AG341" s="131">
        <v>0</v>
      </c>
      <c r="AH341" s="131">
        <v>0</v>
      </c>
      <c r="AI341" s="131">
        <v>0</v>
      </c>
      <c r="AJ341" s="131">
        <v>465030.40000000002</v>
      </c>
      <c r="AK341" s="131">
        <v>232515.20000000001</v>
      </c>
      <c r="AL341" s="131">
        <v>0</v>
      </c>
      <c r="AN341" s="68"/>
      <c r="AO341" s="68"/>
      <c r="AP341" s="68"/>
      <c r="AQ341" s="68"/>
      <c r="AR341" s="68"/>
      <c r="AS341" s="68"/>
      <c r="AT341" s="68"/>
      <c r="AU341" s="68"/>
      <c r="AV341" s="68"/>
      <c r="AW341" s="68"/>
      <c r="AX341" s="68"/>
      <c r="AY341" s="68"/>
      <c r="AZ341" s="68"/>
      <c r="BA341" s="68"/>
      <c r="BB341" s="68"/>
      <c r="BC341" s="68"/>
      <c r="BD341" s="68"/>
      <c r="BE341" s="68"/>
      <c r="BF341" s="68"/>
      <c r="BG341" s="68"/>
      <c r="BH341" s="68"/>
      <c r="BI341" s="68"/>
      <c r="BJ341" s="68"/>
      <c r="BK341" s="68"/>
      <c r="BL341" s="69"/>
      <c r="BM341" s="69"/>
      <c r="BN341" s="69"/>
      <c r="BO341" s="69"/>
      <c r="BP341" s="69"/>
      <c r="BQ341" s="69"/>
      <c r="BR341" s="69"/>
      <c r="BS341" s="69"/>
      <c r="BT341" s="69"/>
      <c r="BU341" s="69"/>
      <c r="BV341" s="69"/>
      <c r="BW341" s="69"/>
      <c r="BY341" s="70"/>
      <c r="BZ341" s="71"/>
      <c r="CA341" s="72"/>
      <c r="CB341" s="68"/>
      <c r="CC341" s="73"/>
    </row>
    <row r="342" spans="1:81" s="67" customFormat="1" ht="12" customHeight="1" x14ac:dyDescent="0.25">
      <c r="A342" s="122">
        <v>165</v>
      </c>
      <c r="B342" s="132" t="s">
        <v>402</v>
      </c>
      <c r="C342" s="135">
        <v>30.925223713908611</v>
      </c>
      <c r="D342" s="135">
        <v>1965</v>
      </c>
      <c r="E342" s="136">
        <v>2025</v>
      </c>
      <c r="F342" s="136">
        <v>1751884.35</v>
      </c>
      <c r="G342" s="124">
        <v>5034506.4000000004</v>
      </c>
      <c r="H342" s="127">
        <v>4807953.6100000003</v>
      </c>
      <c r="I342" s="128">
        <v>0</v>
      </c>
      <c r="J342" s="128">
        <v>0</v>
      </c>
      <c r="K342" s="128">
        <v>0</v>
      </c>
      <c r="L342" s="128">
        <v>880</v>
      </c>
      <c r="M342" s="128">
        <v>4807953.6100000003</v>
      </c>
      <c r="N342" s="127"/>
      <c r="O342" s="127">
        <v>0</v>
      </c>
      <c r="P342" s="127"/>
      <c r="Q342" s="127">
        <v>0</v>
      </c>
      <c r="R342" s="127"/>
      <c r="S342" s="127">
        <v>0</v>
      </c>
      <c r="T342" s="129">
        <v>0</v>
      </c>
      <c r="U342" s="127">
        <v>0</v>
      </c>
      <c r="V342" s="136" t="s">
        <v>36</v>
      </c>
      <c r="W342" s="131">
        <v>0</v>
      </c>
      <c r="X342" s="127">
        <v>0</v>
      </c>
      <c r="Y342" s="131">
        <v>0</v>
      </c>
      <c r="Z342" s="131">
        <v>0</v>
      </c>
      <c r="AA342" s="131">
        <v>0</v>
      </c>
      <c r="AB342" s="131">
        <v>0</v>
      </c>
      <c r="AC342" s="131">
        <v>0</v>
      </c>
      <c r="AD342" s="131">
        <v>0</v>
      </c>
      <c r="AE342" s="131">
        <v>0</v>
      </c>
      <c r="AF342" s="131">
        <v>0</v>
      </c>
      <c r="AG342" s="131">
        <v>0</v>
      </c>
      <c r="AH342" s="131">
        <v>0</v>
      </c>
      <c r="AI342" s="131">
        <v>0</v>
      </c>
      <c r="AJ342" s="131">
        <v>151035.19</v>
      </c>
      <c r="AK342" s="131">
        <v>75517.600000000006</v>
      </c>
      <c r="AL342" s="131">
        <v>0</v>
      </c>
      <c r="AN342" s="68"/>
      <c r="AO342" s="68"/>
      <c r="AP342" s="68"/>
      <c r="AQ342" s="68"/>
      <c r="AR342" s="68"/>
      <c r="AS342" s="68"/>
      <c r="AT342" s="68"/>
      <c r="AU342" s="68"/>
      <c r="AV342" s="68"/>
      <c r="AW342" s="68"/>
      <c r="AX342" s="68"/>
      <c r="AY342" s="68"/>
      <c r="AZ342" s="68"/>
      <c r="BA342" s="68"/>
      <c r="BB342" s="68"/>
      <c r="BC342" s="68"/>
      <c r="BD342" s="68"/>
      <c r="BE342" s="68"/>
      <c r="BF342" s="68"/>
      <c r="BG342" s="68"/>
      <c r="BH342" s="68"/>
      <c r="BI342" s="68"/>
      <c r="BJ342" s="68"/>
      <c r="BK342" s="68"/>
      <c r="BL342" s="69"/>
      <c r="BM342" s="69"/>
      <c r="BN342" s="69"/>
      <c r="BO342" s="69"/>
      <c r="BP342" s="69"/>
      <c r="BQ342" s="69"/>
      <c r="BR342" s="69"/>
      <c r="BS342" s="69"/>
      <c r="BT342" s="69"/>
      <c r="BU342" s="69"/>
      <c r="BV342" s="69"/>
      <c r="BW342" s="69"/>
      <c r="BY342" s="70"/>
      <c r="BZ342" s="71"/>
      <c r="CA342" s="72"/>
      <c r="CB342" s="68"/>
      <c r="CC342" s="73"/>
    </row>
    <row r="343" spans="1:81" s="67" customFormat="1" ht="12" customHeight="1" x14ac:dyDescent="0.25">
      <c r="A343" s="122">
        <v>166</v>
      </c>
      <c r="B343" s="132" t="s">
        <v>403</v>
      </c>
      <c r="C343" s="135">
        <v>20.699806589919902</v>
      </c>
      <c r="D343" s="135">
        <v>1986</v>
      </c>
      <c r="E343" s="136">
        <v>2025</v>
      </c>
      <c r="F343" s="136">
        <v>1692284.34</v>
      </c>
      <c r="G343" s="124">
        <v>7527313.4900000002</v>
      </c>
      <c r="H343" s="127">
        <v>0</v>
      </c>
      <c r="I343" s="128">
        <v>0</v>
      </c>
      <c r="J343" s="128">
        <v>0</v>
      </c>
      <c r="K343" s="128">
        <v>0</v>
      </c>
      <c r="L343" s="128">
        <v>0</v>
      </c>
      <c r="M343" s="128">
        <v>0</v>
      </c>
      <c r="N343" s="127"/>
      <c r="O343" s="127">
        <v>0</v>
      </c>
      <c r="P343" s="127"/>
      <c r="Q343" s="127">
        <v>0</v>
      </c>
      <c r="R343" s="127"/>
      <c r="S343" s="127">
        <v>0</v>
      </c>
      <c r="T343" s="129">
        <v>0</v>
      </c>
      <c r="U343" s="127">
        <v>0</v>
      </c>
      <c r="V343" s="136" t="s">
        <v>34</v>
      </c>
      <c r="W343" s="131">
        <v>878</v>
      </c>
      <c r="X343" s="127">
        <v>7188584.3899999997</v>
      </c>
      <c r="Y343" s="131">
        <v>0</v>
      </c>
      <c r="Z343" s="131">
        <v>0</v>
      </c>
      <c r="AA343" s="131">
        <v>0</v>
      </c>
      <c r="AB343" s="131">
        <v>0</v>
      </c>
      <c r="AC343" s="131">
        <v>0</v>
      </c>
      <c r="AD343" s="131">
        <v>0</v>
      </c>
      <c r="AE343" s="131">
        <v>0</v>
      </c>
      <c r="AF343" s="131">
        <v>0</v>
      </c>
      <c r="AG343" s="131">
        <v>0</v>
      </c>
      <c r="AH343" s="131">
        <v>0</v>
      </c>
      <c r="AI343" s="131">
        <v>0</v>
      </c>
      <c r="AJ343" s="131">
        <v>225819.4</v>
      </c>
      <c r="AK343" s="131">
        <v>112909.7</v>
      </c>
      <c r="AL343" s="131">
        <v>0</v>
      </c>
      <c r="AN343" s="68"/>
      <c r="AO343" s="68"/>
      <c r="AP343" s="68"/>
      <c r="AQ343" s="68"/>
      <c r="AR343" s="68"/>
      <c r="AS343" s="68"/>
      <c r="AT343" s="68"/>
      <c r="AU343" s="68"/>
      <c r="AV343" s="68"/>
      <c r="AW343" s="68"/>
      <c r="AX343" s="68"/>
      <c r="AY343" s="68"/>
      <c r="AZ343" s="68"/>
      <c r="BA343" s="68"/>
      <c r="BB343" s="68"/>
      <c r="BC343" s="68"/>
      <c r="BD343" s="68"/>
      <c r="BE343" s="68"/>
      <c r="BF343" s="68"/>
      <c r="BG343" s="68"/>
      <c r="BH343" s="68"/>
      <c r="BI343" s="68"/>
      <c r="BJ343" s="68"/>
      <c r="BK343" s="68"/>
      <c r="BL343" s="69"/>
      <c r="BM343" s="69"/>
      <c r="BN343" s="69"/>
      <c r="BO343" s="69"/>
      <c r="BP343" s="69"/>
      <c r="BQ343" s="69"/>
      <c r="BR343" s="69"/>
      <c r="BS343" s="69"/>
      <c r="BT343" s="69"/>
      <c r="BU343" s="69"/>
      <c r="BV343" s="69"/>
      <c r="BW343" s="69"/>
      <c r="BY343" s="70"/>
      <c r="BZ343" s="71"/>
      <c r="CA343" s="72"/>
      <c r="CB343" s="68"/>
      <c r="CC343" s="73"/>
    </row>
    <row r="344" spans="1:81" s="67" customFormat="1" ht="12" customHeight="1" x14ac:dyDescent="0.25">
      <c r="A344" s="122">
        <v>167</v>
      </c>
      <c r="B344" s="132" t="s">
        <v>404</v>
      </c>
      <c r="C344" s="135">
        <v>68.483263155728423</v>
      </c>
      <c r="D344" s="135">
        <v>1951</v>
      </c>
      <c r="E344" s="136">
        <v>2025</v>
      </c>
      <c r="F344" s="136">
        <v>275390.01</v>
      </c>
      <c r="G344" s="124">
        <v>3603060.25</v>
      </c>
      <c r="H344" s="127">
        <v>0</v>
      </c>
      <c r="I344" s="128">
        <v>0</v>
      </c>
      <c r="J344" s="128">
        <v>0</v>
      </c>
      <c r="K344" s="128">
        <v>0</v>
      </c>
      <c r="L344" s="128">
        <v>0</v>
      </c>
      <c r="M344" s="128">
        <v>0</v>
      </c>
      <c r="N344" s="127"/>
      <c r="O344" s="127">
        <v>0</v>
      </c>
      <c r="P344" s="127"/>
      <c r="Q344" s="127">
        <v>0</v>
      </c>
      <c r="R344" s="127"/>
      <c r="S344" s="127">
        <v>0</v>
      </c>
      <c r="T344" s="129">
        <v>0</v>
      </c>
      <c r="U344" s="127">
        <v>0</v>
      </c>
      <c r="V344" s="136" t="s">
        <v>35</v>
      </c>
      <c r="W344" s="131">
        <v>475</v>
      </c>
      <c r="X344" s="127">
        <v>3440922.54</v>
      </c>
      <c r="Y344" s="131">
        <v>0</v>
      </c>
      <c r="Z344" s="131">
        <v>0</v>
      </c>
      <c r="AA344" s="131">
        <v>0</v>
      </c>
      <c r="AB344" s="131">
        <v>0</v>
      </c>
      <c r="AC344" s="131">
        <v>0</v>
      </c>
      <c r="AD344" s="131">
        <v>0</v>
      </c>
      <c r="AE344" s="131">
        <v>0</v>
      </c>
      <c r="AF344" s="131">
        <v>0</v>
      </c>
      <c r="AG344" s="131">
        <v>0</v>
      </c>
      <c r="AH344" s="131">
        <v>0</v>
      </c>
      <c r="AI344" s="131">
        <v>0</v>
      </c>
      <c r="AJ344" s="131">
        <v>108091.81</v>
      </c>
      <c r="AK344" s="131">
        <v>54045.9</v>
      </c>
      <c r="AL344" s="131">
        <v>0</v>
      </c>
      <c r="AN344" s="68"/>
      <c r="AO344" s="68"/>
      <c r="AP344" s="68"/>
      <c r="AQ344" s="68"/>
      <c r="AR344" s="68"/>
      <c r="AS344" s="68"/>
      <c r="AT344" s="68"/>
      <c r="AU344" s="68"/>
      <c r="AV344" s="68"/>
      <c r="AW344" s="68"/>
      <c r="AX344" s="68"/>
      <c r="AY344" s="68"/>
      <c r="AZ344" s="68"/>
      <c r="BA344" s="68"/>
      <c r="BB344" s="68"/>
      <c r="BC344" s="68"/>
      <c r="BD344" s="68"/>
      <c r="BE344" s="68"/>
      <c r="BF344" s="68"/>
      <c r="BG344" s="68"/>
      <c r="BH344" s="68"/>
      <c r="BI344" s="68"/>
      <c r="BJ344" s="68"/>
      <c r="BK344" s="68"/>
      <c r="BL344" s="69"/>
      <c r="BM344" s="69"/>
      <c r="BN344" s="69"/>
      <c r="BO344" s="69"/>
      <c r="BP344" s="69"/>
      <c r="BQ344" s="69"/>
      <c r="BR344" s="69"/>
      <c r="BS344" s="69"/>
      <c r="BT344" s="69"/>
      <c r="BU344" s="69"/>
      <c r="BV344" s="69"/>
      <c r="BW344" s="69"/>
      <c r="BY344" s="70"/>
      <c r="BZ344" s="71"/>
      <c r="CA344" s="72"/>
      <c r="CB344" s="68"/>
      <c r="CC344" s="73"/>
    </row>
    <row r="345" spans="1:81" s="67" customFormat="1" ht="12" customHeight="1" x14ac:dyDescent="0.25">
      <c r="A345" s="122">
        <v>168</v>
      </c>
      <c r="B345" s="132" t="s">
        <v>405</v>
      </c>
      <c r="C345" s="135">
        <v>25.045958319697597</v>
      </c>
      <c r="D345" s="135">
        <v>1986</v>
      </c>
      <c r="E345" s="136">
        <v>2025</v>
      </c>
      <c r="F345" s="136">
        <v>2298345.0299999998</v>
      </c>
      <c r="G345" s="124">
        <v>12859875.01</v>
      </c>
      <c r="H345" s="127">
        <v>0</v>
      </c>
      <c r="I345" s="128">
        <v>0</v>
      </c>
      <c r="J345" s="128">
        <v>0</v>
      </c>
      <c r="K345" s="128">
        <v>0</v>
      </c>
      <c r="L345" s="128">
        <v>0</v>
      </c>
      <c r="M345" s="128">
        <v>0</v>
      </c>
      <c r="N345" s="127"/>
      <c r="O345" s="127">
        <v>0</v>
      </c>
      <c r="P345" s="127"/>
      <c r="Q345" s="127">
        <v>0</v>
      </c>
      <c r="R345" s="127"/>
      <c r="S345" s="127">
        <v>0</v>
      </c>
      <c r="T345" s="129">
        <v>0</v>
      </c>
      <c r="U345" s="127">
        <v>0</v>
      </c>
      <c r="V345" s="136" t="s">
        <v>34</v>
      </c>
      <c r="W345" s="131">
        <v>1500</v>
      </c>
      <c r="X345" s="127">
        <v>12281180.630000001</v>
      </c>
      <c r="Y345" s="131">
        <v>0</v>
      </c>
      <c r="Z345" s="131">
        <v>0</v>
      </c>
      <c r="AA345" s="131">
        <v>0</v>
      </c>
      <c r="AB345" s="131">
        <v>0</v>
      </c>
      <c r="AC345" s="131">
        <v>0</v>
      </c>
      <c r="AD345" s="131">
        <v>0</v>
      </c>
      <c r="AE345" s="131">
        <v>0</v>
      </c>
      <c r="AF345" s="131">
        <v>0</v>
      </c>
      <c r="AG345" s="131">
        <v>0</v>
      </c>
      <c r="AH345" s="131">
        <v>0</v>
      </c>
      <c r="AI345" s="131">
        <v>0</v>
      </c>
      <c r="AJ345" s="131">
        <v>385796.25</v>
      </c>
      <c r="AK345" s="131">
        <v>192898.13</v>
      </c>
      <c r="AL345" s="131">
        <v>0</v>
      </c>
      <c r="AN345" s="68"/>
      <c r="AO345" s="68"/>
      <c r="AP345" s="68"/>
      <c r="AQ345" s="68"/>
      <c r="AR345" s="68"/>
      <c r="AS345" s="68"/>
      <c r="AT345" s="68"/>
      <c r="AU345" s="68"/>
      <c r="AV345" s="68"/>
      <c r="AW345" s="68"/>
      <c r="AX345" s="68"/>
      <c r="AY345" s="68"/>
      <c r="AZ345" s="68"/>
      <c r="BA345" s="68"/>
      <c r="BB345" s="68"/>
      <c r="BC345" s="68"/>
      <c r="BD345" s="68"/>
      <c r="BE345" s="68"/>
      <c r="BF345" s="68"/>
      <c r="BG345" s="68"/>
      <c r="BH345" s="68"/>
      <c r="BI345" s="68"/>
      <c r="BJ345" s="68"/>
      <c r="BK345" s="68"/>
      <c r="BL345" s="69"/>
      <c r="BM345" s="69"/>
      <c r="BN345" s="69"/>
      <c r="BO345" s="69"/>
      <c r="BP345" s="69"/>
      <c r="BQ345" s="69"/>
      <c r="BR345" s="69"/>
      <c r="BS345" s="69"/>
      <c r="BT345" s="69"/>
      <c r="BU345" s="69"/>
      <c r="BV345" s="69"/>
      <c r="BW345" s="69"/>
      <c r="BY345" s="70"/>
      <c r="BZ345" s="71"/>
      <c r="CA345" s="72"/>
      <c r="CB345" s="68"/>
      <c r="CC345" s="73"/>
    </row>
    <row r="346" spans="1:81" s="67" customFormat="1" ht="12" customHeight="1" x14ac:dyDescent="0.25">
      <c r="A346" s="122">
        <v>169</v>
      </c>
      <c r="B346" s="132" t="s">
        <v>406</v>
      </c>
      <c r="C346" s="135">
        <v>22.497413204626088</v>
      </c>
      <c r="D346" s="135">
        <v>1986</v>
      </c>
      <c r="E346" s="136">
        <v>2025</v>
      </c>
      <c r="F346" s="136">
        <v>2504673.7400000002</v>
      </c>
      <c r="G346" s="124">
        <v>12516945.01</v>
      </c>
      <c r="H346" s="127">
        <v>0</v>
      </c>
      <c r="I346" s="128">
        <v>0</v>
      </c>
      <c r="J346" s="128">
        <v>0</v>
      </c>
      <c r="K346" s="128">
        <v>0</v>
      </c>
      <c r="L346" s="128">
        <v>0</v>
      </c>
      <c r="M346" s="128">
        <v>0</v>
      </c>
      <c r="N346" s="127"/>
      <c r="O346" s="127">
        <v>0</v>
      </c>
      <c r="P346" s="127"/>
      <c r="Q346" s="127">
        <v>0</v>
      </c>
      <c r="R346" s="127"/>
      <c r="S346" s="127">
        <v>0</v>
      </c>
      <c r="T346" s="129">
        <v>0</v>
      </c>
      <c r="U346" s="127">
        <v>0</v>
      </c>
      <c r="V346" s="136" t="s">
        <v>34</v>
      </c>
      <c r="W346" s="131">
        <v>1460</v>
      </c>
      <c r="X346" s="127">
        <v>11953682.48</v>
      </c>
      <c r="Y346" s="131">
        <v>0</v>
      </c>
      <c r="Z346" s="131">
        <v>0</v>
      </c>
      <c r="AA346" s="131">
        <v>0</v>
      </c>
      <c r="AB346" s="131">
        <v>0</v>
      </c>
      <c r="AC346" s="131">
        <v>0</v>
      </c>
      <c r="AD346" s="131">
        <v>0</v>
      </c>
      <c r="AE346" s="131">
        <v>0</v>
      </c>
      <c r="AF346" s="131">
        <v>0</v>
      </c>
      <c r="AG346" s="131">
        <v>0</v>
      </c>
      <c r="AH346" s="131">
        <v>0</v>
      </c>
      <c r="AI346" s="131">
        <v>0</v>
      </c>
      <c r="AJ346" s="131">
        <v>375508.35</v>
      </c>
      <c r="AK346" s="131">
        <v>187754.18</v>
      </c>
      <c r="AL346" s="131">
        <v>0</v>
      </c>
      <c r="AN346" s="68"/>
      <c r="AO346" s="68"/>
      <c r="AP346" s="68"/>
      <c r="AQ346" s="68"/>
      <c r="AR346" s="68"/>
      <c r="AS346" s="68"/>
      <c r="AT346" s="68"/>
      <c r="AU346" s="68"/>
      <c r="AV346" s="68"/>
      <c r="AW346" s="68"/>
      <c r="AX346" s="68"/>
      <c r="AY346" s="68"/>
      <c r="AZ346" s="68"/>
      <c r="BA346" s="68"/>
      <c r="BB346" s="68"/>
      <c r="BC346" s="68"/>
      <c r="BD346" s="68"/>
      <c r="BE346" s="68"/>
      <c r="BF346" s="68"/>
      <c r="BG346" s="68"/>
      <c r="BH346" s="68"/>
      <c r="BI346" s="68"/>
      <c r="BJ346" s="68"/>
      <c r="BK346" s="68"/>
      <c r="BL346" s="69"/>
      <c r="BM346" s="69"/>
      <c r="BN346" s="69"/>
      <c r="BO346" s="69"/>
      <c r="BP346" s="69"/>
      <c r="BQ346" s="69"/>
      <c r="BR346" s="69"/>
      <c r="BS346" s="69"/>
      <c r="BT346" s="69"/>
      <c r="BU346" s="69"/>
      <c r="BV346" s="69"/>
      <c r="BW346" s="69"/>
      <c r="BY346" s="70"/>
      <c r="BZ346" s="71"/>
      <c r="CA346" s="72"/>
      <c r="CB346" s="68"/>
      <c r="CC346" s="73"/>
    </row>
    <row r="347" spans="1:81" s="67" customFormat="1" ht="12" customHeight="1" x14ac:dyDescent="0.25">
      <c r="A347" s="122">
        <v>170</v>
      </c>
      <c r="B347" s="132" t="s">
        <v>407</v>
      </c>
      <c r="C347" s="135">
        <v>20.829233814499624</v>
      </c>
      <c r="D347" s="135">
        <v>1986</v>
      </c>
      <c r="E347" s="136">
        <v>2025</v>
      </c>
      <c r="F347" s="136">
        <v>1860994.26</v>
      </c>
      <c r="G347" s="124">
        <v>8821874.25</v>
      </c>
      <c r="H347" s="127">
        <v>0</v>
      </c>
      <c r="I347" s="128">
        <v>0</v>
      </c>
      <c r="J347" s="128">
        <v>0</v>
      </c>
      <c r="K347" s="128">
        <v>0</v>
      </c>
      <c r="L347" s="128">
        <v>0</v>
      </c>
      <c r="M347" s="128">
        <v>0</v>
      </c>
      <c r="N347" s="127"/>
      <c r="O347" s="127">
        <v>0</v>
      </c>
      <c r="P347" s="127"/>
      <c r="Q347" s="127">
        <v>0</v>
      </c>
      <c r="R347" s="127"/>
      <c r="S347" s="127">
        <v>0</v>
      </c>
      <c r="T347" s="129">
        <v>0</v>
      </c>
      <c r="U347" s="127">
        <v>0</v>
      </c>
      <c r="V347" s="136" t="s">
        <v>34</v>
      </c>
      <c r="W347" s="131">
        <v>1029</v>
      </c>
      <c r="X347" s="127">
        <v>8424889.9100000001</v>
      </c>
      <c r="Y347" s="131">
        <v>0</v>
      </c>
      <c r="Z347" s="131">
        <v>0</v>
      </c>
      <c r="AA347" s="131">
        <v>0</v>
      </c>
      <c r="AB347" s="131">
        <v>0</v>
      </c>
      <c r="AC347" s="131">
        <v>0</v>
      </c>
      <c r="AD347" s="131">
        <v>0</v>
      </c>
      <c r="AE347" s="131">
        <v>0</v>
      </c>
      <c r="AF347" s="131">
        <v>0</v>
      </c>
      <c r="AG347" s="131">
        <v>0</v>
      </c>
      <c r="AH347" s="131">
        <v>0</v>
      </c>
      <c r="AI347" s="131">
        <v>0</v>
      </c>
      <c r="AJ347" s="131">
        <v>264656.23</v>
      </c>
      <c r="AK347" s="131">
        <v>132328.10999999999</v>
      </c>
      <c r="AL347" s="131">
        <v>0</v>
      </c>
      <c r="AN347" s="68"/>
      <c r="AO347" s="68"/>
      <c r="AP347" s="68"/>
      <c r="AQ347" s="68"/>
      <c r="AR347" s="68"/>
      <c r="AS347" s="68"/>
      <c r="AT347" s="68"/>
      <c r="AU347" s="68"/>
      <c r="AV347" s="68"/>
      <c r="AW347" s="68"/>
      <c r="AX347" s="68"/>
      <c r="AY347" s="68"/>
      <c r="AZ347" s="68"/>
      <c r="BA347" s="68"/>
      <c r="BB347" s="68"/>
      <c r="BC347" s="68"/>
      <c r="BD347" s="68"/>
      <c r="BE347" s="68"/>
      <c r="BF347" s="68"/>
      <c r="BG347" s="68"/>
      <c r="BH347" s="68"/>
      <c r="BI347" s="68"/>
      <c r="BJ347" s="68"/>
      <c r="BK347" s="68"/>
      <c r="BL347" s="69"/>
      <c r="BM347" s="69"/>
      <c r="BN347" s="69"/>
      <c r="BO347" s="69"/>
      <c r="BP347" s="69"/>
      <c r="BQ347" s="69"/>
      <c r="BR347" s="69"/>
      <c r="BS347" s="69"/>
      <c r="BT347" s="69"/>
      <c r="BU347" s="69"/>
      <c r="BV347" s="69"/>
      <c r="BW347" s="69"/>
      <c r="BY347" s="70"/>
      <c r="BZ347" s="71"/>
      <c r="CA347" s="72"/>
      <c r="CB347" s="68"/>
      <c r="CC347" s="73"/>
    </row>
    <row r="348" spans="1:81" s="67" customFormat="1" ht="12" customHeight="1" x14ac:dyDescent="0.25">
      <c r="A348" s="122">
        <v>171</v>
      </c>
      <c r="B348" s="132" t="s">
        <v>408</v>
      </c>
      <c r="C348" s="135">
        <v>24.131712015924723</v>
      </c>
      <c r="D348" s="135">
        <v>1993</v>
      </c>
      <c r="E348" s="136">
        <v>2025</v>
      </c>
      <c r="F348" s="136">
        <v>1562727.97</v>
      </c>
      <c r="G348" s="124">
        <v>8230320</v>
      </c>
      <c r="H348" s="127">
        <v>0</v>
      </c>
      <c r="I348" s="128">
        <v>0</v>
      </c>
      <c r="J348" s="128">
        <v>0</v>
      </c>
      <c r="K348" s="128">
        <v>0</v>
      </c>
      <c r="L348" s="128">
        <v>0</v>
      </c>
      <c r="M348" s="128">
        <v>0</v>
      </c>
      <c r="N348" s="127"/>
      <c r="O348" s="127">
        <v>0</v>
      </c>
      <c r="P348" s="127"/>
      <c r="Q348" s="127">
        <v>0</v>
      </c>
      <c r="R348" s="127"/>
      <c r="S348" s="127">
        <v>0</v>
      </c>
      <c r="T348" s="129">
        <v>0</v>
      </c>
      <c r="U348" s="127">
        <v>0</v>
      </c>
      <c r="V348" s="136" t="s">
        <v>34</v>
      </c>
      <c r="W348" s="131">
        <v>960</v>
      </c>
      <c r="X348" s="127">
        <v>7859955.5999999996</v>
      </c>
      <c r="Y348" s="131">
        <v>0</v>
      </c>
      <c r="Z348" s="131">
        <v>0</v>
      </c>
      <c r="AA348" s="131">
        <v>0</v>
      </c>
      <c r="AB348" s="131">
        <v>0</v>
      </c>
      <c r="AC348" s="131">
        <v>0</v>
      </c>
      <c r="AD348" s="131">
        <v>0</v>
      </c>
      <c r="AE348" s="131">
        <v>0</v>
      </c>
      <c r="AF348" s="131">
        <v>0</v>
      </c>
      <c r="AG348" s="131">
        <v>0</v>
      </c>
      <c r="AH348" s="131">
        <v>0</v>
      </c>
      <c r="AI348" s="131">
        <v>0</v>
      </c>
      <c r="AJ348" s="131">
        <v>246909.6</v>
      </c>
      <c r="AK348" s="131">
        <v>123454.8</v>
      </c>
      <c r="AL348" s="131">
        <v>0</v>
      </c>
      <c r="AN348" s="68"/>
      <c r="AO348" s="68"/>
      <c r="AP348" s="68"/>
      <c r="AQ348" s="68"/>
      <c r="AR348" s="68"/>
      <c r="AS348" s="68"/>
      <c r="AT348" s="68"/>
      <c r="AU348" s="68"/>
      <c r="AV348" s="68"/>
      <c r="AW348" s="68"/>
      <c r="AX348" s="68"/>
      <c r="AY348" s="68"/>
      <c r="AZ348" s="68"/>
      <c r="BA348" s="68"/>
      <c r="BB348" s="68"/>
      <c r="BC348" s="68"/>
      <c r="BD348" s="68"/>
      <c r="BE348" s="68"/>
      <c r="BF348" s="68"/>
      <c r="BG348" s="68"/>
      <c r="BH348" s="68"/>
      <c r="BI348" s="68"/>
      <c r="BJ348" s="68"/>
      <c r="BK348" s="68"/>
      <c r="BL348" s="69"/>
      <c r="BM348" s="69"/>
      <c r="BN348" s="69"/>
      <c r="BO348" s="69"/>
      <c r="BP348" s="69"/>
      <c r="BQ348" s="69"/>
      <c r="BR348" s="69"/>
      <c r="BS348" s="69"/>
      <c r="BT348" s="69"/>
      <c r="BU348" s="69"/>
      <c r="BV348" s="69"/>
      <c r="BW348" s="69"/>
      <c r="BY348" s="70"/>
      <c r="BZ348" s="71"/>
      <c r="CA348" s="72"/>
      <c r="CB348" s="68"/>
      <c r="CC348" s="73"/>
    </row>
    <row r="349" spans="1:81" s="67" customFormat="1" ht="12" customHeight="1" x14ac:dyDescent="0.25">
      <c r="A349" s="122">
        <v>172</v>
      </c>
      <c r="B349" s="132" t="s">
        <v>409</v>
      </c>
      <c r="C349" s="135">
        <v>72.84095145362889</v>
      </c>
      <c r="D349" s="135">
        <v>1957</v>
      </c>
      <c r="E349" s="136">
        <v>2025</v>
      </c>
      <c r="F349" s="136">
        <v>414993.42</v>
      </c>
      <c r="G349" s="124">
        <v>5689042.5099999998</v>
      </c>
      <c r="H349" s="127">
        <v>0</v>
      </c>
      <c r="I349" s="128">
        <v>0</v>
      </c>
      <c r="J349" s="128">
        <v>0</v>
      </c>
      <c r="K349" s="128">
        <v>0</v>
      </c>
      <c r="L349" s="128">
        <v>0</v>
      </c>
      <c r="M349" s="128">
        <v>0</v>
      </c>
      <c r="N349" s="127"/>
      <c r="O349" s="127">
        <v>0</v>
      </c>
      <c r="P349" s="127"/>
      <c r="Q349" s="127">
        <v>0</v>
      </c>
      <c r="R349" s="127"/>
      <c r="S349" s="127">
        <v>0</v>
      </c>
      <c r="T349" s="129">
        <v>0</v>
      </c>
      <c r="U349" s="127">
        <v>0</v>
      </c>
      <c r="V349" s="136" t="s">
        <v>35</v>
      </c>
      <c r="W349" s="131">
        <v>750</v>
      </c>
      <c r="X349" s="127">
        <v>5433035.5899999999</v>
      </c>
      <c r="Y349" s="131">
        <v>0</v>
      </c>
      <c r="Z349" s="131">
        <v>0</v>
      </c>
      <c r="AA349" s="131">
        <v>0</v>
      </c>
      <c r="AB349" s="131">
        <v>0</v>
      </c>
      <c r="AC349" s="131">
        <v>0</v>
      </c>
      <c r="AD349" s="131">
        <v>0</v>
      </c>
      <c r="AE349" s="131">
        <v>0</v>
      </c>
      <c r="AF349" s="131">
        <v>0</v>
      </c>
      <c r="AG349" s="131">
        <v>0</v>
      </c>
      <c r="AH349" s="131">
        <v>0</v>
      </c>
      <c r="AI349" s="131">
        <v>0</v>
      </c>
      <c r="AJ349" s="131">
        <v>170671.28</v>
      </c>
      <c r="AK349" s="131">
        <v>85335.64</v>
      </c>
      <c r="AL349" s="131">
        <v>0</v>
      </c>
      <c r="AN349" s="68"/>
      <c r="AO349" s="68"/>
      <c r="AP349" s="68"/>
      <c r="AQ349" s="68"/>
      <c r="AR349" s="68"/>
      <c r="AS349" s="68"/>
      <c r="AT349" s="68"/>
      <c r="AU349" s="68"/>
      <c r="AV349" s="68"/>
      <c r="AW349" s="68"/>
      <c r="AX349" s="68"/>
      <c r="AY349" s="68"/>
      <c r="AZ349" s="68"/>
      <c r="BA349" s="68"/>
      <c r="BB349" s="68"/>
      <c r="BC349" s="68"/>
      <c r="BD349" s="68"/>
      <c r="BE349" s="68"/>
      <c r="BF349" s="68"/>
      <c r="BG349" s="68"/>
      <c r="BH349" s="68"/>
      <c r="BI349" s="68"/>
      <c r="BJ349" s="68"/>
      <c r="BK349" s="68"/>
      <c r="BL349" s="69"/>
      <c r="BM349" s="69"/>
      <c r="BN349" s="69"/>
      <c r="BO349" s="69"/>
      <c r="BP349" s="69"/>
      <c r="BQ349" s="69"/>
      <c r="BR349" s="69"/>
      <c r="BS349" s="69"/>
      <c r="BT349" s="69"/>
      <c r="BU349" s="69"/>
      <c r="BV349" s="69"/>
      <c r="BW349" s="69"/>
      <c r="BY349" s="70"/>
      <c r="BZ349" s="71"/>
      <c r="CA349" s="72"/>
      <c r="CB349" s="68"/>
      <c r="CC349" s="73"/>
    </row>
    <row r="350" spans="1:81" s="67" customFormat="1" ht="12" customHeight="1" x14ac:dyDescent="0.25">
      <c r="A350" s="122">
        <v>173</v>
      </c>
      <c r="B350" s="132" t="s">
        <v>410</v>
      </c>
      <c r="C350" s="135">
        <v>74.426209053768147</v>
      </c>
      <c r="D350" s="135">
        <v>1955</v>
      </c>
      <c r="E350" s="136">
        <v>2025</v>
      </c>
      <c r="F350" s="136">
        <v>273373.68</v>
      </c>
      <c r="G350" s="124">
        <v>4354013.87</v>
      </c>
      <c r="H350" s="127">
        <v>0</v>
      </c>
      <c r="I350" s="128">
        <v>0</v>
      </c>
      <c r="J350" s="128">
        <v>0</v>
      </c>
      <c r="K350" s="128">
        <v>0</v>
      </c>
      <c r="L350" s="128">
        <v>0</v>
      </c>
      <c r="M350" s="128">
        <v>0</v>
      </c>
      <c r="N350" s="127"/>
      <c r="O350" s="127">
        <v>0</v>
      </c>
      <c r="P350" s="127"/>
      <c r="Q350" s="127">
        <v>0</v>
      </c>
      <c r="R350" s="127"/>
      <c r="S350" s="127">
        <v>0</v>
      </c>
      <c r="T350" s="129">
        <v>0</v>
      </c>
      <c r="U350" s="127">
        <v>0</v>
      </c>
      <c r="V350" s="136" t="s">
        <v>35</v>
      </c>
      <c r="W350" s="131">
        <v>574</v>
      </c>
      <c r="X350" s="127">
        <v>4158083.24</v>
      </c>
      <c r="Y350" s="131">
        <v>0</v>
      </c>
      <c r="Z350" s="131">
        <v>0</v>
      </c>
      <c r="AA350" s="131">
        <v>0</v>
      </c>
      <c r="AB350" s="131">
        <v>0</v>
      </c>
      <c r="AC350" s="131">
        <v>0</v>
      </c>
      <c r="AD350" s="131">
        <v>0</v>
      </c>
      <c r="AE350" s="131">
        <v>0</v>
      </c>
      <c r="AF350" s="131">
        <v>0</v>
      </c>
      <c r="AG350" s="131">
        <v>0</v>
      </c>
      <c r="AH350" s="131">
        <v>0</v>
      </c>
      <c r="AI350" s="131">
        <v>0</v>
      </c>
      <c r="AJ350" s="131">
        <v>130620.42</v>
      </c>
      <c r="AK350" s="131">
        <v>65310.21</v>
      </c>
      <c r="AL350" s="131">
        <v>0</v>
      </c>
      <c r="AN350" s="68"/>
      <c r="AO350" s="68"/>
      <c r="AP350" s="68"/>
      <c r="AQ350" s="68"/>
      <c r="AR350" s="68"/>
      <c r="AS350" s="68"/>
      <c r="AT350" s="68"/>
      <c r="AU350" s="68"/>
      <c r="AV350" s="68"/>
      <c r="AW350" s="68"/>
      <c r="AX350" s="68"/>
      <c r="AY350" s="68"/>
      <c r="AZ350" s="68"/>
      <c r="BA350" s="68"/>
      <c r="BB350" s="68"/>
      <c r="BC350" s="68"/>
      <c r="BD350" s="68"/>
      <c r="BE350" s="68"/>
      <c r="BF350" s="68"/>
      <c r="BG350" s="68"/>
      <c r="BH350" s="68"/>
      <c r="BI350" s="68"/>
      <c r="BJ350" s="68"/>
      <c r="BK350" s="68"/>
      <c r="BL350" s="69"/>
      <c r="BM350" s="69"/>
      <c r="BN350" s="69"/>
      <c r="BO350" s="69"/>
      <c r="BP350" s="69"/>
      <c r="BQ350" s="69"/>
      <c r="BR350" s="69"/>
      <c r="BS350" s="69"/>
      <c r="BT350" s="69"/>
      <c r="BU350" s="69"/>
      <c r="BV350" s="69"/>
      <c r="BW350" s="69"/>
      <c r="BY350" s="70"/>
      <c r="BZ350" s="71"/>
      <c r="CA350" s="72"/>
      <c r="CB350" s="68"/>
      <c r="CC350" s="73"/>
    </row>
    <row r="351" spans="1:81" s="67" customFormat="1" ht="12" customHeight="1" x14ac:dyDescent="0.25">
      <c r="A351" s="122">
        <v>174</v>
      </c>
      <c r="B351" s="132" t="s">
        <v>411</v>
      </c>
      <c r="C351" s="135">
        <v>21.232911206262703</v>
      </c>
      <c r="D351" s="135">
        <v>1985</v>
      </c>
      <c r="E351" s="136">
        <v>2025</v>
      </c>
      <c r="F351" s="136">
        <v>1415546.21</v>
      </c>
      <c r="G351" s="124">
        <v>6815733.75</v>
      </c>
      <c r="H351" s="127">
        <v>0</v>
      </c>
      <c r="I351" s="128">
        <v>0</v>
      </c>
      <c r="J351" s="128">
        <v>0</v>
      </c>
      <c r="K351" s="128">
        <v>0</v>
      </c>
      <c r="L351" s="128">
        <v>0</v>
      </c>
      <c r="M351" s="128">
        <v>0</v>
      </c>
      <c r="N351" s="127"/>
      <c r="O351" s="127">
        <v>0</v>
      </c>
      <c r="P351" s="127"/>
      <c r="Q351" s="127">
        <v>0</v>
      </c>
      <c r="R351" s="127"/>
      <c r="S351" s="127">
        <v>0</v>
      </c>
      <c r="T351" s="129">
        <v>0</v>
      </c>
      <c r="U351" s="127">
        <v>0</v>
      </c>
      <c r="V351" s="136" t="s">
        <v>34</v>
      </c>
      <c r="W351" s="131">
        <v>795</v>
      </c>
      <c r="X351" s="127">
        <v>6509025.7300000004</v>
      </c>
      <c r="Y351" s="131">
        <v>0</v>
      </c>
      <c r="Z351" s="131">
        <v>0</v>
      </c>
      <c r="AA351" s="131">
        <v>0</v>
      </c>
      <c r="AB351" s="131">
        <v>0</v>
      </c>
      <c r="AC351" s="131">
        <v>0</v>
      </c>
      <c r="AD351" s="131">
        <v>0</v>
      </c>
      <c r="AE351" s="131">
        <v>0</v>
      </c>
      <c r="AF351" s="131">
        <v>0</v>
      </c>
      <c r="AG351" s="131">
        <v>0</v>
      </c>
      <c r="AH351" s="131">
        <v>0</v>
      </c>
      <c r="AI351" s="131">
        <v>0</v>
      </c>
      <c r="AJ351" s="131">
        <v>204472.01</v>
      </c>
      <c r="AK351" s="131">
        <v>102236.01</v>
      </c>
      <c r="AL351" s="131">
        <v>0</v>
      </c>
      <c r="AN351" s="68"/>
      <c r="AO351" s="68"/>
      <c r="AP351" s="68"/>
      <c r="AQ351" s="68"/>
      <c r="AR351" s="68"/>
      <c r="AS351" s="68"/>
      <c r="AT351" s="68"/>
      <c r="AU351" s="68"/>
      <c r="AV351" s="68"/>
      <c r="AW351" s="68"/>
      <c r="AX351" s="68"/>
      <c r="AY351" s="68"/>
      <c r="AZ351" s="68"/>
      <c r="BA351" s="68"/>
      <c r="BB351" s="68"/>
      <c r="BC351" s="68"/>
      <c r="BD351" s="68"/>
      <c r="BE351" s="68"/>
      <c r="BF351" s="68"/>
      <c r="BG351" s="68"/>
      <c r="BH351" s="68"/>
      <c r="BI351" s="68"/>
      <c r="BJ351" s="68"/>
      <c r="BK351" s="68"/>
      <c r="BL351" s="69"/>
      <c r="BM351" s="69"/>
      <c r="BN351" s="69"/>
      <c r="BO351" s="69"/>
      <c r="BP351" s="69"/>
      <c r="BQ351" s="69"/>
      <c r="BR351" s="69"/>
      <c r="BS351" s="69"/>
      <c r="BT351" s="69"/>
      <c r="BU351" s="69"/>
      <c r="BV351" s="69"/>
      <c r="BW351" s="69"/>
      <c r="BY351" s="70"/>
      <c r="BZ351" s="71"/>
      <c r="CA351" s="72"/>
      <c r="CB351" s="68"/>
      <c r="CC351" s="73"/>
    </row>
    <row r="352" spans="1:81" s="67" customFormat="1" ht="12" customHeight="1" x14ac:dyDescent="0.25">
      <c r="A352" s="122">
        <v>175</v>
      </c>
      <c r="B352" s="132" t="s">
        <v>412</v>
      </c>
      <c r="C352" s="135">
        <v>21.498273570506047</v>
      </c>
      <c r="D352" s="135">
        <v>1986</v>
      </c>
      <c r="E352" s="136">
        <v>2025</v>
      </c>
      <c r="F352" s="136">
        <v>699934.57</v>
      </c>
      <c r="G352" s="124">
        <v>3446446.51</v>
      </c>
      <c r="H352" s="127">
        <v>0</v>
      </c>
      <c r="I352" s="128">
        <v>0</v>
      </c>
      <c r="J352" s="128">
        <v>0</v>
      </c>
      <c r="K352" s="128">
        <v>0</v>
      </c>
      <c r="L352" s="128">
        <v>0</v>
      </c>
      <c r="M352" s="128">
        <v>0</v>
      </c>
      <c r="N352" s="127"/>
      <c r="O352" s="127">
        <v>0</v>
      </c>
      <c r="P352" s="127"/>
      <c r="Q352" s="127">
        <v>0</v>
      </c>
      <c r="R352" s="127"/>
      <c r="S352" s="127">
        <v>0</v>
      </c>
      <c r="T352" s="129">
        <v>0</v>
      </c>
      <c r="U352" s="127">
        <v>0</v>
      </c>
      <c r="V352" s="136" t="s">
        <v>34</v>
      </c>
      <c r="W352" s="131">
        <v>402</v>
      </c>
      <c r="X352" s="127">
        <v>3291356.41</v>
      </c>
      <c r="Y352" s="131">
        <v>0</v>
      </c>
      <c r="Z352" s="131">
        <v>0</v>
      </c>
      <c r="AA352" s="131">
        <v>0</v>
      </c>
      <c r="AB352" s="131">
        <v>0</v>
      </c>
      <c r="AC352" s="131">
        <v>0</v>
      </c>
      <c r="AD352" s="131">
        <v>0</v>
      </c>
      <c r="AE352" s="131">
        <v>0</v>
      </c>
      <c r="AF352" s="131">
        <v>0</v>
      </c>
      <c r="AG352" s="131">
        <v>0</v>
      </c>
      <c r="AH352" s="131">
        <v>0</v>
      </c>
      <c r="AI352" s="131">
        <v>0</v>
      </c>
      <c r="AJ352" s="131">
        <v>103393.4</v>
      </c>
      <c r="AK352" s="131">
        <v>51696.7</v>
      </c>
      <c r="AL352" s="131">
        <v>0</v>
      </c>
      <c r="AN352" s="68"/>
      <c r="AO352" s="68"/>
      <c r="AP352" s="68"/>
      <c r="AQ352" s="68"/>
      <c r="AR352" s="68"/>
      <c r="AS352" s="68"/>
      <c r="AT352" s="68"/>
      <c r="AU352" s="68"/>
      <c r="AV352" s="68"/>
      <c r="AW352" s="68"/>
      <c r="AX352" s="68"/>
      <c r="AY352" s="68"/>
      <c r="AZ352" s="68"/>
      <c r="BA352" s="68"/>
      <c r="BB352" s="68"/>
      <c r="BC352" s="68"/>
      <c r="BD352" s="68"/>
      <c r="BE352" s="68"/>
      <c r="BF352" s="68"/>
      <c r="BG352" s="68"/>
      <c r="BH352" s="68"/>
      <c r="BI352" s="68"/>
      <c r="BJ352" s="68"/>
      <c r="BK352" s="68"/>
      <c r="BL352" s="69"/>
      <c r="BM352" s="69"/>
      <c r="BN352" s="69"/>
      <c r="BO352" s="69"/>
      <c r="BP352" s="69"/>
      <c r="BQ352" s="69"/>
      <c r="BR352" s="69"/>
      <c r="BS352" s="69"/>
      <c r="BT352" s="69"/>
      <c r="BU352" s="69"/>
      <c r="BV352" s="69"/>
      <c r="BW352" s="69"/>
      <c r="BY352" s="70"/>
      <c r="BZ352" s="71"/>
      <c r="CA352" s="72"/>
      <c r="CB352" s="68"/>
      <c r="CC352" s="73"/>
    </row>
    <row r="353" spans="1:81" s="67" customFormat="1" ht="12" customHeight="1" x14ac:dyDescent="0.25">
      <c r="A353" s="122">
        <v>176</v>
      </c>
      <c r="B353" s="132" t="s">
        <v>413</v>
      </c>
      <c r="C353" s="135">
        <v>63.971843713248447</v>
      </c>
      <c r="D353" s="135">
        <v>1988</v>
      </c>
      <c r="E353" s="136">
        <v>2025</v>
      </c>
      <c r="F353" s="136">
        <v>418191.24</v>
      </c>
      <c r="G353" s="124">
        <v>5422580.6299999999</v>
      </c>
      <c r="H353" s="127">
        <v>0</v>
      </c>
      <c r="I353" s="128">
        <v>0</v>
      </c>
      <c r="J353" s="128">
        <v>0</v>
      </c>
      <c r="K353" s="128">
        <v>0</v>
      </c>
      <c r="L353" s="128">
        <v>0</v>
      </c>
      <c r="M353" s="128">
        <v>0</v>
      </c>
      <c r="N353" s="127"/>
      <c r="O353" s="127">
        <v>0</v>
      </c>
      <c r="P353" s="127"/>
      <c r="Q353" s="127">
        <v>0</v>
      </c>
      <c r="R353" s="127"/>
      <c r="S353" s="127">
        <v>0</v>
      </c>
      <c r="T353" s="129">
        <v>0</v>
      </c>
      <c r="U353" s="127">
        <v>0</v>
      </c>
      <c r="V353" s="136" t="s">
        <v>34</v>
      </c>
      <c r="W353" s="131">
        <v>632.5</v>
      </c>
      <c r="X353" s="127">
        <v>5178564.5</v>
      </c>
      <c r="Y353" s="131">
        <v>0</v>
      </c>
      <c r="Z353" s="131">
        <v>0</v>
      </c>
      <c r="AA353" s="131">
        <v>0</v>
      </c>
      <c r="AB353" s="131">
        <v>0</v>
      </c>
      <c r="AC353" s="131">
        <v>0</v>
      </c>
      <c r="AD353" s="131">
        <v>0</v>
      </c>
      <c r="AE353" s="131">
        <v>0</v>
      </c>
      <c r="AF353" s="131">
        <v>0</v>
      </c>
      <c r="AG353" s="131">
        <v>0</v>
      </c>
      <c r="AH353" s="131">
        <v>0</v>
      </c>
      <c r="AI353" s="131">
        <v>0</v>
      </c>
      <c r="AJ353" s="131">
        <v>162677.42000000001</v>
      </c>
      <c r="AK353" s="131">
        <v>81338.710000000006</v>
      </c>
      <c r="AL353" s="131">
        <v>0</v>
      </c>
      <c r="AN353" s="68"/>
      <c r="AO353" s="68"/>
      <c r="AP353" s="68"/>
      <c r="AQ353" s="68"/>
      <c r="AR353" s="68"/>
      <c r="AS353" s="68"/>
      <c r="AT353" s="68"/>
      <c r="AU353" s="68"/>
      <c r="AV353" s="68"/>
      <c r="AW353" s="68"/>
      <c r="AX353" s="68"/>
      <c r="AY353" s="68"/>
      <c r="AZ353" s="68"/>
      <c r="BA353" s="68"/>
      <c r="BB353" s="68"/>
      <c r="BC353" s="68"/>
      <c r="BD353" s="68"/>
      <c r="BE353" s="68"/>
      <c r="BF353" s="68"/>
      <c r="BG353" s="68"/>
      <c r="BH353" s="68"/>
      <c r="BI353" s="68"/>
      <c r="BJ353" s="68"/>
      <c r="BK353" s="68"/>
      <c r="BL353" s="69"/>
      <c r="BM353" s="69"/>
      <c r="BN353" s="69"/>
      <c r="BO353" s="69"/>
      <c r="BP353" s="69"/>
      <c r="BQ353" s="69"/>
      <c r="BR353" s="69"/>
      <c r="BS353" s="69"/>
      <c r="BT353" s="69"/>
      <c r="BU353" s="69"/>
      <c r="BV353" s="69"/>
      <c r="BW353" s="69"/>
      <c r="BY353" s="70"/>
      <c r="BZ353" s="71"/>
      <c r="CA353" s="72"/>
      <c r="CB353" s="68"/>
      <c r="CC353" s="73"/>
    </row>
    <row r="354" spans="1:81" s="67" customFormat="1" ht="12" customHeight="1" x14ac:dyDescent="0.25">
      <c r="A354" s="122">
        <v>177</v>
      </c>
      <c r="B354" s="132" t="s">
        <v>414</v>
      </c>
      <c r="C354" s="135">
        <v>35.99901695037768</v>
      </c>
      <c r="D354" s="135">
        <v>1991</v>
      </c>
      <c r="E354" s="136">
        <v>2025</v>
      </c>
      <c r="F354" s="136">
        <v>466849.35</v>
      </c>
      <c r="G354" s="124">
        <v>3455019.75</v>
      </c>
      <c r="H354" s="127">
        <v>0</v>
      </c>
      <c r="I354" s="128">
        <v>0</v>
      </c>
      <c r="J354" s="128">
        <v>0</v>
      </c>
      <c r="K354" s="128">
        <v>0</v>
      </c>
      <c r="L354" s="128">
        <v>0</v>
      </c>
      <c r="M354" s="128">
        <v>0</v>
      </c>
      <c r="N354" s="127"/>
      <c r="O354" s="127">
        <v>0</v>
      </c>
      <c r="P354" s="127"/>
      <c r="Q354" s="127">
        <v>0</v>
      </c>
      <c r="R354" s="127"/>
      <c r="S354" s="127">
        <v>0</v>
      </c>
      <c r="T354" s="129">
        <v>0</v>
      </c>
      <c r="U354" s="127">
        <v>0</v>
      </c>
      <c r="V354" s="136" t="s">
        <v>34</v>
      </c>
      <c r="W354" s="131">
        <v>403</v>
      </c>
      <c r="X354" s="127">
        <v>3299543.86</v>
      </c>
      <c r="Y354" s="131">
        <v>0</v>
      </c>
      <c r="Z354" s="131">
        <v>0</v>
      </c>
      <c r="AA354" s="131">
        <v>0</v>
      </c>
      <c r="AB354" s="131">
        <v>0</v>
      </c>
      <c r="AC354" s="131">
        <v>0</v>
      </c>
      <c r="AD354" s="131">
        <v>0</v>
      </c>
      <c r="AE354" s="131">
        <v>0</v>
      </c>
      <c r="AF354" s="131">
        <v>0</v>
      </c>
      <c r="AG354" s="131">
        <v>0</v>
      </c>
      <c r="AH354" s="131">
        <v>0</v>
      </c>
      <c r="AI354" s="131">
        <v>0</v>
      </c>
      <c r="AJ354" s="131">
        <v>103650.59</v>
      </c>
      <c r="AK354" s="131">
        <v>51825.3</v>
      </c>
      <c r="AL354" s="131">
        <v>0</v>
      </c>
      <c r="AN354" s="68"/>
      <c r="AO354" s="68"/>
      <c r="AP354" s="68"/>
      <c r="AQ354" s="68"/>
      <c r="AR354" s="68"/>
      <c r="AS354" s="68"/>
      <c r="AT354" s="68"/>
      <c r="AU354" s="68"/>
      <c r="AV354" s="68"/>
      <c r="AW354" s="68"/>
      <c r="AX354" s="68"/>
      <c r="AY354" s="68"/>
      <c r="AZ354" s="68"/>
      <c r="BA354" s="68"/>
      <c r="BB354" s="68"/>
      <c r="BC354" s="68"/>
      <c r="BD354" s="68"/>
      <c r="BE354" s="68"/>
      <c r="BF354" s="68"/>
      <c r="BG354" s="68"/>
      <c r="BH354" s="68"/>
      <c r="BI354" s="68"/>
      <c r="BJ354" s="68"/>
      <c r="BK354" s="68"/>
      <c r="BL354" s="69"/>
      <c r="BM354" s="69"/>
      <c r="BN354" s="69"/>
      <c r="BO354" s="69"/>
      <c r="BP354" s="69"/>
      <c r="BQ354" s="69"/>
      <c r="BR354" s="69"/>
      <c r="BS354" s="69"/>
      <c r="BT354" s="69"/>
      <c r="BU354" s="69"/>
      <c r="BV354" s="69"/>
      <c r="BW354" s="69"/>
      <c r="BY354" s="70"/>
      <c r="BZ354" s="71"/>
      <c r="CA354" s="72"/>
      <c r="CB354" s="68"/>
      <c r="CC354" s="73"/>
    </row>
    <row r="355" spans="1:81" s="67" customFormat="1" ht="12" customHeight="1" x14ac:dyDescent="0.25">
      <c r="A355" s="122">
        <v>178</v>
      </c>
      <c r="B355" s="132" t="s">
        <v>415</v>
      </c>
      <c r="C355" s="135">
        <v>41.364730583047077</v>
      </c>
      <c r="D355" s="135">
        <v>1993</v>
      </c>
      <c r="E355" s="136">
        <v>2025</v>
      </c>
      <c r="F355" s="136">
        <v>466418.48</v>
      </c>
      <c r="G355" s="124">
        <v>4115160</v>
      </c>
      <c r="H355" s="127">
        <v>0</v>
      </c>
      <c r="I355" s="128">
        <v>0</v>
      </c>
      <c r="J355" s="128">
        <v>0</v>
      </c>
      <c r="K355" s="128">
        <v>0</v>
      </c>
      <c r="L355" s="128">
        <v>0</v>
      </c>
      <c r="M355" s="128">
        <v>0</v>
      </c>
      <c r="N355" s="127"/>
      <c r="O355" s="127">
        <v>0</v>
      </c>
      <c r="P355" s="127"/>
      <c r="Q355" s="127">
        <v>0</v>
      </c>
      <c r="R355" s="127"/>
      <c r="S355" s="127">
        <v>0</v>
      </c>
      <c r="T355" s="129">
        <v>0</v>
      </c>
      <c r="U355" s="127">
        <v>0</v>
      </c>
      <c r="V355" s="136" t="s">
        <v>34</v>
      </c>
      <c r="W355" s="131">
        <v>480</v>
      </c>
      <c r="X355" s="127">
        <v>3929977.8</v>
      </c>
      <c r="Y355" s="131">
        <v>0</v>
      </c>
      <c r="Z355" s="131">
        <v>0</v>
      </c>
      <c r="AA355" s="131">
        <v>0</v>
      </c>
      <c r="AB355" s="131">
        <v>0</v>
      </c>
      <c r="AC355" s="131">
        <v>0</v>
      </c>
      <c r="AD355" s="131">
        <v>0</v>
      </c>
      <c r="AE355" s="131">
        <v>0</v>
      </c>
      <c r="AF355" s="131">
        <v>0</v>
      </c>
      <c r="AG355" s="131">
        <v>0</v>
      </c>
      <c r="AH355" s="131">
        <v>0</v>
      </c>
      <c r="AI355" s="131">
        <v>0</v>
      </c>
      <c r="AJ355" s="131">
        <v>123454.8</v>
      </c>
      <c r="AK355" s="131">
        <v>61727.4</v>
      </c>
      <c r="AL355" s="131">
        <v>0</v>
      </c>
      <c r="AN355" s="68"/>
      <c r="AO355" s="68"/>
      <c r="AP355" s="68"/>
      <c r="AQ355" s="68"/>
      <c r="AR355" s="68"/>
      <c r="AS355" s="68"/>
      <c r="AT355" s="68"/>
      <c r="AU355" s="68"/>
      <c r="AV355" s="68"/>
      <c r="AW355" s="68"/>
      <c r="AX355" s="68"/>
      <c r="AY355" s="68"/>
      <c r="AZ355" s="68"/>
      <c r="BA355" s="68"/>
      <c r="BB355" s="68"/>
      <c r="BC355" s="68"/>
      <c r="BD355" s="68"/>
      <c r="BE355" s="68"/>
      <c r="BF355" s="68"/>
      <c r="BG355" s="68"/>
      <c r="BH355" s="68"/>
      <c r="BI355" s="68"/>
      <c r="BJ355" s="68"/>
      <c r="BK355" s="68"/>
      <c r="BL355" s="69"/>
      <c r="BM355" s="69"/>
      <c r="BN355" s="69"/>
      <c r="BO355" s="69"/>
      <c r="BP355" s="69"/>
      <c r="BQ355" s="69"/>
      <c r="BR355" s="69"/>
      <c r="BS355" s="69"/>
      <c r="BT355" s="69"/>
      <c r="BU355" s="69"/>
      <c r="BV355" s="69"/>
      <c r="BW355" s="69"/>
      <c r="BY355" s="70"/>
      <c r="BZ355" s="71"/>
      <c r="CA355" s="72"/>
      <c r="CB355" s="68"/>
      <c r="CC355" s="73"/>
    </row>
    <row r="356" spans="1:81" s="67" customFormat="1" ht="12" customHeight="1" x14ac:dyDescent="0.25">
      <c r="A356" s="122">
        <v>179</v>
      </c>
      <c r="B356" s="132" t="s">
        <v>416</v>
      </c>
      <c r="C356" s="135">
        <v>28.587514759009611</v>
      </c>
      <c r="D356" s="135">
        <v>1959</v>
      </c>
      <c r="E356" s="136">
        <v>2025</v>
      </c>
      <c r="F356" s="136">
        <v>602023.27</v>
      </c>
      <c r="G356" s="124">
        <v>532055.79</v>
      </c>
      <c r="H356" s="127">
        <v>508113.28</v>
      </c>
      <c r="I356" s="128">
        <v>0</v>
      </c>
      <c r="J356" s="128">
        <v>0</v>
      </c>
      <c r="K356" s="128">
        <v>0</v>
      </c>
      <c r="L356" s="128">
        <v>93</v>
      </c>
      <c r="M356" s="128">
        <v>508113.28</v>
      </c>
      <c r="N356" s="127"/>
      <c r="O356" s="127">
        <v>0</v>
      </c>
      <c r="P356" s="127"/>
      <c r="Q356" s="127">
        <v>0</v>
      </c>
      <c r="R356" s="127"/>
      <c r="S356" s="127">
        <v>0</v>
      </c>
      <c r="T356" s="129">
        <v>0</v>
      </c>
      <c r="U356" s="127">
        <v>0</v>
      </c>
      <c r="V356" s="136"/>
      <c r="W356" s="131">
        <v>0</v>
      </c>
      <c r="X356" s="127">
        <v>0</v>
      </c>
      <c r="Y356" s="131">
        <v>0</v>
      </c>
      <c r="Z356" s="131">
        <v>0</v>
      </c>
      <c r="AA356" s="131">
        <v>0</v>
      </c>
      <c r="AB356" s="131">
        <v>0</v>
      </c>
      <c r="AC356" s="131">
        <v>0</v>
      </c>
      <c r="AD356" s="131">
        <v>0</v>
      </c>
      <c r="AE356" s="131">
        <v>0</v>
      </c>
      <c r="AF356" s="131">
        <v>0</v>
      </c>
      <c r="AG356" s="131">
        <v>0</v>
      </c>
      <c r="AH356" s="131">
        <v>0</v>
      </c>
      <c r="AI356" s="131">
        <v>0</v>
      </c>
      <c r="AJ356" s="131">
        <v>15961.67</v>
      </c>
      <c r="AK356" s="131">
        <v>7980.84</v>
      </c>
      <c r="AL356" s="131">
        <v>0</v>
      </c>
      <c r="AN356" s="68"/>
      <c r="AO356" s="68"/>
      <c r="AP356" s="68"/>
      <c r="AQ356" s="68"/>
      <c r="AR356" s="68"/>
      <c r="AS356" s="68"/>
      <c r="AT356" s="68"/>
      <c r="AU356" s="68"/>
      <c r="AV356" s="68"/>
      <c r="AW356" s="68"/>
      <c r="AX356" s="68"/>
      <c r="AY356" s="68"/>
      <c r="AZ356" s="68"/>
      <c r="BA356" s="68"/>
      <c r="BB356" s="68"/>
      <c r="BC356" s="68"/>
      <c r="BD356" s="68"/>
      <c r="BE356" s="68"/>
      <c r="BF356" s="68"/>
      <c r="BG356" s="68"/>
      <c r="BH356" s="68"/>
      <c r="BI356" s="68"/>
      <c r="BJ356" s="68"/>
      <c r="BK356" s="68"/>
      <c r="BL356" s="69"/>
      <c r="BM356" s="69"/>
      <c r="BN356" s="69"/>
      <c r="BO356" s="69"/>
      <c r="BP356" s="69"/>
      <c r="BQ356" s="69"/>
      <c r="BR356" s="69"/>
      <c r="BS356" s="69"/>
      <c r="BT356" s="69"/>
      <c r="BU356" s="69"/>
      <c r="BV356" s="69"/>
      <c r="BW356" s="69"/>
      <c r="BY356" s="70"/>
      <c r="BZ356" s="71"/>
      <c r="CA356" s="72"/>
      <c r="CB356" s="68"/>
      <c r="CC356" s="73"/>
    </row>
    <row r="357" spans="1:81" s="67" customFormat="1" ht="12" customHeight="1" x14ac:dyDescent="0.25">
      <c r="A357" s="122">
        <v>180</v>
      </c>
      <c r="B357" s="132" t="s">
        <v>417</v>
      </c>
      <c r="C357" s="135">
        <v>24.756055459272098</v>
      </c>
      <c r="D357" s="135">
        <v>1994</v>
      </c>
      <c r="E357" s="136">
        <v>2025</v>
      </c>
      <c r="F357" s="136">
        <v>1460895.8</v>
      </c>
      <c r="G357" s="124">
        <v>7888805.5999999996</v>
      </c>
      <c r="H357" s="127">
        <v>0</v>
      </c>
      <c r="I357" s="128">
        <v>0</v>
      </c>
      <c r="J357" s="128">
        <v>0</v>
      </c>
      <c r="K357" s="128">
        <v>0</v>
      </c>
      <c r="L357" s="128">
        <v>0</v>
      </c>
      <c r="M357" s="128">
        <v>0</v>
      </c>
      <c r="N357" s="127"/>
      <c r="O357" s="127">
        <v>0</v>
      </c>
      <c r="P357" s="127"/>
      <c r="Q357" s="127">
        <v>0</v>
      </c>
      <c r="R357" s="127"/>
      <c r="S357" s="127">
        <v>0</v>
      </c>
      <c r="T357" s="129">
        <v>0</v>
      </c>
      <c r="U357" s="127">
        <v>0</v>
      </c>
      <c r="V357" s="136" t="s">
        <v>35</v>
      </c>
      <c r="W357" s="131">
        <v>1040</v>
      </c>
      <c r="X357" s="127">
        <v>7533809.3499999996</v>
      </c>
      <c r="Y357" s="131">
        <v>0</v>
      </c>
      <c r="Z357" s="131">
        <v>0</v>
      </c>
      <c r="AA357" s="131">
        <v>0</v>
      </c>
      <c r="AB357" s="131">
        <v>0</v>
      </c>
      <c r="AC357" s="131">
        <v>0</v>
      </c>
      <c r="AD357" s="131">
        <v>0</v>
      </c>
      <c r="AE357" s="131">
        <v>0</v>
      </c>
      <c r="AF357" s="131">
        <v>0</v>
      </c>
      <c r="AG357" s="131">
        <v>0</v>
      </c>
      <c r="AH357" s="131">
        <v>0</v>
      </c>
      <c r="AI357" s="131">
        <v>0</v>
      </c>
      <c r="AJ357" s="131">
        <v>236664.17</v>
      </c>
      <c r="AK357" s="131">
        <v>118332.08</v>
      </c>
      <c r="AL357" s="131">
        <v>0</v>
      </c>
      <c r="AN357" s="68"/>
      <c r="AO357" s="68"/>
      <c r="AP357" s="68"/>
      <c r="AQ357" s="68"/>
      <c r="AR357" s="68"/>
      <c r="AS357" s="68"/>
      <c r="AT357" s="68"/>
      <c r="AU357" s="68"/>
      <c r="AV357" s="68"/>
      <c r="AW357" s="68"/>
      <c r="AX357" s="68"/>
      <c r="AY357" s="68"/>
      <c r="AZ357" s="68"/>
      <c r="BA357" s="68"/>
      <c r="BB357" s="68"/>
      <c r="BC357" s="68"/>
      <c r="BD357" s="68"/>
      <c r="BE357" s="68"/>
      <c r="BF357" s="68"/>
      <c r="BG357" s="68"/>
      <c r="BH357" s="68"/>
      <c r="BI357" s="68"/>
      <c r="BJ357" s="68"/>
      <c r="BK357" s="68"/>
      <c r="BL357" s="69"/>
      <c r="BM357" s="69"/>
      <c r="BN357" s="69"/>
      <c r="BO357" s="69"/>
      <c r="BP357" s="69"/>
      <c r="BQ357" s="69"/>
      <c r="BR357" s="69"/>
      <c r="BS357" s="69"/>
      <c r="BT357" s="69"/>
      <c r="BU357" s="69"/>
      <c r="BV357" s="69"/>
      <c r="BW357" s="69"/>
      <c r="BY357" s="70"/>
      <c r="BZ357" s="71"/>
      <c r="CA357" s="72"/>
      <c r="CB357" s="68"/>
      <c r="CC357" s="73"/>
    </row>
    <row r="358" spans="1:81" s="67" customFormat="1" ht="12" customHeight="1" x14ac:dyDescent="0.25">
      <c r="A358" s="122">
        <v>181</v>
      </c>
      <c r="B358" s="132" t="s">
        <v>418</v>
      </c>
      <c r="C358" s="135">
        <v>33.616905837292613</v>
      </c>
      <c r="D358" s="135">
        <v>1964</v>
      </c>
      <c r="E358" s="136">
        <v>2025</v>
      </c>
      <c r="F358" s="136">
        <v>635370.63</v>
      </c>
      <c r="G358" s="124">
        <v>2744262.7</v>
      </c>
      <c r="H358" s="127">
        <v>2620770.88</v>
      </c>
      <c r="I358" s="128">
        <v>0</v>
      </c>
      <c r="J358" s="128">
        <v>0</v>
      </c>
      <c r="K358" s="128">
        <v>0</v>
      </c>
      <c r="L358" s="128">
        <v>350</v>
      </c>
      <c r="M358" s="128">
        <v>1912254.28</v>
      </c>
      <c r="N358" s="127"/>
      <c r="O358" s="127">
        <v>0</v>
      </c>
      <c r="P358" s="127"/>
      <c r="Q358" s="127">
        <v>0</v>
      </c>
      <c r="R358" s="127">
        <v>260</v>
      </c>
      <c r="S358" s="127">
        <v>708516.6</v>
      </c>
      <c r="T358" s="129">
        <v>0</v>
      </c>
      <c r="U358" s="127">
        <v>0</v>
      </c>
      <c r="V358" s="136"/>
      <c r="W358" s="131">
        <v>0</v>
      </c>
      <c r="X358" s="127">
        <v>0</v>
      </c>
      <c r="Y358" s="131">
        <v>0</v>
      </c>
      <c r="Z358" s="131">
        <v>0</v>
      </c>
      <c r="AA358" s="131">
        <v>0</v>
      </c>
      <c r="AB358" s="131">
        <v>0</v>
      </c>
      <c r="AC358" s="131">
        <v>0</v>
      </c>
      <c r="AD358" s="131">
        <v>0</v>
      </c>
      <c r="AE358" s="131">
        <v>0</v>
      </c>
      <c r="AF358" s="131">
        <v>0</v>
      </c>
      <c r="AG358" s="131">
        <v>0</v>
      </c>
      <c r="AH358" s="131">
        <v>0</v>
      </c>
      <c r="AI358" s="131">
        <v>0</v>
      </c>
      <c r="AJ358" s="131">
        <v>82327.88</v>
      </c>
      <c r="AK358" s="131">
        <v>41163.94</v>
      </c>
      <c r="AL358" s="131">
        <v>0</v>
      </c>
      <c r="AN358" s="68"/>
      <c r="AO358" s="68"/>
      <c r="AP358" s="68"/>
      <c r="AQ358" s="68"/>
      <c r="AR358" s="68"/>
      <c r="AS358" s="68"/>
      <c r="AT358" s="68"/>
      <c r="AU358" s="68"/>
      <c r="AV358" s="68"/>
      <c r="AW358" s="68"/>
      <c r="AX358" s="68"/>
      <c r="AY358" s="68"/>
      <c r="AZ358" s="68"/>
      <c r="BA358" s="68"/>
      <c r="BB358" s="68"/>
      <c r="BC358" s="68"/>
      <c r="BD358" s="68"/>
      <c r="BE358" s="68"/>
      <c r="BF358" s="68"/>
      <c r="BG358" s="68"/>
      <c r="BH358" s="68"/>
      <c r="BI358" s="68"/>
      <c r="BJ358" s="68"/>
      <c r="BK358" s="68"/>
      <c r="BL358" s="69"/>
      <c r="BM358" s="69"/>
      <c r="BN358" s="69"/>
      <c r="BO358" s="69"/>
      <c r="BP358" s="69"/>
      <c r="BQ358" s="69"/>
      <c r="BR358" s="69"/>
      <c r="BS358" s="69"/>
      <c r="BT358" s="69"/>
      <c r="BU358" s="69"/>
      <c r="BV358" s="69"/>
      <c r="BW358" s="69"/>
      <c r="BY358" s="70"/>
      <c r="BZ358" s="71"/>
      <c r="CA358" s="72"/>
      <c r="CB358" s="68"/>
      <c r="CC358" s="73"/>
    </row>
    <row r="359" spans="1:81" s="67" customFormat="1" ht="12" customHeight="1" x14ac:dyDescent="0.25">
      <c r="A359" s="122">
        <v>182</v>
      </c>
      <c r="B359" s="132" t="s">
        <v>419</v>
      </c>
      <c r="C359" s="135">
        <v>27.556902779830224</v>
      </c>
      <c r="D359" s="135">
        <v>1985</v>
      </c>
      <c r="E359" s="136">
        <v>2025</v>
      </c>
      <c r="F359" s="136">
        <v>1148133.75</v>
      </c>
      <c r="G359" s="124">
        <v>6183027.9000000004</v>
      </c>
      <c r="H359" s="127">
        <v>0</v>
      </c>
      <c r="I359" s="128">
        <v>0</v>
      </c>
      <c r="J359" s="128">
        <v>0</v>
      </c>
      <c r="K359" s="128">
        <v>0</v>
      </c>
      <c r="L359" s="128">
        <v>0</v>
      </c>
      <c r="M359" s="128">
        <v>0</v>
      </c>
      <c r="N359" s="127"/>
      <c r="O359" s="127">
        <v>0</v>
      </c>
      <c r="P359" s="127"/>
      <c r="Q359" s="127">
        <v>0</v>
      </c>
      <c r="R359" s="127"/>
      <c r="S359" s="127">
        <v>0</v>
      </c>
      <c r="T359" s="129">
        <v>0</v>
      </c>
      <c r="U359" s="127">
        <v>0</v>
      </c>
      <c r="V359" s="136" t="s">
        <v>34</v>
      </c>
      <c r="W359" s="131">
        <v>721.2</v>
      </c>
      <c r="X359" s="127">
        <v>5904791.6399999997</v>
      </c>
      <c r="Y359" s="131">
        <v>0</v>
      </c>
      <c r="Z359" s="131">
        <v>0</v>
      </c>
      <c r="AA359" s="131">
        <v>0</v>
      </c>
      <c r="AB359" s="131">
        <v>0</v>
      </c>
      <c r="AC359" s="131">
        <v>0</v>
      </c>
      <c r="AD359" s="131">
        <v>0</v>
      </c>
      <c r="AE359" s="131">
        <v>0</v>
      </c>
      <c r="AF359" s="131">
        <v>0</v>
      </c>
      <c r="AG359" s="131">
        <v>0</v>
      </c>
      <c r="AH359" s="131">
        <v>0</v>
      </c>
      <c r="AI359" s="131">
        <v>0</v>
      </c>
      <c r="AJ359" s="131">
        <v>185490.84</v>
      </c>
      <c r="AK359" s="131">
        <v>92745.42</v>
      </c>
      <c r="AL359" s="131">
        <v>0</v>
      </c>
      <c r="AN359" s="68"/>
      <c r="AO359" s="68"/>
      <c r="AP359" s="68"/>
      <c r="AQ359" s="68"/>
      <c r="AR359" s="68"/>
      <c r="AS359" s="68"/>
      <c r="AT359" s="68"/>
      <c r="AU359" s="68"/>
      <c r="AV359" s="68"/>
      <c r="AW359" s="68"/>
      <c r="AX359" s="68"/>
      <c r="AY359" s="68"/>
      <c r="AZ359" s="68"/>
      <c r="BA359" s="68"/>
      <c r="BB359" s="68"/>
      <c r="BC359" s="68"/>
      <c r="BD359" s="68"/>
      <c r="BE359" s="68"/>
      <c r="BF359" s="68"/>
      <c r="BG359" s="68"/>
      <c r="BH359" s="68"/>
      <c r="BI359" s="68"/>
      <c r="BJ359" s="68"/>
      <c r="BK359" s="68"/>
      <c r="BL359" s="69"/>
      <c r="BM359" s="69"/>
      <c r="BN359" s="69"/>
      <c r="BO359" s="69"/>
      <c r="BP359" s="69"/>
      <c r="BQ359" s="69"/>
      <c r="BR359" s="69"/>
      <c r="BS359" s="69"/>
      <c r="BT359" s="69"/>
      <c r="BU359" s="69"/>
      <c r="BV359" s="69"/>
      <c r="BW359" s="69"/>
      <c r="BY359" s="70"/>
      <c r="BZ359" s="71"/>
      <c r="CA359" s="72"/>
      <c r="CB359" s="68"/>
      <c r="CC359" s="73"/>
    </row>
    <row r="360" spans="1:81" s="67" customFormat="1" ht="12" customHeight="1" x14ac:dyDescent="0.25">
      <c r="A360" s="122">
        <v>183</v>
      </c>
      <c r="B360" s="132" t="s">
        <v>420</v>
      </c>
      <c r="C360" s="135">
        <v>25.580118567229611</v>
      </c>
      <c r="D360" s="135">
        <v>1985</v>
      </c>
      <c r="E360" s="136">
        <v>2025</v>
      </c>
      <c r="F360" s="136">
        <v>657118.68999999994</v>
      </c>
      <c r="G360" s="124">
        <v>3737937.01</v>
      </c>
      <c r="H360" s="127">
        <v>0</v>
      </c>
      <c r="I360" s="128">
        <v>0</v>
      </c>
      <c r="J360" s="128">
        <v>0</v>
      </c>
      <c r="K360" s="128">
        <v>0</v>
      </c>
      <c r="L360" s="128">
        <v>0</v>
      </c>
      <c r="M360" s="128">
        <v>0</v>
      </c>
      <c r="N360" s="127"/>
      <c r="O360" s="127">
        <v>0</v>
      </c>
      <c r="P360" s="127"/>
      <c r="Q360" s="127">
        <v>0</v>
      </c>
      <c r="R360" s="127"/>
      <c r="S360" s="127">
        <v>0</v>
      </c>
      <c r="T360" s="129">
        <v>0</v>
      </c>
      <c r="U360" s="127">
        <v>0</v>
      </c>
      <c r="V360" s="136" t="s">
        <v>34</v>
      </c>
      <c r="W360" s="131">
        <v>436</v>
      </c>
      <c r="X360" s="127">
        <v>3569729.84</v>
      </c>
      <c r="Y360" s="131">
        <v>0</v>
      </c>
      <c r="Z360" s="131">
        <v>0</v>
      </c>
      <c r="AA360" s="131">
        <v>0</v>
      </c>
      <c r="AB360" s="131">
        <v>0</v>
      </c>
      <c r="AC360" s="131">
        <v>0</v>
      </c>
      <c r="AD360" s="131">
        <v>0</v>
      </c>
      <c r="AE360" s="131">
        <v>0</v>
      </c>
      <c r="AF360" s="131">
        <v>0</v>
      </c>
      <c r="AG360" s="131">
        <v>0</v>
      </c>
      <c r="AH360" s="131">
        <v>0</v>
      </c>
      <c r="AI360" s="131">
        <v>0</v>
      </c>
      <c r="AJ360" s="131">
        <v>112138.11</v>
      </c>
      <c r="AK360" s="131">
        <v>56069.06</v>
      </c>
      <c r="AL360" s="131">
        <v>0</v>
      </c>
      <c r="AN360" s="68"/>
      <c r="AO360" s="68"/>
      <c r="AP360" s="68"/>
      <c r="AQ360" s="68"/>
      <c r="AR360" s="68"/>
      <c r="AS360" s="68"/>
      <c r="AT360" s="68"/>
      <c r="AU360" s="68"/>
      <c r="AV360" s="68"/>
      <c r="AW360" s="68"/>
      <c r="AX360" s="68"/>
      <c r="AY360" s="68"/>
      <c r="AZ360" s="68"/>
      <c r="BA360" s="68"/>
      <c r="BB360" s="68"/>
      <c r="BC360" s="68"/>
      <c r="BD360" s="68"/>
      <c r="BE360" s="68"/>
      <c r="BF360" s="68"/>
      <c r="BG360" s="68"/>
      <c r="BH360" s="68"/>
      <c r="BI360" s="68"/>
      <c r="BJ360" s="68"/>
      <c r="BK360" s="68"/>
      <c r="BL360" s="69"/>
      <c r="BM360" s="69"/>
      <c r="BN360" s="69"/>
      <c r="BO360" s="69"/>
      <c r="BP360" s="69"/>
      <c r="BQ360" s="69"/>
      <c r="BR360" s="69"/>
      <c r="BS360" s="69"/>
      <c r="BT360" s="69"/>
      <c r="BU360" s="69"/>
      <c r="BV360" s="69"/>
      <c r="BW360" s="69"/>
      <c r="BY360" s="70"/>
      <c r="BZ360" s="71"/>
      <c r="CA360" s="72"/>
      <c r="CB360" s="68"/>
      <c r="CC360" s="73"/>
    </row>
    <row r="361" spans="1:81" s="67" customFormat="1" ht="12" customHeight="1" x14ac:dyDescent="0.25">
      <c r="A361" s="122">
        <v>184</v>
      </c>
      <c r="B361" s="132" t="s">
        <v>421</v>
      </c>
      <c r="C361" s="135">
        <v>65.179455725840768</v>
      </c>
      <c r="D361" s="135">
        <v>1994</v>
      </c>
      <c r="E361" s="136">
        <v>2025</v>
      </c>
      <c r="F361" s="136">
        <v>229928.43</v>
      </c>
      <c r="G361" s="124">
        <v>3292059.26</v>
      </c>
      <c r="H361" s="127">
        <v>0</v>
      </c>
      <c r="I361" s="128">
        <v>0</v>
      </c>
      <c r="J361" s="128">
        <v>0</v>
      </c>
      <c r="K361" s="128">
        <v>0</v>
      </c>
      <c r="L361" s="128">
        <v>0</v>
      </c>
      <c r="M361" s="128">
        <v>0</v>
      </c>
      <c r="N361" s="127"/>
      <c r="O361" s="127">
        <v>0</v>
      </c>
      <c r="P361" s="127"/>
      <c r="Q361" s="127">
        <v>0</v>
      </c>
      <c r="R361" s="127"/>
      <c r="S361" s="127">
        <v>0</v>
      </c>
      <c r="T361" s="129">
        <v>0</v>
      </c>
      <c r="U361" s="127">
        <v>0</v>
      </c>
      <c r="V361" s="136" t="s">
        <v>35</v>
      </c>
      <c r="W361" s="131">
        <v>434</v>
      </c>
      <c r="X361" s="127">
        <v>3143916.59</v>
      </c>
      <c r="Y361" s="131">
        <v>0</v>
      </c>
      <c r="Z361" s="131">
        <v>0</v>
      </c>
      <c r="AA361" s="131">
        <v>0</v>
      </c>
      <c r="AB361" s="131">
        <v>0</v>
      </c>
      <c r="AC361" s="131">
        <v>0</v>
      </c>
      <c r="AD361" s="131">
        <v>0</v>
      </c>
      <c r="AE361" s="131">
        <v>0</v>
      </c>
      <c r="AF361" s="131">
        <v>0</v>
      </c>
      <c r="AG361" s="131">
        <v>0</v>
      </c>
      <c r="AH361" s="131">
        <v>0</v>
      </c>
      <c r="AI361" s="131">
        <v>0</v>
      </c>
      <c r="AJ361" s="131">
        <v>98761.78</v>
      </c>
      <c r="AK361" s="131">
        <v>49380.89</v>
      </c>
      <c r="AL361" s="131">
        <v>0</v>
      </c>
      <c r="AN361" s="68"/>
      <c r="AO361" s="68"/>
      <c r="AP361" s="68"/>
      <c r="AQ361" s="68"/>
      <c r="AR361" s="68"/>
      <c r="AS361" s="68"/>
      <c r="AT361" s="68"/>
      <c r="AU361" s="68"/>
      <c r="AV361" s="68"/>
      <c r="AW361" s="68"/>
      <c r="AX361" s="68"/>
      <c r="AY361" s="68"/>
      <c r="AZ361" s="68"/>
      <c r="BA361" s="68"/>
      <c r="BB361" s="68"/>
      <c r="BC361" s="68"/>
      <c r="BD361" s="68"/>
      <c r="BE361" s="68"/>
      <c r="BF361" s="68"/>
      <c r="BG361" s="68"/>
      <c r="BH361" s="68"/>
      <c r="BI361" s="68"/>
      <c r="BJ361" s="68"/>
      <c r="BK361" s="68"/>
      <c r="BL361" s="69"/>
      <c r="BM361" s="69"/>
      <c r="BN361" s="69"/>
      <c r="BO361" s="69"/>
      <c r="BP361" s="69"/>
      <c r="BQ361" s="69"/>
      <c r="BR361" s="69"/>
      <c r="BS361" s="69"/>
      <c r="BT361" s="69"/>
      <c r="BU361" s="69"/>
      <c r="BV361" s="69"/>
      <c r="BW361" s="69"/>
      <c r="BY361" s="70"/>
      <c r="BZ361" s="71"/>
      <c r="CA361" s="72"/>
      <c r="CB361" s="68"/>
      <c r="CC361" s="73"/>
    </row>
    <row r="362" spans="1:81" s="67" customFormat="1" ht="12" customHeight="1" x14ac:dyDescent="0.25">
      <c r="A362" s="122">
        <v>185</v>
      </c>
      <c r="B362" s="132" t="s">
        <v>422</v>
      </c>
      <c r="C362" s="135">
        <v>26.618164177873734</v>
      </c>
      <c r="D362" s="135">
        <v>1966</v>
      </c>
      <c r="E362" s="136">
        <v>2025</v>
      </c>
      <c r="F362" s="136">
        <v>1545724.87</v>
      </c>
      <c r="G362" s="124">
        <v>8647344.5999999996</v>
      </c>
      <c r="H362" s="127">
        <v>0</v>
      </c>
      <c r="I362" s="128">
        <v>0</v>
      </c>
      <c r="J362" s="128">
        <v>0</v>
      </c>
      <c r="K362" s="128">
        <v>0</v>
      </c>
      <c r="L362" s="128">
        <v>0</v>
      </c>
      <c r="M362" s="128">
        <v>0</v>
      </c>
      <c r="N362" s="127"/>
      <c r="O362" s="127">
        <v>0</v>
      </c>
      <c r="P362" s="127"/>
      <c r="Q362" s="127">
        <v>0</v>
      </c>
      <c r="R362" s="127"/>
      <c r="S362" s="127">
        <v>0</v>
      </c>
      <c r="T362" s="129">
        <v>0</v>
      </c>
      <c r="U362" s="127">
        <v>0</v>
      </c>
      <c r="V362" s="136" t="s">
        <v>35</v>
      </c>
      <c r="W362" s="131">
        <v>1140</v>
      </c>
      <c r="X362" s="127">
        <v>8258214.0899999999</v>
      </c>
      <c r="Y362" s="131">
        <v>0</v>
      </c>
      <c r="Z362" s="131">
        <v>0</v>
      </c>
      <c r="AA362" s="131">
        <v>0</v>
      </c>
      <c r="AB362" s="131">
        <v>0</v>
      </c>
      <c r="AC362" s="131">
        <v>0</v>
      </c>
      <c r="AD362" s="131">
        <v>0</v>
      </c>
      <c r="AE362" s="131">
        <v>0</v>
      </c>
      <c r="AF362" s="131">
        <v>0</v>
      </c>
      <c r="AG362" s="131">
        <v>0</v>
      </c>
      <c r="AH362" s="131">
        <v>0</v>
      </c>
      <c r="AI362" s="131">
        <v>0</v>
      </c>
      <c r="AJ362" s="131">
        <v>259420.34</v>
      </c>
      <c r="AK362" s="131">
        <v>129710.17</v>
      </c>
      <c r="AL362" s="131">
        <v>0</v>
      </c>
      <c r="AN362" s="68"/>
      <c r="AO362" s="68"/>
      <c r="AP362" s="68"/>
      <c r="AQ362" s="68"/>
      <c r="AR362" s="68"/>
      <c r="AS362" s="68"/>
      <c r="AT362" s="68"/>
      <c r="AU362" s="68"/>
      <c r="AV362" s="68"/>
      <c r="AW362" s="68"/>
      <c r="AX362" s="68"/>
      <c r="AY362" s="68"/>
      <c r="AZ362" s="68"/>
      <c r="BA362" s="68"/>
      <c r="BB362" s="68"/>
      <c r="BC362" s="68"/>
      <c r="BD362" s="68"/>
      <c r="BE362" s="68"/>
      <c r="BF362" s="68"/>
      <c r="BG362" s="68"/>
      <c r="BH362" s="68"/>
      <c r="BI362" s="68"/>
      <c r="BJ362" s="68"/>
      <c r="BK362" s="68"/>
      <c r="BL362" s="69"/>
      <c r="BM362" s="69"/>
      <c r="BN362" s="69"/>
      <c r="BO362" s="69"/>
      <c r="BP362" s="69"/>
      <c r="BQ362" s="69"/>
      <c r="BR362" s="69"/>
      <c r="BS362" s="69"/>
      <c r="BT362" s="69"/>
      <c r="BU362" s="69"/>
      <c r="BV362" s="69"/>
      <c r="BW362" s="69"/>
      <c r="BY362" s="70"/>
      <c r="BZ362" s="71"/>
      <c r="CA362" s="72"/>
      <c r="CB362" s="68"/>
      <c r="CC362" s="73"/>
    </row>
    <row r="363" spans="1:81" s="67" customFormat="1" ht="12" customHeight="1" x14ac:dyDescent="0.25">
      <c r="A363" s="122">
        <v>186</v>
      </c>
      <c r="B363" s="132" t="s">
        <v>423</v>
      </c>
      <c r="C363" s="135">
        <v>78.393155851894804</v>
      </c>
      <c r="D363" s="135">
        <v>1957</v>
      </c>
      <c r="E363" s="136">
        <v>2025</v>
      </c>
      <c r="F363" s="136">
        <v>318621.7</v>
      </c>
      <c r="G363" s="124">
        <v>5186131.1399999997</v>
      </c>
      <c r="H363" s="127">
        <v>0</v>
      </c>
      <c r="I363" s="128">
        <v>0</v>
      </c>
      <c r="J363" s="128">
        <v>0</v>
      </c>
      <c r="K363" s="128">
        <v>0</v>
      </c>
      <c r="L363" s="128">
        <v>0</v>
      </c>
      <c r="M363" s="128">
        <v>0</v>
      </c>
      <c r="N363" s="127"/>
      <c r="O363" s="127">
        <v>0</v>
      </c>
      <c r="P363" s="127"/>
      <c r="Q363" s="127">
        <v>0</v>
      </c>
      <c r="R363" s="127"/>
      <c r="S363" s="127">
        <v>0</v>
      </c>
      <c r="T363" s="129">
        <v>0</v>
      </c>
      <c r="U363" s="127">
        <v>0</v>
      </c>
      <c r="V363" s="136" t="s">
        <v>35</v>
      </c>
      <c r="W363" s="131">
        <v>683.7</v>
      </c>
      <c r="X363" s="127">
        <v>4952755.24</v>
      </c>
      <c r="Y363" s="131">
        <v>0</v>
      </c>
      <c r="Z363" s="131">
        <v>0</v>
      </c>
      <c r="AA363" s="131">
        <v>0</v>
      </c>
      <c r="AB363" s="131">
        <v>0</v>
      </c>
      <c r="AC363" s="131">
        <v>0</v>
      </c>
      <c r="AD363" s="131">
        <v>0</v>
      </c>
      <c r="AE363" s="131">
        <v>0</v>
      </c>
      <c r="AF363" s="131">
        <v>0</v>
      </c>
      <c r="AG363" s="131">
        <v>0</v>
      </c>
      <c r="AH363" s="131">
        <v>0</v>
      </c>
      <c r="AI363" s="131">
        <v>0</v>
      </c>
      <c r="AJ363" s="131">
        <v>155583.93</v>
      </c>
      <c r="AK363" s="131">
        <v>77791.97</v>
      </c>
      <c r="AL363" s="131">
        <v>0</v>
      </c>
      <c r="AN363" s="68"/>
      <c r="AO363" s="68"/>
      <c r="AP363" s="68"/>
      <c r="AQ363" s="68"/>
      <c r="AR363" s="68"/>
      <c r="AS363" s="68"/>
      <c r="AT363" s="68"/>
      <c r="AU363" s="68"/>
      <c r="AV363" s="68"/>
      <c r="AW363" s="68"/>
      <c r="AX363" s="68"/>
      <c r="AY363" s="68"/>
      <c r="AZ363" s="68"/>
      <c r="BA363" s="68"/>
      <c r="BB363" s="68"/>
      <c r="BC363" s="68"/>
      <c r="BD363" s="68"/>
      <c r="BE363" s="68"/>
      <c r="BF363" s="68"/>
      <c r="BG363" s="68"/>
      <c r="BH363" s="68"/>
      <c r="BI363" s="68"/>
      <c r="BJ363" s="68"/>
      <c r="BK363" s="68"/>
      <c r="BL363" s="69"/>
      <c r="BM363" s="69"/>
      <c r="BN363" s="69"/>
      <c r="BO363" s="69"/>
      <c r="BP363" s="69"/>
      <c r="BQ363" s="69"/>
      <c r="BR363" s="69"/>
      <c r="BS363" s="69"/>
      <c r="BT363" s="69"/>
      <c r="BU363" s="69"/>
      <c r="BV363" s="69"/>
      <c r="BW363" s="69"/>
      <c r="BY363" s="70"/>
      <c r="BZ363" s="71"/>
      <c r="CA363" s="72"/>
      <c r="CB363" s="68"/>
      <c r="CC363" s="73"/>
    </row>
    <row r="364" spans="1:81" s="67" customFormat="1" ht="12" customHeight="1" x14ac:dyDescent="0.25">
      <c r="A364" s="122">
        <v>187</v>
      </c>
      <c r="B364" s="132" t="s">
        <v>424</v>
      </c>
      <c r="C364" s="135">
        <v>50.411799083342927</v>
      </c>
      <c r="D364" s="135">
        <v>1976</v>
      </c>
      <c r="E364" s="136">
        <v>2025</v>
      </c>
      <c r="F364" s="136">
        <v>555116.14</v>
      </c>
      <c r="G364" s="124">
        <v>5812663.4900000002</v>
      </c>
      <c r="H364" s="127">
        <v>0</v>
      </c>
      <c r="I364" s="128">
        <v>0</v>
      </c>
      <c r="J364" s="128">
        <v>0</v>
      </c>
      <c r="K364" s="128">
        <v>0</v>
      </c>
      <c r="L364" s="128">
        <v>0</v>
      </c>
      <c r="M364" s="128">
        <v>0</v>
      </c>
      <c r="N364" s="127"/>
      <c r="O364" s="127">
        <v>0</v>
      </c>
      <c r="P364" s="127"/>
      <c r="Q364" s="127">
        <v>0</v>
      </c>
      <c r="R364" s="127"/>
      <c r="S364" s="127">
        <v>0</v>
      </c>
      <c r="T364" s="129">
        <v>0</v>
      </c>
      <c r="U364" s="127">
        <v>0</v>
      </c>
      <c r="V364" s="136" t="s">
        <v>34</v>
      </c>
      <c r="W364" s="131">
        <v>678</v>
      </c>
      <c r="X364" s="127">
        <v>5551093.6399999997</v>
      </c>
      <c r="Y364" s="131">
        <v>0</v>
      </c>
      <c r="Z364" s="131">
        <v>0</v>
      </c>
      <c r="AA364" s="131">
        <v>0</v>
      </c>
      <c r="AB364" s="131">
        <v>0</v>
      </c>
      <c r="AC364" s="131">
        <v>0</v>
      </c>
      <c r="AD364" s="131">
        <v>0</v>
      </c>
      <c r="AE364" s="131">
        <v>0</v>
      </c>
      <c r="AF364" s="131">
        <v>0</v>
      </c>
      <c r="AG364" s="131">
        <v>0</v>
      </c>
      <c r="AH364" s="131">
        <v>0</v>
      </c>
      <c r="AI364" s="131">
        <v>0</v>
      </c>
      <c r="AJ364" s="131">
        <v>174379.9</v>
      </c>
      <c r="AK364" s="131">
        <v>87189.95</v>
      </c>
      <c r="AL364" s="131">
        <v>0</v>
      </c>
      <c r="AN364" s="68"/>
      <c r="AO364" s="68"/>
      <c r="AP364" s="68"/>
      <c r="AQ364" s="68"/>
      <c r="AR364" s="68"/>
      <c r="AS364" s="68"/>
      <c r="AT364" s="68"/>
      <c r="AU364" s="68"/>
      <c r="AV364" s="68"/>
      <c r="AW364" s="68"/>
      <c r="AX364" s="68"/>
      <c r="AY364" s="68"/>
      <c r="AZ364" s="68"/>
      <c r="BA364" s="68"/>
      <c r="BB364" s="68"/>
      <c r="BC364" s="68"/>
      <c r="BD364" s="68"/>
      <c r="BE364" s="68"/>
      <c r="BF364" s="68"/>
      <c r="BG364" s="68"/>
      <c r="BH364" s="68"/>
      <c r="BI364" s="68"/>
      <c r="BJ364" s="68"/>
      <c r="BK364" s="68"/>
      <c r="BL364" s="69"/>
      <c r="BM364" s="69"/>
      <c r="BN364" s="69"/>
      <c r="BO364" s="69"/>
      <c r="BP364" s="69"/>
      <c r="BQ364" s="69"/>
      <c r="BR364" s="69"/>
      <c r="BS364" s="69"/>
      <c r="BT364" s="69"/>
      <c r="BU364" s="69"/>
      <c r="BV364" s="69"/>
      <c r="BW364" s="69"/>
      <c r="BY364" s="70"/>
      <c r="BZ364" s="71"/>
      <c r="CA364" s="72"/>
      <c r="CB364" s="68"/>
      <c r="CC364" s="73"/>
    </row>
    <row r="365" spans="1:81" s="67" customFormat="1" ht="12" customHeight="1" x14ac:dyDescent="0.25">
      <c r="A365" s="122">
        <v>188</v>
      </c>
      <c r="B365" s="132" t="s">
        <v>425</v>
      </c>
      <c r="C365" s="135">
        <v>33.445902787182071</v>
      </c>
      <c r="D365" s="135">
        <v>1963</v>
      </c>
      <c r="E365" s="136">
        <v>2025</v>
      </c>
      <c r="F365" s="136">
        <v>1137022.55</v>
      </c>
      <c r="G365" s="124">
        <v>7805366.3099999996</v>
      </c>
      <c r="H365" s="127">
        <v>0</v>
      </c>
      <c r="I365" s="128">
        <v>0</v>
      </c>
      <c r="J365" s="128">
        <v>0</v>
      </c>
      <c r="K365" s="128">
        <v>0</v>
      </c>
      <c r="L365" s="128">
        <v>0</v>
      </c>
      <c r="M365" s="128">
        <v>0</v>
      </c>
      <c r="N365" s="127"/>
      <c r="O365" s="127">
        <v>0</v>
      </c>
      <c r="P365" s="127"/>
      <c r="Q365" s="127">
        <v>0</v>
      </c>
      <c r="R365" s="127"/>
      <c r="S365" s="127">
        <v>0</v>
      </c>
      <c r="T365" s="129">
        <v>0</v>
      </c>
      <c r="U365" s="127">
        <v>0</v>
      </c>
      <c r="V365" s="136" t="s">
        <v>35</v>
      </c>
      <c r="W365" s="131">
        <v>1029</v>
      </c>
      <c r="X365" s="127">
        <v>7454124.8300000001</v>
      </c>
      <c r="Y365" s="131">
        <v>0</v>
      </c>
      <c r="Z365" s="131">
        <v>0</v>
      </c>
      <c r="AA365" s="131">
        <v>0</v>
      </c>
      <c r="AB365" s="131">
        <v>0</v>
      </c>
      <c r="AC365" s="131">
        <v>0</v>
      </c>
      <c r="AD365" s="131">
        <v>0</v>
      </c>
      <c r="AE365" s="131">
        <v>0</v>
      </c>
      <c r="AF365" s="131">
        <v>0</v>
      </c>
      <c r="AG365" s="131">
        <v>0</v>
      </c>
      <c r="AH365" s="131">
        <v>0</v>
      </c>
      <c r="AI365" s="131">
        <v>0</v>
      </c>
      <c r="AJ365" s="131">
        <v>234160.99</v>
      </c>
      <c r="AK365" s="131">
        <v>117080.49</v>
      </c>
      <c r="AL365" s="131">
        <v>0</v>
      </c>
      <c r="AN365" s="68"/>
      <c r="AO365" s="68"/>
      <c r="AP365" s="68"/>
      <c r="AQ365" s="68"/>
      <c r="AR365" s="68"/>
      <c r="AS365" s="68"/>
      <c r="AT365" s="68"/>
      <c r="AU365" s="68"/>
      <c r="AV365" s="68"/>
      <c r="AW365" s="68"/>
      <c r="AX365" s="68"/>
      <c r="AY365" s="68"/>
      <c r="AZ365" s="68"/>
      <c r="BA365" s="68"/>
      <c r="BB365" s="68"/>
      <c r="BC365" s="68"/>
      <c r="BD365" s="68"/>
      <c r="BE365" s="68"/>
      <c r="BF365" s="68"/>
      <c r="BG365" s="68"/>
      <c r="BH365" s="68"/>
      <c r="BI365" s="68"/>
      <c r="BJ365" s="68"/>
      <c r="BK365" s="68"/>
      <c r="BL365" s="69"/>
      <c r="BM365" s="69"/>
      <c r="BN365" s="69"/>
      <c r="BO365" s="69"/>
      <c r="BP365" s="69"/>
      <c r="BQ365" s="69"/>
      <c r="BR365" s="69"/>
      <c r="BS365" s="69"/>
      <c r="BT365" s="69"/>
      <c r="BU365" s="69"/>
      <c r="BV365" s="69"/>
      <c r="BW365" s="69"/>
      <c r="BY365" s="70"/>
      <c r="BZ365" s="71"/>
      <c r="CA365" s="72"/>
      <c r="CB365" s="68"/>
      <c r="CC365" s="73"/>
    </row>
    <row r="366" spans="1:81" s="67" customFormat="1" ht="12" customHeight="1" x14ac:dyDescent="0.25">
      <c r="A366" s="122">
        <v>189</v>
      </c>
      <c r="B366" s="132" t="s">
        <v>426</v>
      </c>
      <c r="C366" s="135">
        <v>36.696927066827243</v>
      </c>
      <c r="D366" s="135">
        <v>1966</v>
      </c>
      <c r="E366" s="136">
        <v>2025</v>
      </c>
      <c r="F366" s="136">
        <v>1039806.64</v>
      </c>
      <c r="G366" s="124">
        <v>7987415.6600000001</v>
      </c>
      <c r="H366" s="127">
        <v>0</v>
      </c>
      <c r="I366" s="128">
        <v>0</v>
      </c>
      <c r="J366" s="128">
        <v>0</v>
      </c>
      <c r="K366" s="128">
        <v>0</v>
      </c>
      <c r="L366" s="128">
        <v>0</v>
      </c>
      <c r="M366" s="128">
        <v>0</v>
      </c>
      <c r="N366" s="127"/>
      <c r="O366" s="127">
        <v>0</v>
      </c>
      <c r="P366" s="127"/>
      <c r="Q366" s="127">
        <v>0</v>
      </c>
      <c r="R366" s="127"/>
      <c r="S366" s="127">
        <v>0</v>
      </c>
      <c r="T366" s="129">
        <v>0</v>
      </c>
      <c r="U366" s="127">
        <v>0</v>
      </c>
      <c r="V366" s="136" t="s">
        <v>35</v>
      </c>
      <c r="W366" s="131">
        <v>1053</v>
      </c>
      <c r="X366" s="127">
        <v>7627981.96</v>
      </c>
      <c r="Y366" s="131">
        <v>0</v>
      </c>
      <c r="Z366" s="131">
        <v>0</v>
      </c>
      <c r="AA366" s="131">
        <v>0</v>
      </c>
      <c r="AB366" s="131">
        <v>0</v>
      </c>
      <c r="AC366" s="131">
        <v>0</v>
      </c>
      <c r="AD366" s="131">
        <v>0</v>
      </c>
      <c r="AE366" s="131">
        <v>0</v>
      </c>
      <c r="AF366" s="131">
        <v>0</v>
      </c>
      <c r="AG366" s="131">
        <v>0</v>
      </c>
      <c r="AH366" s="131">
        <v>0</v>
      </c>
      <c r="AI366" s="131">
        <v>0</v>
      </c>
      <c r="AJ366" s="131">
        <v>239622.47</v>
      </c>
      <c r="AK366" s="131">
        <v>119811.23</v>
      </c>
      <c r="AL366" s="131">
        <v>0</v>
      </c>
      <c r="AN366" s="68"/>
      <c r="AO366" s="68"/>
      <c r="AP366" s="68"/>
      <c r="AQ366" s="68"/>
      <c r="AR366" s="68"/>
      <c r="AS366" s="68"/>
      <c r="AT366" s="68"/>
      <c r="AU366" s="68"/>
      <c r="AV366" s="68"/>
      <c r="AW366" s="68"/>
      <c r="AX366" s="68"/>
      <c r="AY366" s="68"/>
      <c r="AZ366" s="68"/>
      <c r="BA366" s="68"/>
      <c r="BB366" s="68"/>
      <c r="BC366" s="68"/>
      <c r="BD366" s="68"/>
      <c r="BE366" s="68"/>
      <c r="BF366" s="68"/>
      <c r="BG366" s="68"/>
      <c r="BH366" s="68"/>
      <c r="BI366" s="68"/>
      <c r="BJ366" s="68"/>
      <c r="BK366" s="68"/>
      <c r="BL366" s="69"/>
      <c r="BM366" s="69"/>
      <c r="BN366" s="69"/>
      <c r="BO366" s="69"/>
      <c r="BP366" s="69"/>
      <c r="BQ366" s="69"/>
      <c r="BR366" s="69"/>
      <c r="BS366" s="69"/>
      <c r="BT366" s="69"/>
      <c r="BU366" s="69"/>
      <c r="BV366" s="69"/>
      <c r="BW366" s="69"/>
      <c r="BY366" s="70"/>
      <c r="BZ366" s="71"/>
      <c r="CA366" s="72"/>
      <c r="CB366" s="68"/>
      <c r="CC366" s="73"/>
    </row>
    <row r="367" spans="1:81" s="67" customFormat="1" ht="12" customHeight="1" x14ac:dyDescent="0.25">
      <c r="A367" s="122">
        <v>190</v>
      </c>
      <c r="B367" s="132" t="s">
        <v>427</v>
      </c>
      <c r="C367" s="135">
        <v>51.484348678129045</v>
      </c>
      <c r="D367" s="135">
        <v>1993</v>
      </c>
      <c r="E367" s="136">
        <v>2025</v>
      </c>
      <c r="F367" s="136">
        <v>310050.7</v>
      </c>
      <c r="G367" s="124">
        <v>3094839.12</v>
      </c>
      <c r="H367" s="127">
        <v>0</v>
      </c>
      <c r="I367" s="128">
        <v>0</v>
      </c>
      <c r="J367" s="128">
        <v>0</v>
      </c>
      <c r="K367" s="128">
        <v>0</v>
      </c>
      <c r="L367" s="128">
        <v>0</v>
      </c>
      <c r="M367" s="128">
        <v>0</v>
      </c>
      <c r="N367" s="127"/>
      <c r="O367" s="127">
        <v>0</v>
      </c>
      <c r="P367" s="127"/>
      <c r="Q367" s="127">
        <v>0</v>
      </c>
      <c r="R367" s="127"/>
      <c r="S367" s="127">
        <v>0</v>
      </c>
      <c r="T367" s="129">
        <v>0</v>
      </c>
      <c r="U367" s="127">
        <v>0</v>
      </c>
      <c r="V367" s="136" t="s">
        <v>35</v>
      </c>
      <c r="W367" s="131">
        <v>408</v>
      </c>
      <c r="X367" s="127">
        <v>2955571.36</v>
      </c>
      <c r="Y367" s="131">
        <v>0</v>
      </c>
      <c r="Z367" s="131">
        <v>0</v>
      </c>
      <c r="AA367" s="131">
        <v>0</v>
      </c>
      <c r="AB367" s="131">
        <v>0</v>
      </c>
      <c r="AC367" s="131">
        <v>0</v>
      </c>
      <c r="AD367" s="131">
        <v>0</v>
      </c>
      <c r="AE367" s="131">
        <v>0</v>
      </c>
      <c r="AF367" s="131">
        <v>0</v>
      </c>
      <c r="AG367" s="131">
        <v>0</v>
      </c>
      <c r="AH367" s="131">
        <v>0</v>
      </c>
      <c r="AI367" s="131">
        <v>0</v>
      </c>
      <c r="AJ367" s="131">
        <v>92845.17</v>
      </c>
      <c r="AK367" s="131">
        <v>46422.59</v>
      </c>
      <c r="AL367" s="131">
        <v>0</v>
      </c>
      <c r="AN367" s="68"/>
      <c r="AO367" s="68"/>
      <c r="AP367" s="68"/>
      <c r="AQ367" s="68"/>
      <c r="AR367" s="68"/>
      <c r="AS367" s="68"/>
      <c r="AT367" s="68"/>
      <c r="AU367" s="68"/>
      <c r="AV367" s="68"/>
      <c r="AW367" s="68"/>
      <c r="AX367" s="68"/>
      <c r="AY367" s="68"/>
      <c r="AZ367" s="68"/>
      <c r="BA367" s="68"/>
      <c r="BB367" s="68"/>
      <c r="BC367" s="68"/>
      <c r="BD367" s="68"/>
      <c r="BE367" s="68"/>
      <c r="BF367" s="68"/>
      <c r="BG367" s="68"/>
      <c r="BH367" s="68"/>
      <c r="BI367" s="68"/>
      <c r="BJ367" s="68"/>
      <c r="BK367" s="68"/>
      <c r="BL367" s="69"/>
      <c r="BM367" s="69"/>
      <c r="BN367" s="69"/>
      <c r="BO367" s="69"/>
      <c r="BP367" s="69"/>
      <c r="BQ367" s="69"/>
      <c r="BR367" s="69"/>
      <c r="BS367" s="69"/>
      <c r="BT367" s="69"/>
      <c r="BU367" s="69"/>
      <c r="BV367" s="69"/>
      <c r="BW367" s="69"/>
      <c r="BY367" s="70"/>
      <c r="BZ367" s="71"/>
      <c r="CA367" s="72"/>
      <c r="CB367" s="68"/>
      <c r="CC367" s="73"/>
    </row>
    <row r="368" spans="1:81" s="67" customFormat="1" ht="12" customHeight="1" x14ac:dyDescent="0.25">
      <c r="A368" s="122">
        <v>191</v>
      </c>
      <c r="B368" s="132" t="s">
        <v>428</v>
      </c>
      <c r="C368" s="135">
        <v>73.383096893834036</v>
      </c>
      <c r="D368" s="135">
        <v>1957</v>
      </c>
      <c r="E368" s="136">
        <v>2025</v>
      </c>
      <c r="F368" s="136">
        <v>341176.49</v>
      </c>
      <c r="G368" s="124">
        <v>5089796.6900000004</v>
      </c>
      <c r="H368" s="127">
        <v>0</v>
      </c>
      <c r="I368" s="128">
        <v>0</v>
      </c>
      <c r="J368" s="128">
        <v>0</v>
      </c>
      <c r="K368" s="128">
        <v>0</v>
      </c>
      <c r="L368" s="128">
        <v>0</v>
      </c>
      <c r="M368" s="128">
        <v>0</v>
      </c>
      <c r="N368" s="127"/>
      <c r="O368" s="127">
        <v>0</v>
      </c>
      <c r="P368" s="127"/>
      <c r="Q368" s="127">
        <v>0</v>
      </c>
      <c r="R368" s="127"/>
      <c r="S368" s="127">
        <v>0</v>
      </c>
      <c r="T368" s="129">
        <v>0</v>
      </c>
      <c r="U368" s="127">
        <v>0</v>
      </c>
      <c r="V368" s="136" t="s">
        <v>35</v>
      </c>
      <c r="W368" s="131">
        <v>671</v>
      </c>
      <c r="X368" s="127">
        <v>4860755.84</v>
      </c>
      <c r="Y368" s="131">
        <v>0</v>
      </c>
      <c r="Z368" s="131">
        <v>0</v>
      </c>
      <c r="AA368" s="131">
        <v>0</v>
      </c>
      <c r="AB368" s="131">
        <v>0</v>
      </c>
      <c r="AC368" s="131">
        <v>0</v>
      </c>
      <c r="AD368" s="131">
        <v>0</v>
      </c>
      <c r="AE368" s="131">
        <v>0</v>
      </c>
      <c r="AF368" s="131">
        <v>0</v>
      </c>
      <c r="AG368" s="131">
        <v>0</v>
      </c>
      <c r="AH368" s="131">
        <v>0</v>
      </c>
      <c r="AI368" s="131">
        <v>0</v>
      </c>
      <c r="AJ368" s="131">
        <v>152693.9</v>
      </c>
      <c r="AK368" s="131">
        <v>76346.95</v>
      </c>
      <c r="AL368" s="131">
        <v>0</v>
      </c>
      <c r="AN368" s="68"/>
      <c r="AO368" s="68"/>
      <c r="AP368" s="68"/>
      <c r="AQ368" s="68"/>
      <c r="AR368" s="68"/>
      <c r="AS368" s="68"/>
      <c r="AT368" s="68"/>
      <c r="AU368" s="68"/>
      <c r="AV368" s="68"/>
      <c r="AW368" s="68"/>
      <c r="AX368" s="68"/>
      <c r="AY368" s="68"/>
      <c r="AZ368" s="68"/>
      <c r="BA368" s="68"/>
      <c r="BB368" s="68"/>
      <c r="BC368" s="68"/>
      <c r="BD368" s="68"/>
      <c r="BE368" s="68"/>
      <c r="BF368" s="68"/>
      <c r="BG368" s="68"/>
      <c r="BH368" s="68"/>
      <c r="BI368" s="68"/>
      <c r="BJ368" s="68"/>
      <c r="BK368" s="68"/>
      <c r="BL368" s="69"/>
      <c r="BM368" s="69"/>
      <c r="BN368" s="69"/>
      <c r="BO368" s="69"/>
      <c r="BP368" s="69"/>
      <c r="BQ368" s="69"/>
      <c r="BR368" s="69"/>
      <c r="BS368" s="69"/>
      <c r="BT368" s="69"/>
      <c r="BU368" s="69"/>
      <c r="BV368" s="69"/>
      <c r="BW368" s="69"/>
      <c r="BY368" s="70"/>
      <c r="BZ368" s="71"/>
      <c r="CA368" s="72"/>
      <c r="CB368" s="68"/>
      <c r="CC368" s="73"/>
    </row>
    <row r="369" spans="1:81" s="67" customFormat="1" ht="12" customHeight="1" x14ac:dyDescent="0.25">
      <c r="A369" s="122">
        <v>192</v>
      </c>
      <c r="B369" s="132" t="s">
        <v>429</v>
      </c>
      <c r="C369" s="135">
        <v>32.690543252610276</v>
      </c>
      <c r="D369" s="135">
        <v>1962</v>
      </c>
      <c r="E369" s="136">
        <v>2025</v>
      </c>
      <c r="F369" s="136">
        <v>1152348.69</v>
      </c>
      <c r="G369" s="124">
        <v>8632173.8200000003</v>
      </c>
      <c r="H369" s="127">
        <v>0</v>
      </c>
      <c r="I369" s="128">
        <v>0</v>
      </c>
      <c r="J369" s="128">
        <v>0</v>
      </c>
      <c r="K369" s="128">
        <v>0</v>
      </c>
      <c r="L369" s="128">
        <v>0</v>
      </c>
      <c r="M369" s="128">
        <v>0</v>
      </c>
      <c r="N369" s="127"/>
      <c r="O369" s="127">
        <v>0</v>
      </c>
      <c r="P369" s="127"/>
      <c r="Q369" s="127">
        <v>0</v>
      </c>
      <c r="R369" s="127"/>
      <c r="S369" s="127">
        <v>0</v>
      </c>
      <c r="T369" s="129">
        <v>0</v>
      </c>
      <c r="U369" s="127">
        <v>0</v>
      </c>
      <c r="V369" s="136" t="s">
        <v>35</v>
      </c>
      <c r="W369" s="131">
        <v>1138</v>
      </c>
      <c r="X369" s="127">
        <v>8243726</v>
      </c>
      <c r="Y369" s="131">
        <v>0</v>
      </c>
      <c r="Z369" s="131">
        <v>0</v>
      </c>
      <c r="AA369" s="131">
        <v>0</v>
      </c>
      <c r="AB369" s="131">
        <v>0</v>
      </c>
      <c r="AC369" s="131">
        <v>0</v>
      </c>
      <c r="AD369" s="131">
        <v>0</v>
      </c>
      <c r="AE369" s="131">
        <v>0</v>
      </c>
      <c r="AF369" s="131">
        <v>0</v>
      </c>
      <c r="AG369" s="131">
        <v>0</v>
      </c>
      <c r="AH369" s="131">
        <v>0</v>
      </c>
      <c r="AI369" s="131">
        <v>0</v>
      </c>
      <c r="AJ369" s="131">
        <v>258965.21</v>
      </c>
      <c r="AK369" s="131">
        <v>129482.61</v>
      </c>
      <c r="AL369" s="131">
        <v>0</v>
      </c>
      <c r="AN369" s="68"/>
      <c r="AO369" s="68"/>
      <c r="AP369" s="68"/>
      <c r="AQ369" s="68"/>
      <c r="AR369" s="68"/>
      <c r="AS369" s="68"/>
      <c r="AT369" s="68"/>
      <c r="AU369" s="68"/>
      <c r="AV369" s="68"/>
      <c r="AW369" s="68"/>
      <c r="AX369" s="68"/>
      <c r="AY369" s="68"/>
      <c r="AZ369" s="68"/>
      <c r="BA369" s="68"/>
      <c r="BB369" s="68"/>
      <c r="BC369" s="68"/>
      <c r="BD369" s="68"/>
      <c r="BE369" s="68"/>
      <c r="BF369" s="68"/>
      <c r="BG369" s="68"/>
      <c r="BH369" s="68"/>
      <c r="BI369" s="68"/>
      <c r="BJ369" s="68"/>
      <c r="BK369" s="68"/>
      <c r="BL369" s="69"/>
      <c r="BM369" s="69"/>
      <c r="BN369" s="69"/>
      <c r="BO369" s="69"/>
      <c r="BP369" s="69"/>
      <c r="BQ369" s="69"/>
      <c r="BR369" s="69"/>
      <c r="BS369" s="69"/>
      <c r="BT369" s="69"/>
      <c r="BU369" s="69"/>
      <c r="BV369" s="69"/>
      <c r="BW369" s="69"/>
      <c r="BY369" s="70"/>
      <c r="BZ369" s="71"/>
      <c r="CA369" s="72"/>
      <c r="CB369" s="68"/>
      <c r="CC369" s="73"/>
    </row>
    <row r="370" spans="1:81" s="67" customFormat="1" ht="12" customHeight="1" x14ac:dyDescent="0.25">
      <c r="A370" s="122">
        <v>193</v>
      </c>
      <c r="B370" s="132" t="s">
        <v>430</v>
      </c>
      <c r="C370" s="135">
        <v>32.230541824389519</v>
      </c>
      <c r="D370" s="135">
        <v>1963</v>
      </c>
      <c r="E370" s="136">
        <v>2025</v>
      </c>
      <c r="F370" s="136">
        <v>1250058.29</v>
      </c>
      <c r="G370" s="124">
        <v>8632173.8200000003</v>
      </c>
      <c r="H370" s="127">
        <v>0</v>
      </c>
      <c r="I370" s="128">
        <v>0</v>
      </c>
      <c r="J370" s="128">
        <v>0</v>
      </c>
      <c r="K370" s="128">
        <v>0</v>
      </c>
      <c r="L370" s="128">
        <v>0</v>
      </c>
      <c r="M370" s="128">
        <v>0</v>
      </c>
      <c r="N370" s="127"/>
      <c r="O370" s="127">
        <v>0</v>
      </c>
      <c r="P370" s="127"/>
      <c r="Q370" s="127">
        <v>0</v>
      </c>
      <c r="R370" s="127"/>
      <c r="S370" s="127">
        <v>0</v>
      </c>
      <c r="T370" s="129">
        <v>0</v>
      </c>
      <c r="U370" s="127">
        <v>0</v>
      </c>
      <c r="V370" s="136" t="s">
        <v>35</v>
      </c>
      <c r="W370" s="131">
        <v>1138</v>
      </c>
      <c r="X370" s="127">
        <v>8243726</v>
      </c>
      <c r="Y370" s="131">
        <v>0</v>
      </c>
      <c r="Z370" s="131">
        <v>0</v>
      </c>
      <c r="AA370" s="131">
        <v>0</v>
      </c>
      <c r="AB370" s="131">
        <v>0</v>
      </c>
      <c r="AC370" s="131">
        <v>0</v>
      </c>
      <c r="AD370" s="131">
        <v>0</v>
      </c>
      <c r="AE370" s="131">
        <v>0</v>
      </c>
      <c r="AF370" s="131">
        <v>0</v>
      </c>
      <c r="AG370" s="131">
        <v>0</v>
      </c>
      <c r="AH370" s="131">
        <v>0</v>
      </c>
      <c r="AI370" s="131">
        <v>0</v>
      </c>
      <c r="AJ370" s="131">
        <v>258965.21</v>
      </c>
      <c r="AK370" s="131">
        <v>129482.61</v>
      </c>
      <c r="AL370" s="131">
        <v>0</v>
      </c>
      <c r="AN370" s="68"/>
      <c r="AO370" s="68"/>
      <c r="AP370" s="68"/>
      <c r="AQ370" s="68"/>
      <c r="AR370" s="68"/>
      <c r="AS370" s="68"/>
      <c r="AT370" s="68"/>
      <c r="AU370" s="68"/>
      <c r="AV370" s="68"/>
      <c r="AW370" s="68"/>
      <c r="AX370" s="68"/>
      <c r="AY370" s="68"/>
      <c r="AZ370" s="68"/>
      <c r="BA370" s="68"/>
      <c r="BB370" s="68"/>
      <c r="BC370" s="68"/>
      <c r="BD370" s="68"/>
      <c r="BE370" s="68"/>
      <c r="BF370" s="68"/>
      <c r="BG370" s="68"/>
      <c r="BH370" s="68"/>
      <c r="BI370" s="68"/>
      <c r="BJ370" s="68"/>
      <c r="BK370" s="68"/>
      <c r="BL370" s="69"/>
      <c r="BM370" s="69"/>
      <c r="BN370" s="69"/>
      <c r="BO370" s="69"/>
      <c r="BP370" s="69"/>
      <c r="BQ370" s="69"/>
      <c r="BR370" s="69"/>
      <c r="BS370" s="69"/>
      <c r="BT370" s="69"/>
      <c r="BU370" s="69"/>
      <c r="BV370" s="69"/>
      <c r="BW370" s="69"/>
      <c r="BY370" s="70"/>
      <c r="BZ370" s="71"/>
      <c r="CA370" s="72"/>
      <c r="CB370" s="68"/>
      <c r="CC370" s="73"/>
    </row>
    <row r="371" spans="1:81" s="67" customFormat="1" ht="12" customHeight="1" x14ac:dyDescent="0.25">
      <c r="A371" s="122">
        <v>194</v>
      </c>
      <c r="B371" s="132" t="s">
        <v>431</v>
      </c>
      <c r="C371" s="135">
        <v>19.722426290085682</v>
      </c>
      <c r="D371" s="135">
        <v>1986</v>
      </c>
      <c r="E371" s="136">
        <v>2025</v>
      </c>
      <c r="F371" s="136">
        <v>2087498.87</v>
      </c>
      <c r="G371" s="124">
        <v>9687772.5099999998</v>
      </c>
      <c r="H371" s="127">
        <v>0</v>
      </c>
      <c r="I371" s="128">
        <v>0</v>
      </c>
      <c r="J371" s="128">
        <v>0</v>
      </c>
      <c r="K371" s="128">
        <v>0</v>
      </c>
      <c r="L371" s="128">
        <v>0</v>
      </c>
      <c r="M371" s="128">
        <v>0</v>
      </c>
      <c r="N371" s="127"/>
      <c r="O371" s="127">
        <v>0</v>
      </c>
      <c r="P371" s="127"/>
      <c r="Q371" s="127">
        <v>0</v>
      </c>
      <c r="R371" s="127"/>
      <c r="S371" s="127">
        <v>0</v>
      </c>
      <c r="T371" s="129">
        <v>0</v>
      </c>
      <c r="U371" s="127">
        <v>0</v>
      </c>
      <c r="V371" s="136" t="s">
        <v>34</v>
      </c>
      <c r="W371" s="131">
        <v>1130</v>
      </c>
      <c r="X371" s="127">
        <v>9251822.7400000002</v>
      </c>
      <c r="Y371" s="131">
        <v>0</v>
      </c>
      <c r="Z371" s="131">
        <v>0</v>
      </c>
      <c r="AA371" s="131">
        <v>0</v>
      </c>
      <c r="AB371" s="131">
        <v>0</v>
      </c>
      <c r="AC371" s="131">
        <v>0</v>
      </c>
      <c r="AD371" s="131">
        <v>0</v>
      </c>
      <c r="AE371" s="131">
        <v>0</v>
      </c>
      <c r="AF371" s="131">
        <v>0</v>
      </c>
      <c r="AG371" s="131">
        <v>0</v>
      </c>
      <c r="AH371" s="131">
        <v>0</v>
      </c>
      <c r="AI371" s="131">
        <v>0</v>
      </c>
      <c r="AJ371" s="131">
        <v>290633.18</v>
      </c>
      <c r="AK371" s="131">
        <v>145316.59</v>
      </c>
      <c r="AL371" s="131">
        <v>0</v>
      </c>
      <c r="AN371" s="68"/>
      <c r="AO371" s="68"/>
      <c r="AP371" s="68"/>
      <c r="AQ371" s="68"/>
      <c r="AR371" s="68"/>
      <c r="AS371" s="68"/>
      <c r="AT371" s="68"/>
      <c r="AU371" s="68"/>
      <c r="AV371" s="68"/>
      <c r="AW371" s="68"/>
      <c r="AX371" s="68"/>
      <c r="AY371" s="68"/>
      <c r="AZ371" s="68"/>
      <c r="BA371" s="68"/>
      <c r="BB371" s="68"/>
      <c r="BC371" s="68"/>
      <c r="BD371" s="68"/>
      <c r="BE371" s="68"/>
      <c r="BF371" s="68"/>
      <c r="BG371" s="68"/>
      <c r="BH371" s="68"/>
      <c r="BI371" s="68"/>
      <c r="BJ371" s="68"/>
      <c r="BK371" s="68"/>
      <c r="BL371" s="69"/>
      <c r="BM371" s="69"/>
      <c r="BN371" s="69"/>
      <c r="BO371" s="69"/>
      <c r="BP371" s="69"/>
      <c r="BQ371" s="69"/>
      <c r="BR371" s="69"/>
      <c r="BS371" s="69"/>
      <c r="BT371" s="69"/>
      <c r="BU371" s="69"/>
      <c r="BV371" s="69"/>
      <c r="BW371" s="69"/>
      <c r="BY371" s="70"/>
      <c r="BZ371" s="71"/>
      <c r="CA371" s="72"/>
      <c r="CB371" s="68"/>
      <c r="CC371" s="73"/>
    </row>
    <row r="372" spans="1:81" s="67" customFormat="1" ht="12" customHeight="1" x14ac:dyDescent="0.25">
      <c r="A372" s="122">
        <v>195</v>
      </c>
      <c r="B372" s="132" t="s">
        <v>432</v>
      </c>
      <c r="C372" s="135">
        <v>20.935817016980998</v>
      </c>
      <c r="D372" s="135">
        <v>1979</v>
      </c>
      <c r="E372" s="136">
        <v>2025</v>
      </c>
      <c r="F372" s="136">
        <v>1689048.61</v>
      </c>
      <c r="G372" s="124">
        <v>7973122.5099999998</v>
      </c>
      <c r="H372" s="127">
        <v>0</v>
      </c>
      <c r="I372" s="128">
        <v>0</v>
      </c>
      <c r="J372" s="128">
        <v>0</v>
      </c>
      <c r="K372" s="128">
        <v>0</v>
      </c>
      <c r="L372" s="128">
        <v>0</v>
      </c>
      <c r="M372" s="128">
        <v>0</v>
      </c>
      <c r="N372" s="127"/>
      <c r="O372" s="127">
        <v>0</v>
      </c>
      <c r="P372" s="127"/>
      <c r="Q372" s="127">
        <v>0</v>
      </c>
      <c r="R372" s="127"/>
      <c r="S372" s="127">
        <v>0</v>
      </c>
      <c r="T372" s="129">
        <v>0</v>
      </c>
      <c r="U372" s="127">
        <v>0</v>
      </c>
      <c r="V372" s="136" t="s">
        <v>34</v>
      </c>
      <c r="W372" s="131">
        <v>930</v>
      </c>
      <c r="X372" s="127">
        <v>7614331.9900000002</v>
      </c>
      <c r="Y372" s="131">
        <v>0</v>
      </c>
      <c r="Z372" s="131">
        <v>0</v>
      </c>
      <c r="AA372" s="131">
        <v>0</v>
      </c>
      <c r="AB372" s="131">
        <v>0</v>
      </c>
      <c r="AC372" s="131">
        <v>0</v>
      </c>
      <c r="AD372" s="131">
        <v>0</v>
      </c>
      <c r="AE372" s="131">
        <v>0</v>
      </c>
      <c r="AF372" s="131">
        <v>0</v>
      </c>
      <c r="AG372" s="131">
        <v>0</v>
      </c>
      <c r="AH372" s="131">
        <v>0</v>
      </c>
      <c r="AI372" s="131">
        <v>0</v>
      </c>
      <c r="AJ372" s="131">
        <v>239193.68</v>
      </c>
      <c r="AK372" s="131">
        <v>119596.84</v>
      </c>
      <c r="AL372" s="131">
        <v>0</v>
      </c>
      <c r="AN372" s="68"/>
      <c r="AO372" s="68"/>
      <c r="AP372" s="68"/>
      <c r="AQ372" s="68"/>
      <c r="AR372" s="68"/>
      <c r="AS372" s="68"/>
      <c r="AT372" s="68"/>
      <c r="AU372" s="68"/>
      <c r="AV372" s="68"/>
      <c r="AW372" s="68"/>
      <c r="AX372" s="68"/>
      <c r="AY372" s="68"/>
      <c r="AZ372" s="68"/>
      <c r="BA372" s="68"/>
      <c r="BB372" s="68"/>
      <c r="BC372" s="68"/>
      <c r="BD372" s="68"/>
      <c r="BE372" s="68"/>
      <c r="BF372" s="68"/>
      <c r="BG372" s="68"/>
      <c r="BH372" s="68"/>
      <c r="BI372" s="68"/>
      <c r="BJ372" s="68"/>
      <c r="BK372" s="68"/>
      <c r="BL372" s="69"/>
      <c r="BM372" s="69"/>
      <c r="BN372" s="69"/>
      <c r="BO372" s="69"/>
      <c r="BP372" s="69"/>
      <c r="BQ372" s="69"/>
      <c r="BR372" s="69"/>
      <c r="BS372" s="69"/>
      <c r="BT372" s="69"/>
      <c r="BU372" s="69"/>
      <c r="BV372" s="69"/>
      <c r="BW372" s="69"/>
      <c r="BY372" s="70"/>
      <c r="BZ372" s="71"/>
      <c r="CA372" s="72"/>
      <c r="CB372" s="68"/>
      <c r="CC372" s="73"/>
    </row>
    <row r="373" spans="1:81" s="67" customFormat="1" ht="12" customHeight="1" x14ac:dyDescent="0.25">
      <c r="A373" s="122">
        <v>196</v>
      </c>
      <c r="B373" s="132" t="s">
        <v>433</v>
      </c>
      <c r="C373" s="135">
        <v>24.748306088317015</v>
      </c>
      <c r="D373" s="135">
        <v>1987</v>
      </c>
      <c r="E373" s="136">
        <v>2025</v>
      </c>
      <c r="F373" s="136">
        <v>1199614.76</v>
      </c>
      <c r="G373" s="124">
        <v>6704281.4900000002</v>
      </c>
      <c r="H373" s="127">
        <v>0</v>
      </c>
      <c r="I373" s="128">
        <v>0</v>
      </c>
      <c r="J373" s="128">
        <v>0</v>
      </c>
      <c r="K373" s="128">
        <v>0</v>
      </c>
      <c r="L373" s="128">
        <v>0</v>
      </c>
      <c r="M373" s="128">
        <v>0</v>
      </c>
      <c r="N373" s="127"/>
      <c r="O373" s="127">
        <v>0</v>
      </c>
      <c r="P373" s="127"/>
      <c r="Q373" s="127">
        <v>0</v>
      </c>
      <c r="R373" s="127"/>
      <c r="S373" s="127">
        <v>0</v>
      </c>
      <c r="T373" s="129">
        <v>0</v>
      </c>
      <c r="U373" s="127">
        <v>0</v>
      </c>
      <c r="V373" s="136" t="s">
        <v>34</v>
      </c>
      <c r="W373" s="131">
        <v>782</v>
      </c>
      <c r="X373" s="127">
        <v>6402588.8300000001</v>
      </c>
      <c r="Y373" s="131">
        <v>0</v>
      </c>
      <c r="Z373" s="131">
        <v>0</v>
      </c>
      <c r="AA373" s="131">
        <v>0</v>
      </c>
      <c r="AB373" s="131">
        <v>0</v>
      </c>
      <c r="AC373" s="131">
        <v>0</v>
      </c>
      <c r="AD373" s="131">
        <v>0</v>
      </c>
      <c r="AE373" s="131">
        <v>0</v>
      </c>
      <c r="AF373" s="131">
        <v>0</v>
      </c>
      <c r="AG373" s="131">
        <v>0</v>
      </c>
      <c r="AH373" s="131">
        <v>0</v>
      </c>
      <c r="AI373" s="131">
        <v>0</v>
      </c>
      <c r="AJ373" s="131">
        <v>201128.44</v>
      </c>
      <c r="AK373" s="131">
        <v>100564.22</v>
      </c>
      <c r="AL373" s="131">
        <v>0</v>
      </c>
      <c r="AN373" s="68"/>
      <c r="AO373" s="68"/>
      <c r="AP373" s="68"/>
      <c r="AQ373" s="68"/>
      <c r="AR373" s="68"/>
      <c r="AS373" s="68"/>
      <c r="AT373" s="68"/>
      <c r="AU373" s="68"/>
      <c r="AV373" s="68"/>
      <c r="AW373" s="68"/>
      <c r="AX373" s="68"/>
      <c r="AY373" s="68"/>
      <c r="AZ373" s="68"/>
      <c r="BA373" s="68"/>
      <c r="BB373" s="68"/>
      <c r="BC373" s="68"/>
      <c r="BD373" s="68"/>
      <c r="BE373" s="68"/>
      <c r="BF373" s="68"/>
      <c r="BG373" s="68"/>
      <c r="BH373" s="68"/>
      <c r="BI373" s="68"/>
      <c r="BJ373" s="68"/>
      <c r="BK373" s="68"/>
      <c r="BL373" s="69"/>
      <c r="BM373" s="69"/>
      <c r="BN373" s="69"/>
      <c r="BO373" s="69"/>
      <c r="BP373" s="69"/>
      <c r="BQ373" s="69"/>
      <c r="BR373" s="69"/>
      <c r="BS373" s="69"/>
      <c r="BT373" s="69"/>
      <c r="BU373" s="69"/>
      <c r="BV373" s="69"/>
      <c r="BW373" s="69"/>
      <c r="BY373" s="70"/>
      <c r="BZ373" s="71"/>
      <c r="CA373" s="72"/>
      <c r="CB373" s="68"/>
      <c r="CC373" s="73"/>
    </row>
    <row r="374" spans="1:81" s="67" customFormat="1" ht="12" customHeight="1" x14ac:dyDescent="0.25">
      <c r="A374" s="122">
        <v>197</v>
      </c>
      <c r="B374" s="132" t="s">
        <v>434</v>
      </c>
      <c r="C374" s="135">
        <v>24.853454362851867</v>
      </c>
      <c r="D374" s="135">
        <v>1984</v>
      </c>
      <c r="E374" s="136">
        <v>2025</v>
      </c>
      <c r="F374" s="136">
        <v>1660117.65</v>
      </c>
      <c r="G374" s="124">
        <v>9430575.0099999998</v>
      </c>
      <c r="H374" s="127">
        <v>0</v>
      </c>
      <c r="I374" s="128">
        <v>0</v>
      </c>
      <c r="J374" s="128">
        <v>0</v>
      </c>
      <c r="K374" s="128">
        <v>0</v>
      </c>
      <c r="L374" s="128">
        <v>0</v>
      </c>
      <c r="M374" s="128">
        <v>0</v>
      </c>
      <c r="N374" s="127"/>
      <c r="O374" s="127">
        <v>0</v>
      </c>
      <c r="P374" s="127"/>
      <c r="Q374" s="127">
        <v>0</v>
      </c>
      <c r="R374" s="127"/>
      <c r="S374" s="127">
        <v>0</v>
      </c>
      <c r="T374" s="129">
        <v>0</v>
      </c>
      <c r="U374" s="127">
        <v>0</v>
      </c>
      <c r="V374" s="136" t="s">
        <v>34</v>
      </c>
      <c r="W374" s="131">
        <v>1100</v>
      </c>
      <c r="X374" s="127">
        <v>9006199.1300000008</v>
      </c>
      <c r="Y374" s="131">
        <v>0</v>
      </c>
      <c r="Z374" s="131">
        <v>0</v>
      </c>
      <c r="AA374" s="131">
        <v>0</v>
      </c>
      <c r="AB374" s="131">
        <v>0</v>
      </c>
      <c r="AC374" s="131">
        <v>0</v>
      </c>
      <c r="AD374" s="131">
        <v>0</v>
      </c>
      <c r="AE374" s="131">
        <v>0</v>
      </c>
      <c r="AF374" s="131">
        <v>0</v>
      </c>
      <c r="AG374" s="131">
        <v>0</v>
      </c>
      <c r="AH374" s="131">
        <v>0</v>
      </c>
      <c r="AI374" s="131">
        <v>0</v>
      </c>
      <c r="AJ374" s="131">
        <v>282917.25</v>
      </c>
      <c r="AK374" s="131">
        <v>141458.63</v>
      </c>
      <c r="AL374" s="131">
        <v>0</v>
      </c>
      <c r="AN374" s="68"/>
      <c r="AO374" s="68"/>
      <c r="AP374" s="68"/>
      <c r="AQ374" s="68"/>
      <c r="AR374" s="68"/>
      <c r="AS374" s="68"/>
      <c r="AT374" s="68"/>
      <c r="AU374" s="68"/>
      <c r="AV374" s="68"/>
      <c r="AW374" s="68"/>
      <c r="AX374" s="68"/>
      <c r="AY374" s="68"/>
      <c r="AZ374" s="68"/>
      <c r="BA374" s="68"/>
      <c r="BB374" s="68"/>
      <c r="BC374" s="68"/>
      <c r="BD374" s="68"/>
      <c r="BE374" s="68"/>
      <c r="BF374" s="68"/>
      <c r="BG374" s="68"/>
      <c r="BH374" s="68"/>
      <c r="BI374" s="68"/>
      <c r="BJ374" s="68"/>
      <c r="BK374" s="68"/>
      <c r="BL374" s="69"/>
      <c r="BM374" s="69"/>
      <c r="BN374" s="69"/>
      <c r="BO374" s="69"/>
      <c r="BP374" s="69"/>
      <c r="BQ374" s="69"/>
      <c r="BR374" s="69"/>
      <c r="BS374" s="69"/>
      <c r="BT374" s="69"/>
      <c r="BU374" s="69"/>
      <c r="BV374" s="69"/>
      <c r="BW374" s="69"/>
      <c r="BY374" s="70"/>
      <c r="BZ374" s="71"/>
      <c r="CA374" s="72"/>
      <c r="CB374" s="68"/>
      <c r="CC374" s="73"/>
    </row>
    <row r="375" spans="1:81" s="67" customFormat="1" ht="12" customHeight="1" x14ac:dyDescent="0.25">
      <c r="A375" s="122">
        <v>198</v>
      </c>
      <c r="B375" s="132" t="s">
        <v>435</v>
      </c>
      <c r="C375" s="135">
        <v>25.407129961214604</v>
      </c>
      <c r="D375" s="135">
        <v>1973</v>
      </c>
      <c r="E375" s="136">
        <v>2025</v>
      </c>
      <c r="F375" s="136">
        <v>2686129.07</v>
      </c>
      <c r="G375" s="124">
        <v>15328971.01</v>
      </c>
      <c r="H375" s="127">
        <v>0</v>
      </c>
      <c r="I375" s="128">
        <v>0</v>
      </c>
      <c r="J375" s="128">
        <v>0</v>
      </c>
      <c r="K375" s="128">
        <v>0</v>
      </c>
      <c r="L375" s="128">
        <v>0</v>
      </c>
      <c r="M375" s="128">
        <v>0</v>
      </c>
      <c r="N375" s="127"/>
      <c r="O375" s="127">
        <v>0</v>
      </c>
      <c r="P375" s="127"/>
      <c r="Q375" s="127">
        <v>0</v>
      </c>
      <c r="R375" s="127"/>
      <c r="S375" s="127">
        <v>0</v>
      </c>
      <c r="T375" s="129">
        <v>0</v>
      </c>
      <c r="U375" s="127">
        <v>0</v>
      </c>
      <c r="V375" s="136" t="s">
        <v>34</v>
      </c>
      <c r="W375" s="131">
        <v>1788</v>
      </c>
      <c r="X375" s="127">
        <v>14639167.310000001</v>
      </c>
      <c r="Y375" s="131">
        <v>0</v>
      </c>
      <c r="Z375" s="131">
        <v>0</v>
      </c>
      <c r="AA375" s="131">
        <v>0</v>
      </c>
      <c r="AB375" s="131">
        <v>0</v>
      </c>
      <c r="AC375" s="131">
        <v>0</v>
      </c>
      <c r="AD375" s="131">
        <v>0</v>
      </c>
      <c r="AE375" s="131">
        <v>0</v>
      </c>
      <c r="AF375" s="131">
        <v>0</v>
      </c>
      <c r="AG375" s="131">
        <v>0</v>
      </c>
      <c r="AH375" s="131">
        <v>0</v>
      </c>
      <c r="AI375" s="131">
        <v>0</v>
      </c>
      <c r="AJ375" s="131">
        <v>459869.13</v>
      </c>
      <c r="AK375" s="131">
        <v>229934.57</v>
      </c>
      <c r="AL375" s="131">
        <v>0</v>
      </c>
      <c r="AN375" s="68"/>
      <c r="AO375" s="68"/>
      <c r="AP375" s="68"/>
      <c r="AQ375" s="68"/>
      <c r="AR375" s="68"/>
      <c r="AS375" s="68"/>
      <c r="AT375" s="68"/>
      <c r="AU375" s="68"/>
      <c r="AV375" s="68"/>
      <c r="AW375" s="68"/>
      <c r="AX375" s="68"/>
      <c r="AY375" s="68"/>
      <c r="AZ375" s="68"/>
      <c r="BA375" s="68"/>
      <c r="BB375" s="68"/>
      <c r="BC375" s="68"/>
      <c r="BD375" s="68"/>
      <c r="BE375" s="68"/>
      <c r="BF375" s="68"/>
      <c r="BG375" s="68"/>
      <c r="BH375" s="68"/>
      <c r="BI375" s="68"/>
      <c r="BJ375" s="68"/>
      <c r="BK375" s="68"/>
      <c r="BL375" s="69"/>
      <c r="BM375" s="69"/>
      <c r="BN375" s="69"/>
      <c r="BO375" s="69"/>
      <c r="BP375" s="69"/>
      <c r="BQ375" s="69"/>
      <c r="BR375" s="69"/>
      <c r="BS375" s="69"/>
      <c r="BT375" s="69"/>
      <c r="BU375" s="69"/>
      <c r="BV375" s="69"/>
      <c r="BW375" s="69"/>
      <c r="BY375" s="70"/>
      <c r="BZ375" s="71"/>
      <c r="CA375" s="72"/>
      <c r="CB375" s="68"/>
      <c r="CC375" s="73"/>
    </row>
    <row r="376" spans="1:81" s="67" customFormat="1" ht="12" customHeight="1" x14ac:dyDescent="0.25">
      <c r="A376" s="122">
        <v>199</v>
      </c>
      <c r="B376" s="132" t="s">
        <v>436</v>
      </c>
      <c r="C376" s="135">
        <v>18.985294949126928</v>
      </c>
      <c r="D376" s="135">
        <v>1976</v>
      </c>
      <c r="E376" s="136">
        <v>2025</v>
      </c>
      <c r="F376" s="136">
        <v>1573832.93</v>
      </c>
      <c r="G376" s="124">
        <v>7201530</v>
      </c>
      <c r="H376" s="127">
        <v>0</v>
      </c>
      <c r="I376" s="128">
        <v>0</v>
      </c>
      <c r="J376" s="128">
        <v>0</v>
      </c>
      <c r="K376" s="128">
        <v>0</v>
      </c>
      <c r="L376" s="128">
        <v>0</v>
      </c>
      <c r="M376" s="128">
        <v>0</v>
      </c>
      <c r="N376" s="127"/>
      <c r="O376" s="127">
        <v>0</v>
      </c>
      <c r="P376" s="127"/>
      <c r="Q376" s="127">
        <v>0</v>
      </c>
      <c r="R376" s="127"/>
      <c r="S376" s="127">
        <v>0</v>
      </c>
      <c r="T376" s="129">
        <v>0</v>
      </c>
      <c r="U376" s="127">
        <v>0</v>
      </c>
      <c r="V376" s="136" t="s">
        <v>34</v>
      </c>
      <c r="W376" s="131">
        <v>840</v>
      </c>
      <c r="X376" s="127">
        <v>6877461.1500000004</v>
      </c>
      <c r="Y376" s="131">
        <v>0</v>
      </c>
      <c r="Z376" s="131">
        <v>0</v>
      </c>
      <c r="AA376" s="131">
        <v>0</v>
      </c>
      <c r="AB376" s="131">
        <v>0</v>
      </c>
      <c r="AC376" s="131">
        <v>0</v>
      </c>
      <c r="AD376" s="131">
        <v>0</v>
      </c>
      <c r="AE376" s="131">
        <v>0</v>
      </c>
      <c r="AF376" s="131">
        <v>0</v>
      </c>
      <c r="AG376" s="131">
        <v>0</v>
      </c>
      <c r="AH376" s="131">
        <v>0</v>
      </c>
      <c r="AI376" s="131">
        <v>0</v>
      </c>
      <c r="AJ376" s="131">
        <v>216045.9</v>
      </c>
      <c r="AK376" s="131">
        <v>108022.95</v>
      </c>
      <c r="AL376" s="131">
        <v>0</v>
      </c>
      <c r="AN376" s="68"/>
      <c r="AO376" s="68"/>
      <c r="AP376" s="68"/>
      <c r="AQ376" s="68"/>
      <c r="AR376" s="68"/>
      <c r="AS376" s="68"/>
      <c r="AT376" s="68"/>
      <c r="AU376" s="68"/>
      <c r="AV376" s="68"/>
      <c r="AW376" s="68"/>
      <c r="AX376" s="68"/>
      <c r="AY376" s="68"/>
      <c r="AZ376" s="68"/>
      <c r="BA376" s="68"/>
      <c r="BB376" s="68"/>
      <c r="BC376" s="68"/>
      <c r="BD376" s="68"/>
      <c r="BE376" s="68"/>
      <c r="BF376" s="68"/>
      <c r="BG376" s="68"/>
      <c r="BH376" s="68"/>
      <c r="BI376" s="68"/>
      <c r="BJ376" s="68"/>
      <c r="BK376" s="68"/>
      <c r="BL376" s="69"/>
      <c r="BM376" s="69"/>
      <c r="BN376" s="69"/>
      <c r="BO376" s="69"/>
      <c r="BP376" s="69"/>
      <c r="BQ376" s="69"/>
      <c r="BR376" s="69"/>
      <c r="BS376" s="69"/>
      <c r="BT376" s="69"/>
      <c r="BU376" s="69"/>
      <c r="BV376" s="69"/>
      <c r="BW376" s="69"/>
      <c r="BY376" s="70"/>
      <c r="BZ376" s="71"/>
      <c r="CA376" s="72"/>
      <c r="CB376" s="68"/>
      <c r="CC376" s="73"/>
    </row>
    <row r="377" spans="1:81" s="67" customFormat="1" ht="12" customHeight="1" x14ac:dyDescent="0.25">
      <c r="A377" s="122">
        <v>200</v>
      </c>
      <c r="B377" s="132" t="s">
        <v>437</v>
      </c>
      <c r="C377" s="135">
        <v>33.020328362342916</v>
      </c>
      <c r="D377" s="135">
        <v>1966</v>
      </c>
      <c r="E377" s="136">
        <v>2025</v>
      </c>
      <c r="F377" s="136">
        <v>742291.78</v>
      </c>
      <c r="G377" s="124">
        <v>5272548.75</v>
      </c>
      <c r="H377" s="127">
        <v>0</v>
      </c>
      <c r="I377" s="128">
        <v>0</v>
      </c>
      <c r="J377" s="128">
        <v>0</v>
      </c>
      <c r="K377" s="128">
        <v>0</v>
      </c>
      <c r="L377" s="128">
        <v>0</v>
      </c>
      <c r="M377" s="128">
        <v>0</v>
      </c>
      <c r="N377" s="127"/>
      <c r="O377" s="127">
        <v>0</v>
      </c>
      <c r="P377" s="127"/>
      <c r="Q377" s="127">
        <v>0</v>
      </c>
      <c r="R377" s="127"/>
      <c r="S377" s="127">
        <v>0</v>
      </c>
      <c r="T377" s="129">
        <v>0</v>
      </c>
      <c r="U377" s="127">
        <v>0</v>
      </c>
      <c r="V377" s="136" t="s">
        <v>34</v>
      </c>
      <c r="W377" s="131">
        <v>615</v>
      </c>
      <c r="X377" s="127">
        <v>5035284.0599999996</v>
      </c>
      <c r="Y377" s="131">
        <v>0</v>
      </c>
      <c r="Z377" s="131">
        <v>0</v>
      </c>
      <c r="AA377" s="131">
        <v>0</v>
      </c>
      <c r="AB377" s="131">
        <v>0</v>
      </c>
      <c r="AC377" s="131">
        <v>0</v>
      </c>
      <c r="AD377" s="131">
        <v>0</v>
      </c>
      <c r="AE377" s="131">
        <v>0</v>
      </c>
      <c r="AF377" s="131">
        <v>0</v>
      </c>
      <c r="AG377" s="131">
        <v>0</v>
      </c>
      <c r="AH377" s="131">
        <v>0</v>
      </c>
      <c r="AI377" s="131">
        <v>0</v>
      </c>
      <c r="AJ377" s="131">
        <v>158176.46</v>
      </c>
      <c r="AK377" s="131">
        <v>79088.23</v>
      </c>
      <c r="AL377" s="131">
        <v>0</v>
      </c>
      <c r="AN377" s="68"/>
      <c r="AO377" s="68"/>
      <c r="AP377" s="68"/>
      <c r="AQ377" s="68"/>
      <c r="AR377" s="68"/>
      <c r="AS377" s="68"/>
      <c r="AT377" s="68"/>
      <c r="AU377" s="68"/>
      <c r="AV377" s="68"/>
      <c r="AW377" s="68"/>
      <c r="AX377" s="68"/>
      <c r="AY377" s="68"/>
      <c r="AZ377" s="68"/>
      <c r="BA377" s="68"/>
      <c r="BB377" s="68"/>
      <c r="BC377" s="68"/>
      <c r="BD377" s="68"/>
      <c r="BE377" s="68"/>
      <c r="BF377" s="68"/>
      <c r="BG377" s="68"/>
      <c r="BH377" s="68"/>
      <c r="BI377" s="68"/>
      <c r="BJ377" s="68"/>
      <c r="BK377" s="68"/>
      <c r="BL377" s="69"/>
      <c r="BM377" s="69"/>
      <c r="BN377" s="69"/>
      <c r="BO377" s="69"/>
      <c r="BP377" s="69"/>
      <c r="BQ377" s="69"/>
      <c r="BR377" s="69"/>
      <c r="BS377" s="69"/>
      <c r="BT377" s="69"/>
      <c r="BU377" s="69"/>
      <c r="BV377" s="69"/>
      <c r="BW377" s="69"/>
      <c r="BY377" s="70"/>
      <c r="BZ377" s="71"/>
      <c r="CA377" s="72"/>
      <c r="CB377" s="68"/>
      <c r="CC377" s="73"/>
    </row>
    <row r="378" spans="1:81" s="67" customFormat="1" ht="12" customHeight="1" x14ac:dyDescent="0.25">
      <c r="A378" s="122">
        <v>201</v>
      </c>
      <c r="B378" s="132" t="s">
        <v>438</v>
      </c>
      <c r="C378" s="135">
        <v>28.343430144317232</v>
      </c>
      <c r="D378" s="135">
        <v>1967</v>
      </c>
      <c r="E378" s="136">
        <v>2025</v>
      </c>
      <c r="F378" s="136">
        <v>1806623.33</v>
      </c>
      <c r="G378" s="124">
        <v>8268075.0999999996</v>
      </c>
      <c r="H378" s="127">
        <v>0</v>
      </c>
      <c r="I378" s="128">
        <v>0</v>
      </c>
      <c r="J378" s="128">
        <v>0</v>
      </c>
      <c r="K378" s="128">
        <v>0</v>
      </c>
      <c r="L378" s="128">
        <v>0</v>
      </c>
      <c r="M378" s="128">
        <v>0</v>
      </c>
      <c r="N378" s="127"/>
      <c r="O378" s="127">
        <v>0</v>
      </c>
      <c r="P378" s="127"/>
      <c r="Q378" s="127">
        <v>0</v>
      </c>
      <c r="R378" s="127"/>
      <c r="S378" s="127">
        <v>0</v>
      </c>
      <c r="T378" s="129">
        <v>0</v>
      </c>
      <c r="U378" s="127">
        <v>0</v>
      </c>
      <c r="V378" s="136" t="s">
        <v>35</v>
      </c>
      <c r="W378" s="131">
        <v>1090</v>
      </c>
      <c r="X378" s="127">
        <v>7896011.7199999997</v>
      </c>
      <c r="Y378" s="131">
        <v>0</v>
      </c>
      <c r="Z378" s="131">
        <v>0</v>
      </c>
      <c r="AA378" s="131">
        <v>0</v>
      </c>
      <c r="AB378" s="131">
        <v>0</v>
      </c>
      <c r="AC378" s="131">
        <v>0</v>
      </c>
      <c r="AD378" s="131">
        <v>0</v>
      </c>
      <c r="AE378" s="131">
        <v>0</v>
      </c>
      <c r="AF378" s="131">
        <v>0</v>
      </c>
      <c r="AG378" s="131">
        <v>0</v>
      </c>
      <c r="AH378" s="131">
        <v>0</v>
      </c>
      <c r="AI378" s="131">
        <v>0</v>
      </c>
      <c r="AJ378" s="131">
        <v>248042.25</v>
      </c>
      <c r="AK378" s="131">
        <v>124021.13</v>
      </c>
      <c r="AL378" s="131">
        <v>0</v>
      </c>
      <c r="AN378" s="68"/>
      <c r="AO378" s="68"/>
      <c r="AP378" s="68"/>
      <c r="AQ378" s="68"/>
      <c r="AR378" s="68"/>
      <c r="AS378" s="68"/>
      <c r="AT378" s="68"/>
      <c r="AU378" s="68"/>
      <c r="AV378" s="68"/>
      <c r="AW378" s="68"/>
      <c r="AX378" s="68"/>
      <c r="AY378" s="68"/>
      <c r="AZ378" s="68"/>
      <c r="BA378" s="68"/>
      <c r="BB378" s="68"/>
      <c r="BC378" s="68"/>
      <c r="BD378" s="68"/>
      <c r="BE378" s="68"/>
      <c r="BF378" s="68"/>
      <c r="BG378" s="68"/>
      <c r="BH378" s="68"/>
      <c r="BI378" s="68"/>
      <c r="BJ378" s="68"/>
      <c r="BK378" s="68"/>
      <c r="BL378" s="69"/>
      <c r="BM378" s="69"/>
      <c r="BN378" s="69"/>
      <c r="BO378" s="69"/>
      <c r="BP378" s="69"/>
      <c r="BQ378" s="69"/>
      <c r="BR378" s="69"/>
      <c r="BS378" s="69"/>
      <c r="BT378" s="69"/>
      <c r="BU378" s="69"/>
      <c r="BV378" s="69"/>
      <c r="BW378" s="69"/>
      <c r="BY378" s="70"/>
      <c r="BZ378" s="71"/>
      <c r="CA378" s="72"/>
      <c r="CB378" s="68"/>
      <c r="CC378" s="73"/>
    </row>
    <row r="379" spans="1:81" s="67" customFormat="1" ht="12" customHeight="1" x14ac:dyDescent="0.25">
      <c r="A379" s="122">
        <v>202</v>
      </c>
      <c r="B379" s="132" t="s">
        <v>439</v>
      </c>
      <c r="C379" s="135">
        <v>31.740978903063322</v>
      </c>
      <c r="D379" s="135">
        <v>1968</v>
      </c>
      <c r="E379" s="136">
        <v>2025</v>
      </c>
      <c r="F379" s="136">
        <v>1309625.21</v>
      </c>
      <c r="G379" s="124">
        <v>8632173.8200000003</v>
      </c>
      <c r="H379" s="127">
        <v>0</v>
      </c>
      <c r="I379" s="128">
        <v>0</v>
      </c>
      <c r="J379" s="128">
        <v>0</v>
      </c>
      <c r="K379" s="128">
        <v>0</v>
      </c>
      <c r="L379" s="128">
        <v>0</v>
      </c>
      <c r="M379" s="128">
        <v>0</v>
      </c>
      <c r="N379" s="127"/>
      <c r="O379" s="127">
        <v>0</v>
      </c>
      <c r="P379" s="127"/>
      <c r="Q379" s="127">
        <v>0</v>
      </c>
      <c r="R379" s="127"/>
      <c r="S379" s="127">
        <v>0</v>
      </c>
      <c r="T379" s="129">
        <v>0</v>
      </c>
      <c r="U379" s="127">
        <v>0</v>
      </c>
      <c r="V379" s="136" t="s">
        <v>35</v>
      </c>
      <c r="W379" s="131">
        <v>1138</v>
      </c>
      <c r="X379" s="127">
        <v>8243726</v>
      </c>
      <c r="Y379" s="131">
        <v>0</v>
      </c>
      <c r="Z379" s="131">
        <v>0</v>
      </c>
      <c r="AA379" s="131">
        <v>0</v>
      </c>
      <c r="AB379" s="131">
        <v>0</v>
      </c>
      <c r="AC379" s="131">
        <v>0</v>
      </c>
      <c r="AD379" s="131">
        <v>0</v>
      </c>
      <c r="AE379" s="131">
        <v>0</v>
      </c>
      <c r="AF379" s="131">
        <v>0</v>
      </c>
      <c r="AG379" s="131">
        <v>0</v>
      </c>
      <c r="AH379" s="131">
        <v>0</v>
      </c>
      <c r="AI379" s="131">
        <v>0</v>
      </c>
      <c r="AJ379" s="131">
        <v>258965.21</v>
      </c>
      <c r="AK379" s="131">
        <v>129482.61</v>
      </c>
      <c r="AL379" s="131">
        <v>0</v>
      </c>
      <c r="AN379" s="68"/>
      <c r="AO379" s="68"/>
      <c r="AP379" s="68"/>
      <c r="AQ379" s="68"/>
      <c r="AR379" s="68"/>
      <c r="AS379" s="68"/>
      <c r="AT379" s="68"/>
      <c r="AU379" s="68"/>
      <c r="AV379" s="68"/>
      <c r="AW379" s="68"/>
      <c r="AX379" s="68"/>
      <c r="AY379" s="68"/>
      <c r="AZ379" s="68"/>
      <c r="BA379" s="68"/>
      <c r="BB379" s="68"/>
      <c r="BC379" s="68"/>
      <c r="BD379" s="68"/>
      <c r="BE379" s="68"/>
      <c r="BF379" s="68"/>
      <c r="BG379" s="68"/>
      <c r="BH379" s="68"/>
      <c r="BI379" s="68"/>
      <c r="BJ379" s="68"/>
      <c r="BK379" s="68"/>
      <c r="BL379" s="69"/>
      <c r="BM379" s="69"/>
      <c r="BN379" s="69"/>
      <c r="BO379" s="69"/>
      <c r="BP379" s="69"/>
      <c r="BQ379" s="69"/>
      <c r="BR379" s="69"/>
      <c r="BS379" s="69"/>
      <c r="BT379" s="69"/>
      <c r="BU379" s="69"/>
      <c r="BV379" s="69"/>
      <c r="BW379" s="69"/>
      <c r="BY379" s="70"/>
      <c r="BZ379" s="71"/>
      <c r="CA379" s="72"/>
      <c r="CB379" s="68"/>
      <c r="CC379" s="73"/>
    </row>
    <row r="380" spans="1:81" s="67" customFormat="1" ht="12" customHeight="1" x14ac:dyDescent="0.25">
      <c r="A380" s="122">
        <v>203</v>
      </c>
      <c r="B380" s="132" t="s">
        <v>440</v>
      </c>
      <c r="C380" s="135">
        <v>22.204231400744479</v>
      </c>
      <c r="D380" s="135">
        <v>1996</v>
      </c>
      <c r="E380" s="136">
        <v>2025</v>
      </c>
      <c r="F380" s="136">
        <v>540484.34</v>
      </c>
      <c r="G380" s="124">
        <v>2717720.25</v>
      </c>
      <c r="H380" s="127">
        <v>0</v>
      </c>
      <c r="I380" s="128">
        <v>0</v>
      </c>
      <c r="J380" s="128">
        <v>0</v>
      </c>
      <c r="K380" s="128">
        <v>0</v>
      </c>
      <c r="L380" s="128">
        <v>0</v>
      </c>
      <c r="M380" s="128">
        <v>0</v>
      </c>
      <c r="N380" s="127"/>
      <c r="O380" s="127">
        <v>0</v>
      </c>
      <c r="P380" s="127"/>
      <c r="Q380" s="127">
        <v>0</v>
      </c>
      <c r="R380" s="127"/>
      <c r="S380" s="127">
        <v>0</v>
      </c>
      <c r="T380" s="129">
        <v>0</v>
      </c>
      <c r="U380" s="127">
        <v>0</v>
      </c>
      <c r="V380" s="136" t="s">
        <v>34</v>
      </c>
      <c r="W380" s="131">
        <v>317</v>
      </c>
      <c r="X380" s="127">
        <v>2595422.84</v>
      </c>
      <c r="Y380" s="131">
        <v>0</v>
      </c>
      <c r="Z380" s="131">
        <v>0</v>
      </c>
      <c r="AA380" s="131">
        <v>0</v>
      </c>
      <c r="AB380" s="131">
        <v>0</v>
      </c>
      <c r="AC380" s="131">
        <v>0</v>
      </c>
      <c r="AD380" s="131">
        <v>0</v>
      </c>
      <c r="AE380" s="131">
        <v>0</v>
      </c>
      <c r="AF380" s="131">
        <v>0</v>
      </c>
      <c r="AG380" s="131">
        <v>0</v>
      </c>
      <c r="AH380" s="131">
        <v>0</v>
      </c>
      <c r="AI380" s="131">
        <v>0</v>
      </c>
      <c r="AJ380" s="131">
        <v>81531.61</v>
      </c>
      <c r="AK380" s="131">
        <v>40765.800000000003</v>
      </c>
      <c r="AL380" s="131">
        <v>0</v>
      </c>
      <c r="AN380" s="68"/>
      <c r="AO380" s="68"/>
      <c r="AP380" s="68"/>
      <c r="AQ380" s="68"/>
      <c r="AR380" s="68"/>
      <c r="AS380" s="68"/>
      <c r="AT380" s="68"/>
      <c r="AU380" s="68"/>
      <c r="AV380" s="68"/>
      <c r="AW380" s="68"/>
      <c r="AX380" s="68"/>
      <c r="AY380" s="68"/>
      <c r="AZ380" s="68"/>
      <c r="BA380" s="68"/>
      <c r="BB380" s="68"/>
      <c r="BC380" s="68"/>
      <c r="BD380" s="68"/>
      <c r="BE380" s="68"/>
      <c r="BF380" s="68"/>
      <c r="BG380" s="68"/>
      <c r="BH380" s="68"/>
      <c r="BI380" s="68"/>
      <c r="BJ380" s="68"/>
      <c r="BK380" s="68"/>
      <c r="BL380" s="69"/>
      <c r="BM380" s="69"/>
      <c r="BN380" s="69"/>
      <c r="BO380" s="69"/>
      <c r="BP380" s="69"/>
      <c r="BQ380" s="69"/>
      <c r="BR380" s="69"/>
      <c r="BS380" s="69"/>
      <c r="BT380" s="69"/>
      <c r="BU380" s="69"/>
      <c r="BV380" s="69"/>
      <c r="BW380" s="69"/>
      <c r="BY380" s="70"/>
      <c r="BZ380" s="71"/>
      <c r="CA380" s="72"/>
      <c r="CB380" s="68"/>
      <c r="CC380" s="73"/>
    </row>
    <row r="381" spans="1:81" s="67" customFormat="1" ht="12" customHeight="1" x14ac:dyDescent="0.25">
      <c r="A381" s="122">
        <v>204</v>
      </c>
      <c r="B381" s="132" t="s">
        <v>441</v>
      </c>
      <c r="C381" s="135">
        <v>24.905082066193177</v>
      </c>
      <c r="D381" s="135">
        <v>1988</v>
      </c>
      <c r="E381" s="136">
        <v>2025</v>
      </c>
      <c r="F381" s="136">
        <v>714486.95</v>
      </c>
      <c r="G381" s="124">
        <v>3849389.25</v>
      </c>
      <c r="H381" s="127">
        <v>0</v>
      </c>
      <c r="I381" s="128">
        <v>0</v>
      </c>
      <c r="J381" s="128">
        <v>0</v>
      </c>
      <c r="K381" s="128">
        <v>0</v>
      </c>
      <c r="L381" s="128">
        <v>0</v>
      </c>
      <c r="M381" s="128">
        <v>0</v>
      </c>
      <c r="N381" s="127"/>
      <c r="O381" s="127">
        <v>0</v>
      </c>
      <c r="P381" s="127"/>
      <c r="Q381" s="127">
        <v>0</v>
      </c>
      <c r="R381" s="127"/>
      <c r="S381" s="127">
        <v>0</v>
      </c>
      <c r="T381" s="129">
        <v>0</v>
      </c>
      <c r="U381" s="127">
        <v>0</v>
      </c>
      <c r="V381" s="136" t="s">
        <v>34</v>
      </c>
      <c r="W381" s="131">
        <v>449</v>
      </c>
      <c r="X381" s="127">
        <v>3676166.73</v>
      </c>
      <c r="Y381" s="131">
        <v>0</v>
      </c>
      <c r="Z381" s="131">
        <v>0</v>
      </c>
      <c r="AA381" s="131">
        <v>0</v>
      </c>
      <c r="AB381" s="131">
        <v>0</v>
      </c>
      <c r="AC381" s="131">
        <v>0</v>
      </c>
      <c r="AD381" s="131">
        <v>0</v>
      </c>
      <c r="AE381" s="131">
        <v>0</v>
      </c>
      <c r="AF381" s="131">
        <v>0</v>
      </c>
      <c r="AG381" s="131">
        <v>0</v>
      </c>
      <c r="AH381" s="131">
        <v>0</v>
      </c>
      <c r="AI381" s="131">
        <v>0</v>
      </c>
      <c r="AJ381" s="131">
        <v>115481.68</v>
      </c>
      <c r="AK381" s="131">
        <v>57740.84</v>
      </c>
      <c r="AL381" s="131">
        <v>0</v>
      </c>
      <c r="AN381" s="68"/>
      <c r="AO381" s="68"/>
      <c r="AP381" s="68"/>
      <c r="AQ381" s="68"/>
      <c r="AR381" s="68"/>
      <c r="AS381" s="68"/>
      <c r="AT381" s="68"/>
      <c r="AU381" s="68"/>
      <c r="AV381" s="68"/>
      <c r="AW381" s="68"/>
      <c r="AX381" s="68"/>
      <c r="AY381" s="68"/>
      <c r="AZ381" s="68"/>
      <c r="BA381" s="68"/>
      <c r="BB381" s="68"/>
      <c r="BC381" s="68"/>
      <c r="BD381" s="68"/>
      <c r="BE381" s="68"/>
      <c r="BF381" s="68"/>
      <c r="BG381" s="68"/>
      <c r="BH381" s="68"/>
      <c r="BI381" s="68"/>
      <c r="BJ381" s="68"/>
      <c r="BK381" s="68"/>
      <c r="BL381" s="69"/>
      <c r="BM381" s="69"/>
      <c r="BN381" s="69"/>
      <c r="BO381" s="69"/>
      <c r="BP381" s="69"/>
      <c r="BQ381" s="69"/>
      <c r="BR381" s="69"/>
      <c r="BS381" s="69"/>
      <c r="BT381" s="69"/>
      <c r="BU381" s="69"/>
      <c r="BV381" s="69"/>
      <c r="BW381" s="69"/>
      <c r="BY381" s="70"/>
      <c r="BZ381" s="71"/>
      <c r="CA381" s="72"/>
      <c r="CB381" s="68"/>
      <c r="CC381" s="73"/>
    </row>
    <row r="382" spans="1:81" s="67" customFormat="1" ht="12" customHeight="1" x14ac:dyDescent="0.25">
      <c r="A382" s="122">
        <v>205</v>
      </c>
      <c r="B382" s="132" t="s">
        <v>442</v>
      </c>
      <c r="C382" s="135">
        <v>20.512214225120243</v>
      </c>
      <c r="D382" s="135">
        <v>1985</v>
      </c>
      <c r="E382" s="136">
        <v>2025</v>
      </c>
      <c r="F382" s="136">
        <v>2044470.13</v>
      </c>
      <c r="G382" s="124">
        <v>9910677.0099999998</v>
      </c>
      <c r="H382" s="127">
        <v>0</v>
      </c>
      <c r="I382" s="128">
        <v>0</v>
      </c>
      <c r="J382" s="128">
        <v>0</v>
      </c>
      <c r="K382" s="128">
        <v>0</v>
      </c>
      <c r="L382" s="128">
        <v>0</v>
      </c>
      <c r="M382" s="128">
        <v>0</v>
      </c>
      <c r="N382" s="127"/>
      <c r="O382" s="127">
        <v>0</v>
      </c>
      <c r="P382" s="127"/>
      <c r="Q382" s="127">
        <v>0</v>
      </c>
      <c r="R382" s="127"/>
      <c r="S382" s="127">
        <v>0</v>
      </c>
      <c r="T382" s="129">
        <v>0</v>
      </c>
      <c r="U382" s="127">
        <v>0</v>
      </c>
      <c r="V382" s="136" t="s">
        <v>34</v>
      </c>
      <c r="W382" s="131">
        <v>1156</v>
      </c>
      <c r="X382" s="127">
        <v>9464696.5399999991</v>
      </c>
      <c r="Y382" s="131">
        <v>0</v>
      </c>
      <c r="Z382" s="131">
        <v>0</v>
      </c>
      <c r="AA382" s="131">
        <v>0</v>
      </c>
      <c r="AB382" s="131">
        <v>0</v>
      </c>
      <c r="AC382" s="131">
        <v>0</v>
      </c>
      <c r="AD382" s="131">
        <v>0</v>
      </c>
      <c r="AE382" s="131">
        <v>0</v>
      </c>
      <c r="AF382" s="131">
        <v>0</v>
      </c>
      <c r="AG382" s="131">
        <v>0</v>
      </c>
      <c r="AH382" s="131">
        <v>0</v>
      </c>
      <c r="AI382" s="131">
        <v>0</v>
      </c>
      <c r="AJ382" s="131">
        <v>297320.31</v>
      </c>
      <c r="AK382" s="131">
        <v>148660.16</v>
      </c>
      <c r="AL382" s="131">
        <v>0</v>
      </c>
      <c r="AN382" s="68"/>
      <c r="AO382" s="68"/>
      <c r="AP382" s="68"/>
      <c r="AQ382" s="68"/>
      <c r="AR382" s="68"/>
      <c r="AS382" s="68"/>
      <c r="AT382" s="68"/>
      <c r="AU382" s="68"/>
      <c r="AV382" s="68"/>
      <c r="AW382" s="68"/>
      <c r="AX382" s="68"/>
      <c r="AY382" s="68"/>
      <c r="AZ382" s="68"/>
      <c r="BA382" s="68"/>
      <c r="BB382" s="68"/>
      <c r="BC382" s="68"/>
      <c r="BD382" s="68"/>
      <c r="BE382" s="68"/>
      <c r="BF382" s="68"/>
      <c r="BG382" s="68"/>
      <c r="BH382" s="68"/>
      <c r="BI382" s="68"/>
      <c r="BJ382" s="68"/>
      <c r="BK382" s="68"/>
      <c r="BL382" s="69"/>
      <c r="BM382" s="69"/>
      <c r="BN382" s="69"/>
      <c r="BO382" s="69"/>
      <c r="BP382" s="69"/>
      <c r="BQ382" s="69"/>
      <c r="BR382" s="69"/>
      <c r="BS382" s="69"/>
      <c r="BT382" s="69"/>
      <c r="BU382" s="69"/>
      <c r="BV382" s="69"/>
      <c r="BW382" s="69"/>
      <c r="BY382" s="70"/>
      <c r="BZ382" s="71"/>
      <c r="CA382" s="72"/>
      <c r="CB382" s="68"/>
      <c r="CC382" s="73"/>
    </row>
    <row r="383" spans="1:81" s="67" customFormat="1" ht="12" customHeight="1" x14ac:dyDescent="0.25">
      <c r="A383" s="122">
        <v>206</v>
      </c>
      <c r="B383" s="132" t="s">
        <v>443</v>
      </c>
      <c r="C383" s="135">
        <v>22.397997928291669</v>
      </c>
      <c r="D383" s="135">
        <v>1983</v>
      </c>
      <c r="E383" s="136">
        <v>2025</v>
      </c>
      <c r="F383" s="136">
        <v>2086816.77</v>
      </c>
      <c r="G383" s="124">
        <v>10973760</v>
      </c>
      <c r="H383" s="127">
        <v>0</v>
      </c>
      <c r="I383" s="128">
        <v>0</v>
      </c>
      <c r="J383" s="128">
        <v>0</v>
      </c>
      <c r="K383" s="128">
        <v>0</v>
      </c>
      <c r="L383" s="128">
        <v>0</v>
      </c>
      <c r="M383" s="128">
        <v>0</v>
      </c>
      <c r="N383" s="127"/>
      <c r="O383" s="127">
        <v>0</v>
      </c>
      <c r="P383" s="127"/>
      <c r="Q383" s="127">
        <v>0</v>
      </c>
      <c r="R383" s="127"/>
      <c r="S383" s="127">
        <v>0</v>
      </c>
      <c r="T383" s="129">
        <v>0</v>
      </c>
      <c r="U383" s="127">
        <v>0</v>
      </c>
      <c r="V383" s="136" t="s">
        <v>34</v>
      </c>
      <c r="W383" s="131">
        <v>1280</v>
      </c>
      <c r="X383" s="127">
        <v>10479940.800000001</v>
      </c>
      <c r="Y383" s="131">
        <v>0</v>
      </c>
      <c r="Z383" s="131">
        <v>0</v>
      </c>
      <c r="AA383" s="131">
        <v>0</v>
      </c>
      <c r="AB383" s="131">
        <v>0</v>
      </c>
      <c r="AC383" s="131">
        <v>0</v>
      </c>
      <c r="AD383" s="131">
        <v>0</v>
      </c>
      <c r="AE383" s="131">
        <v>0</v>
      </c>
      <c r="AF383" s="131">
        <v>0</v>
      </c>
      <c r="AG383" s="131">
        <v>0</v>
      </c>
      <c r="AH383" s="131">
        <v>0</v>
      </c>
      <c r="AI383" s="131">
        <v>0</v>
      </c>
      <c r="AJ383" s="131">
        <v>329212.79999999999</v>
      </c>
      <c r="AK383" s="131">
        <v>164606.39999999999</v>
      </c>
      <c r="AL383" s="131">
        <v>0</v>
      </c>
      <c r="AN383" s="68"/>
      <c r="AO383" s="68"/>
      <c r="AP383" s="68"/>
      <c r="AQ383" s="68"/>
      <c r="AR383" s="68"/>
      <c r="AS383" s="68"/>
      <c r="AT383" s="68"/>
      <c r="AU383" s="68"/>
      <c r="AV383" s="68"/>
      <c r="AW383" s="68"/>
      <c r="AX383" s="68"/>
      <c r="AY383" s="68"/>
      <c r="AZ383" s="68"/>
      <c r="BA383" s="68"/>
      <c r="BB383" s="68"/>
      <c r="BC383" s="68"/>
      <c r="BD383" s="68"/>
      <c r="BE383" s="68"/>
      <c r="BF383" s="68"/>
      <c r="BG383" s="68"/>
      <c r="BH383" s="68"/>
      <c r="BI383" s="68"/>
      <c r="BJ383" s="68"/>
      <c r="BK383" s="68"/>
      <c r="BL383" s="69"/>
      <c r="BM383" s="69"/>
      <c r="BN383" s="69"/>
      <c r="BO383" s="69"/>
      <c r="BP383" s="69"/>
      <c r="BQ383" s="69"/>
      <c r="BR383" s="69"/>
      <c r="BS383" s="69"/>
      <c r="BT383" s="69"/>
      <c r="BU383" s="69"/>
      <c r="BV383" s="69"/>
      <c r="BW383" s="69"/>
      <c r="BY383" s="70"/>
      <c r="BZ383" s="71"/>
      <c r="CA383" s="72"/>
      <c r="CB383" s="68"/>
      <c r="CC383" s="73"/>
    </row>
    <row r="384" spans="1:81" s="67" customFormat="1" ht="12" customHeight="1" x14ac:dyDescent="0.25">
      <c r="A384" s="122">
        <v>207</v>
      </c>
      <c r="B384" s="132" t="s">
        <v>444</v>
      </c>
      <c r="C384" s="135">
        <v>25.066005044021729</v>
      </c>
      <c r="D384" s="135">
        <v>1995</v>
      </c>
      <c r="E384" s="136">
        <v>2025</v>
      </c>
      <c r="F384" s="136">
        <v>2032470.25</v>
      </c>
      <c r="G384" s="124">
        <v>9764931.75</v>
      </c>
      <c r="H384" s="127">
        <v>0</v>
      </c>
      <c r="I384" s="128">
        <v>0</v>
      </c>
      <c r="J384" s="128">
        <v>0</v>
      </c>
      <c r="K384" s="128">
        <v>0</v>
      </c>
      <c r="L384" s="128">
        <v>0</v>
      </c>
      <c r="M384" s="128">
        <v>0</v>
      </c>
      <c r="N384" s="127"/>
      <c r="O384" s="127">
        <v>0</v>
      </c>
      <c r="P384" s="127"/>
      <c r="Q384" s="127">
        <v>0</v>
      </c>
      <c r="R384" s="127"/>
      <c r="S384" s="127">
        <v>0</v>
      </c>
      <c r="T384" s="129">
        <v>0</v>
      </c>
      <c r="U384" s="127">
        <v>0</v>
      </c>
      <c r="V384" s="136" t="s">
        <v>34</v>
      </c>
      <c r="W384" s="131">
        <v>1139</v>
      </c>
      <c r="X384" s="127">
        <v>9325509.8200000003</v>
      </c>
      <c r="Y384" s="131">
        <v>0</v>
      </c>
      <c r="Z384" s="131">
        <v>0</v>
      </c>
      <c r="AA384" s="131">
        <v>0</v>
      </c>
      <c r="AB384" s="131">
        <v>0</v>
      </c>
      <c r="AC384" s="131">
        <v>0</v>
      </c>
      <c r="AD384" s="131">
        <v>0</v>
      </c>
      <c r="AE384" s="131">
        <v>0</v>
      </c>
      <c r="AF384" s="131">
        <v>0</v>
      </c>
      <c r="AG384" s="131">
        <v>0</v>
      </c>
      <c r="AH384" s="131">
        <v>0</v>
      </c>
      <c r="AI384" s="131">
        <v>0</v>
      </c>
      <c r="AJ384" s="131">
        <v>292947.95</v>
      </c>
      <c r="AK384" s="131">
        <v>146473.98000000001</v>
      </c>
      <c r="AL384" s="131">
        <v>0</v>
      </c>
      <c r="AN384" s="68"/>
      <c r="AO384" s="68"/>
      <c r="AP384" s="68"/>
      <c r="AQ384" s="68"/>
      <c r="AR384" s="68"/>
      <c r="AS384" s="68"/>
      <c r="AT384" s="68"/>
      <c r="AU384" s="68"/>
      <c r="AV384" s="68"/>
      <c r="AW384" s="68"/>
      <c r="AX384" s="68"/>
      <c r="AY384" s="68"/>
      <c r="AZ384" s="68"/>
      <c r="BA384" s="68"/>
      <c r="BB384" s="68"/>
      <c r="BC384" s="68"/>
      <c r="BD384" s="68"/>
      <c r="BE384" s="68"/>
      <c r="BF384" s="68"/>
      <c r="BG384" s="68"/>
      <c r="BH384" s="68"/>
      <c r="BI384" s="68"/>
      <c r="BJ384" s="68"/>
      <c r="BK384" s="68"/>
      <c r="BL384" s="69"/>
      <c r="BM384" s="69"/>
      <c r="BN384" s="69"/>
      <c r="BO384" s="69"/>
      <c r="BP384" s="69"/>
      <c r="BQ384" s="69"/>
      <c r="BR384" s="69"/>
      <c r="BS384" s="69"/>
      <c r="BT384" s="69"/>
      <c r="BU384" s="69"/>
      <c r="BV384" s="69"/>
      <c r="BW384" s="69"/>
      <c r="BY384" s="70"/>
      <c r="BZ384" s="71"/>
      <c r="CA384" s="72"/>
      <c r="CB384" s="68"/>
      <c r="CC384" s="73"/>
    </row>
    <row r="385" spans="1:81" s="67" customFormat="1" ht="12" customHeight="1" x14ac:dyDescent="0.25">
      <c r="A385" s="122">
        <v>208</v>
      </c>
      <c r="B385" s="132" t="s">
        <v>445</v>
      </c>
      <c r="C385" s="135">
        <v>27.380102086858436</v>
      </c>
      <c r="D385" s="135">
        <v>1979</v>
      </c>
      <c r="E385" s="136">
        <v>2025</v>
      </c>
      <c r="F385" s="136">
        <v>1327663.75</v>
      </c>
      <c r="G385" s="124">
        <v>8123952.6900000004</v>
      </c>
      <c r="H385" s="127">
        <v>0</v>
      </c>
      <c r="I385" s="128">
        <v>0</v>
      </c>
      <c r="J385" s="128">
        <v>0</v>
      </c>
      <c r="K385" s="128">
        <v>0</v>
      </c>
      <c r="L385" s="128">
        <v>0</v>
      </c>
      <c r="M385" s="128">
        <v>0</v>
      </c>
      <c r="N385" s="127"/>
      <c r="O385" s="127">
        <v>0</v>
      </c>
      <c r="P385" s="127"/>
      <c r="Q385" s="127">
        <v>0</v>
      </c>
      <c r="R385" s="127"/>
      <c r="S385" s="127">
        <v>0</v>
      </c>
      <c r="T385" s="129">
        <v>0</v>
      </c>
      <c r="U385" s="127">
        <v>0</v>
      </c>
      <c r="V385" s="136" t="s">
        <v>35</v>
      </c>
      <c r="W385" s="131">
        <v>1071</v>
      </c>
      <c r="X385" s="127">
        <v>7758374.8200000003</v>
      </c>
      <c r="Y385" s="131">
        <v>0</v>
      </c>
      <c r="Z385" s="131">
        <v>0</v>
      </c>
      <c r="AA385" s="131">
        <v>0</v>
      </c>
      <c r="AB385" s="131">
        <v>0</v>
      </c>
      <c r="AC385" s="131">
        <v>0</v>
      </c>
      <c r="AD385" s="131">
        <v>0</v>
      </c>
      <c r="AE385" s="131">
        <v>0</v>
      </c>
      <c r="AF385" s="131">
        <v>0</v>
      </c>
      <c r="AG385" s="131">
        <v>0</v>
      </c>
      <c r="AH385" s="131">
        <v>0</v>
      </c>
      <c r="AI385" s="131">
        <v>0</v>
      </c>
      <c r="AJ385" s="131">
        <v>243718.58</v>
      </c>
      <c r="AK385" s="131">
        <v>121859.29</v>
      </c>
      <c r="AL385" s="131">
        <v>0</v>
      </c>
      <c r="AN385" s="68"/>
      <c r="AO385" s="68"/>
      <c r="AP385" s="68"/>
      <c r="AQ385" s="68"/>
      <c r="AR385" s="68"/>
      <c r="AS385" s="68"/>
      <c r="AT385" s="68"/>
      <c r="AU385" s="68"/>
      <c r="AV385" s="68"/>
      <c r="AW385" s="68"/>
      <c r="AX385" s="68"/>
      <c r="AY385" s="68"/>
      <c r="AZ385" s="68"/>
      <c r="BA385" s="68"/>
      <c r="BB385" s="68"/>
      <c r="BC385" s="68"/>
      <c r="BD385" s="68"/>
      <c r="BE385" s="68"/>
      <c r="BF385" s="68"/>
      <c r="BG385" s="68"/>
      <c r="BH385" s="68"/>
      <c r="BI385" s="68"/>
      <c r="BJ385" s="68"/>
      <c r="BK385" s="68"/>
      <c r="BL385" s="69"/>
      <c r="BM385" s="69"/>
      <c r="BN385" s="69"/>
      <c r="BO385" s="69"/>
      <c r="BP385" s="69"/>
      <c r="BQ385" s="69"/>
      <c r="BR385" s="69"/>
      <c r="BS385" s="69"/>
      <c r="BT385" s="69"/>
      <c r="BU385" s="69"/>
      <c r="BV385" s="69"/>
      <c r="BW385" s="69"/>
      <c r="BY385" s="70"/>
      <c r="BZ385" s="71"/>
      <c r="CA385" s="72"/>
      <c r="CB385" s="68"/>
      <c r="CC385" s="73"/>
    </row>
    <row r="386" spans="1:81" s="67" customFormat="1" ht="12" customHeight="1" x14ac:dyDescent="0.25">
      <c r="A386" s="122">
        <v>209</v>
      </c>
      <c r="B386" s="132" t="s">
        <v>446</v>
      </c>
      <c r="C386" s="135">
        <v>19.861120184215302</v>
      </c>
      <c r="D386" s="135">
        <v>1981</v>
      </c>
      <c r="E386" s="136">
        <v>2025</v>
      </c>
      <c r="F386" s="136">
        <v>861362.27</v>
      </c>
      <c r="G386" s="124">
        <v>4035427.47</v>
      </c>
      <c r="H386" s="127">
        <v>0</v>
      </c>
      <c r="I386" s="128">
        <v>0</v>
      </c>
      <c r="J386" s="128">
        <v>0</v>
      </c>
      <c r="K386" s="128">
        <v>0</v>
      </c>
      <c r="L386" s="128">
        <v>0</v>
      </c>
      <c r="M386" s="128">
        <v>0</v>
      </c>
      <c r="N386" s="127"/>
      <c r="O386" s="127">
        <v>0</v>
      </c>
      <c r="P386" s="127"/>
      <c r="Q386" s="127">
        <v>0</v>
      </c>
      <c r="R386" s="127"/>
      <c r="S386" s="127">
        <v>0</v>
      </c>
      <c r="T386" s="129">
        <v>0</v>
      </c>
      <c r="U386" s="127">
        <v>0</v>
      </c>
      <c r="V386" s="136" t="s">
        <v>35</v>
      </c>
      <c r="W386" s="131">
        <v>532</v>
      </c>
      <c r="X386" s="127">
        <v>3853833.24</v>
      </c>
      <c r="Y386" s="131">
        <v>0</v>
      </c>
      <c r="Z386" s="131">
        <v>0</v>
      </c>
      <c r="AA386" s="131">
        <v>0</v>
      </c>
      <c r="AB386" s="131">
        <v>0</v>
      </c>
      <c r="AC386" s="131">
        <v>0</v>
      </c>
      <c r="AD386" s="131">
        <v>0</v>
      </c>
      <c r="AE386" s="131">
        <v>0</v>
      </c>
      <c r="AF386" s="131">
        <v>0</v>
      </c>
      <c r="AG386" s="131">
        <v>0</v>
      </c>
      <c r="AH386" s="131">
        <v>0</v>
      </c>
      <c r="AI386" s="131">
        <v>0</v>
      </c>
      <c r="AJ386" s="131">
        <v>121062.82</v>
      </c>
      <c r="AK386" s="131">
        <v>60531.41</v>
      </c>
      <c r="AL386" s="131">
        <v>0</v>
      </c>
      <c r="AN386" s="68"/>
      <c r="AO386" s="68"/>
      <c r="AP386" s="68"/>
      <c r="AQ386" s="68"/>
      <c r="AR386" s="68"/>
      <c r="AS386" s="68"/>
      <c r="AT386" s="68"/>
      <c r="AU386" s="68"/>
      <c r="AV386" s="68"/>
      <c r="AW386" s="68"/>
      <c r="AX386" s="68"/>
      <c r="AY386" s="68"/>
      <c r="AZ386" s="68"/>
      <c r="BA386" s="68"/>
      <c r="BB386" s="68"/>
      <c r="BC386" s="68"/>
      <c r="BD386" s="68"/>
      <c r="BE386" s="68"/>
      <c r="BF386" s="68"/>
      <c r="BG386" s="68"/>
      <c r="BH386" s="68"/>
      <c r="BI386" s="68"/>
      <c r="BJ386" s="68"/>
      <c r="BK386" s="68"/>
      <c r="BL386" s="69"/>
      <c r="BM386" s="69"/>
      <c r="BN386" s="69"/>
      <c r="BO386" s="69"/>
      <c r="BP386" s="69"/>
      <c r="BQ386" s="69"/>
      <c r="BR386" s="69"/>
      <c r="BS386" s="69"/>
      <c r="BT386" s="69"/>
      <c r="BU386" s="69"/>
      <c r="BV386" s="69"/>
      <c r="BW386" s="69"/>
      <c r="BY386" s="70"/>
      <c r="BZ386" s="71"/>
      <c r="CA386" s="72"/>
      <c r="CB386" s="68"/>
      <c r="CC386" s="73"/>
    </row>
    <row r="387" spans="1:81" s="67" customFormat="1" ht="12" customHeight="1" x14ac:dyDescent="0.25">
      <c r="A387" s="122">
        <v>210</v>
      </c>
      <c r="B387" s="132" t="s">
        <v>447</v>
      </c>
      <c r="C387" s="135">
        <v>35.72510909527238</v>
      </c>
      <c r="D387" s="135">
        <v>1960</v>
      </c>
      <c r="E387" s="136">
        <v>2025</v>
      </c>
      <c r="F387" s="136">
        <v>624765.23</v>
      </c>
      <c r="G387" s="124">
        <v>4346428.47</v>
      </c>
      <c r="H387" s="127">
        <v>0</v>
      </c>
      <c r="I387" s="128">
        <v>0</v>
      </c>
      <c r="J387" s="128">
        <v>0</v>
      </c>
      <c r="K387" s="128">
        <v>0</v>
      </c>
      <c r="L387" s="128">
        <v>0</v>
      </c>
      <c r="M387" s="128">
        <v>0</v>
      </c>
      <c r="N387" s="127"/>
      <c r="O387" s="127">
        <v>0</v>
      </c>
      <c r="P387" s="127"/>
      <c r="Q387" s="127">
        <v>0</v>
      </c>
      <c r="R387" s="127"/>
      <c r="S387" s="127">
        <v>0</v>
      </c>
      <c r="T387" s="129">
        <v>0</v>
      </c>
      <c r="U387" s="127">
        <v>0</v>
      </c>
      <c r="V387" s="136" t="s">
        <v>35</v>
      </c>
      <c r="W387" s="131">
        <v>573</v>
      </c>
      <c r="X387" s="127">
        <v>4150839.19</v>
      </c>
      <c r="Y387" s="131">
        <v>0</v>
      </c>
      <c r="Z387" s="131">
        <v>0</v>
      </c>
      <c r="AA387" s="131">
        <v>0</v>
      </c>
      <c r="AB387" s="131">
        <v>0</v>
      </c>
      <c r="AC387" s="131">
        <v>0</v>
      </c>
      <c r="AD387" s="131">
        <v>0</v>
      </c>
      <c r="AE387" s="131">
        <v>0</v>
      </c>
      <c r="AF387" s="131">
        <v>0</v>
      </c>
      <c r="AG387" s="131">
        <v>0</v>
      </c>
      <c r="AH387" s="131">
        <v>0</v>
      </c>
      <c r="AI387" s="131">
        <v>0</v>
      </c>
      <c r="AJ387" s="131">
        <v>130392.85</v>
      </c>
      <c r="AK387" s="131">
        <v>65196.43</v>
      </c>
      <c r="AL387" s="131">
        <v>0</v>
      </c>
      <c r="AN387" s="68"/>
      <c r="AO387" s="68"/>
      <c r="AP387" s="68"/>
      <c r="AQ387" s="68"/>
      <c r="AR387" s="68"/>
      <c r="AS387" s="68"/>
      <c r="AT387" s="68"/>
      <c r="AU387" s="68"/>
      <c r="AV387" s="68"/>
      <c r="AW387" s="68"/>
      <c r="AX387" s="68"/>
      <c r="AY387" s="68"/>
      <c r="AZ387" s="68"/>
      <c r="BA387" s="68"/>
      <c r="BB387" s="68"/>
      <c r="BC387" s="68"/>
      <c r="BD387" s="68"/>
      <c r="BE387" s="68"/>
      <c r="BF387" s="68"/>
      <c r="BG387" s="68"/>
      <c r="BH387" s="68"/>
      <c r="BI387" s="68"/>
      <c r="BJ387" s="68"/>
      <c r="BK387" s="68"/>
      <c r="BL387" s="69"/>
      <c r="BM387" s="69"/>
      <c r="BN387" s="69"/>
      <c r="BO387" s="69"/>
      <c r="BP387" s="69"/>
      <c r="BQ387" s="69"/>
      <c r="BR387" s="69"/>
      <c r="BS387" s="69"/>
      <c r="BT387" s="69"/>
      <c r="BU387" s="69"/>
      <c r="BV387" s="69"/>
      <c r="BW387" s="69"/>
      <c r="BY387" s="70"/>
      <c r="BZ387" s="71"/>
      <c r="CA387" s="72"/>
      <c r="CB387" s="68"/>
      <c r="CC387" s="73"/>
    </row>
    <row r="388" spans="1:81" s="67" customFormat="1" ht="12" customHeight="1" x14ac:dyDescent="0.25">
      <c r="A388" s="122">
        <v>211</v>
      </c>
      <c r="B388" s="132" t="s">
        <v>448</v>
      </c>
      <c r="C388" s="135">
        <v>17.867804461859318</v>
      </c>
      <c r="D388" s="135">
        <v>1961</v>
      </c>
      <c r="E388" s="136">
        <v>2025</v>
      </c>
      <c r="F388" s="136">
        <v>856788.45</v>
      </c>
      <c r="G388" s="124">
        <v>3401288.88</v>
      </c>
      <c r="H388" s="127">
        <v>0</v>
      </c>
      <c r="I388" s="128">
        <v>0</v>
      </c>
      <c r="J388" s="128">
        <v>0</v>
      </c>
      <c r="K388" s="128">
        <v>0</v>
      </c>
      <c r="L388" s="128">
        <v>0</v>
      </c>
      <c r="M388" s="128">
        <v>0</v>
      </c>
      <c r="N388" s="127"/>
      <c r="O388" s="127">
        <v>0</v>
      </c>
      <c r="P388" s="127"/>
      <c r="Q388" s="127">
        <v>0</v>
      </c>
      <c r="R388" s="127"/>
      <c r="S388" s="127">
        <v>0</v>
      </c>
      <c r="T388" s="129">
        <v>0</v>
      </c>
      <c r="U388" s="127">
        <v>0</v>
      </c>
      <c r="V388" s="136" t="s">
        <v>35</v>
      </c>
      <c r="W388" s="131">
        <v>448.4</v>
      </c>
      <c r="X388" s="127">
        <v>3248230.88</v>
      </c>
      <c r="Y388" s="131">
        <v>0</v>
      </c>
      <c r="Z388" s="131">
        <v>0</v>
      </c>
      <c r="AA388" s="131">
        <v>0</v>
      </c>
      <c r="AB388" s="131">
        <v>0</v>
      </c>
      <c r="AC388" s="131">
        <v>0</v>
      </c>
      <c r="AD388" s="131">
        <v>0</v>
      </c>
      <c r="AE388" s="131">
        <v>0</v>
      </c>
      <c r="AF388" s="131">
        <v>0</v>
      </c>
      <c r="AG388" s="131">
        <v>0</v>
      </c>
      <c r="AH388" s="131">
        <v>0</v>
      </c>
      <c r="AI388" s="131">
        <v>0</v>
      </c>
      <c r="AJ388" s="131">
        <v>102038.67</v>
      </c>
      <c r="AK388" s="131">
        <v>51019.33</v>
      </c>
      <c r="AL388" s="131">
        <v>0</v>
      </c>
      <c r="AN388" s="68"/>
      <c r="AO388" s="68"/>
      <c r="AP388" s="68"/>
      <c r="AQ388" s="68"/>
      <c r="AR388" s="68"/>
      <c r="AS388" s="68"/>
      <c r="AT388" s="68"/>
      <c r="AU388" s="68"/>
      <c r="AV388" s="68"/>
      <c r="AW388" s="68"/>
      <c r="AX388" s="68"/>
      <c r="AY388" s="68"/>
      <c r="AZ388" s="68"/>
      <c r="BA388" s="68"/>
      <c r="BB388" s="68"/>
      <c r="BC388" s="68"/>
      <c r="BD388" s="68"/>
      <c r="BE388" s="68"/>
      <c r="BF388" s="68"/>
      <c r="BG388" s="68"/>
      <c r="BH388" s="68"/>
      <c r="BI388" s="68"/>
      <c r="BJ388" s="68"/>
      <c r="BK388" s="68"/>
      <c r="BL388" s="69"/>
      <c r="BM388" s="69"/>
      <c r="BN388" s="69"/>
      <c r="BO388" s="69"/>
      <c r="BP388" s="69"/>
      <c r="BQ388" s="69"/>
      <c r="BR388" s="69"/>
      <c r="BS388" s="69"/>
      <c r="BT388" s="69"/>
      <c r="BU388" s="69"/>
      <c r="BV388" s="69"/>
      <c r="BW388" s="69"/>
      <c r="BY388" s="70"/>
      <c r="BZ388" s="71"/>
      <c r="CA388" s="72"/>
      <c r="CB388" s="68"/>
      <c r="CC388" s="73"/>
    </row>
    <row r="389" spans="1:81" s="67" customFormat="1" ht="12" customHeight="1" x14ac:dyDescent="0.25">
      <c r="A389" s="122">
        <v>212</v>
      </c>
      <c r="B389" s="132" t="s">
        <v>449</v>
      </c>
      <c r="C389" s="135">
        <v>25.076387201512844</v>
      </c>
      <c r="D389" s="135">
        <v>1983</v>
      </c>
      <c r="E389" s="136">
        <v>2025</v>
      </c>
      <c r="F389" s="136">
        <v>1854184.38</v>
      </c>
      <c r="G389" s="124">
        <v>10287900</v>
      </c>
      <c r="H389" s="127">
        <v>0</v>
      </c>
      <c r="I389" s="128">
        <v>0</v>
      </c>
      <c r="J389" s="128">
        <v>0</v>
      </c>
      <c r="K389" s="128">
        <v>0</v>
      </c>
      <c r="L389" s="128">
        <v>0</v>
      </c>
      <c r="M389" s="128">
        <v>0</v>
      </c>
      <c r="N389" s="127"/>
      <c r="O389" s="127">
        <v>0</v>
      </c>
      <c r="P389" s="127"/>
      <c r="Q389" s="127">
        <v>0</v>
      </c>
      <c r="R389" s="127"/>
      <c r="S389" s="127">
        <v>0</v>
      </c>
      <c r="T389" s="129">
        <v>0</v>
      </c>
      <c r="U389" s="127">
        <v>0</v>
      </c>
      <c r="V389" s="136" t="s">
        <v>34</v>
      </c>
      <c r="W389" s="131">
        <v>1200</v>
      </c>
      <c r="X389" s="127">
        <v>9824944.5</v>
      </c>
      <c r="Y389" s="131">
        <v>0</v>
      </c>
      <c r="Z389" s="131">
        <v>0</v>
      </c>
      <c r="AA389" s="131">
        <v>0</v>
      </c>
      <c r="AB389" s="131">
        <v>0</v>
      </c>
      <c r="AC389" s="131">
        <v>0</v>
      </c>
      <c r="AD389" s="131">
        <v>0</v>
      </c>
      <c r="AE389" s="131">
        <v>0</v>
      </c>
      <c r="AF389" s="131">
        <v>0</v>
      </c>
      <c r="AG389" s="131">
        <v>0</v>
      </c>
      <c r="AH389" s="131">
        <v>0</v>
      </c>
      <c r="AI389" s="131">
        <v>0</v>
      </c>
      <c r="AJ389" s="131">
        <v>308637</v>
      </c>
      <c r="AK389" s="131">
        <v>154318.5</v>
      </c>
      <c r="AL389" s="131">
        <v>0</v>
      </c>
      <c r="AN389" s="68"/>
      <c r="AO389" s="68"/>
      <c r="AP389" s="68"/>
      <c r="AQ389" s="68"/>
      <c r="AR389" s="68"/>
      <c r="AS389" s="68"/>
      <c r="AT389" s="68"/>
      <c r="AU389" s="68"/>
      <c r="AV389" s="68"/>
      <c r="AW389" s="68"/>
      <c r="AX389" s="68"/>
      <c r="AY389" s="68"/>
      <c r="AZ389" s="68"/>
      <c r="BA389" s="68"/>
      <c r="BB389" s="68"/>
      <c r="BC389" s="68"/>
      <c r="BD389" s="68"/>
      <c r="BE389" s="68"/>
      <c r="BF389" s="68"/>
      <c r="BG389" s="68"/>
      <c r="BH389" s="68"/>
      <c r="BI389" s="68"/>
      <c r="BJ389" s="68"/>
      <c r="BK389" s="68"/>
      <c r="BL389" s="69"/>
      <c r="BM389" s="69"/>
      <c r="BN389" s="69"/>
      <c r="BO389" s="69"/>
      <c r="BP389" s="69"/>
      <c r="BQ389" s="69"/>
      <c r="BR389" s="69"/>
      <c r="BS389" s="69"/>
      <c r="BT389" s="69"/>
      <c r="BU389" s="69"/>
      <c r="BV389" s="69"/>
      <c r="BW389" s="69"/>
      <c r="BY389" s="70"/>
      <c r="BZ389" s="71"/>
      <c r="CA389" s="72"/>
      <c r="CB389" s="68"/>
      <c r="CC389" s="73"/>
    </row>
    <row r="390" spans="1:81" s="67" customFormat="1" ht="12" customHeight="1" x14ac:dyDescent="0.25">
      <c r="A390" s="122">
        <v>213</v>
      </c>
      <c r="B390" s="132" t="s">
        <v>450</v>
      </c>
      <c r="C390" s="135">
        <v>10.956469286189138</v>
      </c>
      <c r="D390" s="135">
        <v>1979</v>
      </c>
      <c r="E390" s="136">
        <v>2025</v>
      </c>
      <c r="F390" s="136">
        <v>1050679.96</v>
      </c>
      <c r="G390" s="124">
        <v>3214968.75</v>
      </c>
      <c r="H390" s="127">
        <v>0</v>
      </c>
      <c r="I390" s="128">
        <v>0</v>
      </c>
      <c r="J390" s="128">
        <v>0</v>
      </c>
      <c r="K390" s="128">
        <v>0</v>
      </c>
      <c r="L390" s="128">
        <v>0</v>
      </c>
      <c r="M390" s="128">
        <v>0</v>
      </c>
      <c r="N390" s="127"/>
      <c r="O390" s="127">
        <v>0</v>
      </c>
      <c r="P390" s="127"/>
      <c r="Q390" s="127">
        <v>0</v>
      </c>
      <c r="R390" s="127"/>
      <c r="S390" s="127">
        <v>0</v>
      </c>
      <c r="T390" s="129">
        <v>0</v>
      </c>
      <c r="U390" s="127">
        <v>0</v>
      </c>
      <c r="V390" s="136" t="s">
        <v>34</v>
      </c>
      <c r="W390" s="131">
        <v>375</v>
      </c>
      <c r="X390" s="127">
        <v>3070295.16</v>
      </c>
      <c r="Y390" s="131">
        <v>0</v>
      </c>
      <c r="Z390" s="131">
        <v>0</v>
      </c>
      <c r="AA390" s="131">
        <v>0</v>
      </c>
      <c r="AB390" s="131">
        <v>0</v>
      </c>
      <c r="AC390" s="131">
        <v>0</v>
      </c>
      <c r="AD390" s="131">
        <v>0</v>
      </c>
      <c r="AE390" s="131">
        <v>0</v>
      </c>
      <c r="AF390" s="131">
        <v>0</v>
      </c>
      <c r="AG390" s="131">
        <v>0</v>
      </c>
      <c r="AH390" s="131">
        <v>0</v>
      </c>
      <c r="AI390" s="131">
        <v>0</v>
      </c>
      <c r="AJ390" s="131">
        <v>96449.06</v>
      </c>
      <c r="AK390" s="131">
        <v>48224.53</v>
      </c>
      <c r="AL390" s="131">
        <v>0</v>
      </c>
      <c r="AN390" s="68"/>
      <c r="AO390" s="68"/>
      <c r="AP390" s="68"/>
      <c r="AQ390" s="68"/>
      <c r="AR390" s="68"/>
      <c r="AS390" s="68"/>
      <c r="AT390" s="68"/>
      <c r="AU390" s="68"/>
      <c r="AV390" s="68"/>
      <c r="AW390" s="68"/>
      <c r="AX390" s="68"/>
      <c r="AY390" s="68"/>
      <c r="AZ390" s="68"/>
      <c r="BA390" s="68"/>
      <c r="BB390" s="68"/>
      <c r="BC390" s="68"/>
      <c r="BD390" s="68"/>
      <c r="BE390" s="68"/>
      <c r="BF390" s="68"/>
      <c r="BG390" s="68"/>
      <c r="BH390" s="68"/>
      <c r="BI390" s="68"/>
      <c r="BJ390" s="68"/>
      <c r="BK390" s="68"/>
      <c r="BL390" s="69"/>
      <c r="BM390" s="69"/>
      <c r="BN390" s="69"/>
      <c r="BO390" s="69"/>
      <c r="BP390" s="69"/>
      <c r="BQ390" s="69"/>
      <c r="BR390" s="69"/>
      <c r="BS390" s="69"/>
      <c r="BT390" s="69"/>
      <c r="BU390" s="69"/>
      <c r="BV390" s="69"/>
      <c r="BW390" s="69"/>
      <c r="BY390" s="70"/>
      <c r="BZ390" s="71"/>
      <c r="CA390" s="72"/>
      <c r="CB390" s="68"/>
      <c r="CC390" s="73"/>
    </row>
    <row r="391" spans="1:81" s="67" customFormat="1" ht="12" customHeight="1" x14ac:dyDescent="0.25">
      <c r="A391" s="122">
        <v>214</v>
      </c>
      <c r="B391" s="132" t="s">
        <v>451</v>
      </c>
      <c r="C391" s="135">
        <v>20.718324956498673</v>
      </c>
      <c r="D391" s="135">
        <v>1975</v>
      </c>
      <c r="E391" s="136">
        <v>2025</v>
      </c>
      <c r="F391" s="136">
        <v>1672624.33</v>
      </c>
      <c r="G391" s="124">
        <v>8078440.3499999996</v>
      </c>
      <c r="H391" s="127">
        <v>0</v>
      </c>
      <c r="I391" s="128">
        <v>0</v>
      </c>
      <c r="J391" s="128">
        <v>0</v>
      </c>
      <c r="K391" s="128">
        <v>0</v>
      </c>
      <c r="L391" s="128">
        <v>0</v>
      </c>
      <c r="M391" s="128">
        <v>0</v>
      </c>
      <c r="N391" s="127"/>
      <c r="O391" s="127">
        <v>0</v>
      </c>
      <c r="P391" s="127"/>
      <c r="Q391" s="127">
        <v>0</v>
      </c>
      <c r="R391" s="127"/>
      <c r="S391" s="127">
        <v>0</v>
      </c>
      <c r="T391" s="129">
        <v>0</v>
      </c>
      <c r="U391" s="127">
        <v>0</v>
      </c>
      <c r="V391" s="136" t="s">
        <v>35</v>
      </c>
      <c r="W391" s="131">
        <v>1065</v>
      </c>
      <c r="X391" s="127">
        <v>7714910.5300000003</v>
      </c>
      <c r="Y391" s="131">
        <v>0</v>
      </c>
      <c r="Z391" s="131">
        <v>0</v>
      </c>
      <c r="AA391" s="131">
        <v>0</v>
      </c>
      <c r="AB391" s="131">
        <v>0</v>
      </c>
      <c r="AC391" s="131">
        <v>0</v>
      </c>
      <c r="AD391" s="131">
        <v>0</v>
      </c>
      <c r="AE391" s="131">
        <v>0</v>
      </c>
      <c r="AF391" s="131">
        <v>0</v>
      </c>
      <c r="AG391" s="131">
        <v>0</v>
      </c>
      <c r="AH391" s="131">
        <v>0</v>
      </c>
      <c r="AI391" s="131">
        <v>0</v>
      </c>
      <c r="AJ391" s="131">
        <v>242353.21</v>
      </c>
      <c r="AK391" s="131">
        <v>121176.61</v>
      </c>
      <c r="AL391" s="131">
        <v>0</v>
      </c>
      <c r="AN391" s="68"/>
      <c r="AO391" s="68"/>
      <c r="AP391" s="68"/>
      <c r="AQ391" s="68"/>
      <c r="AR391" s="68"/>
      <c r="AS391" s="68"/>
      <c r="AT391" s="68"/>
      <c r="AU391" s="68"/>
      <c r="AV391" s="68"/>
      <c r="AW391" s="68"/>
      <c r="AX391" s="68"/>
      <c r="AY391" s="68"/>
      <c r="AZ391" s="68"/>
      <c r="BA391" s="68"/>
      <c r="BB391" s="68"/>
      <c r="BC391" s="68"/>
      <c r="BD391" s="68"/>
      <c r="BE391" s="68"/>
      <c r="BF391" s="68"/>
      <c r="BG391" s="68"/>
      <c r="BH391" s="68"/>
      <c r="BI391" s="68"/>
      <c r="BJ391" s="68"/>
      <c r="BK391" s="68"/>
      <c r="BL391" s="69"/>
      <c r="BM391" s="69"/>
      <c r="BN391" s="69"/>
      <c r="BO391" s="69"/>
      <c r="BP391" s="69"/>
      <c r="BQ391" s="69"/>
      <c r="BR391" s="69"/>
      <c r="BS391" s="69"/>
      <c r="BT391" s="69"/>
      <c r="BU391" s="69"/>
      <c r="BV391" s="69"/>
      <c r="BW391" s="69"/>
      <c r="BY391" s="70"/>
      <c r="BZ391" s="71"/>
      <c r="CA391" s="72"/>
      <c r="CB391" s="68"/>
      <c r="CC391" s="73"/>
    </row>
    <row r="392" spans="1:81" s="67" customFormat="1" ht="12" customHeight="1" x14ac:dyDescent="0.25">
      <c r="A392" s="122">
        <v>215</v>
      </c>
      <c r="B392" s="132" t="s">
        <v>452</v>
      </c>
      <c r="C392" s="135">
        <v>11.62185054246884</v>
      </c>
      <c r="D392" s="135">
        <v>1980</v>
      </c>
      <c r="E392" s="136">
        <v>2025</v>
      </c>
      <c r="F392" s="136">
        <v>1037433.75</v>
      </c>
      <c r="G392" s="124">
        <v>3214968.75</v>
      </c>
      <c r="H392" s="127">
        <v>0</v>
      </c>
      <c r="I392" s="128">
        <v>0</v>
      </c>
      <c r="J392" s="128">
        <v>0</v>
      </c>
      <c r="K392" s="128">
        <v>0</v>
      </c>
      <c r="L392" s="128">
        <v>0</v>
      </c>
      <c r="M392" s="128">
        <v>0</v>
      </c>
      <c r="N392" s="127"/>
      <c r="O392" s="127">
        <v>0</v>
      </c>
      <c r="P392" s="127"/>
      <c r="Q392" s="127">
        <v>0</v>
      </c>
      <c r="R392" s="127"/>
      <c r="S392" s="127">
        <v>0</v>
      </c>
      <c r="T392" s="129">
        <v>0</v>
      </c>
      <c r="U392" s="127">
        <v>0</v>
      </c>
      <c r="V392" s="136" t="s">
        <v>34</v>
      </c>
      <c r="W392" s="131">
        <v>375</v>
      </c>
      <c r="X392" s="127">
        <v>3070295.16</v>
      </c>
      <c r="Y392" s="131">
        <v>0</v>
      </c>
      <c r="Z392" s="131">
        <v>0</v>
      </c>
      <c r="AA392" s="131">
        <v>0</v>
      </c>
      <c r="AB392" s="131">
        <v>0</v>
      </c>
      <c r="AC392" s="131">
        <v>0</v>
      </c>
      <c r="AD392" s="131">
        <v>0</v>
      </c>
      <c r="AE392" s="131">
        <v>0</v>
      </c>
      <c r="AF392" s="131">
        <v>0</v>
      </c>
      <c r="AG392" s="131">
        <v>0</v>
      </c>
      <c r="AH392" s="131">
        <v>0</v>
      </c>
      <c r="AI392" s="131">
        <v>0</v>
      </c>
      <c r="AJ392" s="131">
        <v>96449.06</v>
      </c>
      <c r="AK392" s="131">
        <v>48224.53</v>
      </c>
      <c r="AL392" s="131">
        <v>0</v>
      </c>
      <c r="AN392" s="68"/>
      <c r="AO392" s="68"/>
      <c r="AP392" s="68"/>
      <c r="AQ392" s="68"/>
      <c r="AR392" s="68"/>
      <c r="AS392" s="68"/>
      <c r="AT392" s="68"/>
      <c r="AU392" s="68"/>
      <c r="AV392" s="68"/>
      <c r="AW392" s="68"/>
      <c r="AX392" s="68"/>
      <c r="AY392" s="68"/>
      <c r="AZ392" s="68"/>
      <c r="BA392" s="68"/>
      <c r="BB392" s="68"/>
      <c r="BC392" s="68"/>
      <c r="BD392" s="68"/>
      <c r="BE392" s="68"/>
      <c r="BF392" s="68"/>
      <c r="BG392" s="68"/>
      <c r="BH392" s="68"/>
      <c r="BI392" s="68"/>
      <c r="BJ392" s="68"/>
      <c r="BK392" s="68"/>
      <c r="BL392" s="69"/>
      <c r="BM392" s="69"/>
      <c r="BN392" s="69"/>
      <c r="BO392" s="69"/>
      <c r="BP392" s="69"/>
      <c r="BQ392" s="69"/>
      <c r="BR392" s="69"/>
      <c r="BS392" s="69"/>
      <c r="BT392" s="69"/>
      <c r="BU392" s="69"/>
      <c r="BV392" s="69"/>
      <c r="BW392" s="69"/>
      <c r="BY392" s="70"/>
      <c r="BZ392" s="71"/>
      <c r="CA392" s="72"/>
      <c r="CB392" s="68"/>
      <c r="CC392" s="73"/>
    </row>
    <row r="393" spans="1:81" s="67" customFormat="1" ht="12" customHeight="1" x14ac:dyDescent="0.25">
      <c r="A393" s="122">
        <v>216</v>
      </c>
      <c r="B393" s="132" t="s">
        <v>453</v>
      </c>
      <c r="C393" s="135">
        <v>22.482986526531516</v>
      </c>
      <c r="D393" s="135">
        <v>1969</v>
      </c>
      <c r="E393" s="136">
        <v>2025</v>
      </c>
      <c r="F393" s="136">
        <v>1621841.88</v>
      </c>
      <c r="G393" s="124">
        <v>8116367.2999999998</v>
      </c>
      <c r="H393" s="127">
        <v>0</v>
      </c>
      <c r="I393" s="128">
        <v>0</v>
      </c>
      <c r="J393" s="128">
        <v>0</v>
      </c>
      <c r="K393" s="128">
        <v>0</v>
      </c>
      <c r="L393" s="128">
        <v>0</v>
      </c>
      <c r="M393" s="128">
        <v>0</v>
      </c>
      <c r="N393" s="127"/>
      <c r="O393" s="127">
        <v>0</v>
      </c>
      <c r="P393" s="127"/>
      <c r="Q393" s="127">
        <v>0</v>
      </c>
      <c r="R393" s="127"/>
      <c r="S393" s="127">
        <v>0</v>
      </c>
      <c r="T393" s="129">
        <v>0</v>
      </c>
      <c r="U393" s="127">
        <v>0</v>
      </c>
      <c r="V393" s="136" t="s">
        <v>35</v>
      </c>
      <c r="W393" s="131">
        <v>1070</v>
      </c>
      <c r="X393" s="127">
        <v>7751130.7699999996</v>
      </c>
      <c r="Y393" s="131">
        <v>0</v>
      </c>
      <c r="Z393" s="131">
        <v>0</v>
      </c>
      <c r="AA393" s="131">
        <v>0</v>
      </c>
      <c r="AB393" s="131">
        <v>0</v>
      </c>
      <c r="AC393" s="131">
        <v>0</v>
      </c>
      <c r="AD393" s="131">
        <v>0</v>
      </c>
      <c r="AE393" s="131">
        <v>0</v>
      </c>
      <c r="AF393" s="131">
        <v>0</v>
      </c>
      <c r="AG393" s="131">
        <v>0</v>
      </c>
      <c r="AH393" s="131">
        <v>0</v>
      </c>
      <c r="AI393" s="131">
        <v>0</v>
      </c>
      <c r="AJ393" s="131">
        <v>243491.02</v>
      </c>
      <c r="AK393" s="131">
        <v>121745.51</v>
      </c>
      <c r="AL393" s="131">
        <v>0</v>
      </c>
      <c r="AN393" s="68"/>
      <c r="AO393" s="68"/>
      <c r="AP393" s="68"/>
      <c r="AQ393" s="68"/>
      <c r="AR393" s="68"/>
      <c r="AS393" s="68"/>
      <c r="AT393" s="68"/>
      <c r="AU393" s="68"/>
      <c r="AV393" s="68"/>
      <c r="AW393" s="68"/>
      <c r="AX393" s="68"/>
      <c r="AY393" s="68"/>
      <c r="AZ393" s="68"/>
      <c r="BA393" s="68"/>
      <c r="BB393" s="68"/>
      <c r="BC393" s="68"/>
      <c r="BD393" s="68"/>
      <c r="BE393" s="68"/>
      <c r="BF393" s="68"/>
      <c r="BG393" s="68"/>
      <c r="BH393" s="68"/>
      <c r="BI393" s="68"/>
      <c r="BJ393" s="68"/>
      <c r="BK393" s="68"/>
      <c r="BL393" s="69"/>
      <c r="BM393" s="69"/>
      <c r="BN393" s="69"/>
      <c r="BO393" s="69"/>
      <c r="BP393" s="69"/>
      <c r="BQ393" s="69"/>
      <c r="BR393" s="69"/>
      <c r="BS393" s="69"/>
      <c r="BT393" s="69"/>
      <c r="BU393" s="69"/>
      <c r="BV393" s="69"/>
      <c r="BW393" s="69"/>
      <c r="BY393" s="70"/>
      <c r="BZ393" s="71"/>
      <c r="CA393" s="72"/>
      <c r="CB393" s="68"/>
      <c r="CC393" s="73"/>
    </row>
    <row r="394" spans="1:81" s="67" customFormat="1" ht="12" customHeight="1" x14ac:dyDescent="0.25">
      <c r="A394" s="122">
        <v>217</v>
      </c>
      <c r="B394" s="132" t="s">
        <v>454</v>
      </c>
      <c r="C394" s="135">
        <v>23.610791059868372</v>
      </c>
      <c r="D394" s="135">
        <v>1969</v>
      </c>
      <c r="E394" s="136">
        <v>2025</v>
      </c>
      <c r="F394" s="136">
        <v>1539922.97</v>
      </c>
      <c r="G394" s="124">
        <v>8101196.5300000003</v>
      </c>
      <c r="H394" s="127">
        <v>0</v>
      </c>
      <c r="I394" s="128">
        <v>0</v>
      </c>
      <c r="J394" s="128">
        <v>0</v>
      </c>
      <c r="K394" s="128">
        <v>0</v>
      </c>
      <c r="L394" s="128">
        <v>0</v>
      </c>
      <c r="M394" s="128">
        <v>0</v>
      </c>
      <c r="N394" s="127"/>
      <c r="O394" s="127">
        <v>0</v>
      </c>
      <c r="P394" s="127"/>
      <c r="Q394" s="127">
        <v>0</v>
      </c>
      <c r="R394" s="127"/>
      <c r="S394" s="127">
        <v>0</v>
      </c>
      <c r="T394" s="129">
        <v>0</v>
      </c>
      <c r="U394" s="127">
        <v>0</v>
      </c>
      <c r="V394" s="136" t="s">
        <v>35</v>
      </c>
      <c r="W394" s="131">
        <v>1068</v>
      </c>
      <c r="X394" s="127">
        <v>7736642.6799999997</v>
      </c>
      <c r="Y394" s="131">
        <v>0</v>
      </c>
      <c r="Z394" s="131">
        <v>0</v>
      </c>
      <c r="AA394" s="131">
        <v>0</v>
      </c>
      <c r="AB394" s="131">
        <v>0</v>
      </c>
      <c r="AC394" s="131">
        <v>0</v>
      </c>
      <c r="AD394" s="131">
        <v>0</v>
      </c>
      <c r="AE394" s="131">
        <v>0</v>
      </c>
      <c r="AF394" s="131">
        <v>0</v>
      </c>
      <c r="AG394" s="131">
        <v>0</v>
      </c>
      <c r="AH394" s="131">
        <v>0</v>
      </c>
      <c r="AI394" s="131">
        <v>0</v>
      </c>
      <c r="AJ394" s="131">
        <v>243035.9</v>
      </c>
      <c r="AK394" s="131">
        <v>121517.95</v>
      </c>
      <c r="AL394" s="131">
        <v>0</v>
      </c>
      <c r="AN394" s="68"/>
      <c r="AO394" s="68"/>
      <c r="AP394" s="68"/>
      <c r="AQ394" s="68"/>
      <c r="AR394" s="68"/>
      <c r="AS394" s="68"/>
      <c r="AT394" s="68"/>
      <c r="AU394" s="68"/>
      <c r="AV394" s="68"/>
      <c r="AW394" s="68"/>
      <c r="AX394" s="68"/>
      <c r="AY394" s="68"/>
      <c r="AZ394" s="68"/>
      <c r="BA394" s="68"/>
      <c r="BB394" s="68"/>
      <c r="BC394" s="68"/>
      <c r="BD394" s="68"/>
      <c r="BE394" s="68"/>
      <c r="BF394" s="68"/>
      <c r="BG394" s="68"/>
      <c r="BH394" s="68"/>
      <c r="BI394" s="68"/>
      <c r="BJ394" s="68"/>
      <c r="BK394" s="68"/>
      <c r="BL394" s="69"/>
      <c r="BM394" s="69"/>
      <c r="BN394" s="69"/>
      <c r="BO394" s="69"/>
      <c r="BP394" s="69"/>
      <c r="BQ394" s="69"/>
      <c r="BR394" s="69"/>
      <c r="BS394" s="69"/>
      <c r="BT394" s="69"/>
      <c r="BU394" s="69"/>
      <c r="BV394" s="69"/>
      <c r="BW394" s="69"/>
      <c r="BY394" s="70"/>
      <c r="BZ394" s="71"/>
      <c r="CA394" s="72"/>
      <c r="CB394" s="68"/>
      <c r="CC394" s="73"/>
    </row>
    <row r="395" spans="1:81" s="67" customFormat="1" ht="12" customHeight="1" x14ac:dyDescent="0.25">
      <c r="A395" s="122">
        <v>218</v>
      </c>
      <c r="B395" s="132" t="s">
        <v>455</v>
      </c>
      <c r="C395" s="135">
        <v>22.799821182177023</v>
      </c>
      <c r="D395" s="135">
        <v>1970</v>
      </c>
      <c r="E395" s="136">
        <v>2025</v>
      </c>
      <c r="F395" s="136">
        <v>2282591.7999999998</v>
      </c>
      <c r="G395" s="124">
        <v>14146752.35</v>
      </c>
      <c r="H395" s="127">
        <v>0</v>
      </c>
      <c r="I395" s="128">
        <v>0</v>
      </c>
      <c r="J395" s="128">
        <v>0</v>
      </c>
      <c r="K395" s="128">
        <v>0</v>
      </c>
      <c r="L395" s="128">
        <v>0</v>
      </c>
      <c r="M395" s="128">
        <v>0</v>
      </c>
      <c r="N395" s="127"/>
      <c r="O395" s="127">
        <v>0</v>
      </c>
      <c r="P395" s="127"/>
      <c r="Q395" s="127">
        <v>0</v>
      </c>
      <c r="R395" s="127"/>
      <c r="S395" s="127">
        <v>0</v>
      </c>
      <c r="T395" s="129">
        <v>0</v>
      </c>
      <c r="U395" s="127">
        <v>0</v>
      </c>
      <c r="V395" s="136" t="s">
        <v>35</v>
      </c>
      <c r="W395" s="131">
        <v>1865</v>
      </c>
      <c r="X395" s="127">
        <v>13510148.49</v>
      </c>
      <c r="Y395" s="131">
        <v>0</v>
      </c>
      <c r="Z395" s="131">
        <v>0</v>
      </c>
      <c r="AA395" s="131">
        <v>0</v>
      </c>
      <c r="AB395" s="131">
        <v>0</v>
      </c>
      <c r="AC395" s="131">
        <v>0</v>
      </c>
      <c r="AD395" s="131">
        <v>0</v>
      </c>
      <c r="AE395" s="131">
        <v>0</v>
      </c>
      <c r="AF395" s="131">
        <v>0</v>
      </c>
      <c r="AG395" s="131">
        <v>0</v>
      </c>
      <c r="AH395" s="131">
        <v>0</v>
      </c>
      <c r="AI395" s="131">
        <v>0</v>
      </c>
      <c r="AJ395" s="131">
        <v>424402.57</v>
      </c>
      <c r="AK395" s="131">
        <v>212201.29</v>
      </c>
      <c r="AL395" s="131">
        <v>0</v>
      </c>
      <c r="AN395" s="68"/>
      <c r="AO395" s="68"/>
      <c r="AP395" s="68"/>
      <c r="AQ395" s="68"/>
      <c r="AR395" s="68"/>
      <c r="AS395" s="68"/>
      <c r="AT395" s="68"/>
      <c r="AU395" s="68"/>
      <c r="AV395" s="68"/>
      <c r="AW395" s="68"/>
      <c r="AX395" s="68"/>
      <c r="AY395" s="68"/>
      <c r="AZ395" s="68"/>
      <c r="BA395" s="68"/>
      <c r="BB395" s="68"/>
      <c r="BC395" s="68"/>
      <c r="BD395" s="68"/>
      <c r="BE395" s="68"/>
      <c r="BF395" s="68"/>
      <c r="BG395" s="68"/>
      <c r="BH395" s="68"/>
      <c r="BI395" s="68"/>
      <c r="BJ395" s="68"/>
      <c r="BK395" s="68"/>
      <c r="BL395" s="69"/>
      <c r="BM395" s="69"/>
      <c r="BN395" s="69"/>
      <c r="BO395" s="69"/>
      <c r="BP395" s="69"/>
      <c r="BQ395" s="69"/>
      <c r="BR395" s="69"/>
      <c r="BS395" s="69"/>
      <c r="BT395" s="69"/>
      <c r="BU395" s="69"/>
      <c r="BV395" s="69"/>
      <c r="BW395" s="69"/>
      <c r="BY395" s="70"/>
      <c r="BZ395" s="71"/>
      <c r="CA395" s="72"/>
      <c r="CB395" s="68"/>
      <c r="CC395" s="73"/>
    </row>
    <row r="396" spans="1:81" s="67" customFormat="1" ht="12" customHeight="1" x14ac:dyDescent="0.25">
      <c r="A396" s="122">
        <v>219</v>
      </c>
      <c r="B396" s="132" t="s">
        <v>456</v>
      </c>
      <c r="C396" s="135">
        <v>22.246845765516664</v>
      </c>
      <c r="D396" s="135">
        <v>1995</v>
      </c>
      <c r="E396" s="136">
        <v>2025</v>
      </c>
      <c r="F396" s="136">
        <v>800434.74</v>
      </c>
      <c r="G396" s="124">
        <v>3986561.25</v>
      </c>
      <c r="H396" s="127">
        <v>0</v>
      </c>
      <c r="I396" s="128">
        <v>0</v>
      </c>
      <c r="J396" s="128">
        <v>0</v>
      </c>
      <c r="K396" s="128">
        <v>0</v>
      </c>
      <c r="L396" s="128">
        <v>0</v>
      </c>
      <c r="M396" s="128">
        <v>0</v>
      </c>
      <c r="N396" s="127"/>
      <c r="O396" s="127">
        <v>0</v>
      </c>
      <c r="P396" s="127"/>
      <c r="Q396" s="127">
        <v>0</v>
      </c>
      <c r="R396" s="127"/>
      <c r="S396" s="127">
        <v>0</v>
      </c>
      <c r="T396" s="129">
        <v>0</v>
      </c>
      <c r="U396" s="127">
        <v>0</v>
      </c>
      <c r="V396" s="136" t="s">
        <v>34</v>
      </c>
      <c r="W396" s="131">
        <v>465</v>
      </c>
      <c r="X396" s="127">
        <v>3807165.99</v>
      </c>
      <c r="Y396" s="131">
        <v>0</v>
      </c>
      <c r="Z396" s="131">
        <v>0</v>
      </c>
      <c r="AA396" s="131">
        <v>0</v>
      </c>
      <c r="AB396" s="131">
        <v>0</v>
      </c>
      <c r="AC396" s="131">
        <v>0</v>
      </c>
      <c r="AD396" s="131">
        <v>0</v>
      </c>
      <c r="AE396" s="131">
        <v>0</v>
      </c>
      <c r="AF396" s="131">
        <v>0</v>
      </c>
      <c r="AG396" s="131">
        <v>0</v>
      </c>
      <c r="AH396" s="131">
        <v>0</v>
      </c>
      <c r="AI396" s="131">
        <v>0</v>
      </c>
      <c r="AJ396" s="131">
        <v>119596.84</v>
      </c>
      <c r="AK396" s="131">
        <v>59798.42</v>
      </c>
      <c r="AL396" s="131">
        <v>0</v>
      </c>
      <c r="AN396" s="68"/>
      <c r="AO396" s="68"/>
      <c r="AP396" s="68"/>
      <c r="AQ396" s="68"/>
      <c r="AR396" s="68"/>
      <c r="AS396" s="68"/>
      <c r="AT396" s="68"/>
      <c r="AU396" s="68"/>
      <c r="AV396" s="68"/>
      <c r="AW396" s="68"/>
      <c r="AX396" s="68"/>
      <c r="AY396" s="68"/>
      <c r="AZ396" s="68"/>
      <c r="BA396" s="68"/>
      <c r="BB396" s="68"/>
      <c r="BC396" s="68"/>
      <c r="BD396" s="68"/>
      <c r="BE396" s="68"/>
      <c r="BF396" s="68"/>
      <c r="BG396" s="68"/>
      <c r="BH396" s="68"/>
      <c r="BI396" s="68"/>
      <c r="BJ396" s="68"/>
      <c r="BK396" s="68"/>
      <c r="BL396" s="69"/>
      <c r="BM396" s="69"/>
      <c r="BN396" s="69"/>
      <c r="BO396" s="69"/>
      <c r="BP396" s="69"/>
      <c r="BQ396" s="69"/>
      <c r="BR396" s="69"/>
      <c r="BS396" s="69"/>
      <c r="BT396" s="69"/>
      <c r="BU396" s="69"/>
      <c r="BV396" s="69"/>
      <c r="BW396" s="69"/>
      <c r="BY396" s="70"/>
      <c r="BZ396" s="71"/>
      <c r="CA396" s="72"/>
      <c r="CB396" s="68"/>
      <c r="CC396" s="73"/>
    </row>
    <row r="397" spans="1:81" s="67" customFormat="1" ht="12" customHeight="1" x14ac:dyDescent="0.25">
      <c r="A397" s="122">
        <v>220</v>
      </c>
      <c r="B397" s="132" t="s">
        <v>457</v>
      </c>
      <c r="C397" s="135">
        <v>48.785580113917781</v>
      </c>
      <c r="D397" s="135">
        <v>1968</v>
      </c>
      <c r="E397" s="136">
        <v>2025</v>
      </c>
      <c r="F397" s="136">
        <v>416041.86</v>
      </c>
      <c r="G397" s="124">
        <v>5143950</v>
      </c>
      <c r="H397" s="127">
        <v>0</v>
      </c>
      <c r="I397" s="128">
        <v>0</v>
      </c>
      <c r="J397" s="128">
        <v>0</v>
      </c>
      <c r="K397" s="128">
        <v>0</v>
      </c>
      <c r="L397" s="128">
        <v>0</v>
      </c>
      <c r="M397" s="128">
        <v>0</v>
      </c>
      <c r="N397" s="127"/>
      <c r="O397" s="127">
        <v>0</v>
      </c>
      <c r="P397" s="127"/>
      <c r="Q397" s="127">
        <v>0</v>
      </c>
      <c r="R397" s="127"/>
      <c r="S397" s="127">
        <v>0</v>
      </c>
      <c r="T397" s="129">
        <v>0</v>
      </c>
      <c r="U397" s="127">
        <v>0</v>
      </c>
      <c r="V397" s="136" t="s">
        <v>34</v>
      </c>
      <c r="W397" s="131">
        <v>600</v>
      </c>
      <c r="X397" s="127">
        <v>4912472.25</v>
      </c>
      <c r="Y397" s="131">
        <v>0</v>
      </c>
      <c r="Z397" s="131">
        <v>0</v>
      </c>
      <c r="AA397" s="131">
        <v>0</v>
      </c>
      <c r="AB397" s="131">
        <v>0</v>
      </c>
      <c r="AC397" s="131">
        <v>0</v>
      </c>
      <c r="AD397" s="131">
        <v>0</v>
      </c>
      <c r="AE397" s="131">
        <v>0</v>
      </c>
      <c r="AF397" s="131">
        <v>0</v>
      </c>
      <c r="AG397" s="131">
        <v>0</v>
      </c>
      <c r="AH397" s="131">
        <v>0</v>
      </c>
      <c r="AI397" s="131">
        <v>0</v>
      </c>
      <c r="AJ397" s="131">
        <v>154318.5</v>
      </c>
      <c r="AK397" s="131">
        <v>77159.25</v>
      </c>
      <c r="AL397" s="131">
        <v>0</v>
      </c>
      <c r="AN397" s="68"/>
      <c r="AO397" s="68"/>
      <c r="AP397" s="68"/>
      <c r="AQ397" s="68"/>
      <c r="AR397" s="68"/>
      <c r="AS397" s="68"/>
      <c r="AT397" s="68"/>
      <c r="AU397" s="68"/>
      <c r="AV397" s="68"/>
      <c r="AW397" s="68"/>
      <c r="AX397" s="68"/>
      <c r="AY397" s="68"/>
      <c r="AZ397" s="68"/>
      <c r="BA397" s="68"/>
      <c r="BB397" s="68"/>
      <c r="BC397" s="68"/>
      <c r="BD397" s="68"/>
      <c r="BE397" s="68"/>
      <c r="BF397" s="68"/>
      <c r="BG397" s="68"/>
      <c r="BH397" s="68"/>
      <c r="BI397" s="68"/>
      <c r="BJ397" s="68"/>
      <c r="BK397" s="68"/>
      <c r="BL397" s="69"/>
      <c r="BM397" s="69"/>
      <c r="BN397" s="69"/>
      <c r="BO397" s="69"/>
      <c r="BP397" s="69"/>
      <c r="BQ397" s="69"/>
      <c r="BR397" s="69"/>
      <c r="BS397" s="69"/>
      <c r="BT397" s="69"/>
      <c r="BU397" s="69"/>
      <c r="BV397" s="69"/>
      <c r="BW397" s="69"/>
      <c r="BY397" s="70"/>
      <c r="BZ397" s="71"/>
      <c r="CA397" s="72"/>
      <c r="CB397" s="68"/>
      <c r="CC397" s="73"/>
    </row>
    <row r="398" spans="1:81" s="67" customFormat="1" ht="12" customHeight="1" x14ac:dyDescent="0.25">
      <c r="A398" s="122">
        <v>221</v>
      </c>
      <c r="B398" s="132" t="s">
        <v>458</v>
      </c>
      <c r="C398" s="135">
        <v>29.415959377281492</v>
      </c>
      <c r="D398" s="135">
        <v>1978</v>
      </c>
      <c r="E398" s="136">
        <v>2025</v>
      </c>
      <c r="F398" s="136">
        <v>1259884.8500000001</v>
      </c>
      <c r="G398" s="124">
        <v>8230320</v>
      </c>
      <c r="H398" s="127">
        <v>0</v>
      </c>
      <c r="I398" s="128">
        <v>0</v>
      </c>
      <c r="J398" s="128">
        <v>0</v>
      </c>
      <c r="K398" s="128">
        <v>0</v>
      </c>
      <c r="L398" s="128">
        <v>0</v>
      </c>
      <c r="M398" s="128">
        <v>0</v>
      </c>
      <c r="N398" s="127"/>
      <c r="O398" s="127">
        <v>0</v>
      </c>
      <c r="P398" s="127"/>
      <c r="Q398" s="127">
        <v>0</v>
      </c>
      <c r="R398" s="127"/>
      <c r="S398" s="127">
        <v>0</v>
      </c>
      <c r="T398" s="129">
        <v>0</v>
      </c>
      <c r="U398" s="127">
        <v>0</v>
      </c>
      <c r="V398" s="136" t="s">
        <v>34</v>
      </c>
      <c r="W398" s="131">
        <v>960</v>
      </c>
      <c r="X398" s="127">
        <v>7859955.5999999996</v>
      </c>
      <c r="Y398" s="131">
        <v>0</v>
      </c>
      <c r="Z398" s="131">
        <v>0</v>
      </c>
      <c r="AA398" s="131">
        <v>0</v>
      </c>
      <c r="AB398" s="131">
        <v>0</v>
      </c>
      <c r="AC398" s="131">
        <v>0</v>
      </c>
      <c r="AD398" s="131">
        <v>0</v>
      </c>
      <c r="AE398" s="131">
        <v>0</v>
      </c>
      <c r="AF398" s="131">
        <v>0</v>
      </c>
      <c r="AG398" s="131">
        <v>0</v>
      </c>
      <c r="AH398" s="131">
        <v>0</v>
      </c>
      <c r="AI398" s="131">
        <v>0</v>
      </c>
      <c r="AJ398" s="131">
        <v>246909.6</v>
      </c>
      <c r="AK398" s="131">
        <v>123454.8</v>
      </c>
      <c r="AL398" s="131">
        <v>0</v>
      </c>
      <c r="AN398" s="68"/>
      <c r="AO398" s="68"/>
      <c r="AP398" s="68"/>
      <c r="AQ398" s="68"/>
      <c r="AR398" s="68"/>
      <c r="AS398" s="68"/>
      <c r="AT398" s="68"/>
      <c r="AU398" s="68"/>
      <c r="AV398" s="68"/>
      <c r="AW398" s="68"/>
      <c r="AX398" s="68"/>
      <c r="AY398" s="68"/>
      <c r="AZ398" s="68"/>
      <c r="BA398" s="68"/>
      <c r="BB398" s="68"/>
      <c r="BC398" s="68"/>
      <c r="BD398" s="68"/>
      <c r="BE398" s="68"/>
      <c r="BF398" s="68"/>
      <c r="BG398" s="68"/>
      <c r="BH398" s="68"/>
      <c r="BI398" s="68"/>
      <c r="BJ398" s="68"/>
      <c r="BK398" s="68"/>
      <c r="BL398" s="69"/>
      <c r="BM398" s="69"/>
      <c r="BN398" s="69"/>
      <c r="BO398" s="69"/>
      <c r="BP398" s="69"/>
      <c r="BQ398" s="69"/>
      <c r="BR398" s="69"/>
      <c r="BS398" s="69"/>
      <c r="BT398" s="69"/>
      <c r="BU398" s="69"/>
      <c r="BV398" s="69"/>
      <c r="BW398" s="69"/>
      <c r="BY398" s="70"/>
      <c r="BZ398" s="71"/>
      <c r="CA398" s="72"/>
      <c r="CB398" s="68"/>
      <c r="CC398" s="73"/>
    </row>
    <row r="399" spans="1:81" s="67" customFormat="1" ht="12" customHeight="1" x14ac:dyDescent="0.25">
      <c r="A399" s="122">
        <v>222</v>
      </c>
      <c r="B399" s="132" t="s">
        <v>459</v>
      </c>
      <c r="C399" s="135">
        <v>70.038800867697049</v>
      </c>
      <c r="D399" s="135">
        <v>1961</v>
      </c>
      <c r="E399" s="136">
        <v>2025</v>
      </c>
      <c r="F399" s="136">
        <v>245190.02</v>
      </c>
      <c r="G399" s="124">
        <v>3603060.25</v>
      </c>
      <c r="H399" s="127">
        <v>0</v>
      </c>
      <c r="I399" s="128">
        <v>0</v>
      </c>
      <c r="J399" s="128">
        <v>0</v>
      </c>
      <c r="K399" s="128">
        <v>0</v>
      </c>
      <c r="L399" s="128">
        <v>0</v>
      </c>
      <c r="M399" s="128">
        <v>0</v>
      </c>
      <c r="N399" s="127"/>
      <c r="O399" s="127">
        <v>0</v>
      </c>
      <c r="P399" s="127"/>
      <c r="Q399" s="127">
        <v>0</v>
      </c>
      <c r="R399" s="127"/>
      <c r="S399" s="127">
        <v>0</v>
      </c>
      <c r="T399" s="129">
        <v>0</v>
      </c>
      <c r="U399" s="127">
        <v>0</v>
      </c>
      <c r="V399" s="136" t="s">
        <v>35</v>
      </c>
      <c r="W399" s="131">
        <v>475</v>
      </c>
      <c r="X399" s="127">
        <v>3440922.54</v>
      </c>
      <c r="Y399" s="131">
        <v>0</v>
      </c>
      <c r="Z399" s="131">
        <v>0</v>
      </c>
      <c r="AA399" s="131">
        <v>0</v>
      </c>
      <c r="AB399" s="131">
        <v>0</v>
      </c>
      <c r="AC399" s="131">
        <v>0</v>
      </c>
      <c r="AD399" s="131">
        <v>0</v>
      </c>
      <c r="AE399" s="131">
        <v>0</v>
      </c>
      <c r="AF399" s="131">
        <v>0</v>
      </c>
      <c r="AG399" s="131">
        <v>0</v>
      </c>
      <c r="AH399" s="131">
        <v>0</v>
      </c>
      <c r="AI399" s="131">
        <v>0</v>
      </c>
      <c r="AJ399" s="131">
        <v>108091.81</v>
      </c>
      <c r="AK399" s="131">
        <v>54045.9</v>
      </c>
      <c r="AL399" s="131">
        <v>0</v>
      </c>
      <c r="AN399" s="68"/>
      <c r="AO399" s="68"/>
      <c r="AP399" s="68"/>
      <c r="AQ399" s="68"/>
      <c r="AR399" s="68"/>
      <c r="AS399" s="68"/>
      <c r="AT399" s="68"/>
      <c r="AU399" s="68"/>
      <c r="AV399" s="68"/>
      <c r="AW399" s="68"/>
      <c r="AX399" s="68"/>
      <c r="AY399" s="68"/>
      <c r="AZ399" s="68"/>
      <c r="BA399" s="68"/>
      <c r="BB399" s="68"/>
      <c r="BC399" s="68"/>
      <c r="BD399" s="68"/>
      <c r="BE399" s="68"/>
      <c r="BF399" s="68"/>
      <c r="BG399" s="68"/>
      <c r="BH399" s="68"/>
      <c r="BI399" s="68"/>
      <c r="BJ399" s="68"/>
      <c r="BK399" s="68"/>
      <c r="BL399" s="69"/>
      <c r="BM399" s="69"/>
      <c r="BN399" s="69"/>
      <c r="BO399" s="69"/>
      <c r="BP399" s="69"/>
      <c r="BQ399" s="69"/>
      <c r="BR399" s="69"/>
      <c r="BS399" s="69"/>
      <c r="BT399" s="69"/>
      <c r="BU399" s="69"/>
      <c r="BV399" s="69"/>
      <c r="BW399" s="69"/>
      <c r="BY399" s="70"/>
      <c r="BZ399" s="71"/>
      <c r="CA399" s="72"/>
      <c r="CB399" s="68"/>
      <c r="CC399" s="73"/>
    </row>
    <row r="400" spans="1:81" s="67" customFormat="1" ht="12" customHeight="1" x14ac:dyDescent="0.25">
      <c r="A400" s="122">
        <v>223</v>
      </c>
      <c r="B400" s="132" t="s">
        <v>460</v>
      </c>
      <c r="C400" s="135">
        <v>30.481080673749062</v>
      </c>
      <c r="D400" s="135">
        <v>1971</v>
      </c>
      <c r="E400" s="136">
        <v>2025</v>
      </c>
      <c r="F400" s="136">
        <v>1570226.78</v>
      </c>
      <c r="G400" s="124">
        <v>9842091.0099999998</v>
      </c>
      <c r="H400" s="127">
        <v>0</v>
      </c>
      <c r="I400" s="128">
        <v>0</v>
      </c>
      <c r="J400" s="128">
        <v>0</v>
      </c>
      <c r="K400" s="128">
        <v>0</v>
      </c>
      <c r="L400" s="128">
        <v>0</v>
      </c>
      <c r="M400" s="128">
        <v>0</v>
      </c>
      <c r="N400" s="127"/>
      <c r="O400" s="127">
        <v>0</v>
      </c>
      <c r="P400" s="127"/>
      <c r="Q400" s="127">
        <v>0</v>
      </c>
      <c r="R400" s="127"/>
      <c r="S400" s="127">
        <v>0</v>
      </c>
      <c r="T400" s="129">
        <v>0</v>
      </c>
      <c r="U400" s="127">
        <v>0</v>
      </c>
      <c r="V400" s="136" t="s">
        <v>34</v>
      </c>
      <c r="W400" s="131">
        <v>1148</v>
      </c>
      <c r="X400" s="127">
        <v>9399196.9100000001</v>
      </c>
      <c r="Y400" s="131">
        <v>0</v>
      </c>
      <c r="Z400" s="131">
        <v>0</v>
      </c>
      <c r="AA400" s="131">
        <v>0</v>
      </c>
      <c r="AB400" s="131">
        <v>0</v>
      </c>
      <c r="AC400" s="131">
        <v>0</v>
      </c>
      <c r="AD400" s="131">
        <v>0</v>
      </c>
      <c r="AE400" s="131">
        <v>0</v>
      </c>
      <c r="AF400" s="131">
        <v>0</v>
      </c>
      <c r="AG400" s="131">
        <v>0</v>
      </c>
      <c r="AH400" s="131">
        <v>0</v>
      </c>
      <c r="AI400" s="131">
        <v>0</v>
      </c>
      <c r="AJ400" s="131">
        <v>295262.73</v>
      </c>
      <c r="AK400" s="131">
        <v>147631.37</v>
      </c>
      <c r="AL400" s="131">
        <v>0</v>
      </c>
      <c r="AN400" s="68"/>
      <c r="AO400" s="68"/>
      <c r="AP400" s="68"/>
      <c r="AQ400" s="68"/>
      <c r="AR400" s="68"/>
      <c r="AS400" s="68"/>
      <c r="AT400" s="68"/>
      <c r="AU400" s="68"/>
      <c r="AV400" s="68"/>
      <c r="AW400" s="68"/>
      <c r="AX400" s="68"/>
      <c r="AY400" s="68"/>
      <c r="AZ400" s="68"/>
      <c r="BA400" s="68"/>
      <c r="BB400" s="68"/>
      <c r="BC400" s="68"/>
      <c r="BD400" s="68"/>
      <c r="BE400" s="68"/>
      <c r="BF400" s="68"/>
      <c r="BG400" s="68"/>
      <c r="BH400" s="68"/>
      <c r="BI400" s="68"/>
      <c r="BJ400" s="68"/>
      <c r="BK400" s="68"/>
      <c r="BL400" s="69"/>
      <c r="BM400" s="69"/>
      <c r="BN400" s="69"/>
      <c r="BO400" s="69"/>
      <c r="BP400" s="69"/>
      <c r="BQ400" s="69"/>
      <c r="BR400" s="69"/>
      <c r="BS400" s="69"/>
      <c r="BT400" s="69"/>
      <c r="BU400" s="69"/>
      <c r="BV400" s="69"/>
      <c r="BW400" s="69"/>
      <c r="BY400" s="70"/>
      <c r="BZ400" s="71"/>
      <c r="CA400" s="72"/>
      <c r="CB400" s="68"/>
      <c r="CC400" s="73"/>
    </row>
    <row r="401" spans="1:81" s="67" customFormat="1" ht="12" customHeight="1" x14ac:dyDescent="0.25">
      <c r="A401" s="122">
        <v>224</v>
      </c>
      <c r="B401" s="132" t="s">
        <v>461</v>
      </c>
      <c r="C401" s="135">
        <v>22.199738352879809</v>
      </c>
      <c r="D401" s="135">
        <v>1982</v>
      </c>
      <c r="E401" s="136">
        <v>2025</v>
      </c>
      <c r="F401" s="136">
        <v>3829282.67</v>
      </c>
      <c r="G401" s="124">
        <v>18809710.510000002</v>
      </c>
      <c r="H401" s="127">
        <v>0</v>
      </c>
      <c r="I401" s="128">
        <v>0</v>
      </c>
      <c r="J401" s="128">
        <v>0</v>
      </c>
      <c r="K401" s="128">
        <v>0</v>
      </c>
      <c r="L401" s="128">
        <v>0</v>
      </c>
      <c r="M401" s="128">
        <v>0</v>
      </c>
      <c r="N401" s="127"/>
      <c r="O401" s="127">
        <v>0</v>
      </c>
      <c r="P401" s="127"/>
      <c r="Q401" s="127">
        <v>0</v>
      </c>
      <c r="R401" s="127"/>
      <c r="S401" s="127">
        <v>0</v>
      </c>
      <c r="T401" s="129">
        <v>0</v>
      </c>
      <c r="U401" s="127">
        <v>0</v>
      </c>
      <c r="V401" s="136" t="s">
        <v>34</v>
      </c>
      <c r="W401" s="131">
        <v>2194</v>
      </c>
      <c r="X401" s="127">
        <v>17963273.530000001</v>
      </c>
      <c r="Y401" s="131">
        <v>0</v>
      </c>
      <c r="Z401" s="131">
        <v>0</v>
      </c>
      <c r="AA401" s="131">
        <v>0</v>
      </c>
      <c r="AB401" s="131">
        <v>0</v>
      </c>
      <c r="AC401" s="131">
        <v>0</v>
      </c>
      <c r="AD401" s="131">
        <v>0</v>
      </c>
      <c r="AE401" s="131">
        <v>0</v>
      </c>
      <c r="AF401" s="131">
        <v>0</v>
      </c>
      <c r="AG401" s="131">
        <v>0</v>
      </c>
      <c r="AH401" s="131">
        <v>0</v>
      </c>
      <c r="AI401" s="131">
        <v>0</v>
      </c>
      <c r="AJ401" s="131">
        <v>564291.31999999995</v>
      </c>
      <c r="AK401" s="131">
        <v>282145.65999999997</v>
      </c>
      <c r="AL401" s="131">
        <v>0</v>
      </c>
      <c r="AN401" s="68"/>
      <c r="AO401" s="68"/>
      <c r="AP401" s="68"/>
      <c r="AQ401" s="68"/>
      <c r="AR401" s="68"/>
      <c r="AS401" s="68"/>
      <c r="AT401" s="68"/>
      <c r="AU401" s="68"/>
      <c r="AV401" s="68"/>
      <c r="AW401" s="68"/>
      <c r="AX401" s="68"/>
      <c r="AY401" s="68"/>
      <c r="AZ401" s="68"/>
      <c r="BA401" s="68"/>
      <c r="BB401" s="68"/>
      <c r="BC401" s="68"/>
      <c r="BD401" s="68"/>
      <c r="BE401" s="68"/>
      <c r="BF401" s="68"/>
      <c r="BG401" s="68"/>
      <c r="BH401" s="68"/>
      <c r="BI401" s="68"/>
      <c r="BJ401" s="68"/>
      <c r="BK401" s="68"/>
      <c r="BL401" s="69"/>
      <c r="BM401" s="69"/>
      <c r="BN401" s="69"/>
      <c r="BO401" s="69"/>
      <c r="BP401" s="69"/>
      <c r="BQ401" s="69"/>
      <c r="BR401" s="69"/>
      <c r="BS401" s="69"/>
      <c r="BT401" s="69"/>
      <c r="BU401" s="69"/>
      <c r="BV401" s="69"/>
      <c r="BW401" s="69"/>
      <c r="BY401" s="70"/>
      <c r="BZ401" s="71"/>
      <c r="CA401" s="72"/>
      <c r="CB401" s="68"/>
      <c r="CC401" s="73"/>
    </row>
    <row r="402" spans="1:81" s="67" customFormat="1" ht="12" customHeight="1" x14ac:dyDescent="0.25">
      <c r="A402" s="122">
        <v>225</v>
      </c>
      <c r="B402" s="132" t="s">
        <v>462</v>
      </c>
      <c r="C402" s="135">
        <v>21.057579705965157</v>
      </c>
      <c r="D402" s="135">
        <v>1975</v>
      </c>
      <c r="E402" s="136">
        <v>2025</v>
      </c>
      <c r="F402" s="136">
        <v>1689902.0800000001</v>
      </c>
      <c r="G402" s="124">
        <v>7823090.6299999999</v>
      </c>
      <c r="H402" s="127">
        <v>0</v>
      </c>
      <c r="I402" s="128">
        <v>0</v>
      </c>
      <c r="J402" s="128">
        <v>0</v>
      </c>
      <c r="K402" s="128">
        <v>0</v>
      </c>
      <c r="L402" s="128">
        <v>0</v>
      </c>
      <c r="M402" s="128">
        <v>0</v>
      </c>
      <c r="N402" s="127"/>
      <c r="O402" s="127">
        <v>0</v>
      </c>
      <c r="P402" s="127"/>
      <c r="Q402" s="127">
        <v>0</v>
      </c>
      <c r="R402" s="127"/>
      <c r="S402" s="127">
        <v>0</v>
      </c>
      <c r="T402" s="129">
        <v>0</v>
      </c>
      <c r="U402" s="127">
        <v>0</v>
      </c>
      <c r="V402" s="136" t="s">
        <v>34</v>
      </c>
      <c r="W402" s="131">
        <v>912.5</v>
      </c>
      <c r="X402" s="127">
        <v>7471051.5499999998</v>
      </c>
      <c r="Y402" s="131">
        <v>0</v>
      </c>
      <c r="Z402" s="131">
        <v>0</v>
      </c>
      <c r="AA402" s="131">
        <v>0</v>
      </c>
      <c r="AB402" s="131">
        <v>0</v>
      </c>
      <c r="AC402" s="131">
        <v>0</v>
      </c>
      <c r="AD402" s="131">
        <v>0</v>
      </c>
      <c r="AE402" s="131">
        <v>0</v>
      </c>
      <c r="AF402" s="131">
        <v>0</v>
      </c>
      <c r="AG402" s="131">
        <v>0</v>
      </c>
      <c r="AH402" s="131">
        <v>0</v>
      </c>
      <c r="AI402" s="131">
        <v>0</v>
      </c>
      <c r="AJ402" s="131">
        <v>234692.72</v>
      </c>
      <c r="AK402" s="131">
        <v>117346.36</v>
      </c>
      <c r="AL402" s="131">
        <v>0</v>
      </c>
      <c r="AN402" s="68"/>
      <c r="AO402" s="68"/>
      <c r="AP402" s="68"/>
      <c r="AQ402" s="68"/>
      <c r="AR402" s="68"/>
      <c r="AS402" s="68"/>
      <c r="AT402" s="68"/>
      <c r="AU402" s="68"/>
      <c r="AV402" s="68"/>
      <c r="AW402" s="68"/>
      <c r="AX402" s="68"/>
      <c r="AY402" s="68"/>
      <c r="AZ402" s="68"/>
      <c r="BA402" s="68"/>
      <c r="BB402" s="68"/>
      <c r="BC402" s="68"/>
      <c r="BD402" s="68"/>
      <c r="BE402" s="68"/>
      <c r="BF402" s="68"/>
      <c r="BG402" s="68"/>
      <c r="BH402" s="68"/>
      <c r="BI402" s="68"/>
      <c r="BJ402" s="68"/>
      <c r="BK402" s="68"/>
      <c r="BL402" s="69"/>
      <c r="BM402" s="69"/>
      <c r="BN402" s="69"/>
      <c r="BO402" s="69"/>
      <c r="BP402" s="69"/>
      <c r="BQ402" s="69"/>
      <c r="BR402" s="69"/>
      <c r="BS402" s="69"/>
      <c r="BT402" s="69"/>
      <c r="BU402" s="69"/>
      <c r="BV402" s="69"/>
      <c r="BW402" s="69"/>
      <c r="BY402" s="70"/>
      <c r="BZ402" s="71"/>
      <c r="CA402" s="72"/>
      <c r="CB402" s="68"/>
      <c r="CC402" s="73"/>
    </row>
    <row r="403" spans="1:81" s="67" customFormat="1" ht="12" customHeight="1" x14ac:dyDescent="0.25">
      <c r="A403" s="122">
        <v>226</v>
      </c>
      <c r="B403" s="132" t="s">
        <v>463</v>
      </c>
      <c r="C403" s="135">
        <v>31.773991217479185</v>
      </c>
      <c r="D403" s="135">
        <v>1973</v>
      </c>
      <c r="E403" s="136">
        <v>2025</v>
      </c>
      <c r="F403" s="136">
        <v>2793193.41</v>
      </c>
      <c r="G403" s="124">
        <v>13451429.25</v>
      </c>
      <c r="H403" s="127">
        <v>0</v>
      </c>
      <c r="I403" s="128">
        <v>0</v>
      </c>
      <c r="J403" s="128">
        <v>0</v>
      </c>
      <c r="K403" s="128">
        <v>0</v>
      </c>
      <c r="L403" s="128">
        <v>0</v>
      </c>
      <c r="M403" s="128">
        <v>0</v>
      </c>
      <c r="N403" s="127"/>
      <c r="O403" s="127">
        <v>0</v>
      </c>
      <c r="P403" s="127"/>
      <c r="Q403" s="127">
        <v>0</v>
      </c>
      <c r="R403" s="127"/>
      <c r="S403" s="127">
        <v>0</v>
      </c>
      <c r="T403" s="129">
        <v>0</v>
      </c>
      <c r="U403" s="127">
        <v>0</v>
      </c>
      <c r="V403" s="136" t="s">
        <v>34</v>
      </c>
      <c r="W403" s="131">
        <v>1569</v>
      </c>
      <c r="X403" s="127">
        <v>12846114.93</v>
      </c>
      <c r="Y403" s="131">
        <v>0</v>
      </c>
      <c r="Z403" s="131">
        <v>0</v>
      </c>
      <c r="AA403" s="131">
        <v>0</v>
      </c>
      <c r="AB403" s="131">
        <v>0</v>
      </c>
      <c r="AC403" s="131">
        <v>0</v>
      </c>
      <c r="AD403" s="131">
        <v>0</v>
      </c>
      <c r="AE403" s="131">
        <v>0</v>
      </c>
      <c r="AF403" s="131">
        <v>0</v>
      </c>
      <c r="AG403" s="131">
        <v>0</v>
      </c>
      <c r="AH403" s="131">
        <v>0</v>
      </c>
      <c r="AI403" s="131">
        <v>0</v>
      </c>
      <c r="AJ403" s="131">
        <v>403542.88</v>
      </c>
      <c r="AK403" s="131">
        <v>201771.44</v>
      </c>
      <c r="AL403" s="131">
        <v>0</v>
      </c>
      <c r="AN403" s="68"/>
      <c r="AO403" s="68"/>
      <c r="AP403" s="68"/>
      <c r="AQ403" s="68"/>
      <c r="AR403" s="68"/>
      <c r="AS403" s="68"/>
      <c r="AT403" s="68"/>
      <c r="AU403" s="68"/>
      <c r="AV403" s="68"/>
      <c r="AW403" s="68"/>
      <c r="AX403" s="68"/>
      <c r="AY403" s="68"/>
      <c r="AZ403" s="68"/>
      <c r="BA403" s="68"/>
      <c r="BB403" s="68"/>
      <c r="BC403" s="68"/>
      <c r="BD403" s="68"/>
      <c r="BE403" s="68"/>
      <c r="BF403" s="68"/>
      <c r="BG403" s="68"/>
      <c r="BH403" s="68"/>
      <c r="BI403" s="68"/>
      <c r="BJ403" s="68"/>
      <c r="BK403" s="68"/>
      <c r="BL403" s="69"/>
      <c r="BM403" s="69"/>
      <c r="BN403" s="69"/>
      <c r="BO403" s="69"/>
      <c r="BP403" s="69"/>
      <c r="BQ403" s="69"/>
      <c r="BR403" s="69"/>
      <c r="BS403" s="69"/>
      <c r="BT403" s="69"/>
      <c r="BU403" s="69"/>
      <c r="BV403" s="69"/>
      <c r="BW403" s="69"/>
      <c r="BY403" s="70"/>
      <c r="BZ403" s="71"/>
      <c r="CA403" s="72"/>
      <c r="CB403" s="68"/>
      <c r="CC403" s="73"/>
    </row>
    <row r="404" spans="1:81" s="67" customFormat="1" ht="12" customHeight="1" x14ac:dyDescent="0.25">
      <c r="A404" s="122">
        <v>227</v>
      </c>
      <c r="B404" s="132" t="s">
        <v>464</v>
      </c>
      <c r="C404" s="135">
        <v>82.713637193382766</v>
      </c>
      <c r="D404" s="135">
        <v>1989</v>
      </c>
      <c r="E404" s="136">
        <v>2025</v>
      </c>
      <c r="F404" s="136">
        <v>453693.52</v>
      </c>
      <c r="G404" s="124">
        <v>6978558.79</v>
      </c>
      <c r="H404" s="127">
        <v>0</v>
      </c>
      <c r="I404" s="128">
        <v>0</v>
      </c>
      <c r="J404" s="128">
        <v>0</v>
      </c>
      <c r="K404" s="128">
        <v>0</v>
      </c>
      <c r="L404" s="128">
        <v>0</v>
      </c>
      <c r="M404" s="128">
        <v>0</v>
      </c>
      <c r="N404" s="127"/>
      <c r="O404" s="127">
        <v>0</v>
      </c>
      <c r="P404" s="127"/>
      <c r="Q404" s="127">
        <v>0</v>
      </c>
      <c r="R404" s="127"/>
      <c r="S404" s="127">
        <v>0</v>
      </c>
      <c r="T404" s="129">
        <v>0</v>
      </c>
      <c r="U404" s="127">
        <v>0</v>
      </c>
      <c r="V404" s="136" t="s">
        <v>35</v>
      </c>
      <c r="W404" s="131">
        <v>920</v>
      </c>
      <c r="X404" s="127">
        <v>6664523.6500000004</v>
      </c>
      <c r="Y404" s="131">
        <v>0</v>
      </c>
      <c r="Z404" s="131">
        <v>0</v>
      </c>
      <c r="AA404" s="131">
        <v>0</v>
      </c>
      <c r="AB404" s="131">
        <v>0</v>
      </c>
      <c r="AC404" s="131">
        <v>0</v>
      </c>
      <c r="AD404" s="131">
        <v>0</v>
      </c>
      <c r="AE404" s="131">
        <v>0</v>
      </c>
      <c r="AF404" s="131">
        <v>0</v>
      </c>
      <c r="AG404" s="131">
        <v>0</v>
      </c>
      <c r="AH404" s="131">
        <v>0</v>
      </c>
      <c r="AI404" s="131">
        <v>0</v>
      </c>
      <c r="AJ404" s="131">
        <v>209356.76</v>
      </c>
      <c r="AK404" s="131">
        <v>104678.38</v>
      </c>
      <c r="AL404" s="131">
        <v>0</v>
      </c>
      <c r="AN404" s="68"/>
      <c r="AO404" s="68"/>
      <c r="AP404" s="68"/>
      <c r="AQ404" s="68"/>
      <c r="AR404" s="68"/>
      <c r="AS404" s="68"/>
      <c r="AT404" s="68"/>
      <c r="AU404" s="68"/>
      <c r="AV404" s="68"/>
      <c r="AW404" s="68"/>
      <c r="AX404" s="68"/>
      <c r="AY404" s="68"/>
      <c r="AZ404" s="68"/>
      <c r="BA404" s="68"/>
      <c r="BB404" s="68"/>
      <c r="BC404" s="68"/>
      <c r="BD404" s="68"/>
      <c r="BE404" s="68"/>
      <c r="BF404" s="68"/>
      <c r="BG404" s="68"/>
      <c r="BH404" s="68"/>
      <c r="BI404" s="68"/>
      <c r="BJ404" s="68"/>
      <c r="BK404" s="68"/>
      <c r="BL404" s="69"/>
      <c r="BM404" s="69"/>
      <c r="BN404" s="69"/>
      <c r="BO404" s="69"/>
      <c r="BP404" s="69"/>
      <c r="BQ404" s="69"/>
      <c r="BR404" s="69"/>
      <c r="BS404" s="69"/>
      <c r="BT404" s="69"/>
      <c r="BU404" s="69"/>
      <c r="BV404" s="69"/>
      <c r="BW404" s="69"/>
      <c r="BY404" s="70"/>
      <c r="BZ404" s="71"/>
      <c r="CA404" s="72"/>
      <c r="CB404" s="68"/>
      <c r="CC404" s="73"/>
    </row>
    <row r="405" spans="1:81" s="67" customFormat="1" ht="12" customHeight="1" x14ac:dyDescent="0.25">
      <c r="A405" s="122">
        <v>228</v>
      </c>
      <c r="B405" s="132" t="s">
        <v>465</v>
      </c>
      <c r="C405" s="135">
        <v>22.631179314048953</v>
      </c>
      <c r="D405" s="135">
        <v>1995</v>
      </c>
      <c r="E405" s="136">
        <v>2025</v>
      </c>
      <c r="F405" s="136">
        <v>1326556.6100000001</v>
      </c>
      <c r="G405" s="124">
        <v>6635695.4900000002</v>
      </c>
      <c r="H405" s="127">
        <v>0</v>
      </c>
      <c r="I405" s="128">
        <v>0</v>
      </c>
      <c r="J405" s="128">
        <v>0</v>
      </c>
      <c r="K405" s="128">
        <v>0</v>
      </c>
      <c r="L405" s="128">
        <v>0</v>
      </c>
      <c r="M405" s="128">
        <v>0</v>
      </c>
      <c r="N405" s="127"/>
      <c r="O405" s="127">
        <v>0</v>
      </c>
      <c r="P405" s="127"/>
      <c r="Q405" s="127">
        <v>0</v>
      </c>
      <c r="R405" s="127"/>
      <c r="S405" s="127">
        <v>0</v>
      </c>
      <c r="T405" s="129">
        <v>0</v>
      </c>
      <c r="U405" s="127">
        <v>0</v>
      </c>
      <c r="V405" s="136" t="s">
        <v>34</v>
      </c>
      <c r="W405" s="131">
        <v>774</v>
      </c>
      <c r="X405" s="127">
        <v>6337089.2000000002</v>
      </c>
      <c r="Y405" s="131">
        <v>0</v>
      </c>
      <c r="Z405" s="131">
        <v>0</v>
      </c>
      <c r="AA405" s="131">
        <v>0</v>
      </c>
      <c r="AB405" s="131">
        <v>0</v>
      </c>
      <c r="AC405" s="131">
        <v>0</v>
      </c>
      <c r="AD405" s="131">
        <v>0</v>
      </c>
      <c r="AE405" s="131">
        <v>0</v>
      </c>
      <c r="AF405" s="131">
        <v>0</v>
      </c>
      <c r="AG405" s="131">
        <v>0</v>
      </c>
      <c r="AH405" s="131">
        <v>0</v>
      </c>
      <c r="AI405" s="131">
        <v>0</v>
      </c>
      <c r="AJ405" s="131">
        <v>199070.86</v>
      </c>
      <c r="AK405" s="131">
        <v>99535.43</v>
      </c>
      <c r="AL405" s="131">
        <v>0</v>
      </c>
      <c r="AN405" s="68"/>
      <c r="AO405" s="68"/>
      <c r="AP405" s="68"/>
      <c r="AQ405" s="68"/>
      <c r="AR405" s="68"/>
      <c r="AS405" s="68"/>
      <c r="AT405" s="68"/>
      <c r="AU405" s="68"/>
      <c r="AV405" s="68"/>
      <c r="AW405" s="68"/>
      <c r="AX405" s="68"/>
      <c r="AY405" s="68"/>
      <c r="AZ405" s="68"/>
      <c r="BA405" s="68"/>
      <c r="BB405" s="68"/>
      <c r="BC405" s="68"/>
      <c r="BD405" s="68"/>
      <c r="BE405" s="68"/>
      <c r="BF405" s="68"/>
      <c r="BG405" s="68"/>
      <c r="BH405" s="68"/>
      <c r="BI405" s="68"/>
      <c r="BJ405" s="68"/>
      <c r="BK405" s="68"/>
      <c r="BL405" s="69"/>
      <c r="BM405" s="69"/>
      <c r="BN405" s="69"/>
      <c r="BO405" s="69"/>
      <c r="BP405" s="69"/>
      <c r="BQ405" s="69"/>
      <c r="BR405" s="69"/>
      <c r="BS405" s="69"/>
      <c r="BT405" s="69"/>
      <c r="BU405" s="69"/>
      <c r="BV405" s="69"/>
      <c r="BW405" s="69"/>
      <c r="BY405" s="70"/>
      <c r="BZ405" s="71"/>
      <c r="CA405" s="72"/>
      <c r="CB405" s="68"/>
      <c r="CC405" s="73"/>
    </row>
    <row r="406" spans="1:81" s="67" customFormat="1" ht="12" customHeight="1" x14ac:dyDescent="0.25">
      <c r="A406" s="122">
        <v>229</v>
      </c>
      <c r="B406" s="132" t="s">
        <v>466</v>
      </c>
      <c r="C406" s="135">
        <v>25.51944654255713</v>
      </c>
      <c r="D406" s="135">
        <v>1994</v>
      </c>
      <c r="E406" s="136">
        <v>2025</v>
      </c>
      <c r="F406" s="136">
        <v>2397278.5099999998</v>
      </c>
      <c r="G406" s="124">
        <v>12735869.810000001</v>
      </c>
      <c r="H406" s="127">
        <v>0</v>
      </c>
      <c r="I406" s="128">
        <v>0</v>
      </c>
      <c r="J406" s="128">
        <v>0</v>
      </c>
      <c r="K406" s="128">
        <v>0</v>
      </c>
      <c r="L406" s="128">
        <v>0</v>
      </c>
      <c r="M406" s="128">
        <v>0</v>
      </c>
      <c r="N406" s="127"/>
      <c r="O406" s="127">
        <v>0</v>
      </c>
      <c r="P406" s="127"/>
      <c r="Q406" s="127">
        <v>0</v>
      </c>
      <c r="R406" s="127"/>
      <c r="S406" s="127">
        <v>0</v>
      </c>
      <c r="T406" s="129">
        <v>0</v>
      </c>
      <c r="U406" s="127">
        <v>0</v>
      </c>
      <c r="V406" s="136" t="s">
        <v>35</v>
      </c>
      <c r="W406" s="131">
        <v>1679</v>
      </c>
      <c r="X406" s="127">
        <v>12162755.67</v>
      </c>
      <c r="Y406" s="131">
        <v>0</v>
      </c>
      <c r="Z406" s="131">
        <v>0</v>
      </c>
      <c r="AA406" s="131">
        <v>0</v>
      </c>
      <c r="AB406" s="131">
        <v>0</v>
      </c>
      <c r="AC406" s="131">
        <v>0</v>
      </c>
      <c r="AD406" s="131">
        <v>0</v>
      </c>
      <c r="AE406" s="131">
        <v>0</v>
      </c>
      <c r="AF406" s="131">
        <v>0</v>
      </c>
      <c r="AG406" s="131">
        <v>0</v>
      </c>
      <c r="AH406" s="131">
        <v>0</v>
      </c>
      <c r="AI406" s="131">
        <v>0</v>
      </c>
      <c r="AJ406" s="131">
        <v>382076.09</v>
      </c>
      <c r="AK406" s="131">
        <v>191038.05</v>
      </c>
      <c r="AL406" s="131">
        <v>0</v>
      </c>
      <c r="AN406" s="68"/>
      <c r="AO406" s="68"/>
      <c r="AP406" s="68"/>
      <c r="AQ406" s="68"/>
      <c r="AR406" s="68"/>
      <c r="AS406" s="68"/>
      <c r="AT406" s="68"/>
      <c r="AU406" s="68"/>
      <c r="AV406" s="68"/>
      <c r="AW406" s="68"/>
      <c r="AX406" s="68"/>
      <c r="AY406" s="68"/>
      <c r="AZ406" s="68"/>
      <c r="BA406" s="68"/>
      <c r="BB406" s="68"/>
      <c r="BC406" s="68"/>
      <c r="BD406" s="68"/>
      <c r="BE406" s="68"/>
      <c r="BF406" s="68"/>
      <c r="BG406" s="68"/>
      <c r="BH406" s="68"/>
      <c r="BI406" s="68"/>
      <c r="BJ406" s="68"/>
      <c r="BK406" s="68"/>
      <c r="BL406" s="69"/>
      <c r="BM406" s="69"/>
      <c r="BN406" s="69"/>
      <c r="BO406" s="69"/>
      <c r="BP406" s="69"/>
      <c r="BQ406" s="69"/>
      <c r="BR406" s="69"/>
      <c r="BS406" s="69"/>
      <c r="BT406" s="69"/>
      <c r="BU406" s="69"/>
      <c r="BV406" s="69"/>
      <c r="BW406" s="69"/>
      <c r="BY406" s="70"/>
      <c r="BZ406" s="71"/>
      <c r="CA406" s="72"/>
      <c r="CB406" s="68"/>
      <c r="CC406" s="73"/>
    </row>
    <row r="407" spans="1:81" s="67" customFormat="1" ht="12" customHeight="1" x14ac:dyDescent="0.25">
      <c r="A407" s="122">
        <v>230</v>
      </c>
      <c r="B407" s="132" t="s">
        <v>467</v>
      </c>
      <c r="C407" s="135">
        <v>33.453926086643918</v>
      </c>
      <c r="D407" s="135">
        <v>1980</v>
      </c>
      <c r="E407" s="136">
        <v>2025</v>
      </c>
      <c r="F407" s="136">
        <v>1615067.92</v>
      </c>
      <c r="G407" s="124">
        <v>9524880.75</v>
      </c>
      <c r="H407" s="127">
        <v>0</v>
      </c>
      <c r="I407" s="128">
        <v>0</v>
      </c>
      <c r="J407" s="128">
        <v>0</v>
      </c>
      <c r="K407" s="128">
        <v>0</v>
      </c>
      <c r="L407" s="128">
        <v>0</v>
      </c>
      <c r="M407" s="128">
        <v>0</v>
      </c>
      <c r="N407" s="127"/>
      <c r="O407" s="127">
        <v>0</v>
      </c>
      <c r="P407" s="127"/>
      <c r="Q407" s="127">
        <v>0</v>
      </c>
      <c r="R407" s="127"/>
      <c r="S407" s="127">
        <v>0</v>
      </c>
      <c r="T407" s="129">
        <v>0</v>
      </c>
      <c r="U407" s="127">
        <v>0</v>
      </c>
      <c r="V407" s="136" t="s">
        <v>34</v>
      </c>
      <c r="W407" s="131">
        <v>1111</v>
      </c>
      <c r="X407" s="127">
        <v>9096261.1199999992</v>
      </c>
      <c r="Y407" s="131">
        <v>0</v>
      </c>
      <c r="Z407" s="131">
        <v>0</v>
      </c>
      <c r="AA407" s="131">
        <v>0</v>
      </c>
      <c r="AB407" s="131">
        <v>0</v>
      </c>
      <c r="AC407" s="131">
        <v>0</v>
      </c>
      <c r="AD407" s="131">
        <v>0</v>
      </c>
      <c r="AE407" s="131">
        <v>0</v>
      </c>
      <c r="AF407" s="131">
        <v>0</v>
      </c>
      <c r="AG407" s="131">
        <v>0</v>
      </c>
      <c r="AH407" s="131">
        <v>0</v>
      </c>
      <c r="AI407" s="131">
        <v>0</v>
      </c>
      <c r="AJ407" s="131">
        <v>285746.42</v>
      </c>
      <c r="AK407" s="131">
        <v>142873.21</v>
      </c>
      <c r="AL407" s="131">
        <v>0</v>
      </c>
      <c r="AN407" s="68"/>
      <c r="AO407" s="68"/>
      <c r="AP407" s="68"/>
      <c r="AQ407" s="68"/>
      <c r="AR407" s="68"/>
      <c r="AS407" s="68"/>
      <c r="AT407" s="68"/>
      <c r="AU407" s="68"/>
      <c r="AV407" s="68"/>
      <c r="AW407" s="68"/>
      <c r="AX407" s="68"/>
      <c r="AY407" s="68"/>
      <c r="AZ407" s="68"/>
      <c r="BA407" s="68"/>
      <c r="BB407" s="68"/>
      <c r="BC407" s="68"/>
      <c r="BD407" s="68"/>
      <c r="BE407" s="68"/>
      <c r="BF407" s="68"/>
      <c r="BG407" s="68"/>
      <c r="BH407" s="68"/>
      <c r="BI407" s="68"/>
      <c r="BJ407" s="68"/>
      <c r="BK407" s="68"/>
      <c r="BL407" s="69"/>
      <c r="BM407" s="69"/>
      <c r="BN407" s="69"/>
      <c r="BO407" s="69"/>
      <c r="BP407" s="69"/>
      <c r="BQ407" s="69"/>
      <c r="BR407" s="69"/>
      <c r="BS407" s="69"/>
      <c r="BT407" s="69"/>
      <c r="BU407" s="69"/>
      <c r="BV407" s="69"/>
      <c r="BW407" s="69"/>
      <c r="BY407" s="70"/>
      <c r="BZ407" s="71"/>
      <c r="CA407" s="72"/>
      <c r="CB407" s="68"/>
      <c r="CC407" s="73"/>
    </row>
    <row r="408" spans="1:81" s="67" customFormat="1" ht="12" customHeight="1" x14ac:dyDescent="0.25">
      <c r="A408" s="122">
        <v>231</v>
      </c>
      <c r="B408" s="132" t="s">
        <v>468</v>
      </c>
      <c r="C408" s="135">
        <v>8.5914410240571044</v>
      </c>
      <c r="D408" s="135">
        <v>1983</v>
      </c>
      <c r="E408" s="136">
        <v>2025</v>
      </c>
      <c r="F408" s="136">
        <v>2982189.57</v>
      </c>
      <c r="G408" s="124">
        <v>7758791.25</v>
      </c>
      <c r="H408" s="127">
        <v>0</v>
      </c>
      <c r="I408" s="128">
        <v>0</v>
      </c>
      <c r="J408" s="128">
        <v>0</v>
      </c>
      <c r="K408" s="128">
        <v>0</v>
      </c>
      <c r="L408" s="128">
        <v>0</v>
      </c>
      <c r="M408" s="128">
        <v>0</v>
      </c>
      <c r="N408" s="127"/>
      <c r="O408" s="127">
        <v>0</v>
      </c>
      <c r="P408" s="127"/>
      <c r="Q408" s="127">
        <v>0</v>
      </c>
      <c r="R408" s="127"/>
      <c r="S408" s="127">
        <v>0</v>
      </c>
      <c r="T408" s="129">
        <v>0</v>
      </c>
      <c r="U408" s="127">
        <v>0</v>
      </c>
      <c r="V408" s="136" t="s">
        <v>34</v>
      </c>
      <c r="W408" s="131">
        <v>905</v>
      </c>
      <c r="X408" s="127">
        <v>7409645.6399999997</v>
      </c>
      <c r="Y408" s="131">
        <v>0</v>
      </c>
      <c r="Z408" s="131">
        <v>0</v>
      </c>
      <c r="AA408" s="131">
        <v>0</v>
      </c>
      <c r="AB408" s="131">
        <v>0</v>
      </c>
      <c r="AC408" s="131">
        <v>0</v>
      </c>
      <c r="AD408" s="131">
        <v>0</v>
      </c>
      <c r="AE408" s="131">
        <v>0</v>
      </c>
      <c r="AF408" s="131">
        <v>0</v>
      </c>
      <c r="AG408" s="131">
        <v>0</v>
      </c>
      <c r="AH408" s="131">
        <v>0</v>
      </c>
      <c r="AI408" s="131">
        <v>0</v>
      </c>
      <c r="AJ408" s="131">
        <v>232763.74</v>
      </c>
      <c r="AK408" s="131">
        <v>116381.87</v>
      </c>
      <c r="AL408" s="131">
        <v>0</v>
      </c>
      <c r="AN408" s="68"/>
      <c r="AO408" s="68"/>
      <c r="AP408" s="68"/>
      <c r="AQ408" s="68"/>
      <c r="AR408" s="68"/>
      <c r="AS408" s="68"/>
      <c r="AT408" s="68"/>
      <c r="AU408" s="68"/>
      <c r="AV408" s="68"/>
      <c r="AW408" s="68"/>
      <c r="AX408" s="68"/>
      <c r="AY408" s="68"/>
      <c r="AZ408" s="68"/>
      <c r="BA408" s="68"/>
      <c r="BB408" s="68"/>
      <c r="BC408" s="68"/>
      <c r="BD408" s="68"/>
      <c r="BE408" s="68"/>
      <c r="BF408" s="68"/>
      <c r="BG408" s="68"/>
      <c r="BH408" s="68"/>
      <c r="BI408" s="68"/>
      <c r="BJ408" s="68"/>
      <c r="BK408" s="68"/>
      <c r="BL408" s="69"/>
      <c r="BM408" s="69"/>
      <c r="BN408" s="69"/>
      <c r="BO408" s="69"/>
      <c r="BP408" s="69"/>
      <c r="BQ408" s="69"/>
      <c r="BR408" s="69"/>
      <c r="BS408" s="69"/>
      <c r="BT408" s="69"/>
      <c r="BU408" s="69"/>
      <c r="BV408" s="69"/>
      <c r="BW408" s="69"/>
      <c r="BY408" s="70"/>
      <c r="BZ408" s="71"/>
      <c r="CA408" s="72"/>
      <c r="CB408" s="68"/>
      <c r="CC408" s="73"/>
    </row>
    <row r="409" spans="1:81" s="67" customFormat="1" ht="12" customHeight="1" x14ac:dyDescent="0.25">
      <c r="A409" s="122">
        <v>232</v>
      </c>
      <c r="B409" s="132" t="s">
        <v>469</v>
      </c>
      <c r="C409" s="135">
        <v>21.085281294862874</v>
      </c>
      <c r="D409" s="135">
        <v>1983</v>
      </c>
      <c r="E409" s="136">
        <v>2025</v>
      </c>
      <c r="F409" s="136">
        <v>4350345.42</v>
      </c>
      <c r="G409" s="124">
        <v>20147137.489999998</v>
      </c>
      <c r="H409" s="127">
        <v>0</v>
      </c>
      <c r="I409" s="128">
        <v>0</v>
      </c>
      <c r="J409" s="128">
        <v>0</v>
      </c>
      <c r="K409" s="128">
        <v>0</v>
      </c>
      <c r="L409" s="128">
        <v>0</v>
      </c>
      <c r="M409" s="128">
        <v>0</v>
      </c>
      <c r="N409" s="127"/>
      <c r="O409" s="127">
        <v>0</v>
      </c>
      <c r="P409" s="127"/>
      <c r="Q409" s="127">
        <v>0</v>
      </c>
      <c r="R409" s="127"/>
      <c r="S409" s="127">
        <v>0</v>
      </c>
      <c r="T409" s="129">
        <v>0</v>
      </c>
      <c r="U409" s="127">
        <v>0</v>
      </c>
      <c r="V409" s="136" t="s">
        <v>34</v>
      </c>
      <c r="W409" s="131">
        <v>2350</v>
      </c>
      <c r="X409" s="127">
        <v>19240516.309999999</v>
      </c>
      <c r="Y409" s="131">
        <v>0</v>
      </c>
      <c r="Z409" s="131">
        <v>0</v>
      </c>
      <c r="AA409" s="131">
        <v>0</v>
      </c>
      <c r="AB409" s="131">
        <v>0</v>
      </c>
      <c r="AC409" s="131">
        <v>0</v>
      </c>
      <c r="AD409" s="131">
        <v>0</v>
      </c>
      <c r="AE409" s="131">
        <v>0</v>
      </c>
      <c r="AF409" s="131">
        <v>0</v>
      </c>
      <c r="AG409" s="131">
        <v>0</v>
      </c>
      <c r="AH409" s="131">
        <v>0</v>
      </c>
      <c r="AI409" s="131">
        <v>0</v>
      </c>
      <c r="AJ409" s="131">
        <v>604414.12</v>
      </c>
      <c r="AK409" s="131">
        <v>302207.06</v>
      </c>
      <c r="AL409" s="131">
        <v>0</v>
      </c>
      <c r="AN409" s="68"/>
      <c r="AO409" s="68"/>
      <c r="AP409" s="68"/>
      <c r="AQ409" s="68"/>
      <c r="AR409" s="68"/>
      <c r="AS409" s="68"/>
      <c r="AT409" s="68"/>
      <c r="AU409" s="68"/>
      <c r="AV409" s="68"/>
      <c r="AW409" s="68"/>
      <c r="AX409" s="68"/>
      <c r="AY409" s="68"/>
      <c r="AZ409" s="68"/>
      <c r="BA409" s="68"/>
      <c r="BB409" s="68"/>
      <c r="BC409" s="68"/>
      <c r="BD409" s="68"/>
      <c r="BE409" s="68"/>
      <c r="BF409" s="68"/>
      <c r="BG409" s="68"/>
      <c r="BH409" s="68"/>
      <c r="BI409" s="68"/>
      <c r="BJ409" s="68"/>
      <c r="BK409" s="68"/>
      <c r="BL409" s="69"/>
      <c r="BM409" s="69"/>
      <c r="BN409" s="69"/>
      <c r="BO409" s="69"/>
      <c r="BP409" s="69"/>
      <c r="BQ409" s="69"/>
      <c r="BR409" s="69"/>
      <c r="BS409" s="69"/>
      <c r="BT409" s="69"/>
      <c r="BU409" s="69"/>
      <c r="BV409" s="69"/>
      <c r="BW409" s="69"/>
      <c r="BY409" s="70"/>
      <c r="BZ409" s="71"/>
      <c r="CA409" s="72"/>
      <c r="CB409" s="68"/>
      <c r="CC409" s="73"/>
    </row>
    <row r="410" spans="1:81" s="67" customFormat="1" ht="12" customHeight="1" x14ac:dyDescent="0.25">
      <c r="A410" s="122">
        <v>233</v>
      </c>
      <c r="B410" s="132" t="s">
        <v>470</v>
      </c>
      <c r="C410" s="135">
        <v>72.230746506784897</v>
      </c>
      <c r="D410" s="135">
        <v>1958</v>
      </c>
      <c r="E410" s="136">
        <v>2025</v>
      </c>
      <c r="F410" s="136">
        <v>303424.15999999997</v>
      </c>
      <c r="G410" s="124">
        <v>4604331.7300000004</v>
      </c>
      <c r="H410" s="127">
        <v>0</v>
      </c>
      <c r="I410" s="128">
        <v>0</v>
      </c>
      <c r="J410" s="128">
        <v>0</v>
      </c>
      <c r="K410" s="128">
        <v>0</v>
      </c>
      <c r="L410" s="128">
        <v>0</v>
      </c>
      <c r="M410" s="128">
        <v>0</v>
      </c>
      <c r="N410" s="127"/>
      <c r="O410" s="127">
        <v>0</v>
      </c>
      <c r="P410" s="127"/>
      <c r="Q410" s="127">
        <v>0</v>
      </c>
      <c r="R410" s="127"/>
      <c r="S410" s="127">
        <v>0</v>
      </c>
      <c r="T410" s="129">
        <v>0</v>
      </c>
      <c r="U410" s="127">
        <v>0</v>
      </c>
      <c r="V410" s="136" t="s">
        <v>35</v>
      </c>
      <c r="W410" s="131">
        <v>607</v>
      </c>
      <c r="X410" s="127">
        <v>4397136.8</v>
      </c>
      <c r="Y410" s="131">
        <v>0</v>
      </c>
      <c r="Z410" s="131">
        <v>0</v>
      </c>
      <c r="AA410" s="131">
        <v>0</v>
      </c>
      <c r="AB410" s="131">
        <v>0</v>
      </c>
      <c r="AC410" s="131">
        <v>0</v>
      </c>
      <c r="AD410" s="131">
        <v>0</v>
      </c>
      <c r="AE410" s="131">
        <v>0</v>
      </c>
      <c r="AF410" s="131">
        <v>0</v>
      </c>
      <c r="AG410" s="131">
        <v>0</v>
      </c>
      <c r="AH410" s="131">
        <v>0</v>
      </c>
      <c r="AI410" s="131">
        <v>0</v>
      </c>
      <c r="AJ410" s="131">
        <v>138129.95000000001</v>
      </c>
      <c r="AK410" s="131">
        <v>69064.98</v>
      </c>
      <c r="AL410" s="131">
        <v>0</v>
      </c>
      <c r="AN410" s="68"/>
      <c r="AO410" s="68"/>
      <c r="AP410" s="68"/>
      <c r="AQ410" s="68"/>
      <c r="AR410" s="68"/>
      <c r="AS410" s="68"/>
      <c r="AT410" s="68"/>
      <c r="AU410" s="68"/>
      <c r="AV410" s="68"/>
      <c r="AW410" s="68"/>
      <c r="AX410" s="68"/>
      <c r="AY410" s="68"/>
      <c r="AZ410" s="68"/>
      <c r="BA410" s="68"/>
      <c r="BB410" s="68"/>
      <c r="BC410" s="68"/>
      <c r="BD410" s="68"/>
      <c r="BE410" s="68"/>
      <c r="BF410" s="68"/>
      <c r="BG410" s="68"/>
      <c r="BH410" s="68"/>
      <c r="BI410" s="68"/>
      <c r="BJ410" s="68"/>
      <c r="BK410" s="68"/>
      <c r="BL410" s="69"/>
      <c r="BM410" s="69"/>
      <c r="BN410" s="69"/>
      <c r="BO410" s="69"/>
      <c r="BP410" s="69"/>
      <c r="BQ410" s="69"/>
      <c r="BR410" s="69"/>
      <c r="BS410" s="69"/>
      <c r="BT410" s="69"/>
      <c r="BU410" s="69"/>
      <c r="BV410" s="69"/>
      <c r="BW410" s="69"/>
      <c r="BY410" s="70"/>
      <c r="BZ410" s="71"/>
      <c r="CA410" s="72"/>
      <c r="CB410" s="68"/>
      <c r="CC410" s="73"/>
    </row>
    <row r="411" spans="1:81" s="67" customFormat="1" ht="12" customHeight="1" x14ac:dyDescent="0.25">
      <c r="A411" s="122">
        <v>234</v>
      </c>
      <c r="B411" s="132" t="s">
        <v>471</v>
      </c>
      <c r="C411" s="135">
        <v>21.04074027714174</v>
      </c>
      <c r="D411" s="135">
        <v>1978</v>
      </c>
      <c r="E411" s="136">
        <v>2025</v>
      </c>
      <c r="F411" s="136">
        <v>1650391.98</v>
      </c>
      <c r="G411" s="124">
        <v>7853097.0099999998</v>
      </c>
      <c r="H411" s="127">
        <v>0</v>
      </c>
      <c r="I411" s="128">
        <v>0</v>
      </c>
      <c r="J411" s="128">
        <v>0</v>
      </c>
      <c r="K411" s="128">
        <v>0</v>
      </c>
      <c r="L411" s="128">
        <v>0</v>
      </c>
      <c r="M411" s="128">
        <v>0</v>
      </c>
      <c r="N411" s="127"/>
      <c r="O411" s="127">
        <v>0</v>
      </c>
      <c r="P411" s="127"/>
      <c r="Q411" s="127">
        <v>0</v>
      </c>
      <c r="R411" s="127"/>
      <c r="S411" s="127">
        <v>0</v>
      </c>
      <c r="T411" s="129">
        <v>0</v>
      </c>
      <c r="U411" s="127">
        <v>0</v>
      </c>
      <c r="V411" s="136" t="s">
        <v>34</v>
      </c>
      <c r="W411" s="131">
        <v>916</v>
      </c>
      <c r="X411" s="127">
        <v>7499707.6399999997</v>
      </c>
      <c r="Y411" s="131">
        <v>0</v>
      </c>
      <c r="Z411" s="131">
        <v>0</v>
      </c>
      <c r="AA411" s="131">
        <v>0</v>
      </c>
      <c r="AB411" s="131">
        <v>0</v>
      </c>
      <c r="AC411" s="131">
        <v>0</v>
      </c>
      <c r="AD411" s="131">
        <v>0</v>
      </c>
      <c r="AE411" s="131">
        <v>0</v>
      </c>
      <c r="AF411" s="131">
        <v>0</v>
      </c>
      <c r="AG411" s="131">
        <v>0</v>
      </c>
      <c r="AH411" s="131">
        <v>0</v>
      </c>
      <c r="AI411" s="131">
        <v>0</v>
      </c>
      <c r="AJ411" s="131">
        <v>235592.91</v>
      </c>
      <c r="AK411" s="131">
        <v>117796.46</v>
      </c>
      <c r="AL411" s="131">
        <v>0</v>
      </c>
      <c r="AN411" s="68"/>
      <c r="AO411" s="68"/>
      <c r="AP411" s="68"/>
      <c r="AQ411" s="68"/>
      <c r="AR411" s="68"/>
      <c r="AS411" s="68"/>
      <c r="AT411" s="68"/>
      <c r="AU411" s="68"/>
      <c r="AV411" s="68"/>
      <c r="AW411" s="68"/>
      <c r="AX411" s="68"/>
      <c r="AY411" s="68"/>
      <c r="AZ411" s="68"/>
      <c r="BA411" s="68"/>
      <c r="BB411" s="68"/>
      <c r="BC411" s="68"/>
      <c r="BD411" s="68"/>
      <c r="BE411" s="68"/>
      <c r="BF411" s="68"/>
      <c r="BG411" s="68"/>
      <c r="BH411" s="68"/>
      <c r="BI411" s="68"/>
      <c r="BJ411" s="68"/>
      <c r="BK411" s="68"/>
      <c r="BL411" s="69"/>
      <c r="BM411" s="69"/>
      <c r="BN411" s="69"/>
      <c r="BO411" s="69"/>
      <c r="BP411" s="69"/>
      <c r="BQ411" s="69"/>
      <c r="BR411" s="69"/>
      <c r="BS411" s="69"/>
      <c r="BT411" s="69"/>
      <c r="BU411" s="69"/>
      <c r="BV411" s="69"/>
      <c r="BW411" s="69"/>
      <c r="BY411" s="70"/>
      <c r="BZ411" s="71"/>
      <c r="CA411" s="72"/>
      <c r="CB411" s="68"/>
      <c r="CC411" s="73"/>
    </row>
    <row r="412" spans="1:81" s="67" customFormat="1" ht="12" customHeight="1" x14ac:dyDescent="0.25">
      <c r="A412" s="122">
        <v>235</v>
      </c>
      <c r="B412" s="132" t="s">
        <v>472</v>
      </c>
      <c r="C412" s="135">
        <v>34.072013033154825</v>
      </c>
      <c r="D412" s="135">
        <v>1969</v>
      </c>
      <c r="E412" s="136">
        <v>2025</v>
      </c>
      <c r="F412" s="136">
        <v>1580126.24</v>
      </c>
      <c r="G412" s="124">
        <v>9443810.5600000005</v>
      </c>
      <c r="H412" s="127">
        <v>0</v>
      </c>
      <c r="I412" s="128">
        <v>0</v>
      </c>
      <c r="J412" s="128">
        <v>0</v>
      </c>
      <c r="K412" s="128">
        <v>0</v>
      </c>
      <c r="L412" s="128">
        <v>0</v>
      </c>
      <c r="M412" s="128">
        <v>0</v>
      </c>
      <c r="N412" s="127"/>
      <c r="O412" s="127">
        <v>0</v>
      </c>
      <c r="P412" s="127"/>
      <c r="Q412" s="127">
        <v>0</v>
      </c>
      <c r="R412" s="127"/>
      <c r="S412" s="127">
        <v>0</v>
      </c>
      <c r="T412" s="129">
        <v>0</v>
      </c>
      <c r="U412" s="127">
        <v>0</v>
      </c>
      <c r="V412" s="136" t="s">
        <v>35</v>
      </c>
      <c r="W412" s="131">
        <v>1245</v>
      </c>
      <c r="X412" s="127">
        <v>9018839.0800000001</v>
      </c>
      <c r="Y412" s="131">
        <v>0</v>
      </c>
      <c r="Z412" s="131">
        <v>0</v>
      </c>
      <c r="AA412" s="131">
        <v>0</v>
      </c>
      <c r="AB412" s="131">
        <v>0</v>
      </c>
      <c r="AC412" s="131">
        <v>0</v>
      </c>
      <c r="AD412" s="131">
        <v>0</v>
      </c>
      <c r="AE412" s="131">
        <v>0</v>
      </c>
      <c r="AF412" s="131">
        <v>0</v>
      </c>
      <c r="AG412" s="131">
        <v>0</v>
      </c>
      <c r="AH412" s="131">
        <v>0</v>
      </c>
      <c r="AI412" s="131">
        <v>0</v>
      </c>
      <c r="AJ412" s="131">
        <v>283314.32</v>
      </c>
      <c r="AK412" s="131">
        <v>141657.16</v>
      </c>
      <c r="AL412" s="131">
        <v>0</v>
      </c>
      <c r="AN412" s="68"/>
      <c r="AO412" s="68"/>
      <c r="AP412" s="68"/>
      <c r="AQ412" s="68"/>
      <c r="AR412" s="68"/>
      <c r="AS412" s="68"/>
      <c r="AT412" s="68"/>
      <c r="AU412" s="68"/>
      <c r="AV412" s="68"/>
      <c r="AW412" s="68"/>
      <c r="AX412" s="68"/>
      <c r="AY412" s="68"/>
      <c r="AZ412" s="68"/>
      <c r="BA412" s="68"/>
      <c r="BB412" s="68"/>
      <c r="BC412" s="68"/>
      <c r="BD412" s="68"/>
      <c r="BE412" s="68"/>
      <c r="BF412" s="68"/>
      <c r="BG412" s="68"/>
      <c r="BH412" s="68"/>
      <c r="BI412" s="68"/>
      <c r="BJ412" s="68"/>
      <c r="BK412" s="68"/>
      <c r="BL412" s="69"/>
      <c r="BM412" s="69"/>
      <c r="BN412" s="69"/>
      <c r="BO412" s="69"/>
      <c r="BP412" s="69"/>
      <c r="BQ412" s="69"/>
      <c r="BR412" s="69"/>
      <c r="BS412" s="69"/>
      <c r="BT412" s="69"/>
      <c r="BU412" s="69"/>
      <c r="BV412" s="69"/>
      <c r="BW412" s="69"/>
      <c r="BY412" s="70"/>
      <c r="BZ412" s="71"/>
      <c r="CA412" s="72"/>
      <c r="CB412" s="68"/>
      <c r="CC412" s="73"/>
    </row>
    <row r="413" spans="1:81" s="67" customFormat="1" ht="12" customHeight="1" x14ac:dyDescent="0.25">
      <c r="A413" s="122">
        <v>236</v>
      </c>
      <c r="B413" s="132" t="s">
        <v>473</v>
      </c>
      <c r="C413" s="135">
        <v>27.006178897540956</v>
      </c>
      <c r="D413" s="135">
        <v>1971</v>
      </c>
      <c r="E413" s="136">
        <v>2025</v>
      </c>
      <c r="F413" s="136">
        <v>1571541.92</v>
      </c>
      <c r="G413" s="124">
        <v>9125224.1699999999</v>
      </c>
      <c r="H413" s="127">
        <v>0</v>
      </c>
      <c r="I413" s="128">
        <v>0</v>
      </c>
      <c r="J413" s="128">
        <v>0</v>
      </c>
      <c r="K413" s="128">
        <v>0</v>
      </c>
      <c r="L413" s="128">
        <v>0</v>
      </c>
      <c r="M413" s="128">
        <v>0</v>
      </c>
      <c r="N413" s="127"/>
      <c r="O413" s="127">
        <v>0</v>
      </c>
      <c r="P413" s="127"/>
      <c r="Q413" s="127">
        <v>0</v>
      </c>
      <c r="R413" s="127"/>
      <c r="S413" s="127">
        <v>0</v>
      </c>
      <c r="T413" s="129">
        <v>0</v>
      </c>
      <c r="U413" s="127">
        <v>0</v>
      </c>
      <c r="V413" s="136" t="s">
        <v>35</v>
      </c>
      <c r="W413" s="131">
        <v>1203</v>
      </c>
      <c r="X413" s="127">
        <v>8714589.0800000001</v>
      </c>
      <c r="Y413" s="131">
        <v>0</v>
      </c>
      <c r="Z413" s="131">
        <v>0</v>
      </c>
      <c r="AA413" s="131">
        <v>0</v>
      </c>
      <c r="AB413" s="131">
        <v>0</v>
      </c>
      <c r="AC413" s="131">
        <v>0</v>
      </c>
      <c r="AD413" s="131">
        <v>0</v>
      </c>
      <c r="AE413" s="131">
        <v>0</v>
      </c>
      <c r="AF413" s="131">
        <v>0</v>
      </c>
      <c r="AG413" s="131">
        <v>0</v>
      </c>
      <c r="AH413" s="131">
        <v>0</v>
      </c>
      <c r="AI413" s="131">
        <v>0</v>
      </c>
      <c r="AJ413" s="131">
        <v>273756.73</v>
      </c>
      <c r="AK413" s="131">
        <v>136878.35999999999</v>
      </c>
      <c r="AL413" s="131">
        <v>0</v>
      </c>
      <c r="AN413" s="68"/>
      <c r="AO413" s="68"/>
      <c r="AP413" s="68"/>
      <c r="AQ413" s="68"/>
      <c r="AR413" s="68"/>
      <c r="AS413" s="68"/>
      <c r="AT413" s="68"/>
      <c r="AU413" s="68"/>
      <c r="AV413" s="68"/>
      <c r="AW413" s="68"/>
      <c r="AX413" s="68"/>
      <c r="AY413" s="68"/>
      <c r="AZ413" s="68"/>
      <c r="BA413" s="68"/>
      <c r="BB413" s="68"/>
      <c r="BC413" s="68"/>
      <c r="BD413" s="68"/>
      <c r="BE413" s="68"/>
      <c r="BF413" s="68"/>
      <c r="BG413" s="68"/>
      <c r="BH413" s="68"/>
      <c r="BI413" s="68"/>
      <c r="BJ413" s="68"/>
      <c r="BK413" s="68"/>
      <c r="BL413" s="69"/>
      <c r="BM413" s="69"/>
      <c r="BN413" s="69"/>
      <c r="BO413" s="69"/>
      <c r="BP413" s="69"/>
      <c r="BQ413" s="69"/>
      <c r="BR413" s="69"/>
      <c r="BS413" s="69"/>
      <c r="BT413" s="69"/>
      <c r="BU413" s="69"/>
      <c r="BV413" s="69"/>
      <c r="BW413" s="69"/>
      <c r="BY413" s="70"/>
      <c r="BZ413" s="71"/>
      <c r="CA413" s="72"/>
      <c r="CB413" s="68"/>
      <c r="CC413" s="73"/>
    </row>
    <row r="414" spans="1:81" s="67" customFormat="1" ht="12" customHeight="1" x14ac:dyDescent="0.25">
      <c r="A414" s="122">
        <v>237</v>
      </c>
      <c r="B414" s="132" t="s">
        <v>474</v>
      </c>
      <c r="C414" s="135">
        <v>23.210839485111119</v>
      </c>
      <c r="D414" s="135">
        <v>1974</v>
      </c>
      <c r="E414" s="136">
        <v>2025</v>
      </c>
      <c r="F414" s="136">
        <v>1618085.68</v>
      </c>
      <c r="G414" s="124">
        <v>8230320</v>
      </c>
      <c r="H414" s="127">
        <v>0</v>
      </c>
      <c r="I414" s="128">
        <v>0</v>
      </c>
      <c r="J414" s="128">
        <v>0</v>
      </c>
      <c r="K414" s="128">
        <v>0</v>
      </c>
      <c r="L414" s="128">
        <v>0</v>
      </c>
      <c r="M414" s="128">
        <v>0</v>
      </c>
      <c r="N414" s="127"/>
      <c r="O414" s="127">
        <v>0</v>
      </c>
      <c r="P414" s="127"/>
      <c r="Q414" s="127">
        <v>0</v>
      </c>
      <c r="R414" s="127"/>
      <c r="S414" s="127">
        <v>0</v>
      </c>
      <c r="T414" s="129">
        <v>0</v>
      </c>
      <c r="U414" s="127">
        <v>0</v>
      </c>
      <c r="V414" s="136" t="s">
        <v>34</v>
      </c>
      <c r="W414" s="131">
        <v>960</v>
      </c>
      <c r="X414" s="127">
        <v>7859955.5999999996</v>
      </c>
      <c r="Y414" s="131">
        <v>0</v>
      </c>
      <c r="Z414" s="131">
        <v>0</v>
      </c>
      <c r="AA414" s="131">
        <v>0</v>
      </c>
      <c r="AB414" s="131">
        <v>0</v>
      </c>
      <c r="AC414" s="131">
        <v>0</v>
      </c>
      <c r="AD414" s="131">
        <v>0</v>
      </c>
      <c r="AE414" s="131">
        <v>0</v>
      </c>
      <c r="AF414" s="131">
        <v>0</v>
      </c>
      <c r="AG414" s="131">
        <v>0</v>
      </c>
      <c r="AH414" s="131">
        <v>0</v>
      </c>
      <c r="AI414" s="131">
        <v>0</v>
      </c>
      <c r="AJ414" s="131">
        <v>246909.6</v>
      </c>
      <c r="AK414" s="131">
        <v>123454.8</v>
      </c>
      <c r="AL414" s="131">
        <v>0</v>
      </c>
      <c r="AN414" s="68"/>
      <c r="AO414" s="68"/>
      <c r="AP414" s="68"/>
      <c r="AQ414" s="68"/>
      <c r="AR414" s="68"/>
      <c r="AS414" s="68"/>
      <c r="AT414" s="68"/>
      <c r="AU414" s="68"/>
      <c r="AV414" s="68"/>
      <c r="AW414" s="68"/>
      <c r="AX414" s="68"/>
      <c r="AY414" s="68"/>
      <c r="AZ414" s="68"/>
      <c r="BA414" s="68"/>
      <c r="BB414" s="68"/>
      <c r="BC414" s="68"/>
      <c r="BD414" s="68"/>
      <c r="BE414" s="68"/>
      <c r="BF414" s="68"/>
      <c r="BG414" s="68"/>
      <c r="BH414" s="68"/>
      <c r="BI414" s="68"/>
      <c r="BJ414" s="68"/>
      <c r="BK414" s="68"/>
      <c r="BL414" s="69"/>
      <c r="BM414" s="69"/>
      <c r="BN414" s="69"/>
      <c r="BO414" s="69"/>
      <c r="BP414" s="69"/>
      <c r="BQ414" s="69"/>
      <c r="BR414" s="69"/>
      <c r="BS414" s="69"/>
      <c r="BT414" s="69"/>
      <c r="BU414" s="69"/>
      <c r="BV414" s="69"/>
      <c r="BW414" s="69"/>
      <c r="BY414" s="70"/>
      <c r="BZ414" s="71"/>
      <c r="CA414" s="72"/>
      <c r="CB414" s="68"/>
      <c r="CC414" s="73"/>
    </row>
    <row r="415" spans="1:81" s="67" customFormat="1" ht="12" customHeight="1" x14ac:dyDescent="0.25">
      <c r="A415" s="122">
        <v>238</v>
      </c>
      <c r="B415" s="132" t="s">
        <v>475</v>
      </c>
      <c r="C415" s="135">
        <v>35.225633684456398</v>
      </c>
      <c r="D415" s="135">
        <v>1977</v>
      </c>
      <c r="E415" s="136">
        <v>2025</v>
      </c>
      <c r="F415" s="136">
        <v>1459228.75</v>
      </c>
      <c r="G415" s="124">
        <v>9036205.4900000002</v>
      </c>
      <c r="H415" s="127">
        <v>0</v>
      </c>
      <c r="I415" s="128">
        <v>0</v>
      </c>
      <c r="J415" s="128">
        <v>0</v>
      </c>
      <c r="K415" s="128">
        <v>0</v>
      </c>
      <c r="L415" s="128">
        <v>0</v>
      </c>
      <c r="M415" s="128">
        <v>0</v>
      </c>
      <c r="N415" s="127"/>
      <c r="O415" s="127">
        <v>0</v>
      </c>
      <c r="P415" s="127"/>
      <c r="Q415" s="127">
        <v>0</v>
      </c>
      <c r="R415" s="127"/>
      <c r="S415" s="127">
        <v>0</v>
      </c>
      <c r="T415" s="129">
        <v>0</v>
      </c>
      <c r="U415" s="127">
        <v>0</v>
      </c>
      <c r="V415" s="136" t="s">
        <v>34</v>
      </c>
      <c r="W415" s="131">
        <v>1054</v>
      </c>
      <c r="X415" s="127">
        <v>8629576.25</v>
      </c>
      <c r="Y415" s="131">
        <v>0</v>
      </c>
      <c r="Z415" s="131">
        <v>0</v>
      </c>
      <c r="AA415" s="131">
        <v>0</v>
      </c>
      <c r="AB415" s="131">
        <v>0</v>
      </c>
      <c r="AC415" s="131">
        <v>0</v>
      </c>
      <c r="AD415" s="131">
        <v>0</v>
      </c>
      <c r="AE415" s="131">
        <v>0</v>
      </c>
      <c r="AF415" s="131">
        <v>0</v>
      </c>
      <c r="AG415" s="131">
        <v>0</v>
      </c>
      <c r="AH415" s="131">
        <v>0</v>
      </c>
      <c r="AI415" s="131">
        <v>0</v>
      </c>
      <c r="AJ415" s="131">
        <v>271086.15999999997</v>
      </c>
      <c r="AK415" s="131">
        <v>135543.07999999999</v>
      </c>
      <c r="AL415" s="131">
        <v>0</v>
      </c>
      <c r="AN415" s="68"/>
      <c r="AO415" s="68"/>
      <c r="AP415" s="68"/>
      <c r="AQ415" s="68"/>
      <c r="AR415" s="68"/>
      <c r="AS415" s="68"/>
      <c r="AT415" s="68"/>
      <c r="AU415" s="68"/>
      <c r="AV415" s="68"/>
      <c r="AW415" s="68"/>
      <c r="AX415" s="68"/>
      <c r="AY415" s="68"/>
      <c r="AZ415" s="68"/>
      <c r="BA415" s="68"/>
      <c r="BB415" s="68"/>
      <c r="BC415" s="68"/>
      <c r="BD415" s="68"/>
      <c r="BE415" s="68"/>
      <c r="BF415" s="68"/>
      <c r="BG415" s="68"/>
      <c r="BH415" s="68"/>
      <c r="BI415" s="68"/>
      <c r="BJ415" s="68"/>
      <c r="BK415" s="68"/>
      <c r="BL415" s="69"/>
      <c r="BM415" s="69"/>
      <c r="BN415" s="69"/>
      <c r="BO415" s="69"/>
      <c r="BP415" s="69"/>
      <c r="BQ415" s="69"/>
      <c r="BR415" s="69"/>
      <c r="BS415" s="69"/>
      <c r="BT415" s="69"/>
      <c r="BU415" s="69"/>
      <c r="BV415" s="69"/>
      <c r="BW415" s="69"/>
      <c r="BY415" s="70"/>
      <c r="BZ415" s="71"/>
      <c r="CA415" s="72"/>
      <c r="CB415" s="68"/>
      <c r="CC415" s="73"/>
    </row>
    <row r="416" spans="1:81" s="67" customFormat="1" ht="12" customHeight="1" x14ac:dyDescent="0.25">
      <c r="A416" s="122">
        <v>239</v>
      </c>
      <c r="B416" s="132" t="s">
        <v>476</v>
      </c>
      <c r="C416" s="135">
        <v>21.087981566156344</v>
      </c>
      <c r="D416" s="135">
        <v>1990</v>
      </c>
      <c r="E416" s="136">
        <v>2025</v>
      </c>
      <c r="F416" s="136">
        <v>1476598.76</v>
      </c>
      <c r="G416" s="124">
        <v>7038638.25</v>
      </c>
      <c r="H416" s="127">
        <v>0</v>
      </c>
      <c r="I416" s="128">
        <v>0</v>
      </c>
      <c r="J416" s="128">
        <v>0</v>
      </c>
      <c r="K416" s="128">
        <v>0</v>
      </c>
      <c r="L416" s="128">
        <v>0</v>
      </c>
      <c r="M416" s="128">
        <v>0</v>
      </c>
      <c r="N416" s="127"/>
      <c r="O416" s="127">
        <v>0</v>
      </c>
      <c r="P416" s="127"/>
      <c r="Q416" s="127">
        <v>0</v>
      </c>
      <c r="R416" s="127"/>
      <c r="S416" s="127">
        <v>0</v>
      </c>
      <c r="T416" s="129">
        <v>0</v>
      </c>
      <c r="U416" s="127">
        <v>0</v>
      </c>
      <c r="V416" s="136" t="s">
        <v>34</v>
      </c>
      <c r="W416" s="131">
        <v>821</v>
      </c>
      <c r="X416" s="127">
        <v>6721899.5300000003</v>
      </c>
      <c r="Y416" s="131">
        <v>0</v>
      </c>
      <c r="Z416" s="131">
        <v>0</v>
      </c>
      <c r="AA416" s="131">
        <v>0</v>
      </c>
      <c r="AB416" s="131">
        <v>0</v>
      </c>
      <c r="AC416" s="131">
        <v>0</v>
      </c>
      <c r="AD416" s="131">
        <v>0</v>
      </c>
      <c r="AE416" s="131">
        <v>0</v>
      </c>
      <c r="AF416" s="131">
        <v>0</v>
      </c>
      <c r="AG416" s="131">
        <v>0</v>
      </c>
      <c r="AH416" s="131">
        <v>0</v>
      </c>
      <c r="AI416" s="131">
        <v>0</v>
      </c>
      <c r="AJ416" s="131">
        <v>211159.15</v>
      </c>
      <c r="AK416" s="131">
        <v>105579.57</v>
      </c>
      <c r="AL416" s="131">
        <v>0</v>
      </c>
      <c r="AN416" s="68"/>
      <c r="AO416" s="68"/>
      <c r="AP416" s="68"/>
      <c r="AQ416" s="68"/>
      <c r="AR416" s="68"/>
      <c r="AS416" s="68"/>
      <c r="AT416" s="68"/>
      <c r="AU416" s="68"/>
      <c r="AV416" s="68"/>
      <c r="AW416" s="68"/>
      <c r="AX416" s="68"/>
      <c r="AY416" s="68"/>
      <c r="AZ416" s="68"/>
      <c r="BA416" s="68"/>
      <c r="BB416" s="68"/>
      <c r="BC416" s="68"/>
      <c r="BD416" s="68"/>
      <c r="BE416" s="68"/>
      <c r="BF416" s="68"/>
      <c r="BG416" s="68"/>
      <c r="BH416" s="68"/>
      <c r="BI416" s="68"/>
      <c r="BJ416" s="68"/>
      <c r="BK416" s="68"/>
      <c r="BL416" s="69"/>
      <c r="BM416" s="69"/>
      <c r="BN416" s="69"/>
      <c r="BO416" s="69"/>
      <c r="BP416" s="69"/>
      <c r="BQ416" s="69"/>
      <c r="BR416" s="69"/>
      <c r="BS416" s="69"/>
      <c r="BT416" s="69"/>
      <c r="BU416" s="69"/>
      <c r="BV416" s="69"/>
      <c r="BW416" s="69"/>
      <c r="BY416" s="70"/>
      <c r="BZ416" s="71"/>
      <c r="CA416" s="72"/>
      <c r="CB416" s="68"/>
      <c r="CC416" s="73"/>
    </row>
    <row r="417" spans="1:81" s="67" customFormat="1" ht="12" customHeight="1" x14ac:dyDescent="0.25">
      <c r="A417" s="122">
        <v>240</v>
      </c>
      <c r="B417" s="132" t="s">
        <v>477</v>
      </c>
      <c r="C417" s="135">
        <v>29.340013094463629</v>
      </c>
      <c r="D417" s="135">
        <v>1977</v>
      </c>
      <c r="E417" s="136">
        <v>2025</v>
      </c>
      <c r="F417" s="136">
        <v>1606218.22</v>
      </c>
      <c r="G417" s="124">
        <v>8641836</v>
      </c>
      <c r="H417" s="127">
        <v>0</v>
      </c>
      <c r="I417" s="128">
        <v>0</v>
      </c>
      <c r="J417" s="128">
        <v>0</v>
      </c>
      <c r="K417" s="128">
        <v>0</v>
      </c>
      <c r="L417" s="128">
        <v>0</v>
      </c>
      <c r="M417" s="128">
        <v>0</v>
      </c>
      <c r="N417" s="127"/>
      <c r="O417" s="127">
        <v>0</v>
      </c>
      <c r="P417" s="127"/>
      <c r="Q417" s="127">
        <v>0</v>
      </c>
      <c r="R417" s="127"/>
      <c r="S417" s="127">
        <v>0</v>
      </c>
      <c r="T417" s="129">
        <v>0</v>
      </c>
      <c r="U417" s="127">
        <v>0</v>
      </c>
      <c r="V417" s="136" t="s">
        <v>34</v>
      </c>
      <c r="W417" s="131">
        <v>1008</v>
      </c>
      <c r="X417" s="127">
        <v>8252953.3799999999</v>
      </c>
      <c r="Y417" s="131">
        <v>0</v>
      </c>
      <c r="Z417" s="131">
        <v>0</v>
      </c>
      <c r="AA417" s="131">
        <v>0</v>
      </c>
      <c r="AB417" s="131">
        <v>0</v>
      </c>
      <c r="AC417" s="131">
        <v>0</v>
      </c>
      <c r="AD417" s="131">
        <v>0</v>
      </c>
      <c r="AE417" s="131">
        <v>0</v>
      </c>
      <c r="AF417" s="131">
        <v>0</v>
      </c>
      <c r="AG417" s="131">
        <v>0</v>
      </c>
      <c r="AH417" s="131">
        <v>0</v>
      </c>
      <c r="AI417" s="131">
        <v>0</v>
      </c>
      <c r="AJ417" s="131">
        <v>259255.08</v>
      </c>
      <c r="AK417" s="131">
        <v>129627.54</v>
      </c>
      <c r="AL417" s="131">
        <v>0</v>
      </c>
      <c r="AN417" s="68"/>
      <c r="AO417" s="68"/>
      <c r="AP417" s="68"/>
      <c r="AQ417" s="68"/>
      <c r="AR417" s="68"/>
      <c r="AS417" s="68"/>
      <c r="AT417" s="68"/>
      <c r="AU417" s="68"/>
      <c r="AV417" s="68"/>
      <c r="AW417" s="68"/>
      <c r="AX417" s="68"/>
      <c r="AY417" s="68"/>
      <c r="AZ417" s="68"/>
      <c r="BA417" s="68"/>
      <c r="BB417" s="68"/>
      <c r="BC417" s="68"/>
      <c r="BD417" s="68"/>
      <c r="BE417" s="68"/>
      <c r="BF417" s="68"/>
      <c r="BG417" s="68"/>
      <c r="BH417" s="68"/>
      <c r="BI417" s="68"/>
      <c r="BJ417" s="68"/>
      <c r="BK417" s="68"/>
      <c r="BL417" s="69"/>
      <c r="BM417" s="69"/>
      <c r="BN417" s="69"/>
      <c r="BO417" s="69"/>
      <c r="BP417" s="69"/>
      <c r="BQ417" s="69"/>
      <c r="BR417" s="69"/>
      <c r="BS417" s="69"/>
      <c r="BT417" s="69"/>
      <c r="BU417" s="69"/>
      <c r="BV417" s="69"/>
      <c r="BW417" s="69"/>
      <c r="BY417" s="70"/>
      <c r="BZ417" s="71"/>
      <c r="CA417" s="72"/>
      <c r="CB417" s="68"/>
      <c r="CC417" s="73"/>
    </row>
    <row r="418" spans="1:81" s="67" customFormat="1" ht="12" customHeight="1" x14ac:dyDescent="0.25">
      <c r="A418" s="122">
        <v>241</v>
      </c>
      <c r="B418" s="132" t="s">
        <v>478</v>
      </c>
      <c r="C418" s="135">
        <v>21.279455471642788</v>
      </c>
      <c r="D418" s="135">
        <v>1987</v>
      </c>
      <c r="E418" s="136">
        <v>2025</v>
      </c>
      <c r="F418" s="136">
        <v>3520493.87</v>
      </c>
      <c r="G418" s="124">
        <v>17163646.510000002</v>
      </c>
      <c r="H418" s="127">
        <v>0</v>
      </c>
      <c r="I418" s="128">
        <v>0</v>
      </c>
      <c r="J418" s="128">
        <v>0</v>
      </c>
      <c r="K418" s="128">
        <v>0</v>
      </c>
      <c r="L418" s="128">
        <v>0</v>
      </c>
      <c r="M418" s="128">
        <v>0</v>
      </c>
      <c r="N418" s="127"/>
      <c r="O418" s="127">
        <v>0</v>
      </c>
      <c r="P418" s="127"/>
      <c r="Q418" s="127">
        <v>0</v>
      </c>
      <c r="R418" s="127"/>
      <c r="S418" s="127">
        <v>0</v>
      </c>
      <c r="T418" s="129">
        <v>0</v>
      </c>
      <c r="U418" s="127">
        <v>0</v>
      </c>
      <c r="V418" s="136" t="s">
        <v>34</v>
      </c>
      <c r="W418" s="131">
        <v>2002</v>
      </c>
      <c r="X418" s="127">
        <v>16391282.41</v>
      </c>
      <c r="Y418" s="131">
        <v>0</v>
      </c>
      <c r="Z418" s="131">
        <v>0</v>
      </c>
      <c r="AA418" s="131">
        <v>0</v>
      </c>
      <c r="AB418" s="131">
        <v>0</v>
      </c>
      <c r="AC418" s="131">
        <v>0</v>
      </c>
      <c r="AD418" s="131">
        <v>0</v>
      </c>
      <c r="AE418" s="131">
        <v>0</v>
      </c>
      <c r="AF418" s="131">
        <v>0</v>
      </c>
      <c r="AG418" s="131">
        <v>0</v>
      </c>
      <c r="AH418" s="131">
        <v>0</v>
      </c>
      <c r="AI418" s="131">
        <v>0</v>
      </c>
      <c r="AJ418" s="131">
        <v>514909.4</v>
      </c>
      <c r="AK418" s="131">
        <v>257454.7</v>
      </c>
      <c r="AL418" s="131">
        <v>0</v>
      </c>
      <c r="AN418" s="68"/>
      <c r="AO418" s="68"/>
      <c r="AP418" s="68"/>
      <c r="AQ418" s="68"/>
      <c r="AR418" s="68"/>
      <c r="AS418" s="68"/>
      <c r="AT418" s="68"/>
      <c r="AU418" s="68"/>
      <c r="AV418" s="68"/>
      <c r="AW418" s="68"/>
      <c r="AX418" s="68"/>
      <c r="AY418" s="68"/>
      <c r="AZ418" s="68"/>
      <c r="BA418" s="68"/>
      <c r="BB418" s="68"/>
      <c r="BC418" s="68"/>
      <c r="BD418" s="68"/>
      <c r="BE418" s="68"/>
      <c r="BF418" s="68"/>
      <c r="BG418" s="68"/>
      <c r="BH418" s="68"/>
      <c r="BI418" s="68"/>
      <c r="BJ418" s="68"/>
      <c r="BK418" s="68"/>
      <c r="BL418" s="69"/>
      <c r="BM418" s="69"/>
      <c r="BN418" s="69"/>
      <c r="BO418" s="69"/>
      <c r="BP418" s="69"/>
      <c r="BQ418" s="69"/>
      <c r="BR418" s="69"/>
      <c r="BS418" s="69"/>
      <c r="BT418" s="69"/>
      <c r="BU418" s="69"/>
      <c r="BV418" s="69"/>
      <c r="BW418" s="69"/>
      <c r="BY418" s="70"/>
      <c r="BZ418" s="71"/>
      <c r="CA418" s="72"/>
      <c r="CB418" s="68"/>
      <c r="CC418" s="73"/>
    </row>
    <row r="419" spans="1:81" s="67" customFormat="1" ht="12" customHeight="1" x14ac:dyDescent="0.25">
      <c r="A419" s="122">
        <v>242</v>
      </c>
      <c r="B419" s="132" t="s">
        <v>479</v>
      </c>
      <c r="C419" s="135">
        <v>37.768979395494277</v>
      </c>
      <c r="D419" s="135">
        <v>1977</v>
      </c>
      <c r="E419" s="136">
        <v>2025</v>
      </c>
      <c r="F419" s="136">
        <v>1336706.6100000001</v>
      </c>
      <c r="G419" s="124">
        <v>9816371.25</v>
      </c>
      <c r="H419" s="127">
        <v>0</v>
      </c>
      <c r="I419" s="128">
        <v>0</v>
      </c>
      <c r="J419" s="128">
        <v>0</v>
      </c>
      <c r="K419" s="128">
        <v>0</v>
      </c>
      <c r="L419" s="128">
        <v>0</v>
      </c>
      <c r="M419" s="128">
        <v>0</v>
      </c>
      <c r="N419" s="127"/>
      <c r="O419" s="127">
        <v>0</v>
      </c>
      <c r="P419" s="127"/>
      <c r="Q419" s="127">
        <v>0</v>
      </c>
      <c r="R419" s="127"/>
      <c r="S419" s="127">
        <v>0</v>
      </c>
      <c r="T419" s="129">
        <v>0</v>
      </c>
      <c r="U419" s="127">
        <v>0</v>
      </c>
      <c r="V419" s="136" t="s">
        <v>34</v>
      </c>
      <c r="W419" s="131">
        <v>1145</v>
      </c>
      <c r="X419" s="127">
        <v>9374634.5399999991</v>
      </c>
      <c r="Y419" s="131">
        <v>0</v>
      </c>
      <c r="Z419" s="131">
        <v>0</v>
      </c>
      <c r="AA419" s="131">
        <v>0</v>
      </c>
      <c r="AB419" s="131">
        <v>0</v>
      </c>
      <c r="AC419" s="131">
        <v>0</v>
      </c>
      <c r="AD419" s="131">
        <v>0</v>
      </c>
      <c r="AE419" s="131">
        <v>0</v>
      </c>
      <c r="AF419" s="131">
        <v>0</v>
      </c>
      <c r="AG419" s="131">
        <v>0</v>
      </c>
      <c r="AH419" s="131">
        <v>0</v>
      </c>
      <c r="AI419" s="131">
        <v>0</v>
      </c>
      <c r="AJ419" s="131">
        <v>294491.14</v>
      </c>
      <c r="AK419" s="131">
        <v>147245.57</v>
      </c>
      <c r="AL419" s="131">
        <v>0</v>
      </c>
      <c r="AN419" s="68"/>
      <c r="AO419" s="68"/>
      <c r="AP419" s="68"/>
      <c r="AQ419" s="68"/>
      <c r="AR419" s="68"/>
      <c r="AS419" s="68"/>
      <c r="AT419" s="68"/>
      <c r="AU419" s="68"/>
      <c r="AV419" s="68"/>
      <c r="AW419" s="68"/>
      <c r="AX419" s="68"/>
      <c r="AY419" s="68"/>
      <c r="AZ419" s="68"/>
      <c r="BA419" s="68"/>
      <c r="BB419" s="68"/>
      <c r="BC419" s="68"/>
      <c r="BD419" s="68"/>
      <c r="BE419" s="68"/>
      <c r="BF419" s="68"/>
      <c r="BG419" s="68"/>
      <c r="BH419" s="68"/>
      <c r="BI419" s="68"/>
      <c r="BJ419" s="68"/>
      <c r="BK419" s="68"/>
      <c r="BL419" s="69"/>
      <c r="BM419" s="69"/>
      <c r="BN419" s="69"/>
      <c r="BO419" s="69"/>
      <c r="BP419" s="69"/>
      <c r="BQ419" s="69"/>
      <c r="BR419" s="69"/>
      <c r="BS419" s="69"/>
      <c r="BT419" s="69"/>
      <c r="BU419" s="69"/>
      <c r="BV419" s="69"/>
      <c r="BW419" s="69"/>
      <c r="BY419" s="70"/>
      <c r="BZ419" s="71"/>
      <c r="CA419" s="72"/>
      <c r="CB419" s="68"/>
      <c r="CC419" s="73"/>
    </row>
    <row r="420" spans="1:81" s="67" customFormat="1" ht="12" customHeight="1" x14ac:dyDescent="0.25">
      <c r="A420" s="122">
        <v>243</v>
      </c>
      <c r="B420" s="132" t="s">
        <v>480</v>
      </c>
      <c r="C420" s="135">
        <v>31.127443268168282</v>
      </c>
      <c r="D420" s="135">
        <v>1989</v>
      </c>
      <c r="E420" s="136">
        <v>2025</v>
      </c>
      <c r="F420" s="136">
        <v>1844472.58</v>
      </c>
      <c r="G420" s="124">
        <v>11450432.699999999</v>
      </c>
      <c r="H420" s="127">
        <v>0</v>
      </c>
      <c r="I420" s="128">
        <v>0</v>
      </c>
      <c r="J420" s="128">
        <v>0</v>
      </c>
      <c r="K420" s="128">
        <v>0</v>
      </c>
      <c r="L420" s="128">
        <v>0</v>
      </c>
      <c r="M420" s="128">
        <v>0</v>
      </c>
      <c r="N420" s="127"/>
      <c r="O420" s="127">
        <v>0</v>
      </c>
      <c r="P420" s="127"/>
      <c r="Q420" s="127">
        <v>0</v>
      </c>
      <c r="R420" s="127"/>
      <c r="S420" s="127">
        <v>0</v>
      </c>
      <c r="T420" s="129">
        <v>0</v>
      </c>
      <c r="U420" s="127">
        <v>0</v>
      </c>
      <c r="V420" s="136" t="s">
        <v>34</v>
      </c>
      <c r="W420" s="131">
        <v>1335.6</v>
      </c>
      <c r="X420" s="127">
        <v>10935163.23</v>
      </c>
      <c r="Y420" s="131">
        <v>0</v>
      </c>
      <c r="Z420" s="131">
        <v>0</v>
      </c>
      <c r="AA420" s="131">
        <v>0</v>
      </c>
      <c r="AB420" s="131">
        <v>0</v>
      </c>
      <c r="AC420" s="131">
        <v>0</v>
      </c>
      <c r="AD420" s="131">
        <v>0</v>
      </c>
      <c r="AE420" s="131">
        <v>0</v>
      </c>
      <c r="AF420" s="131">
        <v>0</v>
      </c>
      <c r="AG420" s="131">
        <v>0</v>
      </c>
      <c r="AH420" s="131">
        <v>0</v>
      </c>
      <c r="AI420" s="131">
        <v>0</v>
      </c>
      <c r="AJ420" s="131">
        <v>343512.98</v>
      </c>
      <c r="AK420" s="131">
        <v>171756.49</v>
      </c>
      <c r="AL420" s="131">
        <v>0</v>
      </c>
      <c r="AN420" s="68"/>
      <c r="AO420" s="68"/>
      <c r="AP420" s="68"/>
      <c r="AQ420" s="68"/>
      <c r="AR420" s="68"/>
      <c r="AS420" s="68"/>
      <c r="AT420" s="68"/>
      <c r="AU420" s="68"/>
      <c r="AV420" s="68"/>
      <c r="AW420" s="68"/>
      <c r="AX420" s="68"/>
      <c r="AY420" s="68"/>
      <c r="AZ420" s="68"/>
      <c r="BA420" s="68"/>
      <c r="BB420" s="68"/>
      <c r="BC420" s="68"/>
      <c r="BD420" s="68"/>
      <c r="BE420" s="68"/>
      <c r="BF420" s="68"/>
      <c r="BG420" s="68"/>
      <c r="BH420" s="68"/>
      <c r="BI420" s="68"/>
      <c r="BJ420" s="68"/>
      <c r="BK420" s="68"/>
      <c r="BL420" s="69"/>
      <c r="BM420" s="69"/>
      <c r="BN420" s="69"/>
      <c r="BO420" s="69"/>
      <c r="BP420" s="69"/>
      <c r="BQ420" s="69"/>
      <c r="BR420" s="69"/>
      <c r="BS420" s="69"/>
      <c r="BT420" s="69"/>
      <c r="BU420" s="69"/>
      <c r="BV420" s="69"/>
      <c r="BW420" s="69"/>
      <c r="BY420" s="70"/>
      <c r="BZ420" s="71"/>
      <c r="CA420" s="72"/>
      <c r="CB420" s="68"/>
      <c r="CC420" s="73"/>
    </row>
    <row r="421" spans="1:81" s="67" customFormat="1" ht="12" customHeight="1" x14ac:dyDescent="0.25">
      <c r="A421" s="122">
        <v>244</v>
      </c>
      <c r="B421" s="132" t="s">
        <v>481</v>
      </c>
      <c r="C421" s="135">
        <v>29.213171549394886</v>
      </c>
      <c r="D421" s="135">
        <v>1990</v>
      </c>
      <c r="E421" s="136">
        <v>2025</v>
      </c>
      <c r="F421" s="136">
        <v>1821321.41</v>
      </c>
      <c r="G421" s="124">
        <v>10622256.75</v>
      </c>
      <c r="H421" s="127">
        <v>0</v>
      </c>
      <c r="I421" s="128">
        <v>0</v>
      </c>
      <c r="J421" s="128">
        <v>0</v>
      </c>
      <c r="K421" s="128">
        <v>0</v>
      </c>
      <c r="L421" s="128">
        <v>0</v>
      </c>
      <c r="M421" s="128">
        <v>0</v>
      </c>
      <c r="N421" s="127"/>
      <c r="O421" s="127">
        <v>0</v>
      </c>
      <c r="P421" s="127"/>
      <c r="Q421" s="127">
        <v>0</v>
      </c>
      <c r="R421" s="127"/>
      <c r="S421" s="127">
        <v>0</v>
      </c>
      <c r="T421" s="129">
        <v>0</v>
      </c>
      <c r="U421" s="127">
        <v>0</v>
      </c>
      <c r="V421" s="136" t="s">
        <v>34</v>
      </c>
      <c r="W421" s="131">
        <v>1239</v>
      </c>
      <c r="X421" s="127">
        <v>10144255.199999999</v>
      </c>
      <c r="Y421" s="131">
        <v>0</v>
      </c>
      <c r="Z421" s="131">
        <v>0</v>
      </c>
      <c r="AA421" s="131">
        <v>0</v>
      </c>
      <c r="AB421" s="131">
        <v>0</v>
      </c>
      <c r="AC421" s="131">
        <v>0</v>
      </c>
      <c r="AD421" s="131">
        <v>0</v>
      </c>
      <c r="AE421" s="131">
        <v>0</v>
      </c>
      <c r="AF421" s="131">
        <v>0</v>
      </c>
      <c r="AG421" s="131">
        <v>0</v>
      </c>
      <c r="AH421" s="131">
        <v>0</v>
      </c>
      <c r="AI421" s="131">
        <v>0</v>
      </c>
      <c r="AJ421" s="131">
        <v>318667.7</v>
      </c>
      <c r="AK421" s="131">
        <v>159333.85</v>
      </c>
      <c r="AL421" s="131">
        <v>0</v>
      </c>
      <c r="AN421" s="68"/>
      <c r="AO421" s="68"/>
      <c r="AP421" s="68"/>
      <c r="AQ421" s="68"/>
      <c r="AR421" s="68"/>
      <c r="AS421" s="68"/>
      <c r="AT421" s="68"/>
      <c r="AU421" s="68"/>
      <c r="AV421" s="68"/>
      <c r="AW421" s="68"/>
      <c r="AX421" s="68"/>
      <c r="AY421" s="68"/>
      <c r="AZ421" s="68"/>
      <c r="BA421" s="68"/>
      <c r="BB421" s="68"/>
      <c r="BC421" s="68"/>
      <c r="BD421" s="68"/>
      <c r="BE421" s="68"/>
      <c r="BF421" s="68"/>
      <c r="BG421" s="68"/>
      <c r="BH421" s="68"/>
      <c r="BI421" s="68"/>
      <c r="BJ421" s="68"/>
      <c r="BK421" s="68"/>
      <c r="BL421" s="69"/>
      <c r="BM421" s="69"/>
      <c r="BN421" s="69"/>
      <c r="BO421" s="69"/>
      <c r="BP421" s="69"/>
      <c r="BQ421" s="69"/>
      <c r="BR421" s="69"/>
      <c r="BS421" s="69"/>
      <c r="BT421" s="69"/>
      <c r="BU421" s="69"/>
      <c r="BV421" s="69"/>
      <c r="BW421" s="69"/>
      <c r="BY421" s="70"/>
      <c r="BZ421" s="71"/>
      <c r="CA421" s="72"/>
      <c r="CB421" s="68"/>
      <c r="CC421" s="73"/>
    </row>
    <row r="422" spans="1:81" s="67" customFormat="1" ht="12" customHeight="1" x14ac:dyDescent="0.25">
      <c r="A422" s="122">
        <v>245</v>
      </c>
      <c r="B422" s="132" t="s">
        <v>482</v>
      </c>
      <c r="C422" s="135">
        <v>21.94594169119561</v>
      </c>
      <c r="D422" s="135">
        <v>1991</v>
      </c>
      <c r="E422" s="136">
        <v>2025</v>
      </c>
      <c r="F422" s="136">
        <v>1438601.38</v>
      </c>
      <c r="G422" s="124">
        <v>6918612.75</v>
      </c>
      <c r="H422" s="127">
        <v>0</v>
      </c>
      <c r="I422" s="128">
        <v>0</v>
      </c>
      <c r="J422" s="128">
        <v>0</v>
      </c>
      <c r="K422" s="128">
        <v>0</v>
      </c>
      <c r="L422" s="128">
        <v>0</v>
      </c>
      <c r="M422" s="128">
        <v>0</v>
      </c>
      <c r="N422" s="127"/>
      <c r="O422" s="127">
        <v>0</v>
      </c>
      <c r="P422" s="127"/>
      <c r="Q422" s="127">
        <v>0</v>
      </c>
      <c r="R422" s="127"/>
      <c r="S422" s="127">
        <v>0</v>
      </c>
      <c r="T422" s="129">
        <v>0</v>
      </c>
      <c r="U422" s="127">
        <v>0</v>
      </c>
      <c r="V422" s="136" t="s">
        <v>34</v>
      </c>
      <c r="W422" s="131">
        <v>807</v>
      </c>
      <c r="X422" s="127">
        <v>6607275.1799999997</v>
      </c>
      <c r="Y422" s="131">
        <v>0</v>
      </c>
      <c r="Z422" s="131">
        <v>0</v>
      </c>
      <c r="AA422" s="131">
        <v>0</v>
      </c>
      <c r="AB422" s="131">
        <v>0</v>
      </c>
      <c r="AC422" s="131">
        <v>0</v>
      </c>
      <c r="AD422" s="131">
        <v>0</v>
      </c>
      <c r="AE422" s="131">
        <v>0</v>
      </c>
      <c r="AF422" s="131">
        <v>0</v>
      </c>
      <c r="AG422" s="131">
        <v>0</v>
      </c>
      <c r="AH422" s="131">
        <v>0</v>
      </c>
      <c r="AI422" s="131">
        <v>0</v>
      </c>
      <c r="AJ422" s="131">
        <v>207558.38</v>
      </c>
      <c r="AK422" s="131">
        <v>103779.19</v>
      </c>
      <c r="AL422" s="131">
        <v>0</v>
      </c>
      <c r="AN422" s="68"/>
      <c r="AO422" s="68"/>
      <c r="AP422" s="68"/>
      <c r="AQ422" s="68"/>
      <c r="AR422" s="68"/>
      <c r="AS422" s="68"/>
      <c r="AT422" s="68"/>
      <c r="AU422" s="68"/>
      <c r="AV422" s="68"/>
      <c r="AW422" s="68"/>
      <c r="AX422" s="68"/>
      <c r="AY422" s="68"/>
      <c r="AZ422" s="68"/>
      <c r="BA422" s="68"/>
      <c r="BB422" s="68"/>
      <c r="BC422" s="68"/>
      <c r="BD422" s="68"/>
      <c r="BE422" s="68"/>
      <c r="BF422" s="68"/>
      <c r="BG422" s="68"/>
      <c r="BH422" s="68"/>
      <c r="BI422" s="68"/>
      <c r="BJ422" s="68"/>
      <c r="BK422" s="68"/>
      <c r="BL422" s="69"/>
      <c r="BM422" s="69"/>
      <c r="BN422" s="69"/>
      <c r="BO422" s="69"/>
      <c r="BP422" s="69"/>
      <c r="BQ422" s="69"/>
      <c r="BR422" s="69"/>
      <c r="BS422" s="69"/>
      <c r="BT422" s="69"/>
      <c r="BU422" s="69"/>
      <c r="BV422" s="69"/>
      <c r="BW422" s="69"/>
      <c r="BY422" s="70"/>
      <c r="BZ422" s="71"/>
      <c r="CA422" s="72"/>
      <c r="CB422" s="68"/>
      <c r="CC422" s="73"/>
    </row>
    <row r="423" spans="1:81" s="67" customFormat="1" ht="12" customHeight="1" x14ac:dyDescent="0.25">
      <c r="A423" s="122">
        <v>246</v>
      </c>
      <c r="B423" s="132" t="s">
        <v>483</v>
      </c>
      <c r="C423" s="135">
        <v>21.061567566530439</v>
      </c>
      <c r="D423" s="135">
        <v>1992</v>
      </c>
      <c r="E423" s="136">
        <v>2025</v>
      </c>
      <c r="F423" s="136">
        <v>1464366.55</v>
      </c>
      <c r="G423" s="124">
        <v>6952905.75</v>
      </c>
      <c r="H423" s="127">
        <v>0</v>
      </c>
      <c r="I423" s="128">
        <v>0</v>
      </c>
      <c r="J423" s="128">
        <v>0</v>
      </c>
      <c r="K423" s="128">
        <v>0</v>
      </c>
      <c r="L423" s="128">
        <v>0</v>
      </c>
      <c r="M423" s="128">
        <v>0</v>
      </c>
      <c r="N423" s="127"/>
      <c r="O423" s="127">
        <v>0</v>
      </c>
      <c r="P423" s="127"/>
      <c r="Q423" s="127">
        <v>0</v>
      </c>
      <c r="R423" s="127"/>
      <c r="S423" s="127">
        <v>0</v>
      </c>
      <c r="T423" s="129">
        <v>0</v>
      </c>
      <c r="U423" s="127">
        <v>0</v>
      </c>
      <c r="V423" s="136" t="s">
        <v>34</v>
      </c>
      <c r="W423" s="131">
        <v>811</v>
      </c>
      <c r="X423" s="127">
        <v>6640024.9900000002</v>
      </c>
      <c r="Y423" s="131">
        <v>0</v>
      </c>
      <c r="Z423" s="131">
        <v>0</v>
      </c>
      <c r="AA423" s="131">
        <v>0</v>
      </c>
      <c r="AB423" s="131">
        <v>0</v>
      </c>
      <c r="AC423" s="131">
        <v>0</v>
      </c>
      <c r="AD423" s="131">
        <v>0</v>
      </c>
      <c r="AE423" s="131">
        <v>0</v>
      </c>
      <c r="AF423" s="131">
        <v>0</v>
      </c>
      <c r="AG423" s="131">
        <v>0</v>
      </c>
      <c r="AH423" s="131">
        <v>0</v>
      </c>
      <c r="AI423" s="131">
        <v>0</v>
      </c>
      <c r="AJ423" s="131">
        <v>208587.17</v>
      </c>
      <c r="AK423" s="131">
        <v>104293.59</v>
      </c>
      <c r="AL423" s="131">
        <v>0</v>
      </c>
      <c r="AN423" s="68"/>
      <c r="AO423" s="68"/>
      <c r="AP423" s="68"/>
      <c r="AQ423" s="68"/>
      <c r="AR423" s="68"/>
      <c r="AS423" s="68"/>
      <c r="AT423" s="68"/>
      <c r="AU423" s="68"/>
      <c r="AV423" s="68"/>
      <c r="AW423" s="68"/>
      <c r="AX423" s="68"/>
      <c r="AY423" s="68"/>
      <c r="AZ423" s="68"/>
      <c r="BA423" s="68"/>
      <c r="BB423" s="68"/>
      <c r="BC423" s="68"/>
      <c r="BD423" s="68"/>
      <c r="BE423" s="68"/>
      <c r="BF423" s="68"/>
      <c r="BG423" s="68"/>
      <c r="BH423" s="68"/>
      <c r="BI423" s="68"/>
      <c r="BJ423" s="68"/>
      <c r="BK423" s="68"/>
      <c r="BL423" s="69"/>
      <c r="BM423" s="69"/>
      <c r="BN423" s="69"/>
      <c r="BO423" s="69"/>
      <c r="BP423" s="69"/>
      <c r="BQ423" s="69"/>
      <c r="BR423" s="69"/>
      <c r="BS423" s="69"/>
      <c r="BT423" s="69"/>
      <c r="BU423" s="69"/>
      <c r="BV423" s="69"/>
      <c r="BW423" s="69"/>
      <c r="BY423" s="70"/>
      <c r="BZ423" s="71"/>
      <c r="CA423" s="72"/>
      <c r="CB423" s="68"/>
      <c r="CC423" s="73"/>
    </row>
    <row r="424" spans="1:81" s="67" customFormat="1" ht="12" customHeight="1" x14ac:dyDescent="0.25">
      <c r="A424" s="122">
        <v>247</v>
      </c>
      <c r="B424" s="132" t="s">
        <v>484</v>
      </c>
      <c r="C424" s="135">
        <v>36.319704429372848</v>
      </c>
      <c r="D424" s="135">
        <v>1968</v>
      </c>
      <c r="E424" s="136">
        <v>2025</v>
      </c>
      <c r="F424" s="136">
        <v>620030.53</v>
      </c>
      <c r="G424" s="124">
        <v>4523926.5999999996</v>
      </c>
      <c r="H424" s="127">
        <v>0</v>
      </c>
      <c r="I424" s="128">
        <v>0</v>
      </c>
      <c r="J424" s="128">
        <v>0</v>
      </c>
      <c r="K424" s="128">
        <v>0</v>
      </c>
      <c r="L424" s="128">
        <v>0</v>
      </c>
      <c r="M424" s="128">
        <v>0</v>
      </c>
      <c r="N424" s="127"/>
      <c r="O424" s="127">
        <v>0</v>
      </c>
      <c r="P424" s="127"/>
      <c r="Q424" s="127">
        <v>0</v>
      </c>
      <c r="R424" s="127"/>
      <c r="S424" s="127">
        <v>0</v>
      </c>
      <c r="T424" s="129">
        <v>0</v>
      </c>
      <c r="U424" s="127">
        <v>0</v>
      </c>
      <c r="V424" s="136" t="s">
        <v>35</v>
      </c>
      <c r="W424" s="131">
        <v>596.4</v>
      </c>
      <c r="X424" s="127">
        <v>4320349.9000000004</v>
      </c>
      <c r="Y424" s="131">
        <v>0</v>
      </c>
      <c r="Z424" s="131">
        <v>0</v>
      </c>
      <c r="AA424" s="131">
        <v>0</v>
      </c>
      <c r="AB424" s="131">
        <v>0</v>
      </c>
      <c r="AC424" s="131">
        <v>0</v>
      </c>
      <c r="AD424" s="131">
        <v>0</v>
      </c>
      <c r="AE424" s="131">
        <v>0</v>
      </c>
      <c r="AF424" s="131">
        <v>0</v>
      </c>
      <c r="AG424" s="131">
        <v>0</v>
      </c>
      <c r="AH424" s="131">
        <v>0</v>
      </c>
      <c r="AI424" s="131">
        <v>0</v>
      </c>
      <c r="AJ424" s="131">
        <v>135717.79999999999</v>
      </c>
      <c r="AK424" s="131">
        <v>67858.899999999994</v>
      </c>
      <c r="AL424" s="131">
        <v>0</v>
      </c>
      <c r="AN424" s="68"/>
      <c r="AO424" s="68"/>
      <c r="AP424" s="68"/>
      <c r="AQ424" s="68"/>
      <c r="AR424" s="68"/>
      <c r="AS424" s="68"/>
      <c r="AT424" s="68"/>
      <c r="AU424" s="68"/>
      <c r="AV424" s="68"/>
      <c r="AW424" s="68"/>
      <c r="AX424" s="68"/>
      <c r="AY424" s="68"/>
      <c r="AZ424" s="68"/>
      <c r="BA424" s="68"/>
      <c r="BB424" s="68"/>
      <c r="BC424" s="68"/>
      <c r="BD424" s="68"/>
      <c r="BE424" s="68"/>
      <c r="BF424" s="68"/>
      <c r="BG424" s="68"/>
      <c r="BH424" s="68"/>
      <c r="BI424" s="68"/>
      <c r="BJ424" s="68"/>
      <c r="BK424" s="68"/>
      <c r="BL424" s="69"/>
      <c r="BM424" s="69"/>
      <c r="BN424" s="69"/>
      <c r="BO424" s="69"/>
      <c r="BP424" s="69"/>
      <c r="BQ424" s="69"/>
      <c r="BR424" s="69"/>
      <c r="BS424" s="69"/>
      <c r="BT424" s="69"/>
      <c r="BU424" s="69"/>
      <c r="BV424" s="69"/>
      <c r="BW424" s="69"/>
      <c r="BY424" s="70"/>
      <c r="BZ424" s="71"/>
      <c r="CA424" s="72"/>
      <c r="CB424" s="68"/>
      <c r="CC424" s="73"/>
    </row>
    <row r="425" spans="1:81" s="67" customFormat="1" ht="12" customHeight="1" x14ac:dyDescent="0.25">
      <c r="A425" s="122">
        <v>248</v>
      </c>
      <c r="B425" s="132" t="s">
        <v>485</v>
      </c>
      <c r="C425" s="135">
        <v>29.82606621591458</v>
      </c>
      <c r="D425" s="135">
        <v>1969</v>
      </c>
      <c r="E425" s="136">
        <v>2025</v>
      </c>
      <c r="F425" s="136">
        <v>970338.61</v>
      </c>
      <c r="G425" s="124">
        <v>5112552.8600000003</v>
      </c>
      <c r="H425" s="127">
        <v>0</v>
      </c>
      <c r="I425" s="128">
        <v>0</v>
      </c>
      <c r="J425" s="128">
        <v>0</v>
      </c>
      <c r="K425" s="128">
        <v>0</v>
      </c>
      <c r="L425" s="128">
        <v>0</v>
      </c>
      <c r="M425" s="128">
        <v>0</v>
      </c>
      <c r="N425" s="127"/>
      <c r="O425" s="127">
        <v>0</v>
      </c>
      <c r="P425" s="127"/>
      <c r="Q425" s="127">
        <v>0</v>
      </c>
      <c r="R425" s="127"/>
      <c r="S425" s="127">
        <v>0</v>
      </c>
      <c r="T425" s="129">
        <v>0</v>
      </c>
      <c r="U425" s="127">
        <v>0</v>
      </c>
      <c r="V425" s="136" t="s">
        <v>35</v>
      </c>
      <c r="W425" s="131">
        <v>674</v>
      </c>
      <c r="X425" s="127">
        <v>4882487.9800000004</v>
      </c>
      <c r="Y425" s="131">
        <v>0</v>
      </c>
      <c r="Z425" s="131">
        <v>0</v>
      </c>
      <c r="AA425" s="131">
        <v>0</v>
      </c>
      <c r="AB425" s="131">
        <v>0</v>
      </c>
      <c r="AC425" s="131">
        <v>0</v>
      </c>
      <c r="AD425" s="131">
        <v>0</v>
      </c>
      <c r="AE425" s="131">
        <v>0</v>
      </c>
      <c r="AF425" s="131">
        <v>0</v>
      </c>
      <c r="AG425" s="131">
        <v>0</v>
      </c>
      <c r="AH425" s="131">
        <v>0</v>
      </c>
      <c r="AI425" s="131">
        <v>0</v>
      </c>
      <c r="AJ425" s="131">
        <v>153376.59</v>
      </c>
      <c r="AK425" s="131">
        <v>76688.289999999994</v>
      </c>
      <c r="AL425" s="131">
        <v>0</v>
      </c>
      <c r="AN425" s="68"/>
      <c r="AO425" s="68"/>
      <c r="AP425" s="68"/>
      <c r="AQ425" s="68"/>
      <c r="AR425" s="68"/>
      <c r="AS425" s="68"/>
      <c r="AT425" s="68"/>
      <c r="AU425" s="68"/>
      <c r="AV425" s="68"/>
      <c r="AW425" s="68"/>
      <c r="AX425" s="68"/>
      <c r="AY425" s="68"/>
      <c r="AZ425" s="68"/>
      <c r="BA425" s="68"/>
      <c r="BB425" s="68"/>
      <c r="BC425" s="68"/>
      <c r="BD425" s="68"/>
      <c r="BE425" s="68"/>
      <c r="BF425" s="68"/>
      <c r="BG425" s="68"/>
      <c r="BH425" s="68"/>
      <c r="BI425" s="68"/>
      <c r="BJ425" s="68"/>
      <c r="BK425" s="68"/>
      <c r="BL425" s="69"/>
      <c r="BM425" s="69"/>
      <c r="BN425" s="69"/>
      <c r="BO425" s="69"/>
      <c r="BP425" s="69"/>
      <c r="BQ425" s="69"/>
      <c r="BR425" s="69"/>
      <c r="BS425" s="69"/>
      <c r="BT425" s="69"/>
      <c r="BU425" s="69"/>
      <c r="BV425" s="69"/>
      <c r="BW425" s="69"/>
      <c r="BY425" s="70"/>
      <c r="BZ425" s="71"/>
      <c r="CA425" s="72"/>
      <c r="CB425" s="68"/>
      <c r="CC425" s="73"/>
    </row>
    <row r="426" spans="1:81" s="67" customFormat="1" ht="12" customHeight="1" x14ac:dyDescent="0.25">
      <c r="A426" s="122">
        <v>249</v>
      </c>
      <c r="B426" s="132" t="s">
        <v>486</v>
      </c>
      <c r="C426" s="135">
        <v>62.754520716178646</v>
      </c>
      <c r="D426" s="135">
        <v>1978</v>
      </c>
      <c r="E426" s="136">
        <v>2025</v>
      </c>
      <c r="F426" s="136">
        <v>259476.94</v>
      </c>
      <c r="G426" s="124">
        <v>3172102.51</v>
      </c>
      <c r="H426" s="127">
        <v>0</v>
      </c>
      <c r="I426" s="128">
        <v>0</v>
      </c>
      <c r="J426" s="128">
        <v>0</v>
      </c>
      <c r="K426" s="128">
        <v>0</v>
      </c>
      <c r="L426" s="128">
        <v>0</v>
      </c>
      <c r="M426" s="128">
        <v>0</v>
      </c>
      <c r="N426" s="127"/>
      <c r="O426" s="127">
        <v>0</v>
      </c>
      <c r="P426" s="127"/>
      <c r="Q426" s="127">
        <v>0</v>
      </c>
      <c r="R426" s="127"/>
      <c r="S426" s="127">
        <v>0</v>
      </c>
      <c r="T426" s="129">
        <v>0</v>
      </c>
      <c r="U426" s="127">
        <v>0</v>
      </c>
      <c r="V426" s="136" t="s">
        <v>34</v>
      </c>
      <c r="W426" s="131">
        <v>370</v>
      </c>
      <c r="X426" s="127">
        <v>3029357.89</v>
      </c>
      <c r="Y426" s="131">
        <v>0</v>
      </c>
      <c r="Z426" s="131">
        <v>0</v>
      </c>
      <c r="AA426" s="131">
        <v>0</v>
      </c>
      <c r="AB426" s="131">
        <v>0</v>
      </c>
      <c r="AC426" s="131">
        <v>0</v>
      </c>
      <c r="AD426" s="131">
        <v>0</v>
      </c>
      <c r="AE426" s="131">
        <v>0</v>
      </c>
      <c r="AF426" s="131">
        <v>0</v>
      </c>
      <c r="AG426" s="131">
        <v>0</v>
      </c>
      <c r="AH426" s="131">
        <v>0</v>
      </c>
      <c r="AI426" s="131">
        <v>0</v>
      </c>
      <c r="AJ426" s="131">
        <v>95163.08</v>
      </c>
      <c r="AK426" s="131">
        <v>47581.54</v>
      </c>
      <c r="AL426" s="131">
        <v>0</v>
      </c>
      <c r="AN426" s="68"/>
      <c r="AO426" s="68"/>
      <c r="AP426" s="68"/>
      <c r="AQ426" s="68"/>
      <c r="AR426" s="68"/>
      <c r="AS426" s="68"/>
      <c r="AT426" s="68"/>
      <c r="AU426" s="68"/>
      <c r="AV426" s="68"/>
      <c r="AW426" s="68"/>
      <c r="AX426" s="68"/>
      <c r="AY426" s="68"/>
      <c r="AZ426" s="68"/>
      <c r="BA426" s="68"/>
      <c r="BB426" s="68"/>
      <c r="BC426" s="68"/>
      <c r="BD426" s="68"/>
      <c r="BE426" s="68"/>
      <c r="BF426" s="68"/>
      <c r="BG426" s="68"/>
      <c r="BH426" s="68"/>
      <c r="BI426" s="68"/>
      <c r="BJ426" s="68"/>
      <c r="BK426" s="68"/>
      <c r="BL426" s="69"/>
      <c r="BM426" s="69"/>
      <c r="BN426" s="69"/>
      <c r="BO426" s="69"/>
      <c r="BP426" s="69"/>
      <c r="BQ426" s="69"/>
      <c r="BR426" s="69"/>
      <c r="BS426" s="69"/>
      <c r="BT426" s="69"/>
      <c r="BU426" s="69"/>
      <c r="BV426" s="69"/>
      <c r="BW426" s="69"/>
      <c r="BY426" s="70"/>
      <c r="BZ426" s="71"/>
      <c r="CA426" s="72"/>
      <c r="CB426" s="68"/>
      <c r="CC426" s="73"/>
    </row>
    <row r="427" spans="1:81" s="67" customFormat="1" ht="12" customHeight="1" x14ac:dyDescent="0.25">
      <c r="A427" s="122">
        <v>250</v>
      </c>
      <c r="B427" s="132" t="s">
        <v>92</v>
      </c>
      <c r="C427" s="135">
        <v>58.72793540401112</v>
      </c>
      <c r="D427" s="135">
        <v>1973</v>
      </c>
      <c r="E427" s="136">
        <v>2025</v>
      </c>
      <c r="F427" s="136">
        <v>1536404.55</v>
      </c>
      <c r="G427" s="124">
        <v>14584628.359999999</v>
      </c>
      <c r="H427" s="127">
        <v>12980200.4</v>
      </c>
      <c r="I427" s="128">
        <v>3149505.51</v>
      </c>
      <c r="J427" s="128">
        <v>1238</v>
      </c>
      <c r="K427" s="128">
        <v>7090595.1100000003</v>
      </c>
      <c r="L427" s="128">
        <v>240</v>
      </c>
      <c r="M427" s="128">
        <v>1311260.08</v>
      </c>
      <c r="N427" s="127">
        <v>252</v>
      </c>
      <c r="O427" s="127">
        <v>616770.67000000004</v>
      </c>
      <c r="P427" s="127"/>
      <c r="Q427" s="127">
        <v>0</v>
      </c>
      <c r="R427" s="127">
        <v>298</v>
      </c>
      <c r="S427" s="127">
        <v>812069.03</v>
      </c>
      <c r="T427" s="129">
        <v>0</v>
      </c>
      <c r="U427" s="127">
        <v>0</v>
      </c>
      <c r="V427" s="136"/>
      <c r="W427" s="131">
        <v>0</v>
      </c>
      <c r="X427" s="127">
        <v>0</v>
      </c>
      <c r="Y427" s="131">
        <v>0</v>
      </c>
      <c r="Z427" s="131">
        <v>0</v>
      </c>
      <c r="AA427" s="131">
        <v>0</v>
      </c>
      <c r="AB427" s="131">
        <v>0</v>
      </c>
      <c r="AC427" s="131">
        <v>0</v>
      </c>
      <c r="AD427" s="131">
        <v>0</v>
      </c>
      <c r="AE427" s="131">
        <v>0</v>
      </c>
      <c r="AF427" s="131">
        <v>0</v>
      </c>
      <c r="AG427" s="131">
        <v>0</v>
      </c>
      <c r="AH427" s="131">
        <v>0</v>
      </c>
      <c r="AI427" s="131">
        <v>948119.68</v>
      </c>
      <c r="AJ427" s="131">
        <v>437538.85</v>
      </c>
      <c r="AK427" s="131">
        <v>218769.43</v>
      </c>
      <c r="AL427" s="131">
        <v>0</v>
      </c>
      <c r="AN427" s="68"/>
      <c r="AO427" s="68"/>
      <c r="AP427" s="68"/>
      <c r="AQ427" s="68"/>
      <c r="AR427" s="68"/>
      <c r="AS427" s="68"/>
      <c r="AT427" s="68"/>
      <c r="AU427" s="68"/>
      <c r="AV427" s="68"/>
      <c r="AW427" s="68"/>
      <c r="AX427" s="68"/>
      <c r="AY427" s="68"/>
      <c r="AZ427" s="68"/>
      <c r="BA427" s="68"/>
      <c r="BB427" s="68"/>
      <c r="BC427" s="68"/>
      <c r="BD427" s="68"/>
      <c r="BE427" s="68"/>
      <c r="BF427" s="68"/>
      <c r="BG427" s="68"/>
      <c r="BH427" s="68"/>
      <c r="BI427" s="68"/>
      <c r="BJ427" s="68"/>
      <c r="BK427" s="68"/>
      <c r="BL427" s="69"/>
      <c r="BM427" s="69"/>
      <c r="BN427" s="69"/>
      <c r="BO427" s="69"/>
      <c r="BP427" s="69"/>
      <c r="BQ427" s="69"/>
      <c r="BR427" s="69"/>
      <c r="BS427" s="69"/>
      <c r="BT427" s="69"/>
      <c r="BU427" s="69"/>
      <c r="BV427" s="69"/>
      <c r="BW427" s="69"/>
      <c r="BY427" s="70"/>
      <c r="BZ427" s="71"/>
      <c r="CA427" s="72"/>
      <c r="CB427" s="68"/>
      <c r="CC427" s="73"/>
    </row>
    <row r="428" spans="1:81" s="67" customFormat="1" ht="12" customHeight="1" x14ac:dyDescent="0.25">
      <c r="A428" s="122">
        <v>251</v>
      </c>
      <c r="B428" s="132" t="s">
        <v>487</v>
      </c>
      <c r="C428" s="135">
        <v>25.414148732117386</v>
      </c>
      <c r="D428" s="135">
        <v>1972</v>
      </c>
      <c r="E428" s="136">
        <v>2025</v>
      </c>
      <c r="F428" s="136">
        <v>1640784.01</v>
      </c>
      <c r="G428" s="124">
        <v>8981101.7599999998</v>
      </c>
      <c r="H428" s="127">
        <v>0</v>
      </c>
      <c r="I428" s="128">
        <v>0</v>
      </c>
      <c r="J428" s="128">
        <v>0</v>
      </c>
      <c r="K428" s="128">
        <v>0</v>
      </c>
      <c r="L428" s="128">
        <v>0</v>
      </c>
      <c r="M428" s="128">
        <v>0</v>
      </c>
      <c r="N428" s="127"/>
      <c r="O428" s="127">
        <v>0</v>
      </c>
      <c r="P428" s="127"/>
      <c r="Q428" s="127">
        <v>0</v>
      </c>
      <c r="R428" s="127"/>
      <c r="S428" s="127">
        <v>0</v>
      </c>
      <c r="T428" s="129">
        <v>0</v>
      </c>
      <c r="U428" s="127">
        <v>0</v>
      </c>
      <c r="V428" s="136" t="s">
        <v>35</v>
      </c>
      <c r="W428" s="131">
        <v>1184</v>
      </c>
      <c r="X428" s="127">
        <v>8576952.1799999997</v>
      </c>
      <c r="Y428" s="131">
        <v>0</v>
      </c>
      <c r="Z428" s="131">
        <v>0</v>
      </c>
      <c r="AA428" s="131">
        <v>0</v>
      </c>
      <c r="AB428" s="131">
        <v>0</v>
      </c>
      <c r="AC428" s="131">
        <v>0</v>
      </c>
      <c r="AD428" s="131">
        <v>0</v>
      </c>
      <c r="AE428" s="131">
        <v>0</v>
      </c>
      <c r="AF428" s="131">
        <v>0</v>
      </c>
      <c r="AG428" s="131">
        <v>0</v>
      </c>
      <c r="AH428" s="131">
        <v>0</v>
      </c>
      <c r="AI428" s="131">
        <v>0</v>
      </c>
      <c r="AJ428" s="131">
        <v>269433.05</v>
      </c>
      <c r="AK428" s="131">
        <v>134716.53</v>
      </c>
      <c r="AL428" s="131">
        <v>0</v>
      </c>
      <c r="AN428" s="68"/>
      <c r="AO428" s="68"/>
      <c r="AP428" s="68"/>
      <c r="AQ428" s="68"/>
      <c r="AR428" s="68"/>
      <c r="AS428" s="68"/>
      <c r="AT428" s="68"/>
      <c r="AU428" s="68"/>
      <c r="AV428" s="68"/>
      <c r="AW428" s="68"/>
      <c r="AX428" s="68"/>
      <c r="AY428" s="68"/>
      <c r="AZ428" s="68"/>
      <c r="BA428" s="68"/>
      <c r="BB428" s="68"/>
      <c r="BC428" s="68"/>
      <c r="BD428" s="68"/>
      <c r="BE428" s="68"/>
      <c r="BF428" s="68"/>
      <c r="BG428" s="68"/>
      <c r="BH428" s="68"/>
      <c r="BI428" s="68"/>
      <c r="BJ428" s="68"/>
      <c r="BK428" s="68"/>
      <c r="BL428" s="69"/>
      <c r="BM428" s="69"/>
      <c r="BN428" s="69"/>
      <c r="BO428" s="69"/>
      <c r="BP428" s="69"/>
      <c r="BQ428" s="69"/>
      <c r="BR428" s="69"/>
      <c r="BS428" s="69"/>
      <c r="BT428" s="69"/>
      <c r="BU428" s="69"/>
      <c r="BV428" s="69"/>
      <c r="BW428" s="69"/>
      <c r="BY428" s="70"/>
      <c r="BZ428" s="71"/>
      <c r="CA428" s="72"/>
      <c r="CB428" s="68"/>
      <c r="CC428" s="73"/>
    </row>
    <row r="429" spans="1:81" s="67" customFormat="1" ht="12" customHeight="1" x14ac:dyDescent="0.25">
      <c r="A429" s="122">
        <v>252</v>
      </c>
      <c r="B429" s="132" t="s">
        <v>488</v>
      </c>
      <c r="C429" s="135">
        <v>38.883302827380952</v>
      </c>
      <c r="D429" s="135">
        <v>1988</v>
      </c>
      <c r="E429" s="136">
        <v>2025</v>
      </c>
      <c r="F429" s="136">
        <v>465215.47</v>
      </c>
      <c r="G429" s="124">
        <v>3600765.01</v>
      </c>
      <c r="H429" s="127">
        <v>0</v>
      </c>
      <c r="I429" s="128">
        <v>0</v>
      </c>
      <c r="J429" s="128">
        <v>0</v>
      </c>
      <c r="K429" s="128">
        <v>0</v>
      </c>
      <c r="L429" s="128">
        <v>0</v>
      </c>
      <c r="M429" s="128">
        <v>0</v>
      </c>
      <c r="N429" s="127"/>
      <c r="O429" s="127">
        <v>0</v>
      </c>
      <c r="P429" s="127"/>
      <c r="Q429" s="127">
        <v>0</v>
      </c>
      <c r="R429" s="127"/>
      <c r="S429" s="127">
        <v>0</v>
      </c>
      <c r="T429" s="129">
        <v>0</v>
      </c>
      <c r="U429" s="127">
        <v>0</v>
      </c>
      <c r="V429" s="136" t="s">
        <v>34</v>
      </c>
      <c r="W429" s="131">
        <v>420</v>
      </c>
      <c r="X429" s="127">
        <v>3438730.58</v>
      </c>
      <c r="Y429" s="131">
        <v>0</v>
      </c>
      <c r="Z429" s="131">
        <v>0</v>
      </c>
      <c r="AA429" s="131">
        <v>0</v>
      </c>
      <c r="AB429" s="131">
        <v>0</v>
      </c>
      <c r="AC429" s="131">
        <v>0</v>
      </c>
      <c r="AD429" s="131">
        <v>0</v>
      </c>
      <c r="AE429" s="131">
        <v>0</v>
      </c>
      <c r="AF429" s="131">
        <v>0</v>
      </c>
      <c r="AG429" s="131">
        <v>0</v>
      </c>
      <c r="AH429" s="131">
        <v>0</v>
      </c>
      <c r="AI429" s="131">
        <v>0</v>
      </c>
      <c r="AJ429" s="131">
        <v>108022.95</v>
      </c>
      <c r="AK429" s="131">
        <v>54011.48</v>
      </c>
      <c r="AL429" s="131">
        <v>0</v>
      </c>
      <c r="AN429" s="68"/>
      <c r="AO429" s="68"/>
      <c r="AP429" s="68"/>
      <c r="AQ429" s="68"/>
      <c r="AR429" s="68"/>
      <c r="AS429" s="68"/>
      <c r="AT429" s="68"/>
      <c r="AU429" s="68"/>
      <c r="AV429" s="68"/>
      <c r="AW429" s="68"/>
      <c r="AX429" s="68"/>
      <c r="AY429" s="68"/>
      <c r="AZ429" s="68"/>
      <c r="BA429" s="68"/>
      <c r="BB429" s="68"/>
      <c r="BC429" s="68"/>
      <c r="BD429" s="68"/>
      <c r="BE429" s="68"/>
      <c r="BF429" s="68"/>
      <c r="BG429" s="68"/>
      <c r="BH429" s="68"/>
      <c r="BI429" s="68"/>
      <c r="BJ429" s="68"/>
      <c r="BK429" s="68"/>
      <c r="BL429" s="69"/>
      <c r="BM429" s="69"/>
      <c r="BN429" s="69"/>
      <c r="BO429" s="69"/>
      <c r="BP429" s="69"/>
      <c r="BQ429" s="69"/>
      <c r="BR429" s="69"/>
      <c r="BS429" s="69"/>
      <c r="BT429" s="69"/>
      <c r="BU429" s="69"/>
      <c r="BV429" s="69"/>
      <c r="BW429" s="69"/>
      <c r="BY429" s="70"/>
      <c r="BZ429" s="71"/>
      <c r="CA429" s="72"/>
      <c r="CB429" s="68"/>
      <c r="CC429" s="73"/>
    </row>
    <row r="430" spans="1:81" s="67" customFormat="1" ht="12" customHeight="1" x14ac:dyDescent="0.25">
      <c r="A430" s="122">
        <v>253</v>
      </c>
      <c r="B430" s="132" t="s">
        <v>489</v>
      </c>
      <c r="C430" s="135">
        <v>21.209009778712794</v>
      </c>
      <c r="D430" s="135">
        <v>1988</v>
      </c>
      <c r="E430" s="136">
        <v>2025</v>
      </c>
      <c r="F430" s="136">
        <v>1414671.37</v>
      </c>
      <c r="G430" s="124">
        <v>6858600</v>
      </c>
      <c r="H430" s="127">
        <v>0</v>
      </c>
      <c r="I430" s="128">
        <v>0</v>
      </c>
      <c r="J430" s="128">
        <v>0</v>
      </c>
      <c r="K430" s="128">
        <v>0</v>
      </c>
      <c r="L430" s="128">
        <v>0</v>
      </c>
      <c r="M430" s="128">
        <v>0</v>
      </c>
      <c r="N430" s="127"/>
      <c r="O430" s="127">
        <v>0</v>
      </c>
      <c r="P430" s="127"/>
      <c r="Q430" s="127">
        <v>0</v>
      </c>
      <c r="R430" s="127"/>
      <c r="S430" s="127">
        <v>0</v>
      </c>
      <c r="T430" s="129">
        <v>0</v>
      </c>
      <c r="U430" s="127">
        <v>0</v>
      </c>
      <c r="V430" s="136" t="s">
        <v>34</v>
      </c>
      <c r="W430" s="131">
        <v>800</v>
      </c>
      <c r="X430" s="127">
        <v>6549963</v>
      </c>
      <c r="Y430" s="131">
        <v>0</v>
      </c>
      <c r="Z430" s="131">
        <v>0</v>
      </c>
      <c r="AA430" s="131">
        <v>0</v>
      </c>
      <c r="AB430" s="131">
        <v>0</v>
      </c>
      <c r="AC430" s="131">
        <v>0</v>
      </c>
      <c r="AD430" s="131">
        <v>0</v>
      </c>
      <c r="AE430" s="131">
        <v>0</v>
      </c>
      <c r="AF430" s="131">
        <v>0</v>
      </c>
      <c r="AG430" s="131">
        <v>0</v>
      </c>
      <c r="AH430" s="131">
        <v>0</v>
      </c>
      <c r="AI430" s="131">
        <v>0</v>
      </c>
      <c r="AJ430" s="131">
        <v>205758</v>
      </c>
      <c r="AK430" s="131">
        <v>102879</v>
      </c>
      <c r="AL430" s="131">
        <v>0</v>
      </c>
      <c r="AN430" s="68"/>
      <c r="AO430" s="68"/>
      <c r="AP430" s="68"/>
      <c r="AQ430" s="68"/>
      <c r="AR430" s="68"/>
      <c r="AS430" s="68"/>
      <c r="AT430" s="68"/>
      <c r="AU430" s="68"/>
      <c r="AV430" s="68"/>
      <c r="AW430" s="68"/>
      <c r="AX430" s="68"/>
      <c r="AY430" s="68"/>
      <c r="AZ430" s="68"/>
      <c r="BA430" s="68"/>
      <c r="BB430" s="68"/>
      <c r="BC430" s="68"/>
      <c r="BD430" s="68"/>
      <c r="BE430" s="68"/>
      <c r="BF430" s="68"/>
      <c r="BG430" s="68"/>
      <c r="BH430" s="68"/>
      <c r="BI430" s="68"/>
      <c r="BJ430" s="68"/>
      <c r="BK430" s="68"/>
      <c r="BL430" s="69"/>
      <c r="BM430" s="69"/>
      <c r="BN430" s="69"/>
      <c r="BO430" s="69"/>
      <c r="BP430" s="69"/>
      <c r="BQ430" s="69"/>
      <c r="BR430" s="69"/>
      <c r="BS430" s="69"/>
      <c r="BT430" s="69"/>
      <c r="BU430" s="69"/>
      <c r="BV430" s="69"/>
      <c r="BW430" s="69"/>
      <c r="BY430" s="70"/>
      <c r="BZ430" s="71"/>
      <c r="CA430" s="72"/>
      <c r="CB430" s="68"/>
      <c r="CC430" s="73"/>
    </row>
    <row r="431" spans="1:81" s="67" customFormat="1" ht="12" customHeight="1" x14ac:dyDescent="0.25">
      <c r="A431" s="122">
        <v>254</v>
      </c>
      <c r="B431" s="132" t="s">
        <v>490</v>
      </c>
      <c r="C431" s="135">
        <v>64.903544757291357</v>
      </c>
      <c r="D431" s="135">
        <v>1956</v>
      </c>
      <c r="E431" s="136">
        <v>2025</v>
      </c>
      <c r="F431" s="136">
        <v>592778.89</v>
      </c>
      <c r="G431" s="124">
        <v>7024071.1399999997</v>
      </c>
      <c r="H431" s="127">
        <v>0</v>
      </c>
      <c r="I431" s="128">
        <v>0</v>
      </c>
      <c r="J431" s="128">
        <v>0</v>
      </c>
      <c r="K431" s="128">
        <v>0</v>
      </c>
      <c r="L431" s="128">
        <v>0</v>
      </c>
      <c r="M431" s="128">
        <v>0</v>
      </c>
      <c r="N431" s="127"/>
      <c r="O431" s="127">
        <v>0</v>
      </c>
      <c r="P431" s="127"/>
      <c r="Q431" s="127">
        <v>0</v>
      </c>
      <c r="R431" s="127"/>
      <c r="S431" s="127">
        <v>0</v>
      </c>
      <c r="T431" s="129">
        <v>0</v>
      </c>
      <c r="U431" s="127">
        <v>0</v>
      </c>
      <c r="V431" s="136" t="s">
        <v>35</v>
      </c>
      <c r="W431" s="131">
        <v>926</v>
      </c>
      <c r="X431" s="127">
        <v>6707987.9400000004</v>
      </c>
      <c r="Y431" s="131">
        <v>0</v>
      </c>
      <c r="Z431" s="131">
        <v>0</v>
      </c>
      <c r="AA431" s="131">
        <v>0</v>
      </c>
      <c r="AB431" s="131">
        <v>0</v>
      </c>
      <c r="AC431" s="131">
        <v>0</v>
      </c>
      <c r="AD431" s="131">
        <v>0</v>
      </c>
      <c r="AE431" s="131">
        <v>0</v>
      </c>
      <c r="AF431" s="131">
        <v>0</v>
      </c>
      <c r="AG431" s="131">
        <v>0</v>
      </c>
      <c r="AH431" s="131">
        <v>0</v>
      </c>
      <c r="AI431" s="131">
        <v>0</v>
      </c>
      <c r="AJ431" s="131">
        <v>210722.13</v>
      </c>
      <c r="AK431" s="131">
        <v>105361.07</v>
      </c>
      <c r="AL431" s="131">
        <v>0</v>
      </c>
      <c r="AN431" s="68"/>
      <c r="AO431" s="68"/>
      <c r="AP431" s="68"/>
      <c r="AQ431" s="68"/>
      <c r="AR431" s="68"/>
      <c r="AS431" s="68"/>
      <c r="AT431" s="68"/>
      <c r="AU431" s="68"/>
      <c r="AV431" s="68"/>
      <c r="AW431" s="68"/>
      <c r="AX431" s="68"/>
      <c r="AY431" s="68"/>
      <c r="AZ431" s="68"/>
      <c r="BA431" s="68"/>
      <c r="BB431" s="68"/>
      <c r="BC431" s="68"/>
      <c r="BD431" s="68"/>
      <c r="BE431" s="68"/>
      <c r="BF431" s="68"/>
      <c r="BG431" s="68"/>
      <c r="BH431" s="68"/>
      <c r="BI431" s="68"/>
      <c r="BJ431" s="68"/>
      <c r="BK431" s="68"/>
      <c r="BL431" s="69"/>
      <c r="BM431" s="69"/>
      <c r="BN431" s="69"/>
      <c r="BO431" s="69"/>
      <c r="BP431" s="69"/>
      <c r="BQ431" s="69"/>
      <c r="BR431" s="69"/>
      <c r="BS431" s="69"/>
      <c r="BT431" s="69"/>
      <c r="BU431" s="69"/>
      <c r="BV431" s="69"/>
      <c r="BW431" s="69"/>
      <c r="BY431" s="70"/>
      <c r="BZ431" s="71"/>
      <c r="CA431" s="72"/>
      <c r="CB431" s="68"/>
      <c r="CC431" s="73"/>
    </row>
    <row r="432" spans="1:81" s="67" customFormat="1" ht="12" customHeight="1" x14ac:dyDescent="0.25">
      <c r="A432" s="122">
        <v>255</v>
      </c>
      <c r="B432" s="132" t="s">
        <v>491</v>
      </c>
      <c r="C432" s="135">
        <v>25.612657220979369</v>
      </c>
      <c r="D432" s="135">
        <v>1985</v>
      </c>
      <c r="E432" s="136">
        <v>2025</v>
      </c>
      <c r="F432" s="136">
        <v>451167.85</v>
      </c>
      <c r="G432" s="124">
        <v>2511962.25</v>
      </c>
      <c r="H432" s="127">
        <v>0</v>
      </c>
      <c r="I432" s="128">
        <v>0</v>
      </c>
      <c r="J432" s="128">
        <v>0</v>
      </c>
      <c r="K432" s="128">
        <v>0</v>
      </c>
      <c r="L432" s="128">
        <v>0</v>
      </c>
      <c r="M432" s="128">
        <v>0</v>
      </c>
      <c r="N432" s="127"/>
      <c r="O432" s="127">
        <v>0</v>
      </c>
      <c r="P432" s="127"/>
      <c r="Q432" s="127">
        <v>0</v>
      </c>
      <c r="R432" s="127"/>
      <c r="S432" s="127">
        <v>0</v>
      </c>
      <c r="T432" s="129">
        <v>0</v>
      </c>
      <c r="U432" s="127">
        <v>0</v>
      </c>
      <c r="V432" s="136" t="s">
        <v>34</v>
      </c>
      <c r="W432" s="131">
        <v>293</v>
      </c>
      <c r="X432" s="127">
        <v>2398923.9500000002</v>
      </c>
      <c r="Y432" s="131">
        <v>0</v>
      </c>
      <c r="Z432" s="131">
        <v>0</v>
      </c>
      <c r="AA432" s="131">
        <v>0</v>
      </c>
      <c r="AB432" s="131">
        <v>0</v>
      </c>
      <c r="AC432" s="131">
        <v>0</v>
      </c>
      <c r="AD432" s="131">
        <v>0</v>
      </c>
      <c r="AE432" s="131">
        <v>0</v>
      </c>
      <c r="AF432" s="131">
        <v>0</v>
      </c>
      <c r="AG432" s="131">
        <v>0</v>
      </c>
      <c r="AH432" s="131">
        <v>0</v>
      </c>
      <c r="AI432" s="131">
        <v>0</v>
      </c>
      <c r="AJ432" s="131">
        <v>75358.87</v>
      </c>
      <c r="AK432" s="131">
        <v>37679.43</v>
      </c>
      <c r="AL432" s="131">
        <v>0</v>
      </c>
      <c r="AN432" s="68"/>
      <c r="AO432" s="68"/>
      <c r="AP432" s="68"/>
      <c r="AQ432" s="68"/>
      <c r="AR432" s="68"/>
      <c r="AS432" s="68"/>
      <c r="AT432" s="68"/>
      <c r="AU432" s="68"/>
      <c r="AV432" s="68"/>
      <c r="AW432" s="68"/>
      <c r="AX432" s="68"/>
      <c r="AY432" s="68"/>
      <c r="AZ432" s="68"/>
      <c r="BA432" s="68"/>
      <c r="BB432" s="68"/>
      <c r="BC432" s="68"/>
      <c r="BD432" s="68"/>
      <c r="BE432" s="68"/>
      <c r="BF432" s="68"/>
      <c r="BG432" s="68"/>
      <c r="BH432" s="68"/>
      <c r="BI432" s="68"/>
      <c r="BJ432" s="68"/>
      <c r="BK432" s="68"/>
      <c r="BL432" s="69"/>
      <c r="BM432" s="69"/>
      <c r="BN432" s="69"/>
      <c r="BO432" s="69"/>
      <c r="BP432" s="69"/>
      <c r="BQ432" s="69"/>
      <c r="BR432" s="69"/>
      <c r="BS432" s="69"/>
      <c r="BT432" s="69"/>
      <c r="BU432" s="69"/>
      <c r="BV432" s="69"/>
      <c r="BW432" s="69"/>
      <c r="BY432" s="70"/>
      <c r="BZ432" s="71"/>
      <c r="CA432" s="72"/>
      <c r="CB432" s="68"/>
      <c r="CC432" s="73"/>
    </row>
    <row r="433" spans="1:81" s="67" customFormat="1" ht="12" customHeight="1" x14ac:dyDescent="0.25">
      <c r="A433" s="122">
        <v>256</v>
      </c>
      <c r="B433" s="132" t="s">
        <v>492</v>
      </c>
      <c r="C433" s="135">
        <v>56.979288970457645</v>
      </c>
      <c r="D433" s="135">
        <v>1956</v>
      </c>
      <c r="E433" s="136">
        <v>2025</v>
      </c>
      <c r="F433" s="136">
        <v>895656.87</v>
      </c>
      <c r="G433" s="124">
        <v>9557591.4000000004</v>
      </c>
      <c r="H433" s="127">
        <v>0</v>
      </c>
      <c r="I433" s="128">
        <v>0</v>
      </c>
      <c r="J433" s="128">
        <v>0</v>
      </c>
      <c r="K433" s="128">
        <v>0</v>
      </c>
      <c r="L433" s="128">
        <v>0</v>
      </c>
      <c r="M433" s="128">
        <v>0</v>
      </c>
      <c r="N433" s="127"/>
      <c r="O433" s="127">
        <v>0</v>
      </c>
      <c r="P433" s="127"/>
      <c r="Q433" s="127">
        <v>0</v>
      </c>
      <c r="R433" s="127"/>
      <c r="S433" s="127">
        <v>0</v>
      </c>
      <c r="T433" s="129">
        <v>0</v>
      </c>
      <c r="U433" s="127">
        <v>0</v>
      </c>
      <c r="V433" s="136" t="s">
        <v>35</v>
      </c>
      <c r="W433" s="131">
        <v>1260</v>
      </c>
      <c r="X433" s="127">
        <v>9127499.7899999991</v>
      </c>
      <c r="Y433" s="131">
        <v>0</v>
      </c>
      <c r="Z433" s="131">
        <v>0</v>
      </c>
      <c r="AA433" s="131">
        <v>0</v>
      </c>
      <c r="AB433" s="131">
        <v>0</v>
      </c>
      <c r="AC433" s="131">
        <v>0</v>
      </c>
      <c r="AD433" s="131">
        <v>0</v>
      </c>
      <c r="AE433" s="131">
        <v>0</v>
      </c>
      <c r="AF433" s="131">
        <v>0</v>
      </c>
      <c r="AG433" s="131">
        <v>0</v>
      </c>
      <c r="AH433" s="131">
        <v>0</v>
      </c>
      <c r="AI433" s="131">
        <v>0</v>
      </c>
      <c r="AJ433" s="131">
        <v>286727.74</v>
      </c>
      <c r="AK433" s="131">
        <v>143363.87</v>
      </c>
      <c r="AL433" s="131">
        <v>0</v>
      </c>
      <c r="AN433" s="68"/>
      <c r="AO433" s="68"/>
      <c r="AP433" s="68"/>
      <c r="AQ433" s="68"/>
      <c r="AR433" s="68"/>
      <c r="AS433" s="68"/>
      <c r="AT433" s="68"/>
      <c r="AU433" s="68"/>
      <c r="AV433" s="68"/>
      <c r="AW433" s="68"/>
      <c r="AX433" s="68"/>
      <c r="AY433" s="68"/>
      <c r="AZ433" s="68"/>
      <c r="BA433" s="68"/>
      <c r="BB433" s="68"/>
      <c r="BC433" s="68"/>
      <c r="BD433" s="68"/>
      <c r="BE433" s="68"/>
      <c r="BF433" s="68"/>
      <c r="BG433" s="68"/>
      <c r="BH433" s="68"/>
      <c r="BI433" s="68"/>
      <c r="BJ433" s="68"/>
      <c r="BK433" s="68"/>
      <c r="BL433" s="69"/>
      <c r="BM433" s="69"/>
      <c r="BN433" s="69"/>
      <c r="BO433" s="69"/>
      <c r="BP433" s="69"/>
      <c r="BQ433" s="69"/>
      <c r="BR433" s="69"/>
      <c r="BS433" s="69"/>
      <c r="BT433" s="69"/>
      <c r="BU433" s="69"/>
      <c r="BV433" s="69"/>
      <c r="BW433" s="69"/>
      <c r="BY433" s="70"/>
      <c r="BZ433" s="71"/>
      <c r="CA433" s="72"/>
      <c r="CB433" s="68"/>
      <c r="CC433" s="73"/>
    </row>
    <row r="434" spans="1:81" s="67" customFormat="1" ht="12" customHeight="1" x14ac:dyDescent="0.25">
      <c r="A434" s="122">
        <v>257</v>
      </c>
      <c r="B434" s="132" t="s">
        <v>493</v>
      </c>
      <c r="C434" s="135">
        <v>77.061877085215286</v>
      </c>
      <c r="D434" s="135">
        <v>1959</v>
      </c>
      <c r="E434" s="136">
        <v>2025</v>
      </c>
      <c r="F434" s="136">
        <v>945833.83</v>
      </c>
      <c r="G434" s="124">
        <v>10497997.300000001</v>
      </c>
      <c r="H434" s="127">
        <v>1912254.28</v>
      </c>
      <c r="I434" s="128">
        <v>0</v>
      </c>
      <c r="J434" s="128">
        <v>0</v>
      </c>
      <c r="K434" s="128">
        <v>0</v>
      </c>
      <c r="L434" s="128">
        <v>350</v>
      </c>
      <c r="M434" s="128">
        <v>1912254.28</v>
      </c>
      <c r="N434" s="127"/>
      <c r="O434" s="127">
        <v>0</v>
      </c>
      <c r="P434" s="127"/>
      <c r="Q434" s="127">
        <v>0</v>
      </c>
      <c r="R434" s="127"/>
      <c r="S434" s="127">
        <v>0</v>
      </c>
      <c r="T434" s="129">
        <v>0</v>
      </c>
      <c r="U434" s="127">
        <v>0</v>
      </c>
      <c r="V434" s="136" t="s">
        <v>35</v>
      </c>
      <c r="W434" s="131">
        <v>1120</v>
      </c>
      <c r="X434" s="127">
        <v>8113333.1399999997</v>
      </c>
      <c r="Y434" s="131">
        <v>0</v>
      </c>
      <c r="Z434" s="131">
        <v>0</v>
      </c>
      <c r="AA434" s="131">
        <v>0</v>
      </c>
      <c r="AB434" s="131">
        <v>0</v>
      </c>
      <c r="AC434" s="131">
        <v>0</v>
      </c>
      <c r="AD434" s="131">
        <v>0</v>
      </c>
      <c r="AE434" s="131">
        <v>0</v>
      </c>
      <c r="AF434" s="131">
        <v>0</v>
      </c>
      <c r="AG434" s="131">
        <v>0</v>
      </c>
      <c r="AH434" s="131">
        <v>0</v>
      </c>
      <c r="AI434" s="131">
        <v>0</v>
      </c>
      <c r="AJ434" s="131">
        <v>314939.92</v>
      </c>
      <c r="AK434" s="131">
        <v>157469.96</v>
      </c>
      <c r="AL434" s="131">
        <v>0</v>
      </c>
      <c r="AN434" s="68"/>
      <c r="AO434" s="68"/>
      <c r="AP434" s="68"/>
      <c r="AQ434" s="68"/>
      <c r="AR434" s="68"/>
      <c r="AS434" s="68"/>
      <c r="AT434" s="68"/>
      <c r="AU434" s="68"/>
      <c r="AV434" s="68"/>
      <c r="AW434" s="68"/>
      <c r="AX434" s="68"/>
      <c r="AY434" s="68"/>
      <c r="AZ434" s="68"/>
      <c r="BA434" s="68"/>
      <c r="BB434" s="68"/>
      <c r="BC434" s="68"/>
      <c r="BD434" s="68"/>
      <c r="BE434" s="68"/>
      <c r="BF434" s="68"/>
      <c r="BG434" s="68"/>
      <c r="BH434" s="68"/>
      <c r="BI434" s="68"/>
      <c r="BJ434" s="68"/>
      <c r="BK434" s="68"/>
      <c r="BL434" s="69"/>
      <c r="BM434" s="69"/>
      <c r="BN434" s="69"/>
      <c r="BO434" s="69"/>
      <c r="BP434" s="69"/>
      <c r="BQ434" s="69"/>
      <c r="BR434" s="69"/>
      <c r="BS434" s="69"/>
      <c r="BT434" s="69"/>
      <c r="BU434" s="69"/>
      <c r="BV434" s="69"/>
      <c r="BW434" s="69"/>
      <c r="BY434" s="70"/>
      <c r="BZ434" s="71"/>
      <c r="CA434" s="72"/>
      <c r="CB434" s="68"/>
      <c r="CC434" s="73"/>
    </row>
    <row r="435" spans="1:81" s="67" customFormat="1" ht="12" customHeight="1" x14ac:dyDescent="0.25">
      <c r="A435" s="122">
        <v>258</v>
      </c>
      <c r="B435" s="132" t="s">
        <v>494</v>
      </c>
      <c r="C435" s="135">
        <v>27.621913671843721</v>
      </c>
      <c r="D435" s="135">
        <v>1965</v>
      </c>
      <c r="E435" s="136">
        <v>2025</v>
      </c>
      <c r="F435" s="136">
        <v>1122481.49</v>
      </c>
      <c r="G435" s="124">
        <v>6986144.1900000004</v>
      </c>
      <c r="H435" s="127">
        <v>0</v>
      </c>
      <c r="I435" s="128">
        <v>0</v>
      </c>
      <c r="J435" s="128">
        <v>0</v>
      </c>
      <c r="K435" s="128">
        <v>0</v>
      </c>
      <c r="L435" s="128">
        <v>0</v>
      </c>
      <c r="M435" s="128">
        <v>0</v>
      </c>
      <c r="N435" s="127"/>
      <c r="O435" s="127">
        <v>0</v>
      </c>
      <c r="P435" s="127"/>
      <c r="Q435" s="127">
        <v>0</v>
      </c>
      <c r="R435" s="127"/>
      <c r="S435" s="127">
        <v>0</v>
      </c>
      <c r="T435" s="129">
        <v>0</v>
      </c>
      <c r="U435" s="127">
        <v>0</v>
      </c>
      <c r="V435" s="136" t="s">
        <v>35</v>
      </c>
      <c r="W435" s="131">
        <v>921</v>
      </c>
      <c r="X435" s="127">
        <v>6671767.7000000002</v>
      </c>
      <c r="Y435" s="131">
        <v>0</v>
      </c>
      <c r="Z435" s="131">
        <v>0</v>
      </c>
      <c r="AA435" s="131">
        <v>0</v>
      </c>
      <c r="AB435" s="131">
        <v>0</v>
      </c>
      <c r="AC435" s="131">
        <v>0</v>
      </c>
      <c r="AD435" s="131">
        <v>0</v>
      </c>
      <c r="AE435" s="131">
        <v>0</v>
      </c>
      <c r="AF435" s="131">
        <v>0</v>
      </c>
      <c r="AG435" s="131">
        <v>0</v>
      </c>
      <c r="AH435" s="131">
        <v>0</v>
      </c>
      <c r="AI435" s="131">
        <v>0</v>
      </c>
      <c r="AJ435" s="131">
        <v>209584.33</v>
      </c>
      <c r="AK435" s="131">
        <v>104792.16</v>
      </c>
      <c r="AL435" s="131">
        <v>0</v>
      </c>
      <c r="AN435" s="68"/>
      <c r="AO435" s="68"/>
      <c r="AP435" s="68"/>
      <c r="AQ435" s="68"/>
      <c r="AR435" s="68"/>
      <c r="AS435" s="68"/>
      <c r="AT435" s="68"/>
      <c r="AU435" s="68"/>
      <c r="AV435" s="68"/>
      <c r="AW435" s="68"/>
      <c r="AX435" s="68"/>
      <c r="AY435" s="68"/>
      <c r="AZ435" s="68"/>
      <c r="BA435" s="68"/>
      <c r="BB435" s="68"/>
      <c r="BC435" s="68"/>
      <c r="BD435" s="68"/>
      <c r="BE435" s="68"/>
      <c r="BF435" s="68"/>
      <c r="BG435" s="68"/>
      <c r="BH435" s="68"/>
      <c r="BI435" s="68"/>
      <c r="BJ435" s="68"/>
      <c r="BK435" s="68"/>
      <c r="BL435" s="69"/>
      <c r="BM435" s="69"/>
      <c r="BN435" s="69"/>
      <c r="BO435" s="69"/>
      <c r="BP435" s="69"/>
      <c r="BQ435" s="69"/>
      <c r="BR435" s="69"/>
      <c r="BS435" s="69"/>
      <c r="BT435" s="69"/>
      <c r="BU435" s="69"/>
      <c r="BV435" s="69"/>
      <c r="BW435" s="69"/>
      <c r="BY435" s="70"/>
      <c r="BZ435" s="71"/>
      <c r="CA435" s="72"/>
      <c r="CB435" s="68"/>
      <c r="CC435" s="73"/>
    </row>
    <row r="436" spans="1:81" s="67" customFormat="1" ht="12" customHeight="1" x14ac:dyDescent="0.25">
      <c r="A436" s="122">
        <v>259</v>
      </c>
      <c r="B436" s="132" t="s">
        <v>495</v>
      </c>
      <c r="C436" s="135">
        <v>22.582080710835058</v>
      </c>
      <c r="D436" s="135">
        <v>1965</v>
      </c>
      <c r="E436" s="136">
        <v>2025</v>
      </c>
      <c r="F436" s="136">
        <v>1754619.01</v>
      </c>
      <c r="G436" s="124">
        <v>8298906</v>
      </c>
      <c r="H436" s="127">
        <v>0</v>
      </c>
      <c r="I436" s="128">
        <v>0</v>
      </c>
      <c r="J436" s="128">
        <v>0</v>
      </c>
      <c r="K436" s="128">
        <v>0</v>
      </c>
      <c r="L436" s="128">
        <v>0</v>
      </c>
      <c r="M436" s="128">
        <v>0</v>
      </c>
      <c r="N436" s="127"/>
      <c r="O436" s="127">
        <v>0</v>
      </c>
      <c r="P436" s="127"/>
      <c r="Q436" s="127">
        <v>0</v>
      </c>
      <c r="R436" s="127"/>
      <c r="S436" s="127">
        <v>0</v>
      </c>
      <c r="T436" s="129">
        <v>0</v>
      </c>
      <c r="U436" s="127">
        <v>0</v>
      </c>
      <c r="V436" s="136" t="s">
        <v>34</v>
      </c>
      <c r="W436" s="131">
        <v>968</v>
      </c>
      <c r="X436" s="127">
        <v>7925455.2300000004</v>
      </c>
      <c r="Y436" s="131">
        <v>0</v>
      </c>
      <c r="Z436" s="131">
        <v>0</v>
      </c>
      <c r="AA436" s="131">
        <v>0</v>
      </c>
      <c r="AB436" s="131">
        <v>0</v>
      </c>
      <c r="AC436" s="131">
        <v>0</v>
      </c>
      <c r="AD436" s="131">
        <v>0</v>
      </c>
      <c r="AE436" s="131">
        <v>0</v>
      </c>
      <c r="AF436" s="131">
        <v>0</v>
      </c>
      <c r="AG436" s="131">
        <v>0</v>
      </c>
      <c r="AH436" s="131">
        <v>0</v>
      </c>
      <c r="AI436" s="131">
        <v>0</v>
      </c>
      <c r="AJ436" s="131">
        <v>248967.18</v>
      </c>
      <c r="AK436" s="131">
        <v>124483.59</v>
      </c>
      <c r="AL436" s="131">
        <v>0</v>
      </c>
      <c r="AN436" s="68"/>
      <c r="AO436" s="68"/>
      <c r="AP436" s="68"/>
      <c r="AQ436" s="68"/>
      <c r="AR436" s="68"/>
      <c r="AS436" s="68"/>
      <c r="AT436" s="68"/>
      <c r="AU436" s="68"/>
      <c r="AV436" s="68"/>
      <c r="AW436" s="68"/>
      <c r="AX436" s="68"/>
      <c r="AY436" s="68"/>
      <c r="AZ436" s="68"/>
      <c r="BA436" s="68"/>
      <c r="BB436" s="68"/>
      <c r="BC436" s="68"/>
      <c r="BD436" s="68"/>
      <c r="BE436" s="68"/>
      <c r="BF436" s="68"/>
      <c r="BG436" s="68"/>
      <c r="BH436" s="68"/>
      <c r="BI436" s="68"/>
      <c r="BJ436" s="68"/>
      <c r="BK436" s="68"/>
      <c r="BL436" s="69"/>
      <c r="BM436" s="69"/>
      <c r="BN436" s="69"/>
      <c r="BO436" s="69"/>
      <c r="BP436" s="69"/>
      <c r="BQ436" s="69"/>
      <c r="BR436" s="69"/>
      <c r="BS436" s="69"/>
      <c r="BT436" s="69"/>
      <c r="BU436" s="69"/>
      <c r="BV436" s="69"/>
      <c r="BW436" s="69"/>
      <c r="BY436" s="70"/>
      <c r="BZ436" s="71"/>
      <c r="CA436" s="72"/>
      <c r="CB436" s="68"/>
      <c r="CC436" s="73"/>
    </row>
    <row r="437" spans="1:81" s="67" customFormat="1" ht="12" customHeight="1" x14ac:dyDescent="0.25">
      <c r="A437" s="122">
        <v>260</v>
      </c>
      <c r="B437" s="132" t="s">
        <v>496</v>
      </c>
      <c r="C437" s="135">
        <v>74.438785421785425</v>
      </c>
      <c r="D437" s="135">
        <v>1957</v>
      </c>
      <c r="E437" s="136">
        <v>2025</v>
      </c>
      <c r="F437" s="136">
        <v>208853.22</v>
      </c>
      <c r="G437" s="124">
        <v>2935545.93</v>
      </c>
      <c r="H437" s="127">
        <v>0</v>
      </c>
      <c r="I437" s="128">
        <v>0</v>
      </c>
      <c r="J437" s="128">
        <v>0</v>
      </c>
      <c r="K437" s="128">
        <v>0</v>
      </c>
      <c r="L437" s="128">
        <v>0</v>
      </c>
      <c r="M437" s="128">
        <v>0</v>
      </c>
      <c r="N437" s="127"/>
      <c r="O437" s="127">
        <v>0</v>
      </c>
      <c r="P437" s="127"/>
      <c r="Q437" s="127">
        <v>0</v>
      </c>
      <c r="R437" s="127"/>
      <c r="S437" s="127">
        <v>0</v>
      </c>
      <c r="T437" s="129">
        <v>0</v>
      </c>
      <c r="U437" s="127">
        <v>0</v>
      </c>
      <c r="V437" s="136" t="s">
        <v>35</v>
      </c>
      <c r="W437" s="131">
        <v>387</v>
      </c>
      <c r="X437" s="127">
        <v>2803446.36</v>
      </c>
      <c r="Y437" s="131">
        <v>0</v>
      </c>
      <c r="Z437" s="131">
        <v>0</v>
      </c>
      <c r="AA437" s="131">
        <v>0</v>
      </c>
      <c r="AB437" s="131">
        <v>0</v>
      </c>
      <c r="AC437" s="131">
        <v>0</v>
      </c>
      <c r="AD437" s="131">
        <v>0</v>
      </c>
      <c r="AE437" s="131">
        <v>0</v>
      </c>
      <c r="AF437" s="131">
        <v>0</v>
      </c>
      <c r="AG437" s="131">
        <v>0</v>
      </c>
      <c r="AH437" s="131">
        <v>0</v>
      </c>
      <c r="AI437" s="131">
        <v>0</v>
      </c>
      <c r="AJ437" s="131">
        <v>88066.38</v>
      </c>
      <c r="AK437" s="131">
        <v>44033.19</v>
      </c>
      <c r="AL437" s="131">
        <v>0</v>
      </c>
      <c r="AN437" s="68"/>
      <c r="AO437" s="68"/>
      <c r="AP437" s="68"/>
      <c r="AQ437" s="68"/>
      <c r="AR437" s="68"/>
      <c r="AS437" s="68"/>
      <c r="AT437" s="68"/>
      <c r="AU437" s="68"/>
      <c r="AV437" s="68"/>
      <c r="AW437" s="68"/>
      <c r="AX437" s="68"/>
      <c r="AY437" s="68"/>
      <c r="AZ437" s="68"/>
      <c r="BA437" s="68"/>
      <c r="BB437" s="68"/>
      <c r="BC437" s="68"/>
      <c r="BD437" s="68"/>
      <c r="BE437" s="68"/>
      <c r="BF437" s="68"/>
      <c r="BG437" s="68"/>
      <c r="BH437" s="68"/>
      <c r="BI437" s="68"/>
      <c r="BJ437" s="68"/>
      <c r="BK437" s="68"/>
      <c r="BL437" s="69"/>
      <c r="BM437" s="69"/>
      <c r="BN437" s="69"/>
      <c r="BO437" s="69"/>
      <c r="BP437" s="69"/>
      <c r="BQ437" s="69"/>
      <c r="BR437" s="69"/>
      <c r="BS437" s="69"/>
      <c r="BT437" s="69"/>
      <c r="BU437" s="69"/>
      <c r="BV437" s="69"/>
      <c r="BW437" s="69"/>
      <c r="BY437" s="70"/>
      <c r="BZ437" s="71"/>
      <c r="CA437" s="72"/>
      <c r="CB437" s="68"/>
      <c r="CC437" s="73"/>
    </row>
    <row r="438" spans="1:81" s="67" customFormat="1" ht="12" customHeight="1" x14ac:dyDescent="0.25">
      <c r="A438" s="122">
        <v>261</v>
      </c>
      <c r="B438" s="132" t="s">
        <v>497</v>
      </c>
      <c r="C438" s="135">
        <v>60.14481781686834</v>
      </c>
      <c r="D438" s="135">
        <v>1960</v>
      </c>
      <c r="E438" s="136">
        <v>2025</v>
      </c>
      <c r="F438" s="136">
        <v>559202</v>
      </c>
      <c r="G438" s="124">
        <v>4391940.8</v>
      </c>
      <c r="H438" s="127">
        <v>0</v>
      </c>
      <c r="I438" s="128">
        <v>0</v>
      </c>
      <c r="J438" s="128">
        <v>0</v>
      </c>
      <c r="K438" s="128">
        <v>0</v>
      </c>
      <c r="L438" s="128">
        <v>0</v>
      </c>
      <c r="M438" s="128">
        <v>0</v>
      </c>
      <c r="N438" s="127"/>
      <c r="O438" s="127">
        <v>0</v>
      </c>
      <c r="P438" s="127"/>
      <c r="Q438" s="127">
        <v>0</v>
      </c>
      <c r="R438" s="127"/>
      <c r="S438" s="127">
        <v>0</v>
      </c>
      <c r="T438" s="129">
        <v>0</v>
      </c>
      <c r="U438" s="127">
        <v>0</v>
      </c>
      <c r="V438" s="136" t="s">
        <v>35</v>
      </c>
      <c r="W438" s="131">
        <v>579</v>
      </c>
      <c r="X438" s="127">
        <v>4194303.47</v>
      </c>
      <c r="Y438" s="131">
        <v>0</v>
      </c>
      <c r="Z438" s="131">
        <v>0</v>
      </c>
      <c r="AA438" s="131">
        <v>0</v>
      </c>
      <c r="AB438" s="131">
        <v>0</v>
      </c>
      <c r="AC438" s="131">
        <v>0</v>
      </c>
      <c r="AD438" s="131">
        <v>0</v>
      </c>
      <c r="AE438" s="131">
        <v>0</v>
      </c>
      <c r="AF438" s="131">
        <v>0</v>
      </c>
      <c r="AG438" s="131">
        <v>0</v>
      </c>
      <c r="AH438" s="131">
        <v>0</v>
      </c>
      <c r="AI438" s="131">
        <v>0</v>
      </c>
      <c r="AJ438" s="131">
        <v>131758.22</v>
      </c>
      <c r="AK438" s="131">
        <v>65879.11</v>
      </c>
      <c r="AL438" s="131">
        <v>0</v>
      </c>
      <c r="AN438" s="68"/>
      <c r="AO438" s="68"/>
      <c r="AP438" s="68"/>
      <c r="AQ438" s="68"/>
      <c r="AR438" s="68"/>
      <c r="AS438" s="68"/>
      <c r="AT438" s="68"/>
      <c r="AU438" s="68"/>
      <c r="AV438" s="68"/>
      <c r="AW438" s="68"/>
      <c r="AX438" s="68"/>
      <c r="AY438" s="68"/>
      <c r="AZ438" s="68"/>
      <c r="BA438" s="68"/>
      <c r="BB438" s="68"/>
      <c r="BC438" s="68"/>
      <c r="BD438" s="68"/>
      <c r="BE438" s="68"/>
      <c r="BF438" s="68"/>
      <c r="BG438" s="68"/>
      <c r="BH438" s="68"/>
      <c r="BI438" s="68"/>
      <c r="BJ438" s="68"/>
      <c r="BK438" s="68"/>
      <c r="BL438" s="69"/>
      <c r="BM438" s="69"/>
      <c r="BN438" s="69"/>
      <c r="BO438" s="69"/>
      <c r="BP438" s="69"/>
      <c r="BQ438" s="69"/>
      <c r="BR438" s="69"/>
      <c r="BS438" s="69"/>
      <c r="BT438" s="69"/>
      <c r="BU438" s="69"/>
      <c r="BV438" s="69"/>
      <c r="BW438" s="69"/>
      <c r="BY438" s="70"/>
      <c r="BZ438" s="71"/>
      <c r="CA438" s="72"/>
      <c r="CB438" s="68"/>
      <c r="CC438" s="73"/>
    </row>
    <row r="439" spans="1:81" s="67" customFormat="1" ht="12" customHeight="1" x14ac:dyDescent="0.25">
      <c r="A439" s="122">
        <v>262</v>
      </c>
      <c r="B439" s="132" t="s">
        <v>498</v>
      </c>
      <c r="C439" s="135">
        <v>34.99019823826967</v>
      </c>
      <c r="D439" s="135">
        <v>1970</v>
      </c>
      <c r="E439" s="136">
        <v>2025</v>
      </c>
      <c r="F439" s="136">
        <v>1406622.75</v>
      </c>
      <c r="G439" s="124">
        <v>9430575.0099999998</v>
      </c>
      <c r="H439" s="127">
        <v>0</v>
      </c>
      <c r="I439" s="128">
        <v>0</v>
      </c>
      <c r="J439" s="128">
        <v>0</v>
      </c>
      <c r="K439" s="128">
        <v>0</v>
      </c>
      <c r="L439" s="128">
        <v>0</v>
      </c>
      <c r="M439" s="128">
        <v>0</v>
      </c>
      <c r="N439" s="127"/>
      <c r="O439" s="127">
        <v>0</v>
      </c>
      <c r="P439" s="127"/>
      <c r="Q439" s="127">
        <v>0</v>
      </c>
      <c r="R439" s="127"/>
      <c r="S439" s="127">
        <v>0</v>
      </c>
      <c r="T439" s="129">
        <v>0</v>
      </c>
      <c r="U439" s="127">
        <v>0</v>
      </c>
      <c r="V439" s="136" t="s">
        <v>34</v>
      </c>
      <c r="W439" s="131">
        <v>1100</v>
      </c>
      <c r="X439" s="127">
        <v>9006199.1300000008</v>
      </c>
      <c r="Y439" s="131">
        <v>0</v>
      </c>
      <c r="Z439" s="131">
        <v>0</v>
      </c>
      <c r="AA439" s="131">
        <v>0</v>
      </c>
      <c r="AB439" s="131">
        <v>0</v>
      </c>
      <c r="AC439" s="131">
        <v>0</v>
      </c>
      <c r="AD439" s="131">
        <v>0</v>
      </c>
      <c r="AE439" s="131">
        <v>0</v>
      </c>
      <c r="AF439" s="131">
        <v>0</v>
      </c>
      <c r="AG439" s="131">
        <v>0</v>
      </c>
      <c r="AH439" s="131">
        <v>0</v>
      </c>
      <c r="AI439" s="131">
        <v>0</v>
      </c>
      <c r="AJ439" s="131">
        <v>282917.25</v>
      </c>
      <c r="AK439" s="131">
        <v>141458.63</v>
      </c>
      <c r="AL439" s="131">
        <v>0</v>
      </c>
      <c r="AN439" s="68"/>
      <c r="AO439" s="68"/>
      <c r="AP439" s="68"/>
      <c r="AQ439" s="68"/>
      <c r="AR439" s="68"/>
      <c r="AS439" s="68"/>
      <c r="AT439" s="68"/>
      <c r="AU439" s="68"/>
      <c r="AV439" s="68"/>
      <c r="AW439" s="68"/>
      <c r="AX439" s="68"/>
      <c r="AY439" s="68"/>
      <c r="AZ439" s="68"/>
      <c r="BA439" s="68"/>
      <c r="BB439" s="68"/>
      <c r="BC439" s="68"/>
      <c r="BD439" s="68"/>
      <c r="BE439" s="68"/>
      <c r="BF439" s="68"/>
      <c r="BG439" s="68"/>
      <c r="BH439" s="68"/>
      <c r="BI439" s="68"/>
      <c r="BJ439" s="68"/>
      <c r="BK439" s="68"/>
      <c r="BL439" s="69"/>
      <c r="BM439" s="69"/>
      <c r="BN439" s="69"/>
      <c r="BO439" s="69"/>
      <c r="BP439" s="69"/>
      <c r="BQ439" s="69"/>
      <c r="BR439" s="69"/>
      <c r="BS439" s="69"/>
      <c r="BT439" s="69"/>
      <c r="BU439" s="69"/>
      <c r="BV439" s="69"/>
      <c r="BW439" s="69"/>
      <c r="BY439" s="70"/>
      <c r="BZ439" s="71"/>
      <c r="CA439" s="72"/>
      <c r="CB439" s="68"/>
      <c r="CC439" s="73"/>
    </row>
    <row r="440" spans="1:81" s="67" customFormat="1" ht="12" customHeight="1" x14ac:dyDescent="0.25">
      <c r="A440" s="122">
        <v>263</v>
      </c>
      <c r="B440" s="132" t="s">
        <v>499</v>
      </c>
      <c r="C440" s="135">
        <v>31.365579660575268</v>
      </c>
      <c r="D440" s="135">
        <v>1978</v>
      </c>
      <c r="E440" s="136">
        <v>2025</v>
      </c>
      <c r="F440" s="136">
        <v>1713490.45</v>
      </c>
      <c r="G440" s="124">
        <v>11342409.75</v>
      </c>
      <c r="H440" s="127">
        <v>0</v>
      </c>
      <c r="I440" s="128">
        <v>0</v>
      </c>
      <c r="J440" s="128">
        <v>0</v>
      </c>
      <c r="K440" s="128">
        <v>0</v>
      </c>
      <c r="L440" s="128">
        <v>0</v>
      </c>
      <c r="M440" s="128">
        <v>0</v>
      </c>
      <c r="N440" s="127"/>
      <c r="O440" s="127">
        <v>0</v>
      </c>
      <c r="P440" s="127"/>
      <c r="Q440" s="127">
        <v>0</v>
      </c>
      <c r="R440" s="127"/>
      <c r="S440" s="127">
        <v>0</v>
      </c>
      <c r="T440" s="129">
        <v>0</v>
      </c>
      <c r="U440" s="127">
        <v>0</v>
      </c>
      <c r="V440" s="136" t="s">
        <v>34</v>
      </c>
      <c r="W440" s="131">
        <v>1323</v>
      </c>
      <c r="X440" s="127">
        <v>10832001.310000001</v>
      </c>
      <c r="Y440" s="131">
        <v>0</v>
      </c>
      <c r="Z440" s="131">
        <v>0</v>
      </c>
      <c r="AA440" s="131">
        <v>0</v>
      </c>
      <c r="AB440" s="131">
        <v>0</v>
      </c>
      <c r="AC440" s="131">
        <v>0</v>
      </c>
      <c r="AD440" s="131">
        <v>0</v>
      </c>
      <c r="AE440" s="131">
        <v>0</v>
      </c>
      <c r="AF440" s="131">
        <v>0</v>
      </c>
      <c r="AG440" s="131">
        <v>0</v>
      </c>
      <c r="AH440" s="131">
        <v>0</v>
      </c>
      <c r="AI440" s="131">
        <v>0</v>
      </c>
      <c r="AJ440" s="131">
        <v>340272.29</v>
      </c>
      <c r="AK440" s="131">
        <v>170136.15</v>
      </c>
      <c r="AL440" s="131">
        <v>0</v>
      </c>
      <c r="AN440" s="68"/>
      <c r="AO440" s="68"/>
      <c r="AP440" s="68"/>
      <c r="AQ440" s="68"/>
      <c r="AR440" s="68"/>
      <c r="AS440" s="68"/>
      <c r="AT440" s="68"/>
      <c r="AU440" s="68"/>
      <c r="AV440" s="68"/>
      <c r="AW440" s="68"/>
      <c r="AX440" s="68"/>
      <c r="AY440" s="68"/>
      <c r="AZ440" s="68"/>
      <c r="BA440" s="68"/>
      <c r="BB440" s="68"/>
      <c r="BC440" s="68"/>
      <c r="BD440" s="68"/>
      <c r="BE440" s="68"/>
      <c r="BF440" s="68"/>
      <c r="BG440" s="68"/>
      <c r="BH440" s="68"/>
      <c r="BI440" s="68"/>
      <c r="BJ440" s="68"/>
      <c r="BK440" s="68"/>
      <c r="BL440" s="69"/>
      <c r="BM440" s="69"/>
      <c r="BN440" s="69"/>
      <c r="BO440" s="69"/>
      <c r="BP440" s="69"/>
      <c r="BQ440" s="69"/>
      <c r="BR440" s="69"/>
      <c r="BS440" s="69"/>
      <c r="BT440" s="69"/>
      <c r="BU440" s="69"/>
      <c r="BV440" s="69"/>
      <c r="BW440" s="69"/>
      <c r="BY440" s="70"/>
      <c r="BZ440" s="71"/>
      <c r="CA440" s="72"/>
      <c r="CB440" s="68"/>
      <c r="CC440" s="73"/>
    </row>
    <row r="441" spans="1:81" s="67" customFormat="1" ht="12" customHeight="1" x14ac:dyDescent="0.25">
      <c r="A441" s="122">
        <v>264</v>
      </c>
      <c r="B441" s="132" t="s">
        <v>500</v>
      </c>
      <c r="C441" s="135">
        <v>34.494179093667569</v>
      </c>
      <c r="D441" s="135">
        <v>1975</v>
      </c>
      <c r="E441" s="136">
        <v>2025</v>
      </c>
      <c r="F441" s="136">
        <v>1796234.26</v>
      </c>
      <c r="G441" s="124">
        <v>10845161.25</v>
      </c>
      <c r="H441" s="127">
        <v>0</v>
      </c>
      <c r="I441" s="128">
        <v>0</v>
      </c>
      <c r="J441" s="128">
        <v>0</v>
      </c>
      <c r="K441" s="128">
        <v>0</v>
      </c>
      <c r="L441" s="128">
        <v>0</v>
      </c>
      <c r="M441" s="128">
        <v>0</v>
      </c>
      <c r="N441" s="127"/>
      <c r="O441" s="127">
        <v>0</v>
      </c>
      <c r="P441" s="127"/>
      <c r="Q441" s="127">
        <v>0</v>
      </c>
      <c r="R441" s="127"/>
      <c r="S441" s="127">
        <v>0</v>
      </c>
      <c r="T441" s="129">
        <v>0</v>
      </c>
      <c r="U441" s="127">
        <v>0</v>
      </c>
      <c r="V441" s="136" t="s">
        <v>34</v>
      </c>
      <c r="W441" s="131">
        <v>1265</v>
      </c>
      <c r="X441" s="127">
        <v>10357128.99</v>
      </c>
      <c r="Y441" s="131">
        <v>0</v>
      </c>
      <c r="Z441" s="131">
        <v>0</v>
      </c>
      <c r="AA441" s="131">
        <v>0</v>
      </c>
      <c r="AB441" s="131">
        <v>0</v>
      </c>
      <c r="AC441" s="131">
        <v>0</v>
      </c>
      <c r="AD441" s="131">
        <v>0</v>
      </c>
      <c r="AE441" s="131">
        <v>0</v>
      </c>
      <c r="AF441" s="131">
        <v>0</v>
      </c>
      <c r="AG441" s="131">
        <v>0</v>
      </c>
      <c r="AH441" s="131">
        <v>0</v>
      </c>
      <c r="AI441" s="131">
        <v>0</v>
      </c>
      <c r="AJ441" s="131">
        <v>325354.84000000003</v>
      </c>
      <c r="AK441" s="131">
        <v>162677.42000000001</v>
      </c>
      <c r="AL441" s="131">
        <v>0</v>
      </c>
      <c r="AN441" s="68"/>
      <c r="AO441" s="68"/>
      <c r="AP441" s="68"/>
      <c r="AQ441" s="68"/>
      <c r="AR441" s="68"/>
      <c r="AS441" s="68"/>
      <c r="AT441" s="68"/>
      <c r="AU441" s="68"/>
      <c r="AV441" s="68"/>
      <c r="AW441" s="68"/>
      <c r="AX441" s="68"/>
      <c r="AY441" s="68"/>
      <c r="AZ441" s="68"/>
      <c r="BA441" s="68"/>
      <c r="BB441" s="68"/>
      <c r="BC441" s="68"/>
      <c r="BD441" s="68"/>
      <c r="BE441" s="68"/>
      <c r="BF441" s="68"/>
      <c r="BG441" s="68"/>
      <c r="BH441" s="68"/>
      <c r="BI441" s="68"/>
      <c r="BJ441" s="68"/>
      <c r="BK441" s="68"/>
      <c r="BL441" s="69"/>
      <c r="BM441" s="69"/>
      <c r="BN441" s="69"/>
      <c r="BO441" s="69"/>
      <c r="BP441" s="69"/>
      <c r="BQ441" s="69"/>
      <c r="BR441" s="69"/>
      <c r="BS441" s="69"/>
      <c r="BT441" s="69"/>
      <c r="BU441" s="69"/>
      <c r="BV441" s="69"/>
      <c r="BW441" s="69"/>
      <c r="BY441" s="70"/>
      <c r="BZ441" s="71"/>
      <c r="CA441" s="72"/>
      <c r="CB441" s="68"/>
      <c r="CC441" s="73"/>
    </row>
    <row r="442" spans="1:81" s="67" customFormat="1" ht="12" customHeight="1" x14ac:dyDescent="0.25">
      <c r="A442" s="122">
        <v>265</v>
      </c>
      <c r="B442" s="132" t="s">
        <v>501</v>
      </c>
      <c r="C442" s="135">
        <v>26.426895395804461</v>
      </c>
      <c r="D442" s="135">
        <v>1978</v>
      </c>
      <c r="E442" s="136">
        <v>2025</v>
      </c>
      <c r="F442" s="136">
        <v>1408607.88</v>
      </c>
      <c r="G442" s="124">
        <v>8101721.25</v>
      </c>
      <c r="H442" s="127">
        <v>0</v>
      </c>
      <c r="I442" s="128">
        <v>0</v>
      </c>
      <c r="J442" s="128">
        <v>0</v>
      </c>
      <c r="K442" s="128">
        <v>0</v>
      </c>
      <c r="L442" s="128">
        <v>0</v>
      </c>
      <c r="M442" s="128">
        <v>0</v>
      </c>
      <c r="N442" s="127"/>
      <c r="O442" s="127">
        <v>0</v>
      </c>
      <c r="P442" s="127"/>
      <c r="Q442" s="127">
        <v>0</v>
      </c>
      <c r="R442" s="127"/>
      <c r="S442" s="127">
        <v>0</v>
      </c>
      <c r="T442" s="129">
        <v>0</v>
      </c>
      <c r="U442" s="127">
        <v>0</v>
      </c>
      <c r="V442" s="136" t="s">
        <v>34</v>
      </c>
      <c r="W442" s="131">
        <v>945</v>
      </c>
      <c r="X442" s="127">
        <v>7737143.79</v>
      </c>
      <c r="Y442" s="131">
        <v>0</v>
      </c>
      <c r="Z442" s="131">
        <v>0</v>
      </c>
      <c r="AA442" s="131">
        <v>0</v>
      </c>
      <c r="AB442" s="131">
        <v>0</v>
      </c>
      <c r="AC442" s="131">
        <v>0</v>
      </c>
      <c r="AD442" s="131">
        <v>0</v>
      </c>
      <c r="AE442" s="131">
        <v>0</v>
      </c>
      <c r="AF442" s="131">
        <v>0</v>
      </c>
      <c r="AG442" s="131">
        <v>0</v>
      </c>
      <c r="AH442" s="131">
        <v>0</v>
      </c>
      <c r="AI442" s="131">
        <v>0</v>
      </c>
      <c r="AJ442" s="131">
        <v>243051.64</v>
      </c>
      <c r="AK442" s="131">
        <v>121525.82</v>
      </c>
      <c r="AL442" s="131">
        <v>0</v>
      </c>
      <c r="AN442" s="68"/>
      <c r="AO442" s="68"/>
      <c r="AP442" s="68"/>
      <c r="AQ442" s="68"/>
      <c r="AR442" s="68"/>
      <c r="AS442" s="68"/>
      <c r="AT442" s="68"/>
      <c r="AU442" s="68"/>
      <c r="AV442" s="68"/>
      <c r="AW442" s="68"/>
      <c r="AX442" s="68"/>
      <c r="AY442" s="68"/>
      <c r="AZ442" s="68"/>
      <c r="BA442" s="68"/>
      <c r="BB442" s="68"/>
      <c r="BC442" s="68"/>
      <c r="BD442" s="68"/>
      <c r="BE442" s="68"/>
      <c r="BF442" s="68"/>
      <c r="BG442" s="68"/>
      <c r="BH442" s="68"/>
      <c r="BI442" s="68"/>
      <c r="BJ442" s="68"/>
      <c r="BK442" s="68"/>
      <c r="BL442" s="69"/>
      <c r="BM442" s="69"/>
      <c r="BN442" s="69"/>
      <c r="BO442" s="69"/>
      <c r="BP442" s="69"/>
      <c r="BQ442" s="69"/>
      <c r="BR442" s="69"/>
      <c r="BS442" s="69"/>
      <c r="BT442" s="69"/>
      <c r="BU442" s="69"/>
      <c r="BV442" s="69"/>
      <c r="BW442" s="69"/>
      <c r="BY442" s="70"/>
      <c r="BZ442" s="71"/>
      <c r="CA442" s="72"/>
      <c r="CB442" s="68"/>
      <c r="CC442" s="73"/>
    </row>
    <row r="443" spans="1:81" s="67" customFormat="1" ht="12" customHeight="1" x14ac:dyDescent="0.25">
      <c r="A443" s="122">
        <v>266</v>
      </c>
      <c r="B443" s="132" t="s">
        <v>502</v>
      </c>
      <c r="C443" s="135">
        <v>20.512271711860325</v>
      </c>
      <c r="D443" s="135">
        <v>1974</v>
      </c>
      <c r="E443" s="136">
        <v>2025</v>
      </c>
      <c r="F443" s="136">
        <v>1593150.81</v>
      </c>
      <c r="G443" s="124">
        <v>7561606.5099999998</v>
      </c>
      <c r="H443" s="127">
        <v>0</v>
      </c>
      <c r="I443" s="128">
        <v>0</v>
      </c>
      <c r="J443" s="128">
        <v>0</v>
      </c>
      <c r="K443" s="128">
        <v>0</v>
      </c>
      <c r="L443" s="128">
        <v>0</v>
      </c>
      <c r="M443" s="128">
        <v>0</v>
      </c>
      <c r="N443" s="127"/>
      <c r="O443" s="127">
        <v>0</v>
      </c>
      <c r="P443" s="127"/>
      <c r="Q443" s="127">
        <v>0</v>
      </c>
      <c r="R443" s="127"/>
      <c r="S443" s="127">
        <v>0</v>
      </c>
      <c r="T443" s="129">
        <v>0</v>
      </c>
      <c r="U443" s="127">
        <v>0</v>
      </c>
      <c r="V443" s="136" t="s">
        <v>34</v>
      </c>
      <c r="W443" s="131">
        <v>882</v>
      </c>
      <c r="X443" s="127">
        <v>7221334.21</v>
      </c>
      <c r="Y443" s="131">
        <v>0</v>
      </c>
      <c r="Z443" s="131">
        <v>0</v>
      </c>
      <c r="AA443" s="131">
        <v>0</v>
      </c>
      <c r="AB443" s="131">
        <v>0</v>
      </c>
      <c r="AC443" s="131">
        <v>0</v>
      </c>
      <c r="AD443" s="131">
        <v>0</v>
      </c>
      <c r="AE443" s="131">
        <v>0</v>
      </c>
      <c r="AF443" s="131">
        <v>0</v>
      </c>
      <c r="AG443" s="131">
        <v>0</v>
      </c>
      <c r="AH443" s="131">
        <v>0</v>
      </c>
      <c r="AI443" s="131">
        <v>0</v>
      </c>
      <c r="AJ443" s="131">
        <v>226848.2</v>
      </c>
      <c r="AK443" s="131">
        <v>113424.1</v>
      </c>
      <c r="AL443" s="131">
        <v>0</v>
      </c>
      <c r="AN443" s="68"/>
      <c r="AO443" s="68"/>
      <c r="AP443" s="68"/>
      <c r="AQ443" s="68"/>
      <c r="AR443" s="68"/>
      <c r="AS443" s="68"/>
      <c r="AT443" s="68"/>
      <c r="AU443" s="68"/>
      <c r="AV443" s="68"/>
      <c r="AW443" s="68"/>
      <c r="AX443" s="68"/>
      <c r="AY443" s="68"/>
      <c r="AZ443" s="68"/>
      <c r="BA443" s="68"/>
      <c r="BB443" s="68"/>
      <c r="BC443" s="68"/>
      <c r="BD443" s="68"/>
      <c r="BE443" s="68"/>
      <c r="BF443" s="68"/>
      <c r="BG443" s="68"/>
      <c r="BH443" s="68"/>
      <c r="BI443" s="68"/>
      <c r="BJ443" s="68"/>
      <c r="BK443" s="68"/>
      <c r="BL443" s="69"/>
      <c r="BM443" s="69"/>
      <c r="BN443" s="69"/>
      <c r="BO443" s="69"/>
      <c r="BP443" s="69"/>
      <c r="BQ443" s="69"/>
      <c r="BR443" s="69"/>
      <c r="BS443" s="69"/>
      <c r="BT443" s="69"/>
      <c r="BU443" s="69"/>
      <c r="BV443" s="69"/>
      <c r="BW443" s="69"/>
      <c r="BY443" s="70"/>
      <c r="BZ443" s="71"/>
      <c r="CA443" s="72"/>
      <c r="CB443" s="68"/>
      <c r="CC443" s="73"/>
    </row>
    <row r="444" spans="1:81" s="67" customFormat="1" ht="12" customHeight="1" x14ac:dyDescent="0.25">
      <c r="A444" s="122">
        <v>267</v>
      </c>
      <c r="B444" s="132" t="s">
        <v>503</v>
      </c>
      <c r="C444" s="135">
        <v>32.218364904461225</v>
      </c>
      <c r="D444" s="135">
        <v>1978</v>
      </c>
      <c r="E444" s="136">
        <v>2025</v>
      </c>
      <c r="F444" s="136">
        <v>4306177.7300000004</v>
      </c>
      <c r="G444" s="124">
        <v>29131903.489999998</v>
      </c>
      <c r="H444" s="127">
        <v>0</v>
      </c>
      <c r="I444" s="128">
        <v>0</v>
      </c>
      <c r="J444" s="128">
        <v>0</v>
      </c>
      <c r="K444" s="128">
        <v>0</v>
      </c>
      <c r="L444" s="128">
        <v>0</v>
      </c>
      <c r="M444" s="128">
        <v>0</v>
      </c>
      <c r="N444" s="127"/>
      <c r="O444" s="127">
        <v>0</v>
      </c>
      <c r="P444" s="127"/>
      <c r="Q444" s="127">
        <v>0</v>
      </c>
      <c r="R444" s="127"/>
      <c r="S444" s="127">
        <v>0</v>
      </c>
      <c r="T444" s="129">
        <v>0</v>
      </c>
      <c r="U444" s="127">
        <v>0</v>
      </c>
      <c r="V444" s="136" t="s">
        <v>34</v>
      </c>
      <c r="W444" s="131">
        <v>3398</v>
      </c>
      <c r="X444" s="127">
        <v>27820967.84</v>
      </c>
      <c r="Y444" s="131">
        <v>0</v>
      </c>
      <c r="Z444" s="131">
        <v>0</v>
      </c>
      <c r="AA444" s="131">
        <v>0</v>
      </c>
      <c r="AB444" s="131">
        <v>0</v>
      </c>
      <c r="AC444" s="131">
        <v>0</v>
      </c>
      <c r="AD444" s="131">
        <v>0</v>
      </c>
      <c r="AE444" s="131">
        <v>0</v>
      </c>
      <c r="AF444" s="131">
        <v>0</v>
      </c>
      <c r="AG444" s="131">
        <v>0</v>
      </c>
      <c r="AH444" s="131">
        <v>0</v>
      </c>
      <c r="AI444" s="131">
        <v>0</v>
      </c>
      <c r="AJ444" s="131">
        <v>873957.1</v>
      </c>
      <c r="AK444" s="131">
        <v>436978.55</v>
      </c>
      <c r="AL444" s="131">
        <v>0</v>
      </c>
      <c r="AN444" s="68"/>
      <c r="AO444" s="68"/>
      <c r="AP444" s="68"/>
      <c r="AQ444" s="68"/>
      <c r="AR444" s="68"/>
      <c r="AS444" s="68"/>
      <c r="AT444" s="68"/>
      <c r="AU444" s="68"/>
      <c r="AV444" s="68"/>
      <c r="AW444" s="68"/>
      <c r="AX444" s="68"/>
      <c r="AY444" s="68"/>
      <c r="AZ444" s="68"/>
      <c r="BA444" s="68"/>
      <c r="BB444" s="68"/>
      <c r="BC444" s="68"/>
      <c r="BD444" s="68"/>
      <c r="BE444" s="68"/>
      <c r="BF444" s="68"/>
      <c r="BG444" s="68"/>
      <c r="BH444" s="68"/>
      <c r="BI444" s="68"/>
      <c r="BJ444" s="68"/>
      <c r="BK444" s="68"/>
      <c r="BL444" s="69"/>
      <c r="BM444" s="69"/>
      <c r="BN444" s="69"/>
      <c r="BO444" s="69"/>
      <c r="BP444" s="69"/>
      <c r="BQ444" s="69"/>
      <c r="BR444" s="69"/>
      <c r="BS444" s="69"/>
      <c r="BT444" s="69"/>
      <c r="BU444" s="69"/>
      <c r="BV444" s="69"/>
      <c r="BW444" s="69"/>
      <c r="BY444" s="70"/>
      <c r="BZ444" s="71"/>
      <c r="CA444" s="72"/>
      <c r="CB444" s="68"/>
      <c r="CC444" s="73"/>
    </row>
    <row r="445" spans="1:81" s="67" customFormat="1" ht="12" customHeight="1" x14ac:dyDescent="0.25">
      <c r="A445" s="122">
        <v>268</v>
      </c>
      <c r="B445" s="132" t="s">
        <v>504</v>
      </c>
      <c r="C445" s="135">
        <v>20.692235557523862</v>
      </c>
      <c r="D445" s="135">
        <v>1997</v>
      </c>
      <c r="E445" s="136">
        <v>2025</v>
      </c>
      <c r="F445" s="136">
        <v>1110338.8999999999</v>
      </c>
      <c r="G445" s="124">
        <v>5315415.01</v>
      </c>
      <c r="H445" s="127">
        <v>0</v>
      </c>
      <c r="I445" s="128">
        <v>0</v>
      </c>
      <c r="J445" s="128">
        <v>0</v>
      </c>
      <c r="K445" s="128">
        <v>0</v>
      </c>
      <c r="L445" s="128">
        <v>0</v>
      </c>
      <c r="M445" s="128">
        <v>0</v>
      </c>
      <c r="N445" s="127"/>
      <c r="O445" s="127">
        <v>0</v>
      </c>
      <c r="P445" s="127"/>
      <c r="Q445" s="127">
        <v>0</v>
      </c>
      <c r="R445" s="127"/>
      <c r="S445" s="127">
        <v>0</v>
      </c>
      <c r="T445" s="129">
        <v>0</v>
      </c>
      <c r="U445" s="127">
        <v>0</v>
      </c>
      <c r="V445" s="136" t="s">
        <v>34</v>
      </c>
      <c r="W445" s="131">
        <v>620</v>
      </c>
      <c r="X445" s="127">
        <v>5076221.33</v>
      </c>
      <c r="Y445" s="131">
        <v>0</v>
      </c>
      <c r="Z445" s="131">
        <v>0</v>
      </c>
      <c r="AA445" s="131">
        <v>0</v>
      </c>
      <c r="AB445" s="131">
        <v>0</v>
      </c>
      <c r="AC445" s="131">
        <v>0</v>
      </c>
      <c r="AD445" s="131">
        <v>0</v>
      </c>
      <c r="AE445" s="131">
        <v>0</v>
      </c>
      <c r="AF445" s="131">
        <v>0</v>
      </c>
      <c r="AG445" s="131">
        <v>0</v>
      </c>
      <c r="AH445" s="131">
        <v>0</v>
      </c>
      <c r="AI445" s="131">
        <v>0</v>
      </c>
      <c r="AJ445" s="131">
        <v>159462.45000000001</v>
      </c>
      <c r="AK445" s="131">
        <v>79731.23</v>
      </c>
      <c r="AL445" s="131">
        <v>0</v>
      </c>
      <c r="AN445" s="68"/>
      <c r="AO445" s="68"/>
      <c r="AP445" s="68"/>
      <c r="AQ445" s="68"/>
      <c r="AR445" s="68"/>
      <c r="AS445" s="68"/>
      <c r="AT445" s="68"/>
      <c r="AU445" s="68"/>
      <c r="AV445" s="68"/>
      <c r="AW445" s="68"/>
      <c r="AX445" s="68"/>
      <c r="AY445" s="68"/>
      <c r="AZ445" s="68"/>
      <c r="BA445" s="68"/>
      <c r="BB445" s="68"/>
      <c r="BC445" s="68"/>
      <c r="BD445" s="68"/>
      <c r="BE445" s="68"/>
      <c r="BF445" s="68"/>
      <c r="BG445" s="68"/>
      <c r="BH445" s="68"/>
      <c r="BI445" s="68"/>
      <c r="BJ445" s="68"/>
      <c r="BK445" s="68"/>
      <c r="BL445" s="69"/>
      <c r="BM445" s="69"/>
      <c r="BN445" s="69"/>
      <c r="BO445" s="69"/>
      <c r="BP445" s="69"/>
      <c r="BQ445" s="69"/>
      <c r="BR445" s="69"/>
      <c r="BS445" s="69"/>
      <c r="BT445" s="69"/>
      <c r="BU445" s="69"/>
      <c r="BV445" s="69"/>
      <c r="BW445" s="69"/>
      <c r="BY445" s="70"/>
      <c r="BZ445" s="71"/>
      <c r="CA445" s="72"/>
      <c r="CB445" s="68"/>
      <c r="CC445" s="73"/>
    </row>
    <row r="446" spans="1:81" s="67" customFormat="1" ht="12" customHeight="1" x14ac:dyDescent="0.25">
      <c r="A446" s="122">
        <v>269</v>
      </c>
      <c r="B446" s="132" t="s">
        <v>505</v>
      </c>
      <c r="C446" s="135">
        <v>34.082239965736662</v>
      </c>
      <c r="D446" s="135">
        <v>1987</v>
      </c>
      <c r="E446" s="136">
        <v>2025</v>
      </c>
      <c r="F446" s="136">
        <v>1372243.71</v>
      </c>
      <c r="G446" s="124">
        <v>9170805.5299999993</v>
      </c>
      <c r="H446" s="127">
        <v>0</v>
      </c>
      <c r="I446" s="128">
        <v>0</v>
      </c>
      <c r="J446" s="128">
        <v>0</v>
      </c>
      <c r="K446" s="128">
        <v>0</v>
      </c>
      <c r="L446" s="128">
        <v>0</v>
      </c>
      <c r="M446" s="128">
        <v>0</v>
      </c>
      <c r="N446" s="127"/>
      <c r="O446" s="127">
        <v>0</v>
      </c>
      <c r="P446" s="127"/>
      <c r="Q446" s="127">
        <v>0</v>
      </c>
      <c r="R446" s="127"/>
      <c r="S446" s="127">
        <v>0</v>
      </c>
      <c r="T446" s="129">
        <v>0</v>
      </c>
      <c r="U446" s="127">
        <v>0</v>
      </c>
      <c r="V446" s="136" t="s">
        <v>34</v>
      </c>
      <c r="W446" s="131">
        <v>1069.7</v>
      </c>
      <c r="X446" s="127">
        <v>8758119.2799999993</v>
      </c>
      <c r="Y446" s="131">
        <v>0</v>
      </c>
      <c r="Z446" s="131">
        <v>0</v>
      </c>
      <c r="AA446" s="131">
        <v>0</v>
      </c>
      <c r="AB446" s="131">
        <v>0</v>
      </c>
      <c r="AC446" s="131">
        <v>0</v>
      </c>
      <c r="AD446" s="131">
        <v>0</v>
      </c>
      <c r="AE446" s="131">
        <v>0</v>
      </c>
      <c r="AF446" s="131">
        <v>0</v>
      </c>
      <c r="AG446" s="131">
        <v>0</v>
      </c>
      <c r="AH446" s="131">
        <v>0</v>
      </c>
      <c r="AI446" s="131">
        <v>0</v>
      </c>
      <c r="AJ446" s="131">
        <v>275124.17</v>
      </c>
      <c r="AK446" s="131">
        <v>137562.07999999999</v>
      </c>
      <c r="AL446" s="131">
        <v>0</v>
      </c>
      <c r="AN446" s="68"/>
      <c r="AO446" s="68"/>
      <c r="AP446" s="68"/>
      <c r="AQ446" s="68"/>
      <c r="AR446" s="68"/>
      <c r="AS446" s="68"/>
      <c r="AT446" s="68"/>
      <c r="AU446" s="68"/>
      <c r="AV446" s="68"/>
      <c r="AW446" s="68"/>
      <c r="AX446" s="68"/>
      <c r="AY446" s="68"/>
      <c r="AZ446" s="68"/>
      <c r="BA446" s="68"/>
      <c r="BB446" s="68"/>
      <c r="BC446" s="68"/>
      <c r="BD446" s="68"/>
      <c r="BE446" s="68"/>
      <c r="BF446" s="68"/>
      <c r="BG446" s="68"/>
      <c r="BH446" s="68"/>
      <c r="BI446" s="68"/>
      <c r="BJ446" s="68"/>
      <c r="BK446" s="68"/>
      <c r="BL446" s="69"/>
      <c r="BM446" s="69"/>
      <c r="BN446" s="69"/>
      <c r="BO446" s="69"/>
      <c r="BP446" s="69"/>
      <c r="BQ446" s="69"/>
      <c r="BR446" s="69"/>
      <c r="BS446" s="69"/>
      <c r="BT446" s="69"/>
      <c r="BU446" s="69"/>
      <c r="BV446" s="69"/>
      <c r="BW446" s="69"/>
      <c r="BY446" s="70"/>
      <c r="BZ446" s="71"/>
      <c r="CA446" s="72"/>
      <c r="CB446" s="68"/>
      <c r="CC446" s="73"/>
    </row>
    <row r="447" spans="1:81" s="67" customFormat="1" ht="12" customHeight="1" x14ac:dyDescent="0.25">
      <c r="A447" s="122">
        <v>270</v>
      </c>
      <c r="B447" s="132" t="s">
        <v>506</v>
      </c>
      <c r="C447" s="135">
        <v>22.237204359475705</v>
      </c>
      <c r="D447" s="135">
        <v>1979</v>
      </c>
      <c r="E447" s="136">
        <v>2025</v>
      </c>
      <c r="F447" s="136">
        <v>2756857.77</v>
      </c>
      <c r="G447" s="124">
        <v>13811505.75</v>
      </c>
      <c r="H447" s="127">
        <v>0</v>
      </c>
      <c r="I447" s="128">
        <v>0</v>
      </c>
      <c r="J447" s="128">
        <v>0</v>
      </c>
      <c r="K447" s="128">
        <v>0</v>
      </c>
      <c r="L447" s="128">
        <v>0</v>
      </c>
      <c r="M447" s="128">
        <v>0</v>
      </c>
      <c r="N447" s="127"/>
      <c r="O447" s="127">
        <v>0</v>
      </c>
      <c r="P447" s="127"/>
      <c r="Q447" s="127">
        <v>0</v>
      </c>
      <c r="R447" s="127"/>
      <c r="S447" s="127">
        <v>0</v>
      </c>
      <c r="T447" s="129">
        <v>0</v>
      </c>
      <c r="U447" s="127">
        <v>0</v>
      </c>
      <c r="V447" s="136" t="s">
        <v>34</v>
      </c>
      <c r="W447" s="131">
        <v>1611</v>
      </c>
      <c r="X447" s="127">
        <v>13189987.99</v>
      </c>
      <c r="Y447" s="131">
        <v>0</v>
      </c>
      <c r="Z447" s="131">
        <v>0</v>
      </c>
      <c r="AA447" s="131">
        <v>0</v>
      </c>
      <c r="AB447" s="131">
        <v>0</v>
      </c>
      <c r="AC447" s="131">
        <v>0</v>
      </c>
      <c r="AD447" s="131">
        <v>0</v>
      </c>
      <c r="AE447" s="131">
        <v>0</v>
      </c>
      <c r="AF447" s="131">
        <v>0</v>
      </c>
      <c r="AG447" s="131">
        <v>0</v>
      </c>
      <c r="AH447" s="131">
        <v>0</v>
      </c>
      <c r="AI447" s="131">
        <v>0</v>
      </c>
      <c r="AJ447" s="131">
        <v>414345.17</v>
      </c>
      <c r="AK447" s="131">
        <v>207172.59</v>
      </c>
      <c r="AL447" s="131">
        <v>0</v>
      </c>
      <c r="AN447" s="68"/>
      <c r="AO447" s="68"/>
      <c r="AP447" s="68"/>
      <c r="AQ447" s="68"/>
      <c r="AR447" s="68"/>
      <c r="AS447" s="68"/>
      <c r="AT447" s="68"/>
      <c r="AU447" s="68"/>
      <c r="AV447" s="68"/>
      <c r="AW447" s="68"/>
      <c r="AX447" s="68"/>
      <c r="AY447" s="68"/>
      <c r="AZ447" s="68"/>
      <c r="BA447" s="68"/>
      <c r="BB447" s="68"/>
      <c r="BC447" s="68"/>
      <c r="BD447" s="68"/>
      <c r="BE447" s="68"/>
      <c r="BF447" s="68"/>
      <c r="BG447" s="68"/>
      <c r="BH447" s="68"/>
      <c r="BI447" s="68"/>
      <c r="BJ447" s="68"/>
      <c r="BK447" s="68"/>
      <c r="BL447" s="69"/>
      <c r="BM447" s="69"/>
      <c r="BN447" s="69"/>
      <c r="BO447" s="69"/>
      <c r="BP447" s="69"/>
      <c r="BQ447" s="69"/>
      <c r="BR447" s="69"/>
      <c r="BS447" s="69"/>
      <c r="BT447" s="69"/>
      <c r="BU447" s="69"/>
      <c r="BV447" s="69"/>
      <c r="BW447" s="69"/>
      <c r="BY447" s="70"/>
      <c r="BZ447" s="71"/>
      <c r="CA447" s="72"/>
      <c r="CB447" s="68"/>
      <c r="CC447" s="73"/>
    </row>
    <row r="448" spans="1:81" s="67" customFormat="1" ht="12" customHeight="1" x14ac:dyDescent="0.25">
      <c r="A448" s="122">
        <v>271</v>
      </c>
      <c r="B448" s="132" t="s">
        <v>507</v>
      </c>
      <c r="C448" s="135">
        <v>24.191881135579735</v>
      </c>
      <c r="D448" s="135">
        <v>1982</v>
      </c>
      <c r="E448" s="136">
        <v>2025</v>
      </c>
      <c r="F448" s="136">
        <v>538799.09</v>
      </c>
      <c r="G448" s="124">
        <v>3000637.49</v>
      </c>
      <c r="H448" s="127">
        <v>0</v>
      </c>
      <c r="I448" s="128">
        <v>0</v>
      </c>
      <c r="J448" s="128">
        <v>0</v>
      </c>
      <c r="K448" s="128">
        <v>0</v>
      </c>
      <c r="L448" s="128">
        <v>0</v>
      </c>
      <c r="M448" s="128">
        <v>0</v>
      </c>
      <c r="N448" s="127"/>
      <c r="O448" s="127">
        <v>0</v>
      </c>
      <c r="P448" s="127"/>
      <c r="Q448" s="127">
        <v>0</v>
      </c>
      <c r="R448" s="127"/>
      <c r="S448" s="127">
        <v>0</v>
      </c>
      <c r="T448" s="129">
        <v>0</v>
      </c>
      <c r="U448" s="127">
        <v>0</v>
      </c>
      <c r="V448" s="136" t="s">
        <v>34</v>
      </c>
      <c r="W448" s="131">
        <v>350</v>
      </c>
      <c r="X448" s="127">
        <v>2865608.81</v>
      </c>
      <c r="Y448" s="131">
        <v>0</v>
      </c>
      <c r="Z448" s="131">
        <v>0</v>
      </c>
      <c r="AA448" s="131">
        <v>0</v>
      </c>
      <c r="AB448" s="131">
        <v>0</v>
      </c>
      <c r="AC448" s="131">
        <v>0</v>
      </c>
      <c r="AD448" s="131">
        <v>0</v>
      </c>
      <c r="AE448" s="131">
        <v>0</v>
      </c>
      <c r="AF448" s="131">
        <v>0</v>
      </c>
      <c r="AG448" s="131">
        <v>0</v>
      </c>
      <c r="AH448" s="131">
        <v>0</v>
      </c>
      <c r="AI448" s="131">
        <v>0</v>
      </c>
      <c r="AJ448" s="131">
        <v>90019.12</v>
      </c>
      <c r="AK448" s="131">
        <v>45009.56</v>
      </c>
      <c r="AL448" s="131">
        <v>0</v>
      </c>
      <c r="AN448" s="68"/>
      <c r="AO448" s="68"/>
      <c r="AP448" s="68"/>
      <c r="AQ448" s="68"/>
      <c r="AR448" s="68"/>
      <c r="AS448" s="68"/>
      <c r="AT448" s="68"/>
      <c r="AU448" s="68"/>
      <c r="AV448" s="68"/>
      <c r="AW448" s="68"/>
      <c r="AX448" s="68"/>
      <c r="AY448" s="68"/>
      <c r="AZ448" s="68"/>
      <c r="BA448" s="68"/>
      <c r="BB448" s="68"/>
      <c r="BC448" s="68"/>
      <c r="BD448" s="68"/>
      <c r="BE448" s="68"/>
      <c r="BF448" s="68"/>
      <c r="BG448" s="68"/>
      <c r="BH448" s="68"/>
      <c r="BI448" s="68"/>
      <c r="BJ448" s="68"/>
      <c r="BK448" s="68"/>
      <c r="BL448" s="69"/>
      <c r="BM448" s="69"/>
      <c r="BN448" s="69"/>
      <c r="BO448" s="69"/>
      <c r="BP448" s="69"/>
      <c r="BQ448" s="69"/>
      <c r="BR448" s="69"/>
      <c r="BS448" s="69"/>
      <c r="BT448" s="69"/>
      <c r="BU448" s="69"/>
      <c r="BV448" s="69"/>
      <c r="BW448" s="69"/>
      <c r="BY448" s="70"/>
      <c r="BZ448" s="71"/>
      <c r="CA448" s="72"/>
      <c r="CB448" s="68"/>
      <c r="CC448" s="73"/>
    </row>
    <row r="449" spans="1:81" s="67" customFormat="1" ht="12" customHeight="1" x14ac:dyDescent="0.25">
      <c r="A449" s="122">
        <v>272</v>
      </c>
      <c r="B449" s="132" t="s">
        <v>508</v>
      </c>
      <c r="C449" s="135">
        <v>30.26392751386269</v>
      </c>
      <c r="D449" s="135">
        <v>1993</v>
      </c>
      <c r="E449" s="136">
        <v>2025</v>
      </c>
      <c r="F449" s="136">
        <v>1446605.49</v>
      </c>
      <c r="G449" s="124">
        <v>9387708.75</v>
      </c>
      <c r="H449" s="127">
        <v>0</v>
      </c>
      <c r="I449" s="128">
        <v>0</v>
      </c>
      <c r="J449" s="128">
        <v>0</v>
      </c>
      <c r="K449" s="128">
        <v>0</v>
      </c>
      <c r="L449" s="128">
        <v>0</v>
      </c>
      <c r="M449" s="128">
        <v>0</v>
      </c>
      <c r="N449" s="127"/>
      <c r="O449" s="127">
        <v>0</v>
      </c>
      <c r="P449" s="127"/>
      <c r="Q449" s="127">
        <v>0</v>
      </c>
      <c r="R449" s="127"/>
      <c r="S449" s="127">
        <v>0</v>
      </c>
      <c r="T449" s="129">
        <v>0</v>
      </c>
      <c r="U449" s="127">
        <v>0</v>
      </c>
      <c r="V449" s="136" t="s">
        <v>34</v>
      </c>
      <c r="W449" s="131">
        <v>1095</v>
      </c>
      <c r="X449" s="127">
        <v>8965261.8599999994</v>
      </c>
      <c r="Y449" s="131">
        <v>0</v>
      </c>
      <c r="Z449" s="131">
        <v>0</v>
      </c>
      <c r="AA449" s="131">
        <v>0</v>
      </c>
      <c r="AB449" s="131">
        <v>0</v>
      </c>
      <c r="AC449" s="131">
        <v>0</v>
      </c>
      <c r="AD449" s="131">
        <v>0</v>
      </c>
      <c r="AE449" s="131">
        <v>0</v>
      </c>
      <c r="AF449" s="131">
        <v>0</v>
      </c>
      <c r="AG449" s="131">
        <v>0</v>
      </c>
      <c r="AH449" s="131">
        <v>0</v>
      </c>
      <c r="AI449" s="131">
        <v>0</v>
      </c>
      <c r="AJ449" s="131">
        <v>281631.26</v>
      </c>
      <c r="AK449" s="131">
        <v>140815.63</v>
      </c>
      <c r="AL449" s="131">
        <v>0</v>
      </c>
      <c r="AN449" s="68"/>
      <c r="AO449" s="68"/>
      <c r="AP449" s="68"/>
      <c r="AQ449" s="68"/>
      <c r="AR449" s="68"/>
      <c r="AS449" s="68"/>
      <c r="AT449" s="68"/>
      <c r="AU449" s="68"/>
      <c r="AV449" s="68"/>
      <c r="AW449" s="68"/>
      <c r="AX449" s="68"/>
      <c r="AY449" s="68"/>
      <c r="AZ449" s="68"/>
      <c r="BA449" s="68"/>
      <c r="BB449" s="68"/>
      <c r="BC449" s="68"/>
      <c r="BD449" s="68"/>
      <c r="BE449" s="68"/>
      <c r="BF449" s="68"/>
      <c r="BG449" s="68"/>
      <c r="BH449" s="68"/>
      <c r="BI449" s="68"/>
      <c r="BJ449" s="68"/>
      <c r="BK449" s="68"/>
      <c r="BL449" s="69"/>
      <c r="BM449" s="69"/>
      <c r="BN449" s="69"/>
      <c r="BO449" s="69"/>
      <c r="BP449" s="69"/>
      <c r="BQ449" s="69"/>
      <c r="BR449" s="69"/>
      <c r="BS449" s="69"/>
      <c r="BT449" s="69"/>
      <c r="BU449" s="69"/>
      <c r="BV449" s="69"/>
      <c r="BW449" s="69"/>
      <c r="BY449" s="70"/>
      <c r="BZ449" s="71"/>
      <c r="CA449" s="72"/>
      <c r="CB449" s="68"/>
      <c r="CC449" s="73"/>
    </row>
    <row r="450" spans="1:81" s="67" customFormat="1" ht="12" customHeight="1" x14ac:dyDescent="0.25">
      <c r="A450" s="122">
        <v>273</v>
      </c>
      <c r="B450" s="132" t="s">
        <v>509</v>
      </c>
      <c r="C450" s="135">
        <v>32.816349875282526</v>
      </c>
      <c r="D450" s="135">
        <v>1962</v>
      </c>
      <c r="E450" s="136">
        <v>2025</v>
      </c>
      <c r="F450" s="136">
        <v>1563573.18</v>
      </c>
      <c r="G450" s="124">
        <v>8852150.1199999992</v>
      </c>
      <c r="H450" s="127">
        <v>0</v>
      </c>
      <c r="I450" s="128">
        <v>0</v>
      </c>
      <c r="J450" s="128">
        <v>0</v>
      </c>
      <c r="K450" s="128">
        <v>0</v>
      </c>
      <c r="L450" s="128">
        <v>0</v>
      </c>
      <c r="M450" s="128">
        <v>0</v>
      </c>
      <c r="N450" s="127"/>
      <c r="O450" s="127">
        <v>0</v>
      </c>
      <c r="P450" s="127"/>
      <c r="Q450" s="127">
        <v>0</v>
      </c>
      <c r="R450" s="127"/>
      <c r="S450" s="127">
        <v>0</v>
      </c>
      <c r="T450" s="129">
        <v>0</v>
      </c>
      <c r="U450" s="127">
        <v>0</v>
      </c>
      <c r="V450" s="136" t="s">
        <v>35</v>
      </c>
      <c r="W450" s="131">
        <v>1167</v>
      </c>
      <c r="X450" s="127">
        <v>8453803.3699999992</v>
      </c>
      <c r="Y450" s="131">
        <v>0</v>
      </c>
      <c r="Z450" s="131">
        <v>0</v>
      </c>
      <c r="AA450" s="131">
        <v>0</v>
      </c>
      <c r="AB450" s="131">
        <v>0</v>
      </c>
      <c r="AC450" s="131">
        <v>0</v>
      </c>
      <c r="AD450" s="131">
        <v>0</v>
      </c>
      <c r="AE450" s="131">
        <v>0</v>
      </c>
      <c r="AF450" s="131">
        <v>0</v>
      </c>
      <c r="AG450" s="131">
        <v>0</v>
      </c>
      <c r="AH450" s="131">
        <v>0</v>
      </c>
      <c r="AI450" s="131">
        <v>0</v>
      </c>
      <c r="AJ450" s="131">
        <v>265564.5</v>
      </c>
      <c r="AK450" s="131">
        <v>132782.25</v>
      </c>
      <c r="AL450" s="131">
        <v>0</v>
      </c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8"/>
      <c r="BB450" s="68"/>
      <c r="BC450" s="68"/>
      <c r="BD450" s="68"/>
      <c r="BE450" s="68"/>
      <c r="BF450" s="68"/>
      <c r="BG450" s="68"/>
      <c r="BH450" s="68"/>
      <c r="BI450" s="68"/>
      <c r="BJ450" s="68"/>
      <c r="BK450" s="68"/>
      <c r="BL450" s="69"/>
      <c r="BM450" s="69"/>
      <c r="BN450" s="69"/>
      <c r="BO450" s="69"/>
      <c r="BP450" s="69"/>
      <c r="BQ450" s="69"/>
      <c r="BR450" s="69"/>
      <c r="BS450" s="69"/>
      <c r="BT450" s="69"/>
      <c r="BU450" s="69"/>
      <c r="BV450" s="69"/>
      <c r="BW450" s="69"/>
      <c r="BY450" s="70"/>
      <c r="BZ450" s="71"/>
      <c r="CA450" s="72"/>
      <c r="CB450" s="68"/>
      <c r="CC450" s="73"/>
    </row>
    <row r="451" spans="1:81" s="67" customFormat="1" ht="12" customHeight="1" x14ac:dyDescent="0.25">
      <c r="A451" s="122">
        <v>274</v>
      </c>
      <c r="B451" s="132" t="s">
        <v>510</v>
      </c>
      <c r="C451" s="135">
        <v>17.747894507593053</v>
      </c>
      <c r="D451" s="135">
        <v>1985</v>
      </c>
      <c r="E451" s="136">
        <v>2025</v>
      </c>
      <c r="F451" s="136">
        <v>2843165.96</v>
      </c>
      <c r="G451" s="124">
        <v>12174015.01</v>
      </c>
      <c r="H451" s="127">
        <v>0</v>
      </c>
      <c r="I451" s="128">
        <v>0</v>
      </c>
      <c r="J451" s="128">
        <v>0</v>
      </c>
      <c r="K451" s="128">
        <v>0</v>
      </c>
      <c r="L451" s="128">
        <v>0</v>
      </c>
      <c r="M451" s="128">
        <v>0</v>
      </c>
      <c r="N451" s="127"/>
      <c r="O451" s="127">
        <v>0</v>
      </c>
      <c r="P451" s="127"/>
      <c r="Q451" s="127">
        <v>0</v>
      </c>
      <c r="R451" s="127"/>
      <c r="S451" s="127">
        <v>0</v>
      </c>
      <c r="T451" s="129">
        <v>0</v>
      </c>
      <c r="U451" s="127">
        <v>0</v>
      </c>
      <c r="V451" s="136" t="s">
        <v>34</v>
      </c>
      <c r="W451" s="131">
        <v>1420</v>
      </c>
      <c r="X451" s="127">
        <v>11626184.33</v>
      </c>
      <c r="Y451" s="131">
        <v>0</v>
      </c>
      <c r="Z451" s="131">
        <v>0</v>
      </c>
      <c r="AA451" s="131">
        <v>0</v>
      </c>
      <c r="AB451" s="131">
        <v>0</v>
      </c>
      <c r="AC451" s="131">
        <v>0</v>
      </c>
      <c r="AD451" s="131">
        <v>0</v>
      </c>
      <c r="AE451" s="131">
        <v>0</v>
      </c>
      <c r="AF451" s="131">
        <v>0</v>
      </c>
      <c r="AG451" s="131">
        <v>0</v>
      </c>
      <c r="AH451" s="131">
        <v>0</v>
      </c>
      <c r="AI451" s="131">
        <v>0</v>
      </c>
      <c r="AJ451" s="131">
        <v>365220.45</v>
      </c>
      <c r="AK451" s="131">
        <v>182610.23</v>
      </c>
      <c r="AL451" s="131">
        <v>0</v>
      </c>
      <c r="AN451" s="68"/>
      <c r="AO451" s="68"/>
      <c r="AP451" s="68"/>
      <c r="AQ451" s="68"/>
      <c r="AR451" s="68"/>
      <c r="AS451" s="68"/>
      <c r="AT451" s="68"/>
      <c r="AU451" s="68"/>
      <c r="AV451" s="68"/>
      <c r="AW451" s="68"/>
      <c r="AX451" s="68"/>
      <c r="AY451" s="68"/>
      <c r="AZ451" s="68"/>
      <c r="BA451" s="68"/>
      <c r="BB451" s="68"/>
      <c r="BC451" s="68"/>
      <c r="BD451" s="68"/>
      <c r="BE451" s="68"/>
      <c r="BF451" s="68"/>
      <c r="BG451" s="68"/>
      <c r="BH451" s="68"/>
      <c r="BI451" s="68"/>
      <c r="BJ451" s="68"/>
      <c r="BK451" s="68"/>
      <c r="BL451" s="69"/>
      <c r="BM451" s="69"/>
      <c r="BN451" s="69"/>
      <c r="BO451" s="69"/>
      <c r="BP451" s="69"/>
      <c r="BQ451" s="69"/>
      <c r="BR451" s="69"/>
      <c r="BS451" s="69"/>
      <c r="BT451" s="69"/>
      <c r="BU451" s="69"/>
      <c r="BV451" s="69"/>
      <c r="BW451" s="69"/>
      <c r="BY451" s="70"/>
      <c r="BZ451" s="71"/>
      <c r="CA451" s="72"/>
      <c r="CB451" s="68"/>
      <c r="CC451" s="73"/>
    </row>
    <row r="452" spans="1:81" s="67" customFormat="1" ht="12" customHeight="1" x14ac:dyDescent="0.25">
      <c r="A452" s="122">
        <v>275</v>
      </c>
      <c r="B452" s="132" t="s">
        <v>511</v>
      </c>
      <c r="C452" s="135">
        <v>16.98533779934624</v>
      </c>
      <c r="D452" s="135">
        <v>1985</v>
      </c>
      <c r="E452" s="136">
        <v>2025</v>
      </c>
      <c r="F452" s="136">
        <v>2346126.98</v>
      </c>
      <c r="G452" s="124">
        <v>7921683.0099999998</v>
      </c>
      <c r="H452" s="127">
        <v>0</v>
      </c>
      <c r="I452" s="128">
        <v>0</v>
      </c>
      <c r="J452" s="128">
        <v>0</v>
      </c>
      <c r="K452" s="128">
        <v>0</v>
      </c>
      <c r="L452" s="128">
        <v>0</v>
      </c>
      <c r="M452" s="128">
        <v>0</v>
      </c>
      <c r="N452" s="127"/>
      <c r="O452" s="127">
        <v>0</v>
      </c>
      <c r="P452" s="127"/>
      <c r="Q452" s="127">
        <v>0</v>
      </c>
      <c r="R452" s="127"/>
      <c r="S452" s="127">
        <v>0</v>
      </c>
      <c r="T452" s="129">
        <v>0</v>
      </c>
      <c r="U452" s="127">
        <v>0</v>
      </c>
      <c r="V452" s="136" t="s">
        <v>34</v>
      </c>
      <c r="W452" s="131">
        <v>924</v>
      </c>
      <c r="X452" s="127">
        <v>7565207.2699999996</v>
      </c>
      <c r="Y452" s="131">
        <v>0</v>
      </c>
      <c r="Z452" s="131">
        <v>0</v>
      </c>
      <c r="AA452" s="131">
        <v>0</v>
      </c>
      <c r="AB452" s="131">
        <v>0</v>
      </c>
      <c r="AC452" s="131">
        <v>0</v>
      </c>
      <c r="AD452" s="131">
        <v>0</v>
      </c>
      <c r="AE452" s="131">
        <v>0</v>
      </c>
      <c r="AF452" s="131">
        <v>0</v>
      </c>
      <c r="AG452" s="131">
        <v>0</v>
      </c>
      <c r="AH452" s="131">
        <v>0</v>
      </c>
      <c r="AI452" s="131">
        <v>0</v>
      </c>
      <c r="AJ452" s="131">
        <v>237650.49</v>
      </c>
      <c r="AK452" s="131">
        <v>118825.25</v>
      </c>
      <c r="AL452" s="131">
        <v>0</v>
      </c>
      <c r="AN452" s="68"/>
      <c r="AO452" s="68"/>
      <c r="AP452" s="68"/>
      <c r="AQ452" s="68"/>
      <c r="AR452" s="68"/>
      <c r="AS452" s="68"/>
      <c r="AT452" s="68"/>
      <c r="AU452" s="68"/>
      <c r="AV452" s="68"/>
      <c r="AW452" s="68"/>
      <c r="AX452" s="68"/>
      <c r="AY452" s="68"/>
      <c r="AZ452" s="68"/>
      <c r="BA452" s="68"/>
      <c r="BB452" s="68"/>
      <c r="BC452" s="68"/>
      <c r="BD452" s="68"/>
      <c r="BE452" s="68"/>
      <c r="BF452" s="68"/>
      <c r="BG452" s="68"/>
      <c r="BH452" s="68"/>
      <c r="BI452" s="68"/>
      <c r="BJ452" s="68"/>
      <c r="BK452" s="68"/>
      <c r="BL452" s="69"/>
      <c r="BM452" s="69"/>
      <c r="BN452" s="69"/>
      <c r="BO452" s="69"/>
      <c r="BP452" s="69"/>
      <c r="BQ452" s="69"/>
      <c r="BR452" s="69"/>
      <c r="BS452" s="69"/>
      <c r="BT452" s="69"/>
      <c r="BU452" s="69"/>
      <c r="BV452" s="69"/>
      <c r="BW452" s="69"/>
      <c r="BY452" s="70"/>
      <c r="BZ452" s="71"/>
      <c r="CA452" s="72"/>
      <c r="CB452" s="68"/>
      <c r="CC452" s="73"/>
    </row>
    <row r="453" spans="1:81" s="67" customFormat="1" ht="12" customHeight="1" x14ac:dyDescent="0.25">
      <c r="A453" s="122">
        <v>276</v>
      </c>
      <c r="B453" s="132" t="s">
        <v>512</v>
      </c>
      <c r="C453" s="135">
        <v>22.288087286232429</v>
      </c>
      <c r="D453" s="135">
        <v>1985</v>
      </c>
      <c r="E453" s="136">
        <v>2025</v>
      </c>
      <c r="F453" s="136">
        <v>1188287.21</v>
      </c>
      <c r="G453" s="124">
        <v>6061287.75</v>
      </c>
      <c r="H453" s="127">
        <v>0</v>
      </c>
      <c r="I453" s="128">
        <v>0</v>
      </c>
      <c r="J453" s="128">
        <v>0</v>
      </c>
      <c r="K453" s="128">
        <v>0</v>
      </c>
      <c r="L453" s="128">
        <v>0</v>
      </c>
      <c r="M453" s="128">
        <v>0</v>
      </c>
      <c r="N453" s="127"/>
      <c r="O453" s="127">
        <v>0</v>
      </c>
      <c r="P453" s="127"/>
      <c r="Q453" s="127">
        <v>0</v>
      </c>
      <c r="R453" s="127"/>
      <c r="S453" s="127">
        <v>0</v>
      </c>
      <c r="T453" s="129">
        <v>0</v>
      </c>
      <c r="U453" s="127">
        <v>0</v>
      </c>
      <c r="V453" s="136" t="s">
        <v>34</v>
      </c>
      <c r="W453" s="131">
        <v>707</v>
      </c>
      <c r="X453" s="127">
        <v>5788529.7999999998</v>
      </c>
      <c r="Y453" s="131">
        <v>0</v>
      </c>
      <c r="Z453" s="131">
        <v>0</v>
      </c>
      <c r="AA453" s="131">
        <v>0</v>
      </c>
      <c r="AB453" s="131">
        <v>0</v>
      </c>
      <c r="AC453" s="131">
        <v>0</v>
      </c>
      <c r="AD453" s="131">
        <v>0</v>
      </c>
      <c r="AE453" s="131">
        <v>0</v>
      </c>
      <c r="AF453" s="131">
        <v>0</v>
      </c>
      <c r="AG453" s="131">
        <v>0</v>
      </c>
      <c r="AH453" s="131">
        <v>0</v>
      </c>
      <c r="AI453" s="131">
        <v>0</v>
      </c>
      <c r="AJ453" s="131">
        <v>181838.63</v>
      </c>
      <c r="AK453" s="131">
        <v>90919.32</v>
      </c>
      <c r="AL453" s="131">
        <v>0</v>
      </c>
      <c r="AN453" s="68"/>
      <c r="AO453" s="68"/>
      <c r="AP453" s="68"/>
      <c r="AQ453" s="68"/>
      <c r="AR453" s="68"/>
      <c r="AS453" s="68"/>
      <c r="AT453" s="68"/>
      <c r="AU453" s="68"/>
      <c r="AV453" s="68"/>
      <c r="AW453" s="68"/>
      <c r="AX453" s="68"/>
      <c r="AY453" s="68"/>
      <c r="AZ453" s="68"/>
      <c r="BA453" s="68"/>
      <c r="BB453" s="68"/>
      <c r="BC453" s="68"/>
      <c r="BD453" s="68"/>
      <c r="BE453" s="68"/>
      <c r="BF453" s="68"/>
      <c r="BG453" s="68"/>
      <c r="BH453" s="68"/>
      <c r="BI453" s="68"/>
      <c r="BJ453" s="68"/>
      <c r="BK453" s="68"/>
      <c r="BL453" s="69"/>
      <c r="BM453" s="69"/>
      <c r="BN453" s="69"/>
      <c r="BO453" s="69"/>
      <c r="BP453" s="69"/>
      <c r="BQ453" s="69"/>
      <c r="BR453" s="69"/>
      <c r="BS453" s="69"/>
      <c r="BT453" s="69"/>
      <c r="BU453" s="69"/>
      <c r="BV453" s="69"/>
      <c r="BW453" s="69"/>
      <c r="BY453" s="70"/>
      <c r="BZ453" s="71"/>
      <c r="CA453" s="72"/>
      <c r="CB453" s="68"/>
      <c r="CC453" s="73"/>
    </row>
    <row r="454" spans="1:81" s="67" customFormat="1" ht="12" customHeight="1" x14ac:dyDescent="0.25">
      <c r="A454" s="122">
        <v>277</v>
      </c>
      <c r="B454" s="132" t="s">
        <v>513</v>
      </c>
      <c r="C454" s="135">
        <v>35.005194750349212</v>
      </c>
      <c r="D454" s="135">
        <v>1954</v>
      </c>
      <c r="E454" s="136">
        <v>2025</v>
      </c>
      <c r="F454" s="136">
        <v>1801367.05</v>
      </c>
      <c r="G454" s="124">
        <v>11499451.24</v>
      </c>
      <c r="H454" s="127">
        <v>0</v>
      </c>
      <c r="I454" s="128">
        <v>0</v>
      </c>
      <c r="J454" s="128">
        <v>0</v>
      </c>
      <c r="K454" s="128">
        <v>0</v>
      </c>
      <c r="L454" s="128">
        <v>0</v>
      </c>
      <c r="M454" s="128">
        <v>0</v>
      </c>
      <c r="N454" s="127"/>
      <c r="O454" s="127">
        <v>0</v>
      </c>
      <c r="P454" s="127"/>
      <c r="Q454" s="127">
        <v>0</v>
      </c>
      <c r="R454" s="127"/>
      <c r="S454" s="127">
        <v>0</v>
      </c>
      <c r="T454" s="129">
        <v>0</v>
      </c>
      <c r="U454" s="127">
        <v>0</v>
      </c>
      <c r="V454" s="136" t="s">
        <v>35</v>
      </c>
      <c r="W454" s="131">
        <v>1516</v>
      </c>
      <c r="X454" s="127">
        <v>10981975.93</v>
      </c>
      <c r="Y454" s="131">
        <v>0</v>
      </c>
      <c r="Z454" s="131">
        <v>0</v>
      </c>
      <c r="AA454" s="131">
        <v>0</v>
      </c>
      <c r="AB454" s="131">
        <v>0</v>
      </c>
      <c r="AC454" s="131">
        <v>0</v>
      </c>
      <c r="AD454" s="131">
        <v>0</v>
      </c>
      <c r="AE454" s="131">
        <v>0</v>
      </c>
      <c r="AF454" s="131">
        <v>0</v>
      </c>
      <c r="AG454" s="131">
        <v>0</v>
      </c>
      <c r="AH454" s="131">
        <v>0</v>
      </c>
      <c r="AI454" s="131">
        <v>0</v>
      </c>
      <c r="AJ454" s="131">
        <v>344983.54</v>
      </c>
      <c r="AK454" s="131">
        <v>172491.77</v>
      </c>
      <c r="AL454" s="131">
        <v>0</v>
      </c>
      <c r="AN454" s="68"/>
      <c r="AO454" s="68"/>
      <c r="AP454" s="68"/>
      <c r="AQ454" s="68"/>
      <c r="AR454" s="68"/>
      <c r="AS454" s="68"/>
      <c r="AT454" s="68"/>
      <c r="AU454" s="68"/>
      <c r="AV454" s="68"/>
      <c r="AW454" s="68"/>
      <c r="AX454" s="68"/>
      <c r="AY454" s="68"/>
      <c r="AZ454" s="68"/>
      <c r="BA454" s="68"/>
      <c r="BB454" s="68"/>
      <c r="BC454" s="68"/>
      <c r="BD454" s="68"/>
      <c r="BE454" s="68"/>
      <c r="BF454" s="68"/>
      <c r="BG454" s="68"/>
      <c r="BH454" s="68"/>
      <c r="BI454" s="68"/>
      <c r="BJ454" s="68"/>
      <c r="BK454" s="68"/>
      <c r="BL454" s="69"/>
      <c r="BM454" s="69"/>
      <c r="BN454" s="69"/>
      <c r="BO454" s="69"/>
      <c r="BP454" s="69"/>
      <c r="BQ454" s="69"/>
      <c r="BR454" s="69"/>
      <c r="BS454" s="69"/>
      <c r="BT454" s="69"/>
      <c r="BU454" s="69"/>
      <c r="BV454" s="69"/>
      <c r="BW454" s="69"/>
      <c r="BY454" s="70"/>
      <c r="BZ454" s="71"/>
      <c r="CA454" s="72"/>
      <c r="CB454" s="68"/>
      <c r="CC454" s="73"/>
    </row>
    <row r="455" spans="1:81" s="67" customFormat="1" ht="12" customHeight="1" x14ac:dyDescent="0.25">
      <c r="A455" s="122">
        <v>278</v>
      </c>
      <c r="B455" s="132" t="s">
        <v>514</v>
      </c>
      <c r="C455" s="135">
        <v>25.207723803394853</v>
      </c>
      <c r="D455" s="135">
        <v>1963</v>
      </c>
      <c r="E455" s="136">
        <v>2025</v>
      </c>
      <c r="F455" s="136">
        <v>749097.01</v>
      </c>
      <c r="G455" s="124">
        <v>4391940.8</v>
      </c>
      <c r="H455" s="127">
        <v>0</v>
      </c>
      <c r="I455" s="128">
        <v>0</v>
      </c>
      <c r="J455" s="128">
        <v>0</v>
      </c>
      <c r="K455" s="128">
        <v>0</v>
      </c>
      <c r="L455" s="128">
        <v>0</v>
      </c>
      <c r="M455" s="128">
        <v>0</v>
      </c>
      <c r="N455" s="127"/>
      <c r="O455" s="127">
        <v>0</v>
      </c>
      <c r="P455" s="127"/>
      <c r="Q455" s="127">
        <v>0</v>
      </c>
      <c r="R455" s="127"/>
      <c r="S455" s="127">
        <v>0</v>
      </c>
      <c r="T455" s="129">
        <v>0</v>
      </c>
      <c r="U455" s="127">
        <v>0</v>
      </c>
      <c r="V455" s="136" t="s">
        <v>35</v>
      </c>
      <c r="W455" s="131">
        <v>579</v>
      </c>
      <c r="X455" s="127">
        <v>4194303.47</v>
      </c>
      <c r="Y455" s="131">
        <v>0</v>
      </c>
      <c r="Z455" s="131">
        <v>0</v>
      </c>
      <c r="AA455" s="131">
        <v>0</v>
      </c>
      <c r="AB455" s="131">
        <v>0</v>
      </c>
      <c r="AC455" s="131">
        <v>0</v>
      </c>
      <c r="AD455" s="131">
        <v>0</v>
      </c>
      <c r="AE455" s="131">
        <v>0</v>
      </c>
      <c r="AF455" s="131">
        <v>0</v>
      </c>
      <c r="AG455" s="131">
        <v>0</v>
      </c>
      <c r="AH455" s="131">
        <v>0</v>
      </c>
      <c r="AI455" s="131">
        <v>0</v>
      </c>
      <c r="AJ455" s="131">
        <v>131758.22</v>
      </c>
      <c r="AK455" s="131">
        <v>65879.11</v>
      </c>
      <c r="AL455" s="131">
        <v>0</v>
      </c>
      <c r="AN455" s="68"/>
      <c r="AO455" s="68"/>
      <c r="AP455" s="68"/>
      <c r="AQ455" s="68"/>
      <c r="AR455" s="68"/>
      <c r="AS455" s="68"/>
      <c r="AT455" s="68"/>
      <c r="AU455" s="68"/>
      <c r="AV455" s="68"/>
      <c r="AW455" s="68"/>
      <c r="AX455" s="68"/>
      <c r="AY455" s="68"/>
      <c r="AZ455" s="68"/>
      <c r="BA455" s="68"/>
      <c r="BB455" s="68"/>
      <c r="BC455" s="68"/>
      <c r="BD455" s="68"/>
      <c r="BE455" s="68"/>
      <c r="BF455" s="68"/>
      <c r="BG455" s="68"/>
      <c r="BH455" s="68"/>
      <c r="BI455" s="68"/>
      <c r="BJ455" s="68"/>
      <c r="BK455" s="68"/>
      <c r="BL455" s="69"/>
      <c r="BM455" s="69"/>
      <c r="BN455" s="69"/>
      <c r="BO455" s="69"/>
      <c r="BP455" s="69"/>
      <c r="BQ455" s="69"/>
      <c r="BR455" s="69"/>
      <c r="BS455" s="69"/>
      <c r="BT455" s="69"/>
      <c r="BU455" s="69"/>
      <c r="BV455" s="69"/>
      <c r="BW455" s="69"/>
      <c r="BY455" s="70"/>
      <c r="BZ455" s="71"/>
      <c r="CA455" s="72"/>
      <c r="CB455" s="68"/>
      <c r="CC455" s="73"/>
    </row>
    <row r="456" spans="1:81" s="67" customFormat="1" ht="12" customHeight="1" x14ac:dyDescent="0.25">
      <c r="A456" s="122">
        <v>279</v>
      </c>
      <c r="B456" s="132" t="s">
        <v>515</v>
      </c>
      <c r="C456" s="135">
        <v>53.418556665551819</v>
      </c>
      <c r="D456" s="135">
        <v>1972</v>
      </c>
      <c r="E456" s="136">
        <v>2025</v>
      </c>
      <c r="F456" s="136">
        <v>1419417.43</v>
      </c>
      <c r="G456" s="124">
        <v>12440039.6</v>
      </c>
      <c r="H456" s="127">
        <v>0</v>
      </c>
      <c r="I456" s="128">
        <v>0</v>
      </c>
      <c r="J456" s="128">
        <v>0</v>
      </c>
      <c r="K456" s="128">
        <v>0</v>
      </c>
      <c r="L456" s="128">
        <v>0</v>
      </c>
      <c r="M456" s="128">
        <v>0</v>
      </c>
      <c r="N456" s="127"/>
      <c r="O456" s="127">
        <v>0</v>
      </c>
      <c r="P456" s="127"/>
      <c r="Q456" s="127">
        <v>0</v>
      </c>
      <c r="R456" s="127"/>
      <c r="S456" s="127">
        <v>0</v>
      </c>
      <c r="T456" s="129">
        <v>0</v>
      </c>
      <c r="U456" s="127">
        <v>0</v>
      </c>
      <c r="V456" s="136" t="s">
        <v>35</v>
      </c>
      <c r="W456" s="131">
        <v>1640</v>
      </c>
      <c r="X456" s="127">
        <v>11880237.82</v>
      </c>
      <c r="Y456" s="131">
        <v>0</v>
      </c>
      <c r="Z456" s="131">
        <v>0</v>
      </c>
      <c r="AA456" s="131">
        <v>0</v>
      </c>
      <c r="AB456" s="131">
        <v>0</v>
      </c>
      <c r="AC456" s="131">
        <v>0</v>
      </c>
      <c r="AD456" s="131">
        <v>0</v>
      </c>
      <c r="AE456" s="131">
        <v>0</v>
      </c>
      <c r="AF456" s="131">
        <v>0</v>
      </c>
      <c r="AG456" s="131">
        <v>0</v>
      </c>
      <c r="AH456" s="131">
        <v>0</v>
      </c>
      <c r="AI456" s="131">
        <v>0</v>
      </c>
      <c r="AJ456" s="131">
        <v>373201.19</v>
      </c>
      <c r="AK456" s="131">
        <v>186600.59</v>
      </c>
      <c r="AL456" s="131">
        <v>0</v>
      </c>
      <c r="AN456" s="68"/>
      <c r="AO456" s="68"/>
      <c r="AP456" s="68"/>
      <c r="AQ456" s="68"/>
      <c r="AR456" s="68"/>
      <c r="AS456" s="68"/>
      <c r="AT456" s="68"/>
      <c r="AU456" s="68"/>
      <c r="AV456" s="68"/>
      <c r="AW456" s="68"/>
      <c r="AX456" s="68"/>
      <c r="AY456" s="68"/>
      <c r="AZ456" s="68"/>
      <c r="BA456" s="68"/>
      <c r="BB456" s="68"/>
      <c r="BC456" s="68"/>
      <c r="BD456" s="68"/>
      <c r="BE456" s="68"/>
      <c r="BF456" s="68"/>
      <c r="BG456" s="68"/>
      <c r="BH456" s="68"/>
      <c r="BI456" s="68"/>
      <c r="BJ456" s="68"/>
      <c r="BK456" s="68"/>
      <c r="BL456" s="69"/>
      <c r="BM456" s="69"/>
      <c r="BN456" s="69"/>
      <c r="BO456" s="69"/>
      <c r="BP456" s="69"/>
      <c r="BQ456" s="69"/>
      <c r="BR456" s="69"/>
      <c r="BS456" s="69"/>
      <c r="BT456" s="69"/>
      <c r="BU456" s="69"/>
      <c r="BV456" s="69"/>
      <c r="BW456" s="69"/>
      <c r="BY456" s="70"/>
      <c r="BZ456" s="71"/>
      <c r="CA456" s="72"/>
      <c r="CB456" s="68"/>
      <c r="CC456" s="73"/>
    </row>
    <row r="457" spans="1:81" s="67" customFormat="1" ht="12" customHeight="1" x14ac:dyDescent="0.25">
      <c r="A457" s="122">
        <v>280</v>
      </c>
      <c r="B457" s="132" t="s">
        <v>516</v>
      </c>
      <c r="C457" s="135">
        <v>19.75748771586003</v>
      </c>
      <c r="D457" s="135">
        <v>1972</v>
      </c>
      <c r="E457" s="136">
        <v>2025</v>
      </c>
      <c r="F457" s="136">
        <v>1559397.73</v>
      </c>
      <c r="G457" s="124">
        <v>7124370.75</v>
      </c>
      <c r="H457" s="127">
        <v>0</v>
      </c>
      <c r="I457" s="128">
        <v>0</v>
      </c>
      <c r="J457" s="128">
        <v>0</v>
      </c>
      <c r="K457" s="128">
        <v>0</v>
      </c>
      <c r="L457" s="128">
        <v>0</v>
      </c>
      <c r="M457" s="128">
        <v>0</v>
      </c>
      <c r="N457" s="127"/>
      <c r="O457" s="127">
        <v>0</v>
      </c>
      <c r="P457" s="127"/>
      <c r="Q457" s="127">
        <v>0</v>
      </c>
      <c r="R457" s="127"/>
      <c r="S457" s="127">
        <v>0</v>
      </c>
      <c r="T457" s="129">
        <v>0</v>
      </c>
      <c r="U457" s="127">
        <v>0</v>
      </c>
      <c r="V457" s="136" t="s">
        <v>34</v>
      </c>
      <c r="W457" s="131">
        <v>831</v>
      </c>
      <c r="X457" s="127">
        <v>6803774.0700000003</v>
      </c>
      <c r="Y457" s="131">
        <v>0</v>
      </c>
      <c r="Z457" s="131">
        <v>0</v>
      </c>
      <c r="AA457" s="131">
        <v>0</v>
      </c>
      <c r="AB457" s="131">
        <v>0</v>
      </c>
      <c r="AC457" s="131">
        <v>0</v>
      </c>
      <c r="AD457" s="131">
        <v>0</v>
      </c>
      <c r="AE457" s="131">
        <v>0</v>
      </c>
      <c r="AF457" s="131">
        <v>0</v>
      </c>
      <c r="AG457" s="131">
        <v>0</v>
      </c>
      <c r="AH457" s="131">
        <v>0</v>
      </c>
      <c r="AI457" s="131">
        <v>0</v>
      </c>
      <c r="AJ457" s="131">
        <v>213731.12</v>
      </c>
      <c r="AK457" s="131">
        <v>106865.56</v>
      </c>
      <c r="AL457" s="131">
        <v>0</v>
      </c>
      <c r="AN457" s="68"/>
      <c r="AO457" s="68"/>
      <c r="AP457" s="68"/>
      <c r="AQ457" s="68"/>
      <c r="AR457" s="68"/>
      <c r="AS457" s="68"/>
      <c r="AT457" s="68"/>
      <c r="AU457" s="68"/>
      <c r="AV457" s="68"/>
      <c r="AW457" s="68"/>
      <c r="AX457" s="68"/>
      <c r="AY457" s="68"/>
      <c r="AZ457" s="68"/>
      <c r="BA457" s="68"/>
      <c r="BB457" s="68"/>
      <c r="BC457" s="68"/>
      <c r="BD457" s="68"/>
      <c r="BE457" s="68"/>
      <c r="BF457" s="68"/>
      <c r="BG457" s="68"/>
      <c r="BH457" s="68"/>
      <c r="BI457" s="68"/>
      <c r="BJ457" s="68"/>
      <c r="BK457" s="68"/>
      <c r="BL457" s="69"/>
      <c r="BM457" s="69"/>
      <c r="BN457" s="69"/>
      <c r="BO457" s="69"/>
      <c r="BP457" s="69"/>
      <c r="BQ457" s="69"/>
      <c r="BR457" s="69"/>
      <c r="BS457" s="69"/>
      <c r="BT457" s="69"/>
      <c r="BU457" s="69"/>
      <c r="BV457" s="69"/>
      <c r="BW457" s="69"/>
      <c r="BY457" s="70"/>
      <c r="BZ457" s="71"/>
      <c r="CA457" s="72"/>
      <c r="CB457" s="68"/>
      <c r="CC457" s="73"/>
    </row>
    <row r="458" spans="1:81" s="67" customFormat="1" ht="12" customHeight="1" x14ac:dyDescent="0.25">
      <c r="A458" s="122">
        <v>281</v>
      </c>
      <c r="B458" s="132" t="s">
        <v>517</v>
      </c>
      <c r="C458" s="135">
        <v>19.942207851653144</v>
      </c>
      <c r="D458" s="135">
        <v>1975</v>
      </c>
      <c r="E458" s="136">
        <v>2025</v>
      </c>
      <c r="F458" s="136">
        <v>1564150.82</v>
      </c>
      <c r="G458" s="124">
        <v>7184383.4900000002</v>
      </c>
      <c r="H458" s="127">
        <v>0</v>
      </c>
      <c r="I458" s="128">
        <v>0</v>
      </c>
      <c r="J458" s="128">
        <v>0</v>
      </c>
      <c r="K458" s="128">
        <v>0</v>
      </c>
      <c r="L458" s="128">
        <v>0</v>
      </c>
      <c r="M458" s="128">
        <v>0</v>
      </c>
      <c r="N458" s="127"/>
      <c r="O458" s="127">
        <v>0</v>
      </c>
      <c r="P458" s="127"/>
      <c r="Q458" s="127">
        <v>0</v>
      </c>
      <c r="R458" s="127"/>
      <c r="S458" s="127">
        <v>0</v>
      </c>
      <c r="T458" s="129">
        <v>0</v>
      </c>
      <c r="U458" s="127">
        <v>0</v>
      </c>
      <c r="V458" s="136" t="s">
        <v>34</v>
      </c>
      <c r="W458" s="131">
        <v>838</v>
      </c>
      <c r="X458" s="127">
        <v>6861086.2400000002</v>
      </c>
      <c r="Y458" s="131">
        <v>0</v>
      </c>
      <c r="Z458" s="131">
        <v>0</v>
      </c>
      <c r="AA458" s="131">
        <v>0</v>
      </c>
      <c r="AB458" s="131">
        <v>0</v>
      </c>
      <c r="AC458" s="131">
        <v>0</v>
      </c>
      <c r="AD458" s="131">
        <v>0</v>
      </c>
      <c r="AE458" s="131">
        <v>0</v>
      </c>
      <c r="AF458" s="131">
        <v>0</v>
      </c>
      <c r="AG458" s="131">
        <v>0</v>
      </c>
      <c r="AH458" s="131">
        <v>0</v>
      </c>
      <c r="AI458" s="131">
        <v>0</v>
      </c>
      <c r="AJ458" s="131">
        <v>215531.5</v>
      </c>
      <c r="AK458" s="131">
        <v>107765.75</v>
      </c>
      <c r="AL458" s="131">
        <v>0</v>
      </c>
      <c r="AN458" s="68"/>
      <c r="AO458" s="68"/>
      <c r="AP458" s="68"/>
      <c r="AQ458" s="68"/>
      <c r="AR458" s="68"/>
      <c r="AS458" s="68"/>
      <c r="AT458" s="68"/>
      <c r="AU458" s="68"/>
      <c r="AV458" s="68"/>
      <c r="AW458" s="68"/>
      <c r="AX458" s="68"/>
      <c r="AY458" s="68"/>
      <c r="AZ458" s="68"/>
      <c r="BA458" s="68"/>
      <c r="BB458" s="68"/>
      <c r="BC458" s="68"/>
      <c r="BD458" s="68"/>
      <c r="BE458" s="68"/>
      <c r="BF458" s="68"/>
      <c r="BG458" s="68"/>
      <c r="BH458" s="68"/>
      <c r="BI458" s="68"/>
      <c r="BJ458" s="68"/>
      <c r="BK458" s="68"/>
      <c r="BL458" s="69"/>
      <c r="BM458" s="69"/>
      <c r="BN458" s="69"/>
      <c r="BO458" s="69"/>
      <c r="BP458" s="69"/>
      <c r="BQ458" s="69"/>
      <c r="BR458" s="69"/>
      <c r="BS458" s="69"/>
      <c r="BT458" s="69"/>
      <c r="BU458" s="69"/>
      <c r="BV458" s="69"/>
      <c r="BW458" s="69"/>
      <c r="BY458" s="70"/>
      <c r="BZ458" s="71"/>
      <c r="CA458" s="72"/>
      <c r="CB458" s="68"/>
      <c r="CC458" s="73"/>
    </row>
    <row r="459" spans="1:81" s="67" customFormat="1" ht="12" customHeight="1" x14ac:dyDescent="0.25">
      <c r="A459" s="122">
        <v>282</v>
      </c>
      <c r="B459" s="132" t="s">
        <v>518</v>
      </c>
      <c r="C459" s="135">
        <v>20.980838739004373</v>
      </c>
      <c r="D459" s="135">
        <v>1975</v>
      </c>
      <c r="E459" s="136">
        <v>2025</v>
      </c>
      <c r="F459" s="136">
        <v>2263513.2599999998</v>
      </c>
      <c r="G459" s="124">
        <v>10802295.01</v>
      </c>
      <c r="H459" s="127">
        <v>0</v>
      </c>
      <c r="I459" s="128">
        <v>0</v>
      </c>
      <c r="J459" s="128">
        <v>0</v>
      </c>
      <c r="K459" s="128">
        <v>0</v>
      </c>
      <c r="L459" s="128">
        <v>0</v>
      </c>
      <c r="M459" s="128">
        <v>0</v>
      </c>
      <c r="N459" s="127"/>
      <c r="O459" s="127">
        <v>0</v>
      </c>
      <c r="P459" s="127"/>
      <c r="Q459" s="127">
        <v>0</v>
      </c>
      <c r="R459" s="127"/>
      <c r="S459" s="127">
        <v>0</v>
      </c>
      <c r="T459" s="129">
        <v>0</v>
      </c>
      <c r="U459" s="127">
        <v>0</v>
      </c>
      <c r="V459" s="136" t="s">
        <v>34</v>
      </c>
      <c r="W459" s="131">
        <v>1260</v>
      </c>
      <c r="X459" s="127">
        <v>10316191.73</v>
      </c>
      <c r="Y459" s="131">
        <v>0</v>
      </c>
      <c r="Z459" s="131">
        <v>0</v>
      </c>
      <c r="AA459" s="131">
        <v>0</v>
      </c>
      <c r="AB459" s="131">
        <v>0</v>
      </c>
      <c r="AC459" s="131">
        <v>0</v>
      </c>
      <c r="AD459" s="131">
        <v>0</v>
      </c>
      <c r="AE459" s="131">
        <v>0</v>
      </c>
      <c r="AF459" s="131">
        <v>0</v>
      </c>
      <c r="AG459" s="131">
        <v>0</v>
      </c>
      <c r="AH459" s="131">
        <v>0</v>
      </c>
      <c r="AI459" s="131">
        <v>0</v>
      </c>
      <c r="AJ459" s="131">
        <v>324068.84999999998</v>
      </c>
      <c r="AK459" s="131">
        <v>162034.43</v>
      </c>
      <c r="AL459" s="131">
        <v>0</v>
      </c>
      <c r="AN459" s="68"/>
      <c r="AO459" s="68"/>
      <c r="AP459" s="68"/>
      <c r="AQ459" s="68"/>
      <c r="AR459" s="68"/>
      <c r="AS459" s="68"/>
      <c r="AT459" s="68"/>
      <c r="AU459" s="68"/>
      <c r="AV459" s="68"/>
      <c r="AW459" s="68"/>
      <c r="AX459" s="68"/>
      <c r="AY459" s="68"/>
      <c r="AZ459" s="68"/>
      <c r="BA459" s="68"/>
      <c r="BB459" s="68"/>
      <c r="BC459" s="68"/>
      <c r="BD459" s="68"/>
      <c r="BE459" s="68"/>
      <c r="BF459" s="68"/>
      <c r="BG459" s="68"/>
      <c r="BH459" s="68"/>
      <c r="BI459" s="68"/>
      <c r="BJ459" s="68"/>
      <c r="BK459" s="68"/>
      <c r="BL459" s="69"/>
      <c r="BM459" s="69"/>
      <c r="BN459" s="69"/>
      <c r="BO459" s="69"/>
      <c r="BP459" s="69"/>
      <c r="BQ459" s="69"/>
      <c r="BR459" s="69"/>
      <c r="BS459" s="69"/>
      <c r="BT459" s="69"/>
      <c r="BU459" s="69"/>
      <c r="BV459" s="69"/>
      <c r="BW459" s="69"/>
      <c r="BY459" s="70"/>
      <c r="BZ459" s="71"/>
      <c r="CA459" s="72"/>
      <c r="CB459" s="68"/>
      <c r="CC459" s="73"/>
    </row>
    <row r="460" spans="1:81" s="67" customFormat="1" ht="12" customHeight="1" x14ac:dyDescent="0.25">
      <c r="A460" s="122">
        <v>283</v>
      </c>
      <c r="B460" s="132" t="s">
        <v>519</v>
      </c>
      <c r="C460" s="135">
        <v>20.827774292113499</v>
      </c>
      <c r="D460" s="135">
        <v>1975</v>
      </c>
      <c r="E460" s="136">
        <v>2025</v>
      </c>
      <c r="F460" s="136">
        <v>1584779.14</v>
      </c>
      <c r="G460" s="124">
        <v>7201530</v>
      </c>
      <c r="H460" s="127">
        <v>0</v>
      </c>
      <c r="I460" s="128">
        <v>0</v>
      </c>
      <c r="J460" s="128">
        <v>0</v>
      </c>
      <c r="K460" s="128">
        <v>0</v>
      </c>
      <c r="L460" s="128">
        <v>0</v>
      </c>
      <c r="M460" s="128">
        <v>0</v>
      </c>
      <c r="N460" s="127"/>
      <c r="O460" s="127">
        <v>0</v>
      </c>
      <c r="P460" s="127"/>
      <c r="Q460" s="127">
        <v>0</v>
      </c>
      <c r="R460" s="127"/>
      <c r="S460" s="127">
        <v>0</v>
      </c>
      <c r="T460" s="129">
        <v>0</v>
      </c>
      <c r="U460" s="127">
        <v>0</v>
      </c>
      <c r="V460" s="136" t="s">
        <v>34</v>
      </c>
      <c r="W460" s="131">
        <v>840</v>
      </c>
      <c r="X460" s="127">
        <v>6877461.1500000004</v>
      </c>
      <c r="Y460" s="131">
        <v>0</v>
      </c>
      <c r="Z460" s="131">
        <v>0</v>
      </c>
      <c r="AA460" s="131">
        <v>0</v>
      </c>
      <c r="AB460" s="131">
        <v>0</v>
      </c>
      <c r="AC460" s="131">
        <v>0</v>
      </c>
      <c r="AD460" s="131">
        <v>0</v>
      </c>
      <c r="AE460" s="131">
        <v>0</v>
      </c>
      <c r="AF460" s="131">
        <v>0</v>
      </c>
      <c r="AG460" s="131">
        <v>0</v>
      </c>
      <c r="AH460" s="131">
        <v>0</v>
      </c>
      <c r="AI460" s="131">
        <v>0</v>
      </c>
      <c r="AJ460" s="131">
        <v>216045.9</v>
      </c>
      <c r="AK460" s="131">
        <v>108022.95</v>
      </c>
      <c r="AL460" s="131">
        <v>0</v>
      </c>
      <c r="AN460" s="68"/>
      <c r="AO460" s="68"/>
      <c r="AP460" s="68"/>
      <c r="AQ460" s="68"/>
      <c r="AR460" s="68"/>
      <c r="AS460" s="68"/>
      <c r="AT460" s="68"/>
      <c r="AU460" s="68"/>
      <c r="AV460" s="68"/>
      <c r="AW460" s="68"/>
      <c r="AX460" s="68"/>
      <c r="AY460" s="68"/>
      <c r="AZ460" s="68"/>
      <c r="BA460" s="68"/>
      <c r="BB460" s="68"/>
      <c r="BC460" s="68"/>
      <c r="BD460" s="68"/>
      <c r="BE460" s="68"/>
      <c r="BF460" s="68"/>
      <c r="BG460" s="68"/>
      <c r="BH460" s="68"/>
      <c r="BI460" s="68"/>
      <c r="BJ460" s="68"/>
      <c r="BK460" s="68"/>
      <c r="BL460" s="69"/>
      <c r="BM460" s="69"/>
      <c r="BN460" s="69"/>
      <c r="BO460" s="69"/>
      <c r="BP460" s="69"/>
      <c r="BQ460" s="69"/>
      <c r="BR460" s="69"/>
      <c r="BS460" s="69"/>
      <c r="BT460" s="69"/>
      <c r="BU460" s="69"/>
      <c r="BV460" s="69"/>
      <c r="BW460" s="69"/>
      <c r="BY460" s="70"/>
      <c r="BZ460" s="71"/>
      <c r="CA460" s="72"/>
      <c r="CB460" s="68"/>
      <c r="CC460" s="73"/>
    </row>
    <row r="461" spans="1:81" s="67" customFormat="1" ht="12" customHeight="1" x14ac:dyDescent="0.25">
      <c r="A461" s="122">
        <v>284</v>
      </c>
      <c r="B461" s="132" t="s">
        <v>520</v>
      </c>
      <c r="C461" s="135">
        <v>38.856284751701374</v>
      </c>
      <c r="D461" s="135">
        <v>1982</v>
      </c>
      <c r="E461" s="136">
        <v>2025</v>
      </c>
      <c r="F461" s="136">
        <v>1349136.27</v>
      </c>
      <c r="G461" s="124">
        <v>7115797.4900000002</v>
      </c>
      <c r="H461" s="127">
        <v>0</v>
      </c>
      <c r="I461" s="128">
        <v>0</v>
      </c>
      <c r="J461" s="128">
        <v>0</v>
      </c>
      <c r="K461" s="128">
        <v>0</v>
      </c>
      <c r="L461" s="128">
        <v>0</v>
      </c>
      <c r="M461" s="128">
        <v>0</v>
      </c>
      <c r="N461" s="127"/>
      <c r="O461" s="127">
        <v>0</v>
      </c>
      <c r="P461" s="127"/>
      <c r="Q461" s="127">
        <v>0</v>
      </c>
      <c r="R461" s="127"/>
      <c r="S461" s="127">
        <v>0</v>
      </c>
      <c r="T461" s="129">
        <v>0</v>
      </c>
      <c r="U461" s="127">
        <v>0</v>
      </c>
      <c r="V461" s="136" t="s">
        <v>34</v>
      </c>
      <c r="W461" s="131">
        <v>830</v>
      </c>
      <c r="X461" s="127">
        <v>6795586.6100000003</v>
      </c>
      <c r="Y461" s="131">
        <v>0</v>
      </c>
      <c r="Z461" s="131">
        <v>0</v>
      </c>
      <c r="AA461" s="131">
        <v>0</v>
      </c>
      <c r="AB461" s="131">
        <v>0</v>
      </c>
      <c r="AC461" s="131">
        <v>0</v>
      </c>
      <c r="AD461" s="131">
        <v>0</v>
      </c>
      <c r="AE461" s="131">
        <v>0</v>
      </c>
      <c r="AF461" s="131">
        <v>0</v>
      </c>
      <c r="AG461" s="131">
        <v>0</v>
      </c>
      <c r="AH461" s="131">
        <v>0</v>
      </c>
      <c r="AI461" s="131">
        <v>0</v>
      </c>
      <c r="AJ461" s="131">
        <v>213473.92000000001</v>
      </c>
      <c r="AK461" s="131">
        <v>106736.96000000001</v>
      </c>
      <c r="AL461" s="131">
        <v>0</v>
      </c>
      <c r="AN461" s="68"/>
      <c r="AO461" s="68"/>
      <c r="AP461" s="68"/>
      <c r="AQ461" s="68"/>
      <c r="AR461" s="68"/>
      <c r="AS461" s="68"/>
      <c r="AT461" s="68"/>
      <c r="AU461" s="68"/>
      <c r="AV461" s="68"/>
      <c r="AW461" s="68"/>
      <c r="AX461" s="68"/>
      <c r="AY461" s="68"/>
      <c r="AZ461" s="68"/>
      <c r="BA461" s="68"/>
      <c r="BB461" s="68"/>
      <c r="BC461" s="68"/>
      <c r="BD461" s="68"/>
      <c r="BE461" s="68"/>
      <c r="BF461" s="68"/>
      <c r="BG461" s="68"/>
      <c r="BH461" s="68"/>
      <c r="BI461" s="68"/>
      <c r="BJ461" s="68"/>
      <c r="BK461" s="68"/>
      <c r="BL461" s="69"/>
      <c r="BM461" s="69"/>
      <c r="BN461" s="69"/>
      <c r="BO461" s="69"/>
      <c r="BP461" s="69"/>
      <c r="BQ461" s="69"/>
      <c r="BR461" s="69"/>
      <c r="BS461" s="69"/>
      <c r="BT461" s="69"/>
      <c r="BU461" s="69"/>
      <c r="BV461" s="69"/>
      <c r="BW461" s="69"/>
      <c r="BY461" s="70"/>
      <c r="BZ461" s="71"/>
      <c r="CA461" s="72"/>
      <c r="CB461" s="68"/>
      <c r="CC461" s="73"/>
    </row>
    <row r="462" spans="1:81" s="67" customFormat="1" ht="12" customHeight="1" x14ac:dyDescent="0.25">
      <c r="A462" s="122">
        <v>285</v>
      </c>
      <c r="B462" s="132" t="s">
        <v>521</v>
      </c>
      <c r="C462" s="135">
        <v>98.180120218579233</v>
      </c>
      <c r="D462" s="135">
        <v>1958</v>
      </c>
      <c r="E462" s="136">
        <v>2025</v>
      </c>
      <c r="F462" s="136">
        <v>127613.12</v>
      </c>
      <c r="G462" s="124">
        <v>1744639.7</v>
      </c>
      <c r="H462" s="127">
        <v>0</v>
      </c>
      <c r="I462" s="128">
        <v>0</v>
      </c>
      <c r="J462" s="128">
        <v>0</v>
      </c>
      <c r="K462" s="128">
        <v>0</v>
      </c>
      <c r="L462" s="128">
        <v>0</v>
      </c>
      <c r="M462" s="128">
        <v>0</v>
      </c>
      <c r="N462" s="127"/>
      <c r="O462" s="127">
        <v>0</v>
      </c>
      <c r="P462" s="127"/>
      <c r="Q462" s="127">
        <v>0</v>
      </c>
      <c r="R462" s="127"/>
      <c r="S462" s="127">
        <v>0</v>
      </c>
      <c r="T462" s="129">
        <v>0</v>
      </c>
      <c r="U462" s="127">
        <v>0</v>
      </c>
      <c r="V462" s="136" t="s">
        <v>35</v>
      </c>
      <c r="W462" s="131">
        <v>230</v>
      </c>
      <c r="X462" s="127">
        <v>1666130.91</v>
      </c>
      <c r="Y462" s="131">
        <v>0</v>
      </c>
      <c r="Z462" s="131">
        <v>0</v>
      </c>
      <c r="AA462" s="131">
        <v>0</v>
      </c>
      <c r="AB462" s="131">
        <v>0</v>
      </c>
      <c r="AC462" s="131">
        <v>0</v>
      </c>
      <c r="AD462" s="131">
        <v>0</v>
      </c>
      <c r="AE462" s="131">
        <v>0</v>
      </c>
      <c r="AF462" s="131">
        <v>0</v>
      </c>
      <c r="AG462" s="131">
        <v>0</v>
      </c>
      <c r="AH462" s="131">
        <v>0</v>
      </c>
      <c r="AI462" s="131">
        <v>0</v>
      </c>
      <c r="AJ462" s="131">
        <v>52339.19</v>
      </c>
      <c r="AK462" s="131">
        <v>26169.599999999999</v>
      </c>
      <c r="AL462" s="131">
        <v>0</v>
      </c>
      <c r="AN462" s="68"/>
      <c r="AO462" s="68"/>
      <c r="AP462" s="68"/>
      <c r="AQ462" s="68"/>
      <c r="AR462" s="68"/>
      <c r="AS462" s="68"/>
      <c r="AT462" s="68"/>
      <c r="AU462" s="68"/>
      <c r="AV462" s="68"/>
      <c r="AW462" s="68"/>
      <c r="AX462" s="68"/>
      <c r="AY462" s="68"/>
      <c r="AZ462" s="68"/>
      <c r="BA462" s="68"/>
      <c r="BB462" s="68"/>
      <c r="BC462" s="68"/>
      <c r="BD462" s="68"/>
      <c r="BE462" s="68"/>
      <c r="BF462" s="68"/>
      <c r="BG462" s="68"/>
      <c r="BH462" s="68"/>
      <c r="BI462" s="68"/>
      <c r="BJ462" s="68"/>
      <c r="BK462" s="68"/>
      <c r="BL462" s="69"/>
      <c r="BM462" s="69"/>
      <c r="BN462" s="69"/>
      <c r="BO462" s="69"/>
      <c r="BP462" s="69"/>
      <c r="BQ462" s="69"/>
      <c r="BR462" s="69"/>
      <c r="BS462" s="69"/>
      <c r="BT462" s="69"/>
      <c r="BU462" s="69"/>
      <c r="BV462" s="69"/>
      <c r="BW462" s="69"/>
      <c r="BY462" s="70"/>
      <c r="BZ462" s="71"/>
      <c r="CA462" s="72"/>
      <c r="CB462" s="68"/>
      <c r="CC462" s="73"/>
    </row>
    <row r="463" spans="1:81" s="67" customFormat="1" ht="12" customHeight="1" x14ac:dyDescent="0.25">
      <c r="A463" s="122">
        <v>286</v>
      </c>
      <c r="B463" s="132" t="s">
        <v>522</v>
      </c>
      <c r="C463" s="135">
        <v>32.683464978729603</v>
      </c>
      <c r="D463" s="135">
        <v>1965</v>
      </c>
      <c r="E463" s="136">
        <v>2025</v>
      </c>
      <c r="F463" s="136">
        <v>581149.67000000004</v>
      </c>
      <c r="G463" s="124">
        <v>4399526.2</v>
      </c>
      <c r="H463" s="127">
        <v>0</v>
      </c>
      <c r="I463" s="128">
        <v>0</v>
      </c>
      <c r="J463" s="128">
        <v>0</v>
      </c>
      <c r="K463" s="128">
        <v>0</v>
      </c>
      <c r="L463" s="128">
        <v>0</v>
      </c>
      <c r="M463" s="128">
        <v>0</v>
      </c>
      <c r="N463" s="127"/>
      <c r="O463" s="127">
        <v>0</v>
      </c>
      <c r="P463" s="127"/>
      <c r="Q463" s="127">
        <v>0</v>
      </c>
      <c r="R463" s="127"/>
      <c r="S463" s="127">
        <v>0</v>
      </c>
      <c r="T463" s="129">
        <v>0</v>
      </c>
      <c r="U463" s="127">
        <v>0</v>
      </c>
      <c r="V463" s="136" t="s">
        <v>35</v>
      </c>
      <c r="W463" s="131">
        <v>580</v>
      </c>
      <c r="X463" s="127">
        <v>4201547.5199999996</v>
      </c>
      <c r="Y463" s="131">
        <v>0</v>
      </c>
      <c r="Z463" s="131">
        <v>0</v>
      </c>
      <c r="AA463" s="131">
        <v>0</v>
      </c>
      <c r="AB463" s="131">
        <v>0</v>
      </c>
      <c r="AC463" s="131">
        <v>0</v>
      </c>
      <c r="AD463" s="131">
        <v>0</v>
      </c>
      <c r="AE463" s="131">
        <v>0</v>
      </c>
      <c r="AF463" s="131">
        <v>0</v>
      </c>
      <c r="AG463" s="131">
        <v>0</v>
      </c>
      <c r="AH463" s="131">
        <v>0</v>
      </c>
      <c r="AI463" s="131">
        <v>0</v>
      </c>
      <c r="AJ463" s="131">
        <v>131985.79</v>
      </c>
      <c r="AK463" s="131">
        <v>65992.89</v>
      </c>
      <c r="AL463" s="131">
        <v>0</v>
      </c>
      <c r="AN463" s="68"/>
      <c r="AO463" s="68"/>
      <c r="AP463" s="68"/>
      <c r="AQ463" s="68"/>
      <c r="AR463" s="68"/>
      <c r="AS463" s="68"/>
      <c r="AT463" s="68"/>
      <c r="AU463" s="68"/>
      <c r="AV463" s="68"/>
      <c r="AW463" s="68"/>
      <c r="AX463" s="68"/>
      <c r="AY463" s="68"/>
      <c r="AZ463" s="68"/>
      <c r="BA463" s="68"/>
      <c r="BB463" s="68"/>
      <c r="BC463" s="68"/>
      <c r="BD463" s="68"/>
      <c r="BE463" s="68"/>
      <c r="BF463" s="68"/>
      <c r="BG463" s="68"/>
      <c r="BH463" s="68"/>
      <c r="BI463" s="68"/>
      <c r="BJ463" s="68"/>
      <c r="BK463" s="68"/>
      <c r="BL463" s="69"/>
      <c r="BM463" s="69"/>
      <c r="BN463" s="69"/>
      <c r="BO463" s="69"/>
      <c r="BP463" s="69"/>
      <c r="BQ463" s="69"/>
      <c r="BR463" s="69"/>
      <c r="BS463" s="69"/>
      <c r="BT463" s="69"/>
      <c r="BU463" s="69"/>
      <c r="BV463" s="69"/>
      <c r="BW463" s="69"/>
      <c r="BY463" s="70"/>
      <c r="BZ463" s="71"/>
      <c r="CA463" s="72"/>
      <c r="CB463" s="68"/>
      <c r="CC463" s="73"/>
    </row>
    <row r="464" spans="1:81" s="67" customFormat="1" ht="12" customHeight="1" x14ac:dyDescent="0.25">
      <c r="A464" s="122">
        <v>287</v>
      </c>
      <c r="B464" s="132" t="s">
        <v>523</v>
      </c>
      <c r="C464" s="135">
        <v>24.549666283524903</v>
      </c>
      <c r="D464" s="135">
        <v>1980</v>
      </c>
      <c r="E464" s="136">
        <v>2025</v>
      </c>
      <c r="F464" s="136">
        <v>1741619.53</v>
      </c>
      <c r="G464" s="124">
        <v>9430575.0099999998</v>
      </c>
      <c r="H464" s="127">
        <v>0</v>
      </c>
      <c r="I464" s="128">
        <v>0</v>
      </c>
      <c r="J464" s="128">
        <v>0</v>
      </c>
      <c r="K464" s="128">
        <v>0</v>
      </c>
      <c r="L464" s="128">
        <v>0</v>
      </c>
      <c r="M464" s="128">
        <v>0</v>
      </c>
      <c r="N464" s="127"/>
      <c r="O464" s="127">
        <v>0</v>
      </c>
      <c r="P464" s="127"/>
      <c r="Q464" s="127">
        <v>0</v>
      </c>
      <c r="R464" s="127"/>
      <c r="S464" s="127">
        <v>0</v>
      </c>
      <c r="T464" s="129">
        <v>0</v>
      </c>
      <c r="U464" s="127">
        <v>0</v>
      </c>
      <c r="V464" s="136" t="s">
        <v>34</v>
      </c>
      <c r="W464" s="131">
        <v>1100</v>
      </c>
      <c r="X464" s="127">
        <v>9006199.1300000008</v>
      </c>
      <c r="Y464" s="131">
        <v>0</v>
      </c>
      <c r="Z464" s="131">
        <v>0</v>
      </c>
      <c r="AA464" s="131">
        <v>0</v>
      </c>
      <c r="AB464" s="131">
        <v>0</v>
      </c>
      <c r="AC464" s="131">
        <v>0</v>
      </c>
      <c r="AD464" s="131">
        <v>0</v>
      </c>
      <c r="AE464" s="131">
        <v>0</v>
      </c>
      <c r="AF464" s="131">
        <v>0</v>
      </c>
      <c r="AG464" s="131">
        <v>0</v>
      </c>
      <c r="AH464" s="131">
        <v>0</v>
      </c>
      <c r="AI464" s="131">
        <v>0</v>
      </c>
      <c r="AJ464" s="131">
        <v>282917.25</v>
      </c>
      <c r="AK464" s="131">
        <v>141458.63</v>
      </c>
      <c r="AL464" s="131">
        <v>0</v>
      </c>
      <c r="AN464" s="68"/>
      <c r="AO464" s="68"/>
      <c r="AP464" s="68"/>
      <c r="AQ464" s="68"/>
      <c r="AR464" s="68"/>
      <c r="AS464" s="68"/>
      <c r="AT464" s="68"/>
      <c r="AU464" s="68"/>
      <c r="AV464" s="68"/>
      <c r="AW464" s="68"/>
      <c r="AX464" s="68"/>
      <c r="AY464" s="68"/>
      <c r="AZ464" s="68"/>
      <c r="BA464" s="68"/>
      <c r="BB464" s="68"/>
      <c r="BC464" s="68"/>
      <c r="BD464" s="68"/>
      <c r="BE464" s="68"/>
      <c r="BF464" s="68"/>
      <c r="BG464" s="68"/>
      <c r="BH464" s="68"/>
      <c r="BI464" s="68"/>
      <c r="BJ464" s="68"/>
      <c r="BK464" s="68"/>
      <c r="BL464" s="69"/>
      <c r="BM464" s="69"/>
      <c r="BN464" s="69"/>
      <c r="BO464" s="69"/>
      <c r="BP464" s="69"/>
      <c r="BQ464" s="69"/>
      <c r="BR464" s="69"/>
      <c r="BS464" s="69"/>
      <c r="BT464" s="69"/>
      <c r="BU464" s="69"/>
      <c r="BV464" s="69"/>
      <c r="BW464" s="69"/>
      <c r="BY464" s="70"/>
      <c r="BZ464" s="71"/>
      <c r="CA464" s="72"/>
      <c r="CB464" s="68"/>
      <c r="CC464" s="73"/>
    </row>
    <row r="465" spans="1:81" s="67" customFormat="1" ht="12" customHeight="1" x14ac:dyDescent="0.25">
      <c r="A465" s="122">
        <v>288</v>
      </c>
      <c r="B465" s="132" t="s">
        <v>524</v>
      </c>
      <c r="C465" s="135">
        <v>28.744571059431525</v>
      </c>
      <c r="D465" s="135">
        <v>1973</v>
      </c>
      <c r="E465" s="136">
        <v>2025</v>
      </c>
      <c r="F465" s="136">
        <v>1705158.76</v>
      </c>
      <c r="G465" s="124">
        <v>10270753.49</v>
      </c>
      <c r="H465" s="127">
        <v>0</v>
      </c>
      <c r="I465" s="128">
        <v>0</v>
      </c>
      <c r="J465" s="128">
        <v>0</v>
      </c>
      <c r="K465" s="128">
        <v>0</v>
      </c>
      <c r="L465" s="128">
        <v>0</v>
      </c>
      <c r="M465" s="128">
        <v>0</v>
      </c>
      <c r="N465" s="127"/>
      <c r="O465" s="127">
        <v>0</v>
      </c>
      <c r="P465" s="127"/>
      <c r="Q465" s="127">
        <v>0</v>
      </c>
      <c r="R465" s="127"/>
      <c r="S465" s="127">
        <v>0</v>
      </c>
      <c r="T465" s="129">
        <v>0</v>
      </c>
      <c r="U465" s="127">
        <v>0</v>
      </c>
      <c r="V465" s="136" t="s">
        <v>34</v>
      </c>
      <c r="W465" s="131">
        <v>1198</v>
      </c>
      <c r="X465" s="127">
        <v>9808569.5899999999</v>
      </c>
      <c r="Y465" s="131">
        <v>0</v>
      </c>
      <c r="Z465" s="131">
        <v>0</v>
      </c>
      <c r="AA465" s="131">
        <v>0</v>
      </c>
      <c r="AB465" s="131">
        <v>0</v>
      </c>
      <c r="AC465" s="131">
        <v>0</v>
      </c>
      <c r="AD465" s="131">
        <v>0</v>
      </c>
      <c r="AE465" s="131">
        <v>0</v>
      </c>
      <c r="AF465" s="131">
        <v>0</v>
      </c>
      <c r="AG465" s="131">
        <v>0</v>
      </c>
      <c r="AH465" s="131">
        <v>0</v>
      </c>
      <c r="AI465" s="131">
        <v>0</v>
      </c>
      <c r="AJ465" s="131">
        <v>308122.59999999998</v>
      </c>
      <c r="AK465" s="131">
        <v>154061.29999999999</v>
      </c>
      <c r="AL465" s="131">
        <v>0</v>
      </c>
      <c r="AN465" s="68"/>
      <c r="AO465" s="68"/>
      <c r="AP465" s="68"/>
      <c r="AQ465" s="68"/>
      <c r="AR465" s="68"/>
      <c r="AS465" s="68"/>
      <c r="AT465" s="68"/>
      <c r="AU465" s="68"/>
      <c r="AV465" s="68"/>
      <c r="AW465" s="68"/>
      <c r="AX465" s="68"/>
      <c r="AY465" s="68"/>
      <c r="AZ465" s="68"/>
      <c r="BA465" s="68"/>
      <c r="BB465" s="68"/>
      <c r="BC465" s="68"/>
      <c r="BD465" s="68"/>
      <c r="BE465" s="68"/>
      <c r="BF465" s="68"/>
      <c r="BG465" s="68"/>
      <c r="BH465" s="68"/>
      <c r="BI465" s="68"/>
      <c r="BJ465" s="68"/>
      <c r="BK465" s="68"/>
      <c r="BL465" s="69"/>
      <c r="BM465" s="69"/>
      <c r="BN465" s="69"/>
      <c r="BO465" s="69"/>
      <c r="BP465" s="69"/>
      <c r="BQ465" s="69"/>
      <c r="BR465" s="69"/>
      <c r="BS465" s="69"/>
      <c r="BT465" s="69"/>
      <c r="BU465" s="69"/>
      <c r="BV465" s="69"/>
      <c r="BW465" s="69"/>
      <c r="BY465" s="70"/>
      <c r="BZ465" s="71"/>
      <c r="CA465" s="72"/>
      <c r="CB465" s="68"/>
      <c r="CC465" s="73"/>
    </row>
    <row r="466" spans="1:81" s="67" customFormat="1" ht="12" customHeight="1" x14ac:dyDescent="0.25">
      <c r="A466" s="122">
        <v>289</v>
      </c>
      <c r="B466" s="132" t="s">
        <v>525</v>
      </c>
      <c r="C466" s="135">
        <v>29.584202553804964</v>
      </c>
      <c r="D466" s="135">
        <v>1975</v>
      </c>
      <c r="E466" s="136">
        <v>2025</v>
      </c>
      <c r="F466" s="136">
        <v>1626268.02</v>
      </c>
      <c r="G466" s="124">
        <v>10245033.75</v>
      </c>
      <c r="H466" s="127">
        <v>0</v>
      </c>
      <c r="I466" s="128">
        <v>0</v>
      </c>
      <c r="J466" s="128">
        <v>0</v>
      </c>
      <c r="K466" s="128">
        <v>0</v>
      </c>
      <c r="L466" s="128">
        <v>0</v>
      </c>
      <c r="M466" s="128">
        <v>0</v>
      </c>
      <c r="N466" s="127"/>
      <c r="O466" s="127">
        <v>0</v>
      </c>
      <c r="P466" s="127"/>
      <c r="Q466" s="127">
        <v>0</v>
      </c>
      <c r="R466" s="127"/>
      <c r="S466" s="127">
        <v>0</v>
      </c>
      <c r="T466" s="129">
        <v>0</v>
      </c>
      <c r="U466" s="127">
        <v>0</v>
      </c>
      <c r="V466" s="136" t="s">
        <v>34</v>
      </c>
      <c r="W466" s="131">
        <v>1195</v>
      </c>
      <c r="X466" s="127">
        <v>9784007.2300000004</v>
      </c>
      <c r="Y466" s="131">
        <v>0</v>
      </c>
      <c r="Z466" s="131">
        <v>0</v>
      </c>
      <c r="AA466" s="131">
        <v>0</v>
      </c>
      <c r="AB466" s="131">
        <v>0</v>
      </c>
      <c r="AC466" s="131">
        <v>0</v>
      </c>
      <c r="AD466" s="131">
        <v>0</v>
      </c>
      <c r="AE466" s="131">
        <v>0</v>
      </c>
      <c r="AF466" s="131">
        <v>0</v>
      </c>
      <c r="AG466" s="131">
        <v>0</v>
      </c>
      <c r="AH466" s="131">
        <v>0</v>
      </c>
      <c r="AI466" s="131">
        <v>0</v>
      </c>
      <c r="AJ466" s="131">
        <v>307351.01</v>
      </c>
      <c r="AK466" s="131">
        <v>153675.51</v>
      </c>
      <c r="AL466" s="131">
        <v>0</v>
      </c>
      <c r="AN466" s="68"/>
      <c r="AO466" s="68"/>
      <c r="AP466" s="68"/>
      <c r="AQ466" s="68"/>
      <c r="AR466" s="68"/>
      <c r="AS466" s="68"/>
      <c r="AT466" s="68"/>
      <c r="AU466" s="68"/>
      <c r="AV466" s="68"/>
      <c r="AW466" s="68"/>
      <c r="AX466" s="68"/>
      <c r="AY466" s="68"/>
      <c r="AZ466" s="68"/>
      <c r="BA466" s="68"/>
      <c r="BB466" s="68"/>
      <c r="BC466" s="68"/>
      <c r="BD466" s="68"/>
      <c r="BE466" s="68"/>
      <c r="BF466" s="68"/>
      <c r="BG466" s="68"/>
      <c r="BH466" s="68"/>
      <c r="BI466" s="68"/>
      <c r="BJ466" s="68"/>
      <c r="BK466" s="68"/>
      <c r="BL466" s="69"/>
      <c r="BM466" s="69"/>
      <c r="BN466" s="69"/>
      <c r="BO466" s="69"/>
      <c r="BP466" s="69"/>
      <c r="BQ466" s="69"/>
      <c r="BR466" s="69"/>
      <c r="BS466" s="69"/>
      <c r="BT466" s="69"/>
      <c r="BU466" s="69"/>
      <c r="BV466" s="69"/>
      <c r="BW466" s="69"/>
      <c r="BY466" s="70"/>
      <c r="BZ466" s="71"/>
      <c r="CA466" s="72"/>
      <c r="CB466" s="68"/>
      <c r="CC466" s="73"/>
    </row>
    <row r="467" spans="1:81" s="67" customFormat="1" ht="12" customHeight="1" x14ac:dyDescent="0.25">
      <c r="A467" s="122">
        <v>290</v>
      </c>
      <c r="B467" s="132" t="s">
        <v>526</v>
      </c>
      <c r="C467" s="135">
        <v>22.385651892503748</v>
      </c>
      <c r="D467" s="135">
        <v>1990</v>
      </c>
      <c r="E467" s="136">
        <v>2025</v>
      </c>
      <c r="F467" s="136">
        <v>3397568.71</v>
      </c>
      <c r="G467" s="124">
        <v>17858079.75</v>
      </c>
      <c r="H467" s="127">
        <v>0</v>
      </c>
      <c r="I467" s="128">
        <v>0</v>
      </c>
      <c r="J467" s="128">
        <v>0</v>
      </c>
      <c r="K467" s="128">
        <v>0</v>
      </c>
      <c r="L467" s="128">
        <v>0</v>
      </c>
      <c r="M467" s="128">
        <v>0</v>
      </c>
      <c r="N467" s="127"/>
      <c r="O467" s="127">
        <v>0</v>
      </c>
      <c r="P467" s="127"/>
      <c r="Q467" s="127">
        <v>0</v>
      </c>
      <c r="R467" s="127"/>
      <c r="S467" s="127">
        <v>0</v>
      </c>
      <c r="T467" s="129">
        <v>0</v>
      </c>
      <c r="U467" s="127">
        <v>0</v>
      </c>
      <c r="V467" s="136" t="s">
        <v>34</v>
      </c>
      <c r="W467" s="131">
        <v>2083</v>
      </c>
      <c r="X467" s="127">
        <v>17054466.16</v>
      </c>
      <c r="Y467" s="131">
        <v>0</v>
      </c>
      <c r="Z467" s="131">
        <v>0</v>
      </c>
      <c r="AA467" s="131">
        <v>0</v>
      </c>
      <c r="AB467" s="131">
        <v>0</v>
      </c>
      <c r="AC467" s="131">
        <v>0</v>
      </c>
      <c r="AD467" s="131">
        <v>0</v>
      </c>
      <c r="AE467" s="131">
        <v>0</v>
      </c>
      <c r="AF467" s="131">
        <v>0</v>
      </c>
      <c r="AG467" s="131">
        <v>0</v>
      </c>
      <c r="AH467" s="131">
        <v>0</v>
      </c>
      <c r="AI467" s="131">
        <v>0</v>
      </c>
      <c r="AJ467" s="131">
        <v>535742.39</v>
      </c>
      <c r="AK467" s="131">
        <v>267871.2</v>
      </c>
      <c r="AL467" s="131">
        <v>0</v>
      </c>
      <c r="AN467" s="68"/>
      <c r="AO467" s="68"/>
      <c r="AP467" s="68"/>
      <c r="AQ467" s="68"/>
      <c r="AR467" s="68"/>
      <c r="AS467" s="68"/>
      <c r="AT467" s="68"/>
      <c r="AU467" s="68"/>
      <c r="AV467" s="68"/>
      <c r="AW467" s="68"/>
      <c r="AX467" s="68"/>
      <c r="AY467" s="68"/>
      <c r="AZ467" s="68"/>
      <c r="BA467" s="68"/>
      <c r="BB467" s="68"/>
      <c r="BC467" s="68"/>
      <c r="BD467" s="68"/>
      <c r="BE467" s="68"/>
      <c r="BF467" s="68"/>
      <c r="BG467" s="68"/>
      <c r="BH467" s="68"/>
      <c r="BI467" s="68"/>
      <c r="BJ467" s="68"/>
      <c r="BK467" s="68"/>
      <c r="BL467" s="69"/>
      <c r="BM467" s="69"/>
      <c r="BN467" s="69"/>
      <c r="BO467" s="69"/>
      <c r="BP467" s="69"/>
      <c r="BQ467" s="69"/>
      <c r="BR467" s="69"/>
      <c r="BS467" s="69"/>
      <c r="BT467" s="69"/>
      <c r="BU467" s="69"/>
      <c r="BV467" s="69"/>
      <c r="BW467" s="69"/>
      <c r="BY467" s="70"/>
      <c r="BZ467" s="71"/>
      <c r="CA467" s="72"/>
      <c r="CB467" s="68"/>
      <c r="CC467" s="73"/>
    </row>
    <row r="468" spans="1:81" s="67" customFormat="1" ht="12" customHeight="1" x14ac:dyDescent="0.25">
      <c r="A468" s="122">
        <v>291</v>
      </c>
      <c r="B468" s="132" t="s">
        <v>527</v>
      </c>
      <c r="C468" s="135">
        <v>16.955925145807793</v>
      </c>
      <c r="D468" s="135">
        <v>1988</v>
      </c>
      <c r="E468" s="136">
        <v>2025</v>
      </c>
      <c r="F468" s="136">
        <v>1488349.02</v>
      </c>
      <c r="G468" s="124">
        <v>6052714.5099999998</v>
      </c>
      <c r="H468" s="127">
        <v>0</v>
      </c>
      <c r="I468" s="128">
        <v>0</v>
      </c>
      <c r="J468" s="128">
        <v>0</v>
      </c>
      <c r="K468" s="128">
        <v>0</v>
      </c>
      <c r="L468" s="128">
        <v>0</v>
      </c>
      <c r="M468" s="128">
        <v>0</v>
      </c>
      <c r="N468" s="127"/>
      <c r="O468" s="127">
        <v>0</v>
      </c>
      <c r="P468" s="127"/>
      <c r="Q468" s="127">
        <v>0</v>
      </c>
      <c r="R468" s="127"/>
      <c r="S468" s="127">
        <v>0</v>
      </c>
      <c r="T468" s="129">
        <v>0</v>
      </c>
      <c r="U468" s="127">
        <v>0</v>
      </c>
      <c r="V468" s="136" t="s">
        <v>34</v>
      </c>
      <c r="W468" s="131">
        <v>706</v>
      </c>
      <c r="X468" s="127">
        <v>5780342.3499999996</v>
      </c>
      <c r="Y468" s="131">
        <v>0</v>
      </c>
      <c r="Z468" s="131">
        <v>0</v>
      </c>
      <c r="AA468" s="131">
        <v>0</v>
      </c>
      <c r="AB468" s="131">
        <v>0</v>
      </c>
      <c r="AC468" s="131">
        <v>0</v>
      </c>
      <c r="AD468" s="131">
        <v>0</v>
      </c>
      <c r="AE468" s="131">
        <v>0</v>
      </c>
      <c r="AF468" s="131">
        <v>0</v>
      </c>
      <c r="AG468" s="131">
        <v>0</v>
      </c>
      <c r="AH468" s="131">
        <v>0</v>
      </c>
      <c r="AI468" s="131">
        <v>0</v>
      </c>
      <c r="AJ468" s="131">
        <v>181581.44</v>
      </c>
      <c r="AK468" s="131">
        <v>90790.720000000001</v>
      </c>
      <c r="AL468" s="131">
        <v>0</v>
      </c>
      <c r="AN468" s="68"/>
      <c r="AO468" s="68"/>
      <c r="AP468" s="68"/>
      <c r="AQ468" s="68"/>
      <c r="AR468" s="68"/>
      <c r="AS468" s="68"/>
      <c r="AT468" s="68"/>
      <c r="AU468" s="68"/>
      <c r="AV468" s="68"/>
      <c r="AW468" s="68"/>
      <c r="AX468" s="68"/>
      <c r="AY468" s="68"/>
      <c r="AZ468" s="68"/>
      <c r="BA468" s="68"/>
      <c r="BB468" s="68"/>
      <c r="BC468" s="68"/>
      <c r="BD468" s="68"/>
      <c r="BE468" s="68"/>
      <c r="BF468" s="68"/>
      <c r="BG468" s="68"/>
      <c r="BH468" s="68"/>
      <c r="BI468" s="68"/>
      <c r="BJ468" s="68"/>
      <c r="BK468" s="68"/>
      <c r="BL468" s="69"/>
      <c r="BM468" s="69"/>
      <c r="BN468" s="69"/>
      <c r="BO468" s="69"/>
      <c r="BP468" s="69"/>
      <c r="BQ468" s="69"/>
      <c r="BR468" s="69"/>
      <c r="BS468" s="69"/>
      <c r="BT468" s="69"/>
      <c r="BU468" s="69"/>
      <c r="BV468" s="69"/>
      <c r="BW468" s="69"/>
      <c r="BY468" s="70"/>
      <c r="BZ468" s="71"/>
      <c r="CA468" s="72"/>
      <c r="CB468" s="68"/>
      <c r="CC468" s="73"/>
    </row>
    <row r="469" spans="1:81" s="67" customFormat="1" ht="12" customHeight="1" x14ac:dyDescent="0.25">
      <c r="A469" s="122">
        <v>292</v>
      </c>
      <c r="B469" s="132" t="s">
        <v>528</v>
      </c>
      <c r="C469" s="135">
        <v>23.068841616877862</v>
      </c>
      <c r="D469" s="135">
        <v>1995</v>
      </c>
      <c r="E469" s="136">
        <v>2025</v>
      </c>
      <c r="F469" s="136">
        <v>1477150.01</v>
      </c>
      <c r="G469" s="124">
        <v>7801657.4900000002</v>
      </c>
      <c r="H469" s="127">
        <v>0</v>
      </c>
      <c r="I469" s="128">
        <v>0</v>
      </c>
      <c r="J469" s="128">
        <v>0</v>
      </c>
      <c r="K469" s="128">
        <v>0</v>
      </c>
      <c r="L469" s="128">
        <v>0</v>
      </c>
      <c r="M469" s="128">
        <v>0</v>
      </c>
      <c r="N469" s="127"/>
      <c r="O469" s="127">
        <v>0</v>
      </c>
      <c r="P469" s="127"/>
      <c r="Q469" s="127">
        <v>0</v>
      </c>
      <c r="R469" s="127"/>
      <c r="S469" s="127">
        <v>0</v>
      </c>
      <c r="T469" s="129">
        <v>0</v>
      </c>
      <c r="U469" s="127">
        <v>0</v>
      </c>
      <c r="V469" s="136" t="s">
        <v>34</v>
      </c>
      <c r="W469" s="131">
        <v>910</v>
      </c>
      <c r="X469" s="127">
        <v>7450582.9100000001</v>
      </c>
      <c r="Y469" s="131">
        <v>0</v>
      </c>
      <c r="Z469" s="131">
        <v>0</v>
      </c>
      <c r="AA469" s="131">
        <v>0</v>
      </c>
      <c r="AB469" s="131">
        <v>0</v>
      </c>
      <c r="AC469" s="131">
        <v>0</v>
      </c>
      <c r="AD469" s="131">
        <v>0</v>
      </c>
      <c r="AE469" s="131">
        <v>0</v>
      </c>
      <c r="AF469" s="131">
        <v>0</v>
      </c>
      <c r="AG469" s="131">
        <v>0</v>
      </c>
      <c r="AH469" s="131">
        <v>0</v>
      </c>
      <c r="AI469" s="131">
        <v>0</v>
      </c>
      <c r="AJ469" s="131">
        <v>234049.72</v>
      </c>
      <c r="AK469" s="131">
        <v>117024.86</v>
      </c>
      <c r="AL469" s="131">
        <v>0</v>
      </c>
      <c r="AN469" s="68"/>
      <c r="AO469" s="68"/>
      <c r="AP469" s="68"/>
      <c r="AQ469" s="68"/>
      <c r="AR469" s="68"/>
      <c r="AS469" s="68"/>
      <c r="AT469" s="68"/>
      <c r="AU469" s="68"/>
      <c r="AV469" s="68"/>
      <c r="AW469" s="68"/>
      <c r="AX469" s="68"/>
      <c r="AY469" s="68"/>
      <c r="AZ469" s="68"/>
      <c r="BA469" s="68"/>
      <c r="BB469" s="68"/>
      <c r="BC469" s="68"/>
      <c r="BD469" s="68"/>
      <c r="BE469" s="68"/>
      <c r="BF469" s="68"/>
      <c r="BG469" s="68"/>
      <c r="BH469" s="68"/>
      <c r="BI469" s="68"/>
      <c r="BJ469" s="68"/>
      <c r="BK469" s="68"/>
      <c r="BL469" s="69"/>
      <c r="BM469" s="69"/>
      <c r="BN469" s="69"/>
      <c r="BO469" s="69"/>
      <c r="BP469" s="69"/>
      <c r="BQ469" s="69"/>
      <c r="BR469" s="69"/>
      <c r="BS469" s="69"/>
      <c r="BT469" s="69"/>
      <c r="BU469" s="69"/>
      <c r="BV469" s="69"/>
      <c r="BW469" s="69"/>
      <c r="BY469" s="70"/>
      <c r="BZ469" s="71"/>
      <c r="CA469" s="72"/>
      <c r="CB469" s="68"/>
      <c r="CC469" s="73"/>
    </row>
    <row r="470" spans="1:81" s="67" customFormat="1" ht="12" customHeight="1" x14ac:dyDescent="0.25">
      <c r="A470" s="122">
        <v>293</v>
      </c>
      <c r="B470" s="132" t="s">
        <v>529</v>
      </c>
      <c r="C470" s="135">
        <v>23.457526174334081</v>
      </c>
      <c r="D470" s="135">
        <v>1988</v>
      </c>
      <c r="E470" s="136">
        <v>2025</v>
      </c>
      <c r="F470" s="136">
        <v>2187784.61</v>
      </c>
      <c r="G470" s="124">
        <v>11290970.25</v>
      </c>
      <c r="H470" s="127">
        <v>0</v>
      </c>
      <c r="I470" s="128">
        <v>0</v>
      </c>
      <c r="J470" s="128">
        <v>0</v>
      </c>
      <c r="K470" s="128">
        <v>0</v>
      </c>
      <c r="L470" s="128">
        <v>0</v>
      </c>
      <c r="M470" s="128">
        <v>0</v>
      </c>
      <c r="N470" s="127"/>
      <c r="O470" s="127">
        <v>0</v>
      </c>
      <c r="P470" s="127"/>
      <c r="Q470" s="127">
        <v>0</v>
      </c>
      <c r="R470" s="127"/>
      <c r="S470" s="127">
        <v>0</v>
      </c>
      <c r="T470" s="129">
        <v>0</v>
      </c>
      <c r="U470" s="127">
        <v>0</v>
      </c>
      <c r="V470" s="136" t="s">
        <v>34</v>
      </c>
      <c r="W470" s="131">
        <v>1317</v>
      </c>
      <c r="X470" s="127">
        <v>10782876.59</v>
      </c>
      <c r="Y470" s="131">
        <v>0</v>
      </c>
      <c r="Z470" s="131">
        <v>0</v>
      </c>
      <c r="AA470" s="131">
        <v>0</v>
      </c>
      <c r="AB470" s="131">
        <v>0</v>
      </c>
      <c r="AC470" s="131">
        <v>0</v>
      </c>
      <c r="AD470" s="131">
        <v>0</v>
      </c>
      <c r="AE470" s="131">
        <v>0</v>
      </c>
      <c r="AF470" s="131">
        <v>0</v>
      </c>
      <c r="AG470" s="131">
        <v>0</v>
      </c>
      <c r="AH470" s="131">
        <v>0</v>
      </c>
      <c r="AI470" s="131">
        <v>0</v>
      </c>
      <c r="AJ470" s="131">
        <v>338729.11</v>
      </c>
      <c r="AK470" s="131">
        <v>169364.55</v>
      </c>
      <c r="AL470" s="131">
        <v>0</v>
      </c>
      <c r="AN470" s="68"/>
      <c r="AO470" s="68"/>
      <c r="AP470" s="68"/>
      <c r="AQ470" s="68"/>
      <c r="AR470" s="68"/>
      <c r="AS470" s="68"/>
      <c r="AT470" s="68"/>
      <c r="AU470" s="68"/>
      <c r="AV470" s="68"/>
      <c r="AW470" s="68"/>
      <c r="AX470" s="68"/>
      <c r="AY470" s="68"/>
      <c r="AZ470" s="68"/>
      <c r="BA470" s="68"/>
      <c r="BB470" s="68"/>
      <c r="BC470" s="68"/>
      <c r="BD470" s="68"/>
      <c r="BE470" s="68"/>
      <c r="BF470" s="68"/>
      <c r="BG470" s="68"/>
      <c r="BH470" s="68"/>
      <c r="BI470" s="68"/>
      <c r="BJ470" s="68"/>
      <c r="BK470" s="68"/>
      <c r="BL470" s="69"/>
      <c r="BM470" s="69"/>
      <c r="BN470" s="69"/>
      <c r="BO470" s="69"/>
      <c r="BP470" s="69"/>
      <c r="BQ470" s="69"/>
      <c r="BR470" s="69"/>
      <c r="BS470" s="69"/>
      <c r="BT470" s="69"/>
      <c r="BU470" s="69"/>
      <c r="BV470" s="69"/>
      <c r="BW470" s="69"/>
      <c r="BY470" s="70"/>
      <c r="BZ470" s="71"/>
      <c r="CA470" s="72"/>
      <c r="CB470" s="68"/>
      <c r="CC470" s="73"/>
    </row>
    <row r="471" spans="1:81" s="67" customFormat="1" ht="12" customHeight="1" x14ac:dyDescent="0.25">
      <c r="A471" s="122">
        <v>294</v>
      </c>
      <c r="B471" s="132" t="s">
        <v>530</v>
      </c>
      <c r="C471" s="135">
        <v>22.492043690376686</v>
      </c>
      <c r="D471" s="135">
        <v>1996</v>
      </c>
      <c r="E471" s="136">
        <v>2025</v>
      </c>
      <c r="F471" s="136">
        <v>2828584.89</v>
      </c>
      <c r="G471" s="124">
        <v>13888665.01</v>
      </c>
      <c r="H471" s="127">
        <v>0</v>
      </c>
      <c r="I471" s="128">
        <v>0</v>
      </c>
      <c r="J471" s="128">
        <v>0</v>
      </c>
      <c r="K471" s="128">
        <v>0</v>
      </c>
      <c r="L471" s="128">
        <v>0</v>
      </c>
      <c r="M471" s="128">
        <v>0</v>
      </c>
      <c r="N471" s="127"/>
      <c r="O471" s="127">
        <v>0</v>
      </c>
      <c r="P471" s="127"/>
      <c r="Q471" s="127">
        <v>0</v>
      </c>
      <c r="R471" s="127"/>
      <c r="S471" s="127">
        <v>0</v>
      </c>
      <c r="T471" s="129">
        <v>0</v>
      </c>
      <c r="U471" s="127">
        <v>0</v>
      </c>
      <c r="V471" s="136" t="s">
        <v>34</v>
      </c>
      <c r="W471" s="131">
        <v>1620</v>
      </c>
      <c r="X471" s="127">
        <v>13263675.08</v>
      </c>
      <c r="Y471" s="131">
        <v>0</v>
      </c>
      <c r="Z471" s="131">
        <v>0</v>
      </c>
      <c r="AA471" s="131">
        <v>0</v>
      </c>
      <c r="AB471" s="131">
        <v>0</v>
      </c>
      <c r="AC471" s="131">
        <v>0</v>
      </c>
      <c r="AD471" s="131">
        <v>0</v>
      </c>
      <c r="AE471" s="131">
        <v>0</v>
      </c>
      <c r="AF471" s="131">
        <v>0</v>
      </c>
      <c r="AG471" s="131">
        <v>0</v>
      </c>
      <c r="AH471" s="131">
        <v>0</v>
      </c>
      <c r="AI471" s="131">
        <v>0</v>
      </c>
      <c r="AJ471" s="131">
        <v>416659.95</v>
      </c>
      <c r="AK471" s="131">
        <v>208329.98</v>
      </c>
      <c r="AL471" s="131">
        <v>0</v>
      </c>
      <c r="AN471" s="68"/>
      <c r="AO471" s="68"/>
      <c r="AP471" s="68"/>
      <c r="AQ471" s="68"/>
      <c r="AR471" s="68"/>
      <c r="AS471" s="68"/>
      <c r="AT471" s="68"/>
      <c r="AU471" s="68"/>
      <c r="AV471" s="68"/>
      <c r="AW471" s="68"/>
      <c r="AX471" s="68"/>
      <c r="AY471" s="68"/>
      <c r="AZ471" s="68"/>
      <c r="BA471" s="68"/>
      <c r="BB471" s="68"/>
      <c r="BC471" s="68"/>
      <c r="BD471" s="68"/>
      <c r="BE471" s="68"/>
      <c r="BF471" s="68"/>
      <c r="BG471" s="68"/>
      <c r="BH471" s="68"/>
      <c r="BI471" s="68"/>
      <c r="BJ471" s="68"/>
      <c r="BK471" s="68"/>
      <c r="BL471" s="69"/>
      <c r="BM471" s="69"/>
      <c r="BN471" s="69"/>
      <c r="BO471" s="69"/>
      <c r="BP471" s="69"/>
      <c r="BQ471" s="69"/>
      <c r="BR471" s="69"/>
      <c r="BS471" s="69"/>
      <c r="BT471" s="69"/>
      <c r="BU471" s="69"/>
      <c r="BV471" s="69"/>
      <c r="BW471" s="69"/>
      <c r="BY471" s="70"/>
      <c r="BZ471" s="71"/>
      <c r="CA471" s="72"/>
      <c r="CB471" s="68"/>
      <c r="CC471" s="73"/>
    </row>
    <row r="472" spans="1:81" s="67" customFormat="1" ht="12" customHeight="1" x14ac:dyDescent="0.25">
      <c r="A472" s="122">
        <v>295</v>
      </c>
      <c r="B472" s="132" t="s">
        <v>531</v>
      </c>
      <c r="C472" s="135">
        <v>22.293012351088716</v>
      </c>
      <c r="D472" s="135">
        <v>1997</v>
      </c>
      <c r="E472" s="136">
        <v>2025</v>
      </c>
      <c r="F472" s="136">
        <v>2263519.31</v>
      </c>
      <c r="G472" s="124">
        <v>12336906.75</v>
      </c>
      <c r="H472" s="127">
        <v>0</v>
      </c>
      <c r="I472" s="128">
        <v>0</v>
      </c>
      <c r="J472" s="128">
        <v>0</v>
      </c>
      <c r="K472" s="128">
        <v>0</v>
      </c>
      <c r="L472" s="128">
        <v>0</v>
      </c>
      <c r="M472" s="128">
        <v>0</v>
      </c>
      <c r="N472" s="127"/>
      <c r="O472" s="127">
        <v>0</v>
      </c>
      <c r="P472" s="127"/>
      <c r="Q472" s="127">
        <v>0</v>
      </c>
      <c r="R472" s="127"/>
      <c r="S472" s="127">
        <v>0</v>
      </c>
      <c r="T472" s="129">
        <v>0</v>
      </c>
      <c r="U472" s="127">
        <v>0</v>
      </c>
      <c r="V472" s="136" t="s">
        <v>34</v>
      </c>
      <c r="W472" s="131">
        <v>1439</v>
      </c>
      <c r="X472" s="127">
        <v>11781745.949999999</v>
      </c>
      <c r="Y472" s="131">
        <v>0</v>
      </c>
      <c r="Z472" s="131">
        <v>0</v>
      </c>
      <c r="AA472" s="131">
        <v>0</v>
      </c>
      <c r="AB472" s="131">
        <v>0</v>
      </c>
      <c r="AC472" s="131">
        <v>0</v>
      </c>
      <c r="AD472" s="131">
        <v>0</v>
      </c>
      <c r="AE472" s="131">
        <v>0</v>
      </c>
      <c r="AF472" s="131">
        <v>0</v>
      </c>
      <c r="AG472" s="131">
        <v>0</v>
      </c>
      <c r="AH472" s="131">
        <v>0</v>
      </c>
      <c r="AI472" s="131">
        <v>0</v>
      </c>
      <c r="AJ472" s="131">
        <v>370107.2</v>
      </c>
      <c r="AK472" s="131">
        <v>185053.6</v>
      </c>
      <c r="AL472" s="131">
        <v>0</v>
      </c>
      <c r="AN472" s="68"/>
      <c r="AO472" s="68"/>
      <c r="AP472" s="68"/>
      <c r="AQ472" s="68"/>
      <c r="AR472" s="68"/>
      <c r="AS472" s="68"/>
      <c r="AT472" s="68"/>
      <c r="AU472" s="68"/>
      <c r="AV472" s="68"/>
      <c r="AW472" s="68"/>
      <c r="AX472" s="68"/>
      <c r="AY472" s="68"/>
      <c r="AZ472" s="68"/>
      <c r="BA472" s="68"/>
      <c r="BB472" s="68"/>
      <c r="BC472" s="68"/>
      <c r="BD472" s="68"/>
      <c r="BE472" s="68"/>
      <c r="BF472" s="68"/>
      <c r="BG472" s="68"/>
      <c r="BH472" s="68"/>
      <c r="BI472" s="68"/>
      <c r="BJ472" s="68"/>
      <c r="BK472" s="68"/>
      <c r="BL472" s="69"/>
      <c r="BM472" s="69"/>
      <c r="BN472" s="69"/>
      <c r="BO472" s="69"/>
      <c r="BP472" s="69"/>
      <c r="BQ472" s="69"/>
      <c r="BR472" s="69"/>
      <c r="BS472" s="69"/>
      <c r="BT472" s="69"/>
      <c r="BU472" s="69"/>
      <c r="BV472" s="69"/>
      <c r="BW472" s="69"/>
      <c r="BY472" s="70"/>
      <c r="BZ472" s="71"/>
      <c r="CA472" s="72"/>
      <c r="CB472" s="68"/>
      <c r="CC472" s="73"/>
    </row>
    <row r="473" spans="1:81" s="67" customFormat="1" ht="12" customHeight="1" x14ac:dyDescent="0.25">
      <c r="A473" s="122">
        <v>296</v>
      </c>
      <c r="B473" s="132" t="s">
        <v>532</v>
      </c>
      <c r="C473" s="135">
        <v>14.002914920634918</v>
      </c>
      <c r="D473" s="135">
        <v>1969</v>
      </c>
      <c r="E473" s="136">
        <v>2025</v>
      </c>
      <c r="F473" s="136">
        <v>610429.39</v>
      </c>
      <c r="G473" s="124">
        <v>2154250.7599999998</v>
      </c>
      <c r="H473" s="127">
        <v>0</v>
      </c>
      <c r="I473" s="128">
        <v>0</v>
      </c>
      <c r="J473" s="128">
        <v>0</v>
      </c>
      <c r="K473" s="128">
        <v>0</v>
      </c>
      <c r="L473" s="128">
        <v>0</v>
      </c>
      <c r="M473" s="128">
        <v>0</v>
      </c>
      <c r="N473" s="127"/>
      <c r="O473" s="127">
        <v>0</v>
      </c>
      <c r="P473" s="127"/>
      <c r="Q473" s="127">
        <v>0</v>
      </c>
      <c r="R473" s="127"/>
      <c r="S473" s="127">
        <v>0</v>
      </c>
      <c r="T473" s="129">
        <v>0</v>
      </c>
      <c r="U473" s="127">
        <v>0</v>
      </c>
      <c r="V473" s="136" t="s">
        <v>35</v>
      </c>
      <c r="W473" s="131">
        <v>284</v>
      </c>
      <c r="X473" s="127">
        <v>2057309.48</v>
      </c>
      <c r="Y473" s="131">
        <v>0</v>
      </c>
      <c r="Z473" s="131">
        <v>0</v>
      </c>
      <c r="AA473" s="131">
        <v>0</v>
      </c>
      <c r="AB473" s="131">
        <v>0</v>
      </c>
      <c r="AC473" s="131">
        <v>0</v>
      </c>
      <c r="AD473" s="131">
        <v>0</v>
      </c>
      <c r="AE473" s="131">
        <v>0</v>
      </c>
      <c r="AF473" s="131">
        <v>0</v>
      </c>
      <c r="AG473" s="131">
        <v>0</v>
      </c>
      <c r="AH473" s="131">
        <v>0</v>
      </c>
      <c r="AI473" s="131">
        <v>0</v>
      </c>
      <c r="AJ473" s="131">
        <v>64627.519999999997</v>
      </c>
      <c r="AK473" s="131">
        <v>32313.759999999998</v>
      </c>
      <c r="AL473" s="131">
        <v>0</v>
      </c>
      <c r="AN473" s="68"/>
      <c r="AO473" s="68"/>
      <c r="AP473" s="68"/>
      <c r="AQ473" s="68"/>
      <c r="AR473" s="68"/>
      <c r="AS473" s="68"/>
      <c r="AT473" s="68"/>
      <c r="AU473" s="68"/>
      <c r="AV473" s="68"/>
      <c r="AW473" s="68"/>
      <c r="AX473" s="68"/>
      <c r="AY473" s="68"/>
      <c r="AZ473" s="68"/>
      <c r="BA473" s="68"/>
      <c r="BB473" s="68"/>
      <c r="BC473" s="68"/>
      <c r="BD473" s="68"/>
      <c r="BE473" s="68"/>
      <c r="BF473" s="68"/>
      <c r="BG473" s="68"/>
      <c r="BH473" s="68"/>
      <c r="BI473" s="68"/>
      <c r="BJ473" s="68"/>
      <c r="BK473" s="68"/>
      <c r="BL473" s="69"/>
      <c r="BM473" s="69"/>
      <c r="BN473" s="69"/>
      <c r="BO473" s="69"/>
      <c r="BP473" s="69"/>
      <c r="BQ473" s="69"/>
      <c r="BR473" s="69"/>
      <c r="BS473" s="69"/>
      <c r="BT473" s="69"/>
      <c r="BU473" s="69"/>
      <c r="BV473" s="69"/>
      <c r="BW473" s="69"/>
      <c r="BY473" s="70"/>
      <c r="BZ473" s="71"/>
      <c r="CA473" s="72"/>
      <c r="CB473" s="68"/>
      <c r="CC473" s="73"/>
    </row>
    <row r="474" spans="1:81" s="67" customFormat="1" ht="12" customHeight="1" x14ac:dyDescent="0.25">
      <c r="A474" s="122">
        <v>297</v>
      </c>
      <c r="B474" s="132" t="s">
        <v>533</v>
      </c>
      <c r="C474" s="135">
        <v>32.028375116738836</v>
      </c>
      <c r="D474" s="135">
        <v>1962</v>
      </c>
      <c r="E474" s="136">
        <v>2025</v>
      </c>
      <c r="F474" s="136">
        <v>664608.75</v>
      </c>
      <c r="G474" s="124">
        <v>4361599.25</v>
      </c>
      <c r="H474" s="127">
        <v>0</v>
      </c>
      <c r="I474" s="128">
        <v>0</v>
      </c>
      <c r="J474" s="128">
        <v>0</v>
      </c>
      <c r="K474" s="128">
        <v>0</v>
      </c>
      <c r="L474" s="128">
        <v>0</v>
      </c>
      <c r="M474" s="128">
        <v>0</v>
      </c>
      <c r="N474" s="127"/>
      <c r="O474" s="127">
        <v>0</v>
      </c>
      <c r="P474" s="127"/>
      <c r="Q474" s="127">
        <v>0</v>
      </c>
      <c r="R474" s="127"/>
      <c r="S474" s="127">
        <v>0</v>
      </c>
      <c r="T474" s="129">
        <v>0</v>
      </c>
      <c r="U474" s="127">
        <v>0</v>
      </c>
      <c r="V474" s="136" t="s">
        <v>35</v>
      </c>
      <c r="W474" s="131">
        <v>575</v>
      </c>
      <c r="X474" s="127">
        <v>4165327.28</v>
      </c>
      <c r="Y474" s="131">
        <v>0</v>
      </c>
      <c r="Z474" s="131">
        <v>0</v>
      </c>
      <c r="AA474" s="131">
        <v>0</v>
      </c>
      <c r="AB474" s="131">
        <v>0</v>
      </c>
      <c r="AC474" s="131">
        <v>0</v>
      </c>
      <c r="AD474" s="131">
        <v>0</v>
      </c>
      <c r="AE474" s="131">
        <v>0</v>
      </c>
      <c r="AF474" s="131">
        <v>0</v>
      </c>
      <c r="AG474" s="131">
        <v>0</v>
      </c>
      <c r="AH474" s="131">
        <v>0</v>
      </c>
      <c r="AI474" s="131">
        <v>0</v>
      </c>
      <c r="AJ474" s="131">
        <v>130847.98</v>
      </c>
      <c r="AK474" s="131">
        <v>65423.99</v>
      </c>
      <c r="AL474" s="131">
        <v>0</v>
      </c>
      <c r="AN474" s="68"/>
      <c r="AO474" s="68"/>
      <c r="AP474" s="68"/>
      <c r="AQ474" s="68"/>
      <c r="AR474" s="68"/>
      <c r="AS474" s="68"/>
      <c r="AT474" s="68"/>
      <c r="AU474" s="68"/>
      <c r="AV474" s="68"/>
      <c r="AW474" s="68"/>
      <c r="AX474" s="68"/>
      <c r="AY474" s="68"/>
      <c r="AZ474" s="68"/>
      <c r="BA474" s="68"/>
      <c r="BB474" s="68"/>
      <c r="BC474" s="68"/>
      <c r="BD474" s="68"/>
      <c r="BE474" s="68"/>
      <c r="BF474" s="68"/>
      <c r="BG474" s="68"/>
      <c r="BH474" s="68"/>
      <c r="BI474" s="68"/>
      <c r="BJ474" s="68"/>
      <c r="BK474" s="68"/>
      <c r="BL474" s="69"/>
      <c r="BM474" s="69"/>
      <c r="BN474" s="69"/>
      <c r="BO474" s="69"/>
      <c r="BP474" s="69"/>
      <c r="BQ474" s="69"/>
      <c r="BR474" s="69"/>
      <c r="BS474" s="69"/>
      <c r="BT474" s="69"/>
      <c r="BU474" s="69"/>
      <c r="BV474" s="69"/>
      <c r="BW474" s="69"/>
      <c r="BY474" s="70"/>
      <c r="BZ474" s="71"/>
      <c r="CA474" s="72"/>
      <c r="CB474" s="68"/>
      <c r="CC474" s="73"/>
    </row>
    <row r="475" spans="1:81" s="67" customFormat="1" ht="12" customHeight="1" x14ac:dyDescent="0.25">
      <c r="A475" s="122">
        <v>298</v>
      </c>
      <c r="B475" s="132" t="s">
        <v>534</v>
      </c>
      <c r="C475" s="135">
        <v>55.230705783042893</v>
      </c>
      <c r="D475" s="135">
        <v>1955</v>
      </c>
      <c r="E475" s="136">
        <v>2025</v>
      </c>
      <c r="F475" s="136">
        <v>588045.17000000004</v>
      </c>
      <c r="G475" s="124">
        <v>5992458.0999999996</v>
      </c>
      <c r="H475" s="127">
        <v>0</v>
      </c>
      <c r="I475" s="128">
        <v>0</v>
      </c>
      <c r="J475" s="128">
        <v>0</v>
      </c>
      <c r="K475" s="128">
        <v>0</v>
      </c>
      <c r="L475" s="128">
        <v>0</v>
      </c>
      <c r="M475" s="128">
        <v>0</v>
      </c>
      <c r="N475" s="127"/>
      <c r="O475" s="127">
        <v>0</v>
      </c>
      <c r="P475" s="127"/>
      <c r="Q475" s="127">
        <v>0</v>
      </c>
      <c r="R475" s="127"/>
      <c r="S475" s="127">
        <v>0</v>
      </c>
      <c r="T475" s="129">
        <v>0</v>
      </c>
      <c r="U475" s="127">
        <v>0</v>
      </c>
      <c r="V475" s="136" t="s">
        <v>35</v>
      </c>
      <c r="W475" s="131">
        <v>790</v>
      </c>
      <c r="X475" s="127">
        <v>5722797.4900000002</v>
      </c>
      <c r="Y475" s="131">
        <v>0</v>
      </c>
      <c r="Z475" s="131">
        <v>0</v>
      </c>
      <c r="AA475" s="131">
        <v>0</v>
      </c>
      <c r="AB475" s="131">
        <v>0</v>
      </c>
      <c r="AC475" s="131">
        <v>0</v>
      </c>
      <c r="AD475" s="131">
        <v>0</v>
      </c>
      <c r="AE475" s="131">
        <v>0</v>
      </c>
      <c r="AF475" s="131">
        <v>0</v>
      </c>
      <c r="AG475" s="131">
        <v>0</v>
      </c>
      <c r="AH475" s="131">
        <v>0</v>
      </c>
      <c r="AI475" s="131">
        <v>0</v>
      </c>
      <c r="AJ475" s="131">
        <v>179773.74</v>
      </c>
      <c r="AK475" s="131">
        <v>89886.87</v>
      </c>
      <c r="AL475" s="131">
        <v>0</v>
      </c>
      <c r="AN475" s="68"/>
      <c r="AO475" s="68"/>
      <c r="AP475" s="68"/>
      <c r="AQ475" s="68"/>
      <c r="AR475" s="68"/>
      <c r="AS475" s="68"/>
      <c r="AT475" s="68"/>
      <c r="AU475" s="68"/>
      <c r="AV475" s="68"/>
      <c r="AW475" s="68"/>
      <c r="AX475" s="68"/>
      <c r="AY475" s="68"/>
      <c r="AZ475" s="68"/>
      <c r="BA475" s="68"/>
      <c r="BB475" s="68"/>
      <c r="BC475" s="68"/>
      <c r="BD475" s="68"/>
      <c r="BE475" s="68"/>
      <c r="BF475" s="68"/>
      <c r="BG475" s="68"/>
      <c r="BH475" s="68"/>
      <c r="BI475" s="68"/>
      <c r="BJ475" s="68"/>
      <c r="BK475" s="68"/>
      <c r="BL475" s="69"/>
      <c r="BM475" s="69"/>
      <c r="BN475" s="69"/>
      <c r="BO475" s="69"/>
      <c r="BP475" s="69"/>
      <c r="BQ475" s="69"/>
      <c r="BR475" s="69"/>
      <c r="BS475" s="69"/>
      <c r="BT475" s="69"/>
      <c r="BU475" s="69"/>
      <c r="BV475" s="69"/>
      <c r="BW475" s="69"/>
      <c r="BY475" s="70"/>
      <c r="BZ475" s="71"/>
      <c r="CA475" s="72"/>
      <c r="CB475" s="68"/>
      <c r="CC475" s="73"/>
    </row>
    <row r="476" spans="1:81" s="67" customFormat="1" ht="12" customHeight="1" x14ac:dyDescent="0.25">
      <c r="A476" s="122">
        <v>299</v>
      </c>
      <c r="B476" s="132" t="s">
        <v>535</v>
      </c>
      <c r="C476" s="135">
        <v>70.517673787957591</v>
      </c>
      <c r="D476" s="135">
        <v>1972</v>
      </c>
      <c r="E476" s="136">
        <v>2025</v>
      </c>
      <c r="F476" s="136">
        <v>1590310.58</v>
      </c>
      <c r="G476" s="124">
        <v>23147775.010000002</v>
      </c>
      <c r="H476" s="127">
        <v>0</v>
      </c>
      <c r="I476" s="128">
        <v>0</v>
      </c>
      <c r="J476" s="128">
        <v>0</v>
      </c>
      <c r="K476" s="128">
        <v>0</v>
      </c>
      <c r="L476" s="128">
        <v>0</v>
      </c>
      <c r="M476" s="128">
        <v>0</v>
      </c>
      <c r="N476" s="127"/>
      <c r="O476" s="127">
        <v>0</v>
      </c>
      <c r="P476" s="127"/>
      <c r="Q476" s="127">
        <v>0</v>
      </c>
      <c r="R476" s="127"/>
      <c r="S476" s="127">
        <v>0</v>
      </c>
      <c r="T476" s="129">
        <v>0</v>
      </c>
      <c r="U476" s="127">
        <v>0</v>
      </c>
      <c r="V476" s="136" t="s">
        <v>34</v>
      </c>
      <c r="W476" s="131">
        <v>2700</v>
      </c>
      <c r="X476" s="127">
        <v>22106125.129999999</v>
      </c>
      <c r="Y476" s="131">
        <v>0</v>
      </c>
      <c r="Z476" s="131">
        <v>0</v>
      </c>
      <c r="AA476" s="131">
        <v>0</v>
      </c>
      <c r="AB476" s="131">
        <v>0</v>
      </c>
      <c r="AC476" s="131">
        <v>0</v>
      </c>
      <c r="AD476" s="131">
        <v>0</v>
      </c>
      <c r="AE476" s="131">
        <v>0</v>
      </c>
      <c r="AF476" s="131">
        <v>0</v>
      </c>
      <c r="AG476" s="131">
        <v>0</v>
      </c>
      <c r="AH476" s="131">
        <v>0</v>
      </c>
      <c r="AI476" s="131">
        <v>0</v>
      </c>
      <c r="AJ476" s="131">
        <v>694433.25</v>
      </c>
      <c r="AK476" s="131">
        <v>347216.63</v>
      </c>
      <c r="AL476" s="131">
        <v>0</v>
      </c>
      <c r="AN476" s="68"/>
      <c r="AO476" s="68"/>
      <c r="AP476" s="68"/>
      <c r="AQ476" s="68"/>
      <c r="AR476" s="68"/>
      <c r="AS476" s="68"/>
      <c r="AT476" s="68"/>
      <c r="AU476" s="68"/>
      <c r="AV476" s="68"/>
      <c r="AW476" s="68"/>
      <c r="AX476" s="68"/>
      <c r="AY476" s="68"/>
      <c r="AZ476" s="68"/>
      <c r="BA476" s="68"/>
      <c r="BB476" s="68"/>
      <c r="BC476" s="68"/>
      <c r="BD476" s="68"/>
      <c r="BE476" s="68"/>
      <c r="BF476" s="68"/>
      <c r="BG476" s="68"/>
      <c r="BH476" s="68"/>
      <c r="BI476" s="68"/>
      <c r="BJ476" s="68"/>
      <c r="BK476" s="68"/>
      <c r="BL476" s="69"/>
      <c r="BM476" s="69"/>
      <c r="BN476" s="69"/>
      <c r="BO476" s="69"/>
      <c r="BP476" s="69"/>
      <c r="BQ476" s="69"/>
      <c r="BR476" s="69"/>
      <c r="BS476" s="69"/>
      <c r="BT476" s="69"/>
      <c r="BU476" s="69"/>
      <c r="BV476" s="69"/>
      <c r="BW476" s="69"/>
      <c r="BY476" s="70"/>
      <c r="BZ476" s="71"/>
      <c r="CA476" s="72"/>
      <c r="CB476" s="68"/>
      <c r="CC476" s="73"/>
    </row>
    <row r="477" spans="1:81" s="67" customFormat="1" ht="12" customHeight="1" x14ac:dyDescent="0.25">
      <c r="A477" s="122">
        <v>300</v>
      </c>
      <c r="B477" s="132" t="s">
        <v>536</v>
      </c>
      <c r="C477" s="135">
        <v>45.436756392430276</v>
      </c>
      <c r="D477" s="135">
        <v>1977</v>
      </c>
      <c r="E477" s="136">
        <v>2025</v>
      </c>
      <c r="F477" s="136">
        <v>2225179.1800000002</v>
      </c>
      <c r="G477" s="124">
        <v>16146001.73</v>
      </c>
      <c r="H477" s="127">
        <v>0</v>
      </c>
      <c r="I477" s="128">
        <v>0</v>
      </c>
      <c r="J477" s="128">
        <v>0</v>
      </c>
      <c r="K477" s="128">
        <v>0</v>
      </c>
      <c r="L477" s="128">
        <v>0</v>
      </c>
      <c r="M477" s="128">
        <v>0</v>
      </c>
      <c r="N477" s="127"/>
      <c r="O477" s="127">
        <v>0</v>
      </c>
      <c r="P477" s="127"/>
      <c r="Q477" s="127">
        <v>0</v>
      </c>
      <c r="R477" s="127"/>
      <c r="S477" s="127">
        <v>0</v>
      </c>
      <c r="T477" s="129">
        <v>0</v>
      </c>
      <c r="U477" s="127">
        <v>0</v>
      </c>
      <c r="V477" s="136" t="s">
        <v>34</v>
      </c>
      <c r="W477" s="131">
        <v>1883.3</v>
      </c>
      <c r="X477" s="127">
        <v>15419431.65</v>
      </c>
      <c r="Y477" s="131">
        <v>0</v>
      </c>
      <c r="Z477" s="131">
        <v>0</v>
      </c>
      <c r="AA477" s="131">
        <v>0</v>
      </c>
      <c r="AB477" s="131">
        <v>0</v>
      </c>
      <c r="AC477" s="131">
        <v>0</v>
      </c>
      <c r="AD477" s="131">
        <v>0</v>
      </c>
      <c r="AE477" s="131">
        <v>0</v>
      </c>
      <c r="AF477" s="131">
        <v>0</v>
      </c>
      <c r="AG477" s="131">
        <v>0</v>
      </c>
      <c r="AH477" s="131">
        <v>0</v>
      </c>
      <c r="AI477" s="131">
        <v>0</v>
      </c>
      <c r="AJ477" s="131">
        <v>484380.05</v>
      </c>
      <c r="AK477" s="131">
        <v>242190.03</v>
      </c>
      <c r="AL477" s="131">
        <v>0</v>
      </c>
      <c r="AN477" s="68"/>
      <c r="AO477" s="68"/>
      <c r="AP477" s="68"/>
      <c r="AQ477" s="68"/>
      <c r="AR477" s="68"/>
      <c r="AS477" s="68"/>
      <c r="AT477" s="68"/>
      <c r="AU477" s="68"/>
      <c r="AV477" s="68"/>
      <c r="AW477" s="68"/>
      <c r="AX477" s="68"/>
      <c r="AY477" s="68"/>
      <c r="AZ477" s="68"/>
      <c r="BA477" s="68"/>
      <c r="BB477" s="68"/>
      <c r="BC477" s="68"/>
      <c r="BD477" s="68"/>
      <c r="BE477" s="68"/>
      <c r="BF477" s="68"/>
      <c r="BG477" s="68"/>
      <c r="BH477" s="68"/>
      <c r="BI477" s="68"/>
      <c r="BJ477" s="68"/>
      <c r="BK477" s="68"/>
      <c r="BL477" s="69"/>
      <c r="BM477" s="69"/>
      <c r="BN477" s="69"/>
      <c r="BO477" s="69"/>
      <c r="BP477" s="69"/>
      <c r="BQ477" s="69"/>
      <c r="BR477" s="69"/>
      <c r="BS477" s="69"/>
      <c r="BT477" s="69"/>
      <c r="BU477" s="69"/>
      <c r="BV477" s="69"/>
      <c r="BW477" s="69"/>
      <c r="BY477" s="70"/>
      <c r="BZ477" s="71"/>
      <c r="CA477" s="72"/>
      <c r="CB477" s="68"/>
      <c r="CC477" s="73"/>
    </row>
    <row r="478" spans="1:81" s="67" customFormat="1" ht="12" customHeight="1" x14ac:dyDescent="0.25">
      <c r="A478" s="122">
        <v>301</v>
      </c>
      <c r="B478" s="132" t="s">
        <v>537</v>
      </c>
      <c r="C478" s="135">
        <v>61.520941724241524</v>
      </c>
      <c r="D478" s="135">
        <v>1960</v>
      </c>
      <c r="E478" s="136">
        <v>2025</v>
      </c>
      <c r="F478" s="136">
        <v>957359.56</v>
      </c>
      <c r="G478" s="124">
        <v>8330275.2999999998</v>
      </c>
      <c r="H478" s="127">
        <v>0</v>
      </c>
      <c r="I478" s="128">
        <v>0</v>
      </c>
      <c r="J478" s="128">
        <v>0</v>
      </c>
      <c r="K478" s="128">
        <v>0</v>
      </c>
      <c r="L478" s="128">
        <v>0</v>
      </c>
      <c r="M478" s="128">
        <v>0</v>
      </c>
      <c r="N478" s="127"/>
      <c r="O478" s="127">
        <v>0</v>
      </c>
      <c r="P478" s="127"/>
      <c r="Q478" s="127">
        <v>0</v>
      </c>
      <c r="R478" s="127"/>
      <c r="S478" s="127">
        <v>0</v>
      </c>
      <c r="T478" s="129">
        <v>0</v>
      </c>
      <c r="U478" s="127">
        <v>0</v>
      </c>
      <c r="V478" s="136" t="s">
        <v>35</v>
      </c>
      <c r="W478" s="131">
        <v>1098.2</v>
      </c>
      <c r="X478" s="127">
        <v>7955412.9100000001</v>
      </c>
      <c r="Y478" s="131">
        <v>0</v>
      </c>
      <c r="Z478" s="131">
        <v>0</v>
      </c>
      <c r="AA478" s="131">
        <v>0</v>
      </c>
      <c r="AB478" s="131">
        <v>0</v>
      </c>
      <c r="AC478" s="131">
        <v>0</v>
      </c>
      <c r="AD478" s="131">
        <v>0</v>
      </c>
      <c r="AE478" s="131">
        <v>0</v>
      </c>
      <c r="AF478" s="131">
        <v>0</v>
      </c>
      <c r="AG478" s="131">
        <v>0</v>
      </c>
      <c r="AH478" s="131">
        <v>0</v>
      </c>
      <c r="AI478" s="131">
        <v>0</v>
      </c>
      <c r="AJ478" s="131">
        <v>249908.26</v>
      </c>
      <c r="AK478" s="131">
        <v>124954.13</v>
      </c>
      <c r="AL478" s="131">
        <v>0</v>
      </c>
      <c r="AN478" s="68"/>
      <c r="AO478" s="68"/>
      <c r="AP478" s="68"/>
      <c r="AQ478" s="68"/>
      <c r="AR478" s="68"/>
      <c r="AS478" s="68"/>
      <c r="AT478" s="68"/>
      <c r="AU478" s="68"/>
      <c r="AV478" s="68"/>
      <c r="AW478" s="68"/>
      <c r="AX478" s="68"/>
      <c r="AY478" s="68"/>
      <c r="AZ478" s="68"/>
      <c r="BA478" s="68"/>
      <c r="BB478" s="68"/>
      <c r="BC478" s="68"/>
      <c r="BD478" s="68"/>
      <c r="BE478" s="68"/>
      <c r="BF478" s="68"/>
      <c r="BG478" s="68"/>
      <c r="BH478" s="68"/>
      <c r="BI478" s="68"/>
      <c r="BJ478" s="68"/>
      <c r="BK478" s="68"/>
      <c r="BL478" s="69"/>
      <c r="BM478" s="69"/>
      <c r="BN478" s="69"/>
      <c r="BO478" s="69"/>
      <c r="BP478" s="69"/>
      <c r="BQ478" s="69"/>
      <c r="BR478" s="69"/>
      <c r="BS478" s="69"/>
      <c r="BT478" s="69"/>
      <c r="BU478" s="69"/>
      <c r="BV478" s="69"/>
      <c r="BW478" s="69"/>
      <c r="BY478" s="70"/>
      <c r="BZ478" s="71"/>
      <c r="CA478" s="72"/>
      <c r="CB478" s="68"/>
      <c r="CC478" s="73"/>
    </row>
    <row r="479" spans="1:81" s="67" customFormat="1" ht="12" customHeight="1" x14ac:dyDescent="0.25">
      <c r="A479" s="122">
        <v>302</v>
      </c>
      <c r="B479" s="132" t="s">
        <v>538</v>
      </c>
      <c r="C479" s="135">
        <v>142.80050510430536</v>
      </c>
      <c r="D479" s="135">
        <v>1953</v>
      </c>
      <c r="E479" s="136">
        <v>2025</v>
      </c>
      <c r="F479" s="136">
        <v>138694.69</v>
      </c>
      <c r="G479" s="124">
        <v>4964637.76</v>
      </c>
      <c r="H479" s="127">
        <v>0</v>
      </c>
      <c r="I479" s="128">
        <v>0</v>
      </c>
      <c r="J479" s="128">
        <v>0</v>
      </c>
      <c r="K479" s="128">
        <v>0</v>
      </c>
      <c r="L479" s="128">
        <v>0</v>
      </c>
      <c r="M479" s="128">
        <v>0</v>
      </c>
      <c r="N479" s="127"/>
      <c r="O479" s="127">
        <v>0</v>
      </c>
      <c r="P479" s="127"/>
      <c r="Q479" s="127">
        <v>0</v>
      </c>
      <c r="R479" s="127"/>
      <c r="S479" s="127">
        <v>0</v>
      </c>
      <c r="T479" s="129">
        <v>0</v>
      </c>
      <c r="U479" s="127">
        <v>0</v>
      </c>
      <c r="V479" s="136" t="s">
        <v>35</v>
      </c>
      <c r="W479" s="131">
        <v>654.5</v>
      </c>
      <c r="X479" s="127">
        <v>4741229.0599999996</v>
      </c>
      <c r="Y479" s="131">
        <v>0</v>
      </c>
      <c r="Z479" s="131">
        <v>0</v>
      </c>
      <c r="AA479" s="131">
        <v>0</v>
      </c>
      <c r="AB479" s="131">
        <v>0</v>
      </c>
      <c r="AC479" s="131">
        <v>0</v>
      </c>
      <c r="AD479" s="131">
        <v>0</v>
      </c>
      <c r="AE479" s="131">
        <v>0</v>
      </c>
      <c r="AF479" s="131">
        <v>0</v>
      </c>
      <c r="AG479" s="131">
        <v>0</v>
      </c>
      <c r="AH479" s="131">
        <v>0</v>
      </c>
      <c r="AI479" s="131">
        <v>0</v>
      </c>
      <c r="AJ479" s="131">
        <v>148939.13</v>
      </c>
      <c r="AK479" s="131">
        <v>74469.570000000007</v>
      </c>
      <c r="AL479" s="131">
        <v>0</v>
      </c>
      <c r="AN479" s="68"/>
      <c r="AO479" s="68"/>
      <c r="AP479" s="68"/>
      <c r="AQ479" s="68"/>
      <c r="AR479" s="68"/>
      <c r="AS479" s="68"/>
      <c r="AT479" s="68"/>
      <c r="AU479" s="68"/>
      <c r="AV479" s="68"/>
      <c r="AW479" s="68"/>
      <c r="AX479" s="68"/>
      <c r="AY479" s="68"/>
      <c r="AZ479" s="68"/>
      <c r="BA479" s="68"/>
      <c r="BB479" s="68"/>
      <c r="BC479" s="68"/>
      <c r="BD479" s="68"/>
      <c r="BE479" s="68"/>
      <c r="BF479" s="68"/>
      <c r="BG479" s="68"/>
      <c r="BH479" s="68"/>
      <c r="BI479" s="68"/>
      <c r="BJ479" s="68"/>
      <c r="BK479" s="68"/>
      <c r="BL479" s="69"/>
      <c r="BM479" s="69"/>
      <c r="BN479" s="69"/>
      <c r="BO479" s="69"/>
      <c r="BP479" s="69"/>
      <c r="BQ479" s="69"/>
      <c r="BR479" s="69"/>
      <c r="BS479" s="69"/>
      <c r="BT479" s="69"/>
      <c r="BU479" s="69"/>
      <c r="BV479" s="69"/>
      <c r="BW479" s="69"/>
      <c r="BY479" s="70"/>
      <c r="BZ479" s="71"/>
      <c r="CA479" s="72"/>
      <c r="CB479" s="68"/>
      <c r="CC479" s="73"/>
    </row>
    <row r="480" spans="1:81" s="67" customFormat="1" ht="12" customHeight="1" x14ac:dyDescent="0.25">
      <c r="A480" s="122">
        <v>303</v>
      </c>
      <c r="B480" s="132" t="s">
        <v>539</v>
      </c>
      <c r="C480" s="135">
        <v>141.66492073617312</v>
      </c>
      <c r="D480" s="135">
        <v>1953</v>
      </c>
      <c r="E480" s="136">
        <v>2025</v>
      </c>
      <c r="F480" s="136">
        <v>164223.44</v>
      </c>
      <c r="G480" s="124">
        <v>4961224.32</v>
      </c>
      <c r="H480" s="127">
        <v>0</v>
      </c>
      <c r="I480" s="128">
        <v>0</v>
      </c>
      <c r="J480" s="128">
        <v>0</v>
      </c>
      <c r="K480" s="128">
        <v>0</v>
      </c>
      <c r="L480" s="128">
        <v>0</v>
      </c>
      <c r="M480" s="128">
        <v>0</v>
      </c>
      <c r="N480" s="127"/>
      <c r="O480" s="127">
        <v>0</v>
      </c>
      <c r="P480" s="127"/>
      <c r="Q480" s="127">
        <v>0</v>
      </c>
      <c r="R480" s="127"/>
      <c r="S480" s="127">
        <v>0</v>
      </c>
      <c r="T480" s="129">
        <v>0</v>
      </c>
      <c r="U480" s="127">
        <v>0</v>
      </c>
      <c r="V480" s="136" t="s">
        <v>35</v>
      </c>
      <c r="W480" s="131">
        <v>654.04999999999995</v>
      </c>
      <c r="X480" s="127">
        <v>4737969.2300000004</v>
      </c>
      <c r="Y480" s="131">
        <v>0</v>
      </c>
      <c r="Z480" s="131">
        <v>0</v>
      </c>
      <c r="AA480" s="131">
        <v>0</v>
      </c>
      <c r="AB480" s="131">
        <v>0</v>
      </c>
      <c r="AC480" s="131">
        <v>0</v>
      </c>
      <c r="AD480" s="131">
        <v>0</v>
      </c>
      <c r="AE480" s="131">
        <v>0</v>
      </c>
      <c r="AF480" s="131">
        <v>0</v>
      </c>
      <c r="AG480" s="131">
        <v>0</v>
      </c>
      <c r="AH480" s="131">
        <v>0</v>
      </c>
      <c r="AI480" s="131">
        <v>0</v>
      </c>
      <c r="AJ480" s="131">
        <v>148836.73000000001</v>
      </c>
      <c r="AK480" s="131">
        <v>74418.36</v>
      </c>
      <c r="AL480" s="131">
        <v>0</v>
      </c>
      <c r="AN480" s="68"/>
      <c r="AO480" s="68"/>
      <c r="AP480" s="68"/>
      <c r="AQ480" s="68"/>
      <c r="AR480" s="68"/>
      <c r="AS480" s="68"/>
      <c r="AT480" s="68"/>
      <c r="AU480" s="68"/>
      <c r="AV480" s="68"/>
      <c r="AW480" s="68"/>
      <c r="AX480" s="68"/>
      <c r="AY480" s="68"/>
      <c r="AZ480" s="68"/>
      <c r="BA480" s="68"/>
      <c r="BB480" s="68"/>
      <c r="BC480" s="68"/>
      <c r="BD480" s="68"/>
      <c r="BE480" s="68"/>
      <c r="BF480" s="68"/>
      <c r="BG480" s="68"/>
      <c r="BH480" s="68"/>
      <c r="BI480" s="68"/>
      <c r="BJ480" s="68"/>
      <c r="BK480" s="68"/>
      <c r="BL480" s="69"/>
      <c r="BM480" s="69"/>
      <c r="BN480" s="69"/>
      <c r="BO480" s="69"/>
      <c r="BP480" s="69"/>
      <c r="BQ480" s="69"/>
      <c r="BR480" s="69"/>
      <c r="BS480" s="69"/>
      <c r="BT480" s="69"/>
      <c r="BU480" s="69"/>
      <c r="BV480" s="69"/>
      <c r="BW480" s="69"/>
      <c r="BY480" s="70"/>
      <c r="BZ480" s="71"/>
      <c r="CA480" s="72"/>
      <c r="CB480" s="68"/>
      <c r="CC480" s="73"/>
    </row>
    <row r="481" spans="1:81" s="67" customFormat="1" ht="12" customHeight="1" x14ac:dyDescent="0.25">
      <c r="A481" s="122">
        <v>304</v>
      </c>
      <c r="B481" s="132" t="s">
        <v>540</v>
      </c>
      <c r="C481" s="135">
        <v>63.008034813251086</v>
      </c>
      <c r="D481" s="135">
        <v>1954</v>
      </c>
      <c r="E481" s="136">
        <v>2025</v>
      </c>
      <c r="F481" s="136">
        <v>193039.51</v>
      </c>
      <c r="G481" s="124">
        <v>2503178.7000000002</v>
      </c>
      <c r="H481" s="127">
        <v>0</v>
      </c>
      <c r="I481" s="128">
        <v>0</v>
      </c>
      <c r="J481" s="128">
        <v>0</v>
      </c>
      <c r="K481" s="128">
        <v>0</v>
      </c>
      <c r="L481" s="128">
        <v>0</v>
      </c>
      <c r="M481" s="128">
        <v>0</v>
      </c>
      <c r="N481" s="127"/>
      <c r="O481" s="127">
        <v>0</v>
      </c>
      <c r="P481" s="127"/>
      <c r="Q481" s="127">
        <v>0</v>
      </c>
      <c r="R481" s="127"/>
      <c r="S481" s="127">
        <v>0</v>
      </c>
      <c r="T481" s="129">
        <v>0</v>
      </c>
      <c r="U481" s="127">
        <v>0</v>
      </c>
      <c r="V481" s="136" t="s">
        <v>35</v>
      </c>
      <c r="W481" s="131">
        <v>330</v>
      </c>
      <c r="X481" s="127">
        <v>2390535.66</v>
      </c>
      <c r="Y481" s="131">
        <v>0</v>
      </c>
      <c r="Z481" s="131">
        <v>0</v>
      </c>
      <c r="AA481" s="131">
        <v>0</v>
      </c>
      <c r="AB481" s="131">
        <v>0</v>
      </c>
      <c r="AC481" s="131">
        <v>0</v>
      </c>
      <c r="AD481" s="131">
        <v>0</v>
      </c>
      <c r="AE481" s="131">
        <v>0</v>
      </c>
      <c r="AF481" s="131">
        <v>0</v>
      </c>
      <c r="AG481" s="131">
        <v>0</v>
      </c>
      <c r="AH481" s="131">
        <v>0</v>
      </c>
      <c r="AI481" s="131">
        <v>0</v>
      </c>
      <c r="AJ481" s="131">
        <v>75095.360000000001</v>
      </c>
      <c r="AK481" s="131">
        <v>37547.68</v>
      </c>
      <c r="AL481" s="131">
        <v>0</v>
      </c>
      <c r="AN481" s="68"/>
      <c r="AO481" s="68"/>
      <c r="AP481" s="68"/>
      <c r="AQ481" s="68"/>
      <c r="AR481" s="68"/>
      <c r="AS481" s="68"/>
      <c r="AT481" s="68"/>
      <c r="AU481" s="68"/>
      <c r="AV481" s="68"/>
      <c r="AW481" s="68"/>
      <c r="AX481" s="68"/>
      <c r="AY481" s="68"/>
      <c r="AZ481" s="68"/>
      <c r="BA481" s="68"/>
      <c r="BB481" s="68"/>
      <c r="BC481" s="68"/>
      <c r="BD481" s="68"/>
      <c r="BE481" s="68"/>
      <c r="BF481" s="68"/>
      <c r="BG481" s="68"/>
      <c r="BH481" s="68"/>
      <c r="BI481" s="68"/>
      <c r="BJ481" s="68"/>
      <c r="BK481" s="68"/>
      <c r="BL481" s="69"/>
      <c r="BM481" s="69"/>
      <c r="BN481" s="69"/>
      <c r="BO481" s="69"/>
      <c r="BP481" s="69"/>
      <c r="BQ481" s="69"/>
      <c r="BR481" s="69"/>
      <c r="BS481" s="69"/>
      <c r="BT481" s="69"/>
      <c r="BU481" s="69"/>
      <c r="BV481" s="69"/>
      <c r="BW481" s="69"/>
      <c r="BY481" s="70"/>
      <c r="BZ481" s="71"/>
      <c r="CA481" s="72"/>
      <c r="CB481" s="68"/>
      <c r="CC481" s="73"/>
    </row>
    <row r="482" spans="1:81" s="67" customFormat="1" ht="12" customHeight="1" x14ac:dyDescent="0.25">
      <c r="A482" s="122">
        <v>305</v>
      </c>
      <c r="B482" s="132" t="s">
        <v>541</v>
      </c>
      <c r="C482" s="135">
        <v>71.965325829621619</v>
      </c>
      <c r="D482" s="135">
        <v>1962</v>
      </c>
      <c r="E482" s="136">
        <v>2025</v>
      </c>
      <c r="F482" s="136">
        <v>258896.96</v>
      </c>
      <c r="G482" s="124">
        <v>3845792.73</v>
      </c>
      <c r="H482" s="127">
        <v>0</v>
      </c>
      <c r="I482" s="128">
        <v>0</v>
      </c>
      <c r="J482" s="128">
        <v>0</v>
      </c>
      <c r="K482" s="128">
        <v>0</v>
      </c>
      <c r="L482" s="128">
        <v>0</v>
      </c>
      <c r="M482" s="128">
        <v>0</v>
      </c>
      <c r="N482" s="127"/>
      <c r="O482" s="127">
        <v>0</v>
      </c>
      <c r="P482" s="127"/>
      <c r="Q482" s="127">
        <v>0</v>
      </c>
      <c r="R482" s="127"/>
      <c r="S482" s="127">
        <v>0</v>
      </c>
      <c r="T482" s="129">
        <v>0</v>
      </c>
      <c r="U482" s="127">
        <v>0</v>
      </c>
      <c r="V482" s="136" t="s">
        <v>35</v>
      </c>
      <c r="W482" s="131">
        <v>507</v>
      </c>
      <c r="X482" s="127">
        <v>3672732.06</v>
      </c>
      <c r="Y482" s="131">
        <v>0</v>
      </c>
      <c r="Z482" s="131">
        <v>0</v>
      </c>
      <c r="AA482" s="131">
        <v>0</v>
      </c>
      <c r="AB482" s="131">
        <v>0</v>
      </c>
      <c r="AC482" s="131">
        <v>0</v>
      </c>
      <c r="AD482" s="131">
        <v>0</v>
      </c>
      <c r="AE482" s="131">
        <v>0</v>
      </c>
      <c r="AF482" s="131">
        <v>0</v>
      </c>
      <c r="AG482" s="131">
        <v>0</v>
      </c>
      <c r="AH482" s="131">
        <v>0</v>
      </c>
      <c r="AI482" s="131">
        <v>0</v>
      </c>
      <c r="AJ482" s="131">
        <v>115373.78</v>
      </c>
      <c r="AK482" s="131">
        <v>57686.89</v>
      </c>
      <c r="AL482" s="131">
        <v>0</v>
      </c>
      <c r="AN482" s="68"/>
      <c r="AO482" s="68"/>
      <c r="AP482" s="68"/>
      <c r="AQ482" s="68"/>
      <c r="AR482" s="68"/>
      <c r="AS482" s="68"/>
      <c r="AT482" s="68"/>
      <c r="AU482" s="68"/>
      <c r="AV482" s="68"/>
      <c r="AW482" s="68"/>
      <c r="AX482" s="68"/>
      <c r="AY482" s="68"/>
      <c r="AZ482" s="68"/>
      <c r="BA482" s="68"/>
      <c r="BB482" s="68"/>
      <c r="BC482" s="68"/>
      <c r="BD482" s="68"/>
      <c r="BE482" s="68"/>
      <c r="BF482" s="68"/>
      <c r="BG482" s="68"/>
      <c r="BH482" s="68"/>
      <c r="BI482" s="68"/>
      <c r="BJ482" s="68"/>
      <c r="BK482" s="68"/>
      <c r="BL482" s="69"/>
      <c r="BM482" s="69"/>
      <c r="BN482" s="69"/>
      <c r="BO482" s="69"/>
      <c r="BP482" s="69"/>
      <c r="BQ482" s="69"/>
      <c r="BR482" s="69"/>
      <c r="BS482" s="69"/>
      <c r="BT482" s="69"/>
      <c r="BU482" s="69"/>
      <c r="BV482" s="69"/>
      <c r="BW482" s="69"/>
      <c r="BY482" s="70"/>
      <c r="BZ482" s="71"/>
      <c r="CA482" s="72"/>
      <c r="CB482" s="68"/>
      <c r="CC482" s="73"/>
    </row>
    <row r="483" spans="1:81" s="67" customFormat="1" ht="12" customHeight="1" x14ac:dyDescent="0.25">
      <c r="A483" s="122">
        <v>306</v>
      </c>
      <c r="B483" s="132" t="s">
        <v>542</v>
      </c>
      <c r="C483" s="135">
        <v>80.644761857197565</v>
      </c>
      <c r="D483" s="135">
        <v>1957</v>
      </c>
      <c r="E483" s="136">
        <v>2025</v>
      </c>
      <c r="F483" s="136">
        <v>195874.4</v>
      </c>
      <c r="G483" s="124">
        <v>3102424.52</v>
      </c>
      <c r="H483" s="127">
        <v>0</v>
      </c>
      <c r="I483" s="128">
        <v>0</v>
      </c>
      <c r="J483" s="128">
        <v>0</v>
      </c>
      <c r="K483" s="128">
        <v>0</v>
      </c>
      <c r="L483" s="128">
        <v>0</v>
      </c>
      <c r="M483" s="128">
        <v>0</v>
      </c>
      <c r="N483" s="127"/>
      <c r="O483" s="127">
        <v>0</v>
      </c>
      <c r="P483" s="127"/>
      <c r="Q483" s="127">
        <v>0</v>
      </c>
      <c r="R483" s="127"/>
      <c r="S483" s="127">
        <v>0</v>
      </c>
      <c r="T483" s="129">
        <v>0</v>
      </c>
      <c r="U483" s="127">
        <v>0</v>
      </c>
      <c r="V483" s="136" t="s">
        <v>35</v>
      </c>
      <c r="W483" s="131">
        <v>409</v>
      </c>
      <c r="X483" s="127">
        <v>2962815.41</v>
      </c>
      <c r="Y483" s="131">
        <v>0</v>
      </c>
      <c r="Z483" s="131">
        <v>0</v>
      </c>
      <c r="AA483" s="131">
        <v>0</v>
      </c>
      <c r="AB483" s="131">
        <v>0</v>
      </c>
      <c r="AC483" s="131">
        <v>0</v>
      </c>
      <c r="AD483" s="131">
        <v>0</v>
      </c>
      <c r="AE483" s="131">
        <v>0</v>
      </c>
      <c r="AF483" s="131">
        <v>0</v>
      </c>
      <c r="AG483" s="131">
        <v>0</v>
      </c>
      <c r="AH483" s="131">
        <v>0</v>
      </c>
      <c r="AI483" s="131">
        <v>0</v>
      </c>
      <c r="AJ483" s="131">
        <v>93072.74</v>
      </c>
      <c r="AK483" s="131">
        <v>46536.37</v>
      </c>
      <c r="AL483" s="131">
        <v>0</v>
      </c>
      <c r="AN483" s="68"/>
      <c r="AO483" s="68"/>
      <c r="AP483" s="68"/>
      <c r="AQ483" s="68"/>
      <c r="AR483" s="68"/>
      <c r="AS483" s="68"/>
      <c r="AT483" s="68"/>
      <c r="AU483" s="68"/>
      <c r="AV483" s="68"/>
      <c r="AW483" s="68"/>
      <c r="AX483" s="68"/>
      <c r="AY483" s="68"/>
      <c r="AZ483" s="68"/>
      <c r="BA483" s="68"/>
      <c r="BB483" s="68"/>
      <c r="BC483" s="68"/>
      <c r="BD483" s="68"/>
      <c r="BE483" s="68"/>
      <c r="BF483" s="68"/>
      <c r="BG483" s="68"/>
      <c r="BH483" s="68"/>
      <c r="BI483" s="68"/>
      <c r="BJ483" s="68"/>
      <c r="BK483" s="68"/>
      <c r="BL483" s="69"/>
      <c r="BM483" s="69"/>
      <c r="BN483" s="69"/>
      <c r="BO483" s="69"/>
      <c r="BP483" s="69"/>
      <c r="BQ483" s="69"/>
      <c r="BR483" s="69"/>
      <c r="BS483" s="69"/>
      <c r="BT483" s="69"/>
      <c r="BU483" s="69"/>
      <c r="BV483" s="69"/>
      <c r="BW483" s="69"/>
      <c r="BY483" s="70"/>
      <c r="BZ483" s="71"/>
      <c r="CA483" s="72"/>
      <c r="CB483" s="68"/>
      <c r="CC483" s="73"/>
    </row>
    <row r="484" spans="1:81" s="67" customFormat="1" ht="12" customHeight="1" x14ac:dyDescent="0.25">
      <c r="A484" s="122">
        <v>307</v>
      </c>
      <c r="B484" s="132" t="s">
        <v>543</v>
      </c>
      <c r="C484" s="135">
        <v>85.115615308774778</v>
      </c>
      <c r="D484" s="135">
        <v>1956</v>
      </c>
      <c r="E484" s="136">
        <v>2025</v>
      </c>
      <c r="F484" s="136">
        <v>109397.34</v>
      </c>
      <c r="G484" s="124">
        <v>2958302.1</v>
      </c>
      <c r="H484" s="127">
        <v>0</v>
      </c>
      <c r="I484" s="128">
        <v>0</v>
      </c>
      <c r="J484" s="128">
        <v>0</v>
      </c>
      <c r="K484" s="128">
        <v>0</v>
      </c>
      <c r="L484" s="128">
        <v>0</v>
      </c>
      <c r="M484" s="128">
        <v>0</v>
      </c>
      <c r="N484" s="127"/>
      <c r="O484" s="127">
        <v>0</v>
      </c>
      <c r="P484" s="127"/>
      <c r="Q484" s="127">
        <v>0</v>
      </c>
      <c r="R484" s="127"/>
      <c r="S484" s="127">
        <v>0</v>
      </c>
      <c r="T484" s="129">
        <v>0</v>
      </c>
      <c r="U484" s="127">
        <v>0</v>
      </c>
      <c r="V484" s="136" t="s">
        <v>35</v>
      </c>
      <c r="W484" s="131">
        <v>390</v>
      </c>
      <c r="X484" s="127">
        <v>2825178.51</v>
      </c>
      <c r="Y484" s="131">
        <v>0</v>
      </c>
      <c r="Z484" s="131">
        <v>0</v>
      </c>
      <c r="AA484" s="131">
        <v>0</v>
      </c>
      <c r="AB484" s="131">
        <v>0</v>
      </c>
      <c r="AC484" s="131">
        <v>0</v>
      </c>
      <c r="AD484" s="131">
        <v>0</v>
      </c>
      <c r="AE484" s="131">
        <v>0</v>
      </c>
      <c r="AF484" s="131">
        <v>0</v>
      </c>
      <c r="AG484" s="131">
        <v>0</v>
      </c>
      <c r="AH484" s="131">
        <v>0</v>
      </c>
      <c r="AI484" s="131">
        <v>0</v>
      </c>
      <c r="AJ484" s="131">
        <v>88749.06</v>
      </c>
      <c r="AK484" s="131">
        <v>44374.53</v>
      </c>
      <c r="AL484" s="131">
        <v>0</v>
      </c>
      <c r="AN484" s="68"/>
      <c r="AO484" s="68"/>
      <c r="AP484" s="68"/>
      <c r="AQ484" s="68"/>
      <c r="AR484" s="68"/>
      <c r="AS484" s="68"/>
      <c r="AT484" s="68"/>
      <c r="AU484" s="68"/>
      <c r="AV484" s="68"/>
      <c r="AW484" s="68"/>
      <c r="AX484" s="68"/>
      <c r="AY484" s="68"/>
      <c r="AZ484" s="68"/>
      <c r="BA484" s="68"/>
      <c r="BB484" s="68"/>
      <c r="BC484" s="68"/>
      <c r="BD484" s="68"/>
      <c r="BE484" s="68"/>
      <c r="BF484" s="68"/>
      <c r="BG484" s="68"/>
      <c r="BH484" s="68"/>
      <c r="BI484" s="68"/>
      <c r="BJ484" s="68"/>
      <c r="BK484" s="68"/>
      <c r="BL484" s="69"/>
      <c r="BM484" s="69"/>
      <c r="BN484" s="69"/>
      <c r="BO484" s="69"/>
      <c r="BP484" s="69"/>
      <c r="BQ484" s="69"/>
      <c r="BR484" s="69"/>
      <c r="BS484" s="69"/>
      <c r="BT484" s="69"/>
      <c r="BU484" s="69"/>
      <c r="BV484" s="69"/>
      <c r="BW484" s="69"/>
      <c r="BY484" s="70"/>
      <c r="BZ484" s="71"/>
      <c r="CA484" s="72"/>
      <c r="CB484" s="68"/>
      <c r="CC484" s="73"/>
    </row>
    <row r="485" spans="1:81" s="67" customFormat="1" ht="12" customHeight="1" x14ac:dyDescent="0.25">
      <c r="A485" s="122">
        <v>308</v>
      </c>
      <c r="B485" s="132" t="s">
        <v>544</v>
      </c>
      <c r="C485" s="135">
        <v>22.527099009032714</v>
      </c>
      <c r="D485" s="135">
        <v>1955</v>
      </c>
      <c r="E485" s="136">
        <v>2025</v>
      </c>
      <c r="F485" s="136">
        <v>144168.5</v>
      </c>
      <c r="G485" s="124">
        <v>914798.03</v>
      </c>
      <c r="H485" s="127">
        <v>0</v>
      </c>
      <c r="I485" s="128">
        <v>0</v>
      </c>
      <c r="J485" s="128">
        <v>0</v>
      </c>
      <c r="K485" s="128">
        <v>0</v>
      </c>
      <c r="L485" s="128">
        <v>0</v>
      </c>
      <c r="M485" s="128">
        <v>0</v>
      </c>
      <c r="N485" s="127"/>
      <c r="O485" s="127">
        <v>0</v>
      </c>
      <c r="P485" s="127"/>
      <c r="Q485" s="127">
        <v>0</v>
      </c>
      <c r="R485" s="127"/>
      <c r="S485" s="127">
        <v>0</v>
      </c>
      <c r="T485" s="129">
        <v>0</v>
      </c>
      <c r="U485" s="127">
        <v>0</v>
      </c>
      <c r="V485" s="136" t="s">
        <v>35</v>
      </c>
      <c r="W485" s="131">
        <v>120.6</v>
      </c>
      <c r="X485" s="127">
        <v>873632.12</v>
      </c>
      <c r="Y485" s="131">
        <v>0</v>
      </c>
      <c r="Z485" s="131">
        <v>0</v>
      </c>
      <c r="AA485" s="131">
        <v>0</v>
      </c>
      <c r="AB485" s="131">
        <v>0</v>
      </c>
      <c r="AC485" s="131">
        <v>0</v>
      </c>
      <c r="AD485" s="131">
        <v>0</v>
      </c>
      <c r="AE485" s="131">
        <v>0</v>
      </c>
      <c r="AF485" s="131">
        <v>0</v>
      </c>
      <c r="AG485" s="131">
        <v>0</v>
      </c>
      <c r="AH485" s="131">
        <v>0</v>
      </c>
      <c r="AI485" s="131">
        <v>0</v>
      </c>
      <c r="AJ485" s="131">
        <v>27443.94</v>
      </c>
      <c r="AK485" s="131">
        <v>13721.97</v>
      </c>
      <c r="AL485" s="131">
        <v>0</v>
      </c>
      <c r="AN485" s="68"/>
      <c r="AO485" s="68"/>
      <c r="AP485" s="68"/>
      <c r="AQ485" s="68"/>
      <c r="AR485" s="68"/>
      <c r="AS485" s="68"/>
      <c r="AT485" s="68"/>
      <c r="AU485" s="68"/>
      <c r="AV485" s="68"/>
      <c r="AW485" s="68"/>
      <c r="AX485" s="68"/>
      <c r="AY485" s="68"/>
      <c r="AZ485" s="68"/>
      <c r="BA485" s="68"/>
      <c r="BB485" s="68"/>
      <c r="BC485" s="68"/>
      <c r="BD485" s="68"/>
      <c r="BE485" s="68"/>
      <c r="BF485" s="68"/>
      <c r="BG485" s="68"/>
      <c r="BH485" s="68"/>
      <c r="BI485" s="68"/>
      <c r="BJ485" s="68"/>
      <c r="BK485" s="68"/>
      <c r="BL485" s="69"/>
      <c r="BM485" s="69"/>
      <c r="BN485" s="69"/>
      <c r="BO485" s="69"/>
      <c r="BP485" s="69"/>
      <c r="BQ485" s="69"/>
      <c r="BR485" s="69"/>
      <c r="BS485" s="69"/>
      <c r="BT485" s="69"/>
      <c r="BU485" s="69"/>
      <c r="BV485" s="69"/>
      <c r="BW485" s="69"/>
      <c r="BY485" s="70"/>
      <c r="BZ485" s="71"/>
      <c r="CA485" s="72"/>
      <c r="CB485" s="68"/>
      <c r="CC485" s="73"/>
    </row>
    <row r="486" spans="1:81" s="67" customFormat="1" ht="12" customHeight="1" x14ac:dyDescent="0.25">
      <c r="A486" s="122">
        <v>309</v>
      </c>
      <c r="B486" s="132" t="s">
        <v>545</v>
      </c>
      <c r="C486" s="135">
        <v>72.279003496856859</v>
      </c>
      <c r="D486" s="135">
        <v>1990</v>
      </c>
      <c r="E486" s="136">
        <v>2025</v>
      </c>
      <c r="F486" s="136">
        <v>453568.35</v>
      </c>
      <c r="G486" s="124">
        <v>4029427.49</v>
      </c>
      <c r="H486" s="127">
        <v>0</v>
      </c>
      <c r="I486" s="128">
        <v>0</v>
      </c>
      <c r="J486" s="128">
        <v>0</v>
      </c>
      <c r="K486" s="128">
        <v>0</v>
      </c>
      <c r="L486" s="128">
        <v>0</v>
      </c>
      <c r="M486" s="128">
        <v>0</v>
      </c>
      <c r="N486" s="127"/>
      <c r="O486" s="127">
        <v>0</v>
      </c>
      <c r="P486" s="127"/>
      <c r="Q486" s="127">
        <v>0</v>
      </c>
      <c r="R486" s="127"/>
      <c r="S486" s="127">
        <v>0</v>
      </c>
      <c r="T486" s="129">
        <v>0</v>
      </c>
      <c r="U486" s="127">
        <v>0</v>
      </c>
      <c r="V486" s="136" t="s">
        <v>34</v>
      </c>
      <c r="W486" s="131">
        <v>470</v>
      </c>
      <c r="X486" s="127">
        <v>3848103.26</v>
      </c>
      <c r="Y486" s="131">
        <v>0</v>
      </c>
      <c r="Z486" s="131">
        <v>0</v>
      </c>
      <c r="AA486" s="131">
        <v>0</v>
      </c>
      <c r="AB486" s="131">
        <v>0</v>
      </c>
      <c r="AC486" s="131">
        <v>0</v>
      </c>
      <c r="AD486" s="131">
        <v>0</v>
      </c>
      <c r="AE486" s="131">
        <v>0</v>
      </c>
      <c r="AF486" s="131">
        <v>0</v>
      </c>
      <c r="AG486" s="131">
        <v>0</v>
      </c>
      <c r="AH486" s="131">
        <v>0</v>
      </c>
      <c r="AI486" s="131">
        <v>0</v>
      </c>
      <c r="AJ486" s="131">
        <v>120882.82</v>
      </c>
      <c r="AK486" s="131">
        <v>60441.41</v>
      </c>
      <c r="AL486" s="131">
        <v>0</v>
      </c>
      <c r="AN486" s="68"/>
      <c r="AO486" s="68"/>
      <c r="AP486" s="68"/>
      <c r="AQ486" s="68"/>
      <c r="AR486" s="68"/>
      <c r="AS486" s="68"/>
      <c r="AT486" s="68"/>
      <c r="AU486" s="68"/>
      <c r="AV486" s="68"/>
      <c r="AW486" s="68"/>
      <c r="AX486" s="68"/>
      <c r="AY486" s="68"/>
      <c r="AZ486" s="68"/>
      <c r="BA486" s="68"/>
      <c r="BB486" s="68"/>
      <c r="BC486" s="68"/>
      <c r="BD486" s="68"/>
      <c r="BE486" s="68"/>
      <c r="BF486" s="68"/>
      <c r="BG486" s="68"/>
      <c r="BH486" s="68"/>
      <c r="BI486" s="68"/>
      <c r="BJ486" s="68"/>
      <c r="BK486" s="68"/>
      <c r="BL486" s="69"/>
      <c r="BM486" s="69"/>
      <c r="BN486" s="69"/>
      <c r="BO486" s="69"/>
      <c r="BP486" s="69"/>
      <c r="BQ486" s="69"/>
      <c r="BR486" s="69"/>
      <c r="BS486" s="69"/>
      <c r="BT486" s="69"/>
      <c r="BU486" s="69"/>
      <c r="BV486" s="69"/>
      <c r="BW486" s="69"/>
      <c r="BY486" s="70"/>
      <c r="BZ486" s="71"/>
      <c r="CA486" s="72"/>
      <c r="CB486" s="68"/>
      <c r="CC486" s="73"/>
    </row>
    <row r="487" spans="1:81" s="67" customFormat="1" ht="12" customHeight="1" x14ac:dyDescent="0.25">
      <c r="A487" s="122">
        <v>310</v>
      </c>
      <c r="B487" s="132" t="s">
        <v>546</v>
      </c>
      <c r="C487" s="135">
        <v>23.45902909496078</v>
      </c>
      <c r="D487" s="135">
        <v>1995</v>
      </c>
      <c r="E487" s="136">
        <v>2025</v>
      </c>
      <c r="F487" s="136">
        <v>1273750.55</v>
      </c>
      <c r="G487" s="124">
        <v>6549963.0099999998</v>
      </c>
      <c r="H487" s="127">
        <v>0</v>
      </c>
      <c r="I487" s="128">
        <v>0</v>
      </c>
      <c r="J487" s="128">
        <v>0</v>
      </c>
      <c r="K487" s="128">
        <v>0</v>
      </c>
      <c r="L487" s="128">
        <v>0</v>
      </c>
      <c r="M487" s="128">
        <v>0</v>
      </c>
      <c r="N487" s="127"/>
      <c r="O487" s="127">
        <v>0</v>
      </c>
      <c r="P487" s="127"/>
      <c r="Q487" s="127">
        <v>0</v>
      </c>
      <c r="R487" s="127"/>
      <c r="S487" s="127">
        <v>0</v>
      </c>
      <c r="T487" s="129">
        <v>0</v>
      </c>
      <c r="U487" s="127">
        <v>0</v>
      </c>
      <c r="V487" s="136" t="s">
        <v>34</v>
      </c>
      <c r="W487" s="131">
        <v>764</v>
      </c>
      <c r="X487" s="127">
        <v>6255214.6699999999</v>
      </c>
      <c r="Y487" s="131">
        <v>0</v>
      </c>
      <c r="Z487" s="131">
        <v>0</v>
      </c>
      <c r="AA487" s="131">
        <v>0</v>
      </c>
      <c r="AB487" s="131">
        <v>0</v>
      </c>
      <c r="AC487" s="131">
        <v>0</v>
      </c>
      <c r="AD487" s="131">
        <v>0</v>
      </c>
      <c r="AE487" s="131">
        <v>0</v>
      </c>
      <c r="AF487" s="131">
        <v>0</v>
      </c>
      <c r="AG487" s="131">
        <v>0</v>
      </c>
      <c r="AH487" s="131">
        <v>0</v>
      </c>
      <c r="AI487" s="131">
        <v>0</v>
      </c>
      <c r="AJ487" s="131">
        <v>196498.89</v>
      </c>
      <c r="AK487" s="131">
        <v>98249.45</v>
      </c>
      <c r="AL487" s="131">
        <v>0</v>
      </c>
      <c r="AN487" s="68"/>
      <c r="AO487" s="68"/>
      <c r="AP487" s="68"/>
      <c r="AQ487" s="68"/>
      <c r="AR487" s="68"/>
      <c r="AS487" s="68"/>
      <c r="AT487" s="68"/>
      <c r="AU487" s="68"/>
      <c r="AV487" s="68"/>
      <c r="AW487" s="68"/>
      <c r="AX487" s="68"/>
      <c r="AY487" s="68"/>
      <c r="AZ487" s="68"/>
      <c r="BA487" s="68"/>
      <c r="BB487" s="68"/>
      <c r="BC487" s="68"/>
      <c r="BD487" s="68"/>
      <c r="BE487" s="68"/>
      <c r="BF487" s="68"/>
      <c r="BG487" s="68"/>
      <c r="BH487" s="68"/>
      <c r="BI487" s="68"/>
      <c r="BJ487" s="68"/>
      <c r="BK487" s="68"/>
      <c r="BL487" s="69"/>
      <c r="BM487" s="69"/>
      <c r="BN487" s="69"/>
      <c r="BO487" s="69"/>
      <c r="BP487" s="69"/>
      <c r="BQ487" s="69"/>
      <c r="BR487" s="69"/>
      <c r="BS487" s="69"/>
      <c r="BT487" s="69"/>
      <c r="BU487" s="69"/>
      <c r="BV487" s="69"/>
      <c r="BW487" s="69"/>
      <c r="BY487" s="70"/>
      <c r="BZ487" s="71"/>
      <c r="CA487" s="72"/>
      <c r="CB487" s="68"/>
      <c r="CC487" s="73"/>
    </row>
    <row r="488" spans="1:81" s="67" customFormat="1" ht="12" customHeight="1" x14ac:dyDescent="0.25">
      <c r="A488" s="122">
        <v>311</v>
      </c>
      <c r="B488" s="132" t="s">
        <v>547</v>
      </c>
      <c r="C488" s="135">
        <v>39.364820916682248</v>
      </c>
      <c r="D488" s="135">
        <v>1997</v>
      </c>
      <c r="E488" s="136">
        <v>2025</v>
      </c>
      <c r="F488" s="136">
        <v>1215262.1499999999</v>
      </c>
      <c r="G488" s="124">
        <v>6268760.4000000004</v>
      </c>
      <c r="H488" s="127">
        <v>0</v>
      </c>
      <c r="I488" s="128">
        <v>0</v>
      </c>
      <c r="J488" s="128">
        <v>0</v>
      </c>
      <c r="K488" s="128">
        <v>0</v>
      </c>
      <c r="L488" s="128">
        <v>0</v>
      </c>
      <c r="M488" s="128">
        <v>0</v>
      </c>
      <c r="N488" s="127"/>
      <c r="O488" s="127">
        <v>0</v>
      </c>
      <c r="P488" s="127"/>
      <c r="Q488" s="127">
        <v>0</v>
      </c>
      <c r="R488" s="127"/>
      <c r="S488" s="127">
        <v>0</v>
      </c>
      <c r="T488" s="129">
        <v>0</v>
      </c>
      <c r="U488" s="127">
        <v>0</v>
      </c>
      <c r="V488" s="136" t="s">
        <v>34</v>
      </c>
      <c r="W488" s="131">
        <v>731.2</v>
      </c>
      <c r="X488" s="127">
        <v>5986666.1799999997</v>
      </c>
      <c r="Y488" s="131">
        <v>0</v>
      </c>
      <c r="Z488" s="131">
        <v>0</v>
      </c>
      <c r="AA488" s="131">
        <v>0</v>
      </c>
      <c r="AB488" s="131">
        <v>0</v>
      </c>
      <c r="AC488" s="131">
        <v>0</v>
      </c>
      <c r="AD488" s="131">
        <v>0</v>
      </c>
      <c r="AE488" s="131">
        <v>0</v>
      </c>
      <c r="AF488" s="131">
        <v>0</v>
      </c>
      <c r="AG488" s="131">
        <v>0</v>
      </c>
      <c r="AH488" s="131">
        <v>0</v>
      </c>
      <c r="AI488" s="131">
        <v>0</v>
      </c>
      <c r="AJ488" s="131">
        <v>188062.81</v>
      </c>
      <c r="AK488" s="131">
        <v>94031.41</v>
      </c>
      <c r="AL488" s="131">
        <v>0</v>
      </c>
      <c r="AN488" s="68"/>
      <c r="AO488" s="68"/>
      <c r="AP488" s="68"/>
      <c r="AQ488" s="68"/>
      <c r="AR488" s="68"/>
      <c r="AS488" s="68"/>
      <c r="AT488" s="68"/>
      <c r="AU488" s="68"/>
      <c r="AV488" s="68"/>
      <c r="AW488" s="68"/>
      <c r="AX488" s="68"/>
      <c r="AY488" s="68"/>
      <c r="AZ488" s="68"/>
      <c r="BA488" s="68"/>
      <c r="BB488" s="68"/>
      <c r="BC488" s="68"/>
      <c r="BD488" s="68"/>
      <c r="BE488" s="68"/>
      <c r="BF488" s="68"/>
      <c r="BG488" s="68"/>
      <c r="BH488" s="68"/>
      <c r="BI488" s="68"/>
      <c r="BJ488" s="68"/>
      <c r="BK488" s="68"/>
      <c r="BL488" s="69"/>
      <c r="BM488" s="69"/>
      <c r="BN488" s="69"/>
      <c r="BO488" s="69"/>
      <c r="BP488" s="69"/>
      <c r="BQ488" s="69"/>
      <c r="BR488" s="69"/>
      <c r="BS488" s="69"/>
      <c r="BT488" s="69"/>
      <c r="BU488" s="69"/>
      <c r="BV488" s="69"/>
      <c r="BW488" s="69"/>
      <c r="BY488" s="70"/>
      <c r="BZ488" s="71"/>
      <c r="CA488" s="72"/>
      <c r="CB488" s="68"/>
      <c r="CC488" s="73"/>
    </row>
    <row r="489" spans="1:81" s="67" customFormat="1" ht="12" customHeight="1" x14ac:dyDescent="0.25">
      <c r="A489" s="122">
        <v>312</v>
      </c>
      <c r="B489" s="132" t="s">
        <v>548</v>
      </c>
      <c r="C489" s="135">
        <v>24.864735101769533</v>
      </c>
      <c r="D489" s="135">
        <v>1975</v>
      </c>
      <c r="E489" s="136">
        <v>2025</v>
      </c>
      <c r="F489" s="136">
        <v>2832031.14</v>
      </c>
      <c r="G489" s="124">
        <v>16374907.49</v>
      </c>
      <c r="H489" s="127">
        <v>0</v>
      </c>
      <c r="I489" s="128">
        <v>0</v>
      </c>
      <c r="J489" s="128">
        <v>0</v>
      </c>
      <c r="K489" s="128">
        <v>0</v>
      </c>
      <c r="L489" s="128">
        <v>0</v>
      </c>
      <c r="M489" s="128">
        <v>0</v>
      </c>
      <c r="N489" s="127"/>
      <c r="O489" s="127">
        <v>0</v>
      </c>
      <c r="P489" s="127"/>
      <c r="Q489" s="127">
        <v>0</v>
      </c>
      <c r="R489" s="127"/>
      <c r="S489" s="127">
        <v>0</v>
      </c>
      <c r="T489" s="129">
        <v>0</v>
      </c>
      <c r="U489" s="127">
        <v>0</v>
      </c>
      <c r="V489" s="136" t="s">
        <v>34</v>
      </c>
      <c r="W489" s="131">
        <v>1910</v>
      </c>
      <c r="X489" s="127">
        <v>15638036.66</v>
      </c>
      <c r="Y489" s="131">
        <v>0</v>
      </c>
      <c r="Z489" s="131">
        <v>0</v>
      </c>
      <c r="AA489" s="131">
        <v>0</v>
      </c>
      <c r="AB489" s="131">
        <v>0</v>
      </c>
      <c r="AC489" s="131">
        <v>0</v>
      </c>
      <c r="AD489" s="131">
        <v>0</v>
      </c>
      <c r="AE489" s="131">
        <v>0</v>
      </c>
      <c r="AF489" s="131">
        <v>0</v>
      </c>
      <c r="AG489" s="131">
        <v>0</v>
      </c>
      <c r="AH489" s="131">
        <v>0</v>
      </c>
      <c r="AI489" s="131">
        <v>0</v>
      </c>
      <c r="AJ489" s="131">
        <v>491247.22</v>
      </c>
      <c r="AK489" s="131">
        <v>245623.61</v>
      </c>
      <c r="AL489" s="131">
        <v>0</v>
      </c>
      <c r="AN489" s="68"/>
      <c r="AO489" s="68"/>
      <c r="AP489" s="68"/>
      <c r="AQ489" s="68"/>
      <c r="AR489" s="68"/>
      <c r="AS489" s="68"/>
      <c r="AT489" s="68"/>
      <c r="AU489" s="68"/>
      <c r="AV489" s="68"/>
      <c r="AW489" s="68"/>
      <c r="AX489" s="68"/>
      <c r="AY489" s="68"/>
      <c r="AZ489" s="68"/>
      <c r="BA489" s="68"/>
      <c r="BB489" s="68"/>
      <c r="BC489" s="68"/>
      <c r="BD489" s="68"/>
      <c r="BE489" s="68"/>
      <c r="BF489" s="68"/>
      <c r="BG489" s="68"/>
      <c r="BH489" s="68"/>
      <c r="BI489" s="68"/>
      <c r="BJ489" s="68"/>
      <c r="BK489" s="68"/>
      <c r="BL489" s="69"/>
      <c r="BM489" s="69"/>
      <c r="BN489" s="69"/>
      <c r="BO489" s="69"/>
      <c r="BP489" s="69"/>
      <c r="BQ489" s="69"/>
      <c r="BR489" s="69"/>
      <c r="BS489" s="69"/>
      <c r="BT489" s="69"/>
      <c r="BU489" s="69"/>
      <c r="BV489" s="69"/>
      <c r="BW489" s="69"/>
      <c r="BY489" s="70"/>
      <c r="BZ489" s="71"/>
      <c r="CA489" s="72"/>
      <c r="CB489" s="68"/>
      <c r="CC489" s="73"/>
    </row>
    <row r="490" spans="1:81" s="67" customFormat="1" ht="12" customHeight="1" x14ac:dyDescent="0.25">
      <c r="A490" s="122">
        <v>313</v>
      </c>
      <c r="B490" s="132" t="s">
        <v>549</v>
      </c>
      <c r="C490" s="135">
        <v>69.534340213731525</v>
      </c>
      <c r="D490" s="135">
        <v>1961</v>
      </c>
      <c r="E490" s="136">
        <v>2025</v>
      </c>
      <c r="F490" s="136">
        <v>181331.04</v>
      </c>
      <c r="G490" s="124">
        <v>2556276.4300000002</v>
      </c>
      <c r="H490" s="127">
        <v>0</v>
      </c>
      <c r="I490" s="128">
        <v>0</v>
      </c>
      <c r="J490" s="128">
        <v>0</v>
      </c>
      <c r="K490" s="128">
        <v>0</v>
      </c>
      <c r="L490" s="128">
        <v>0</v>
      </c>
      <c r="M490" s="128">
        <v>0</v>
      </c>
      <c r="N490" s="127"/>
      <c r="O490" s="127">
        <v>0</v>
      </c>
      <c r="P490" s="127"/>
      <c r="Q490" s="127">
        <v>0</v>
      </c>
      <c r="R490" s="127"/>
      <c r="S490" s="127">
        <v>0</v>
      </c>
      <c r="T490" s="129">
        <v>0</v>
      </c>
      <c r="U490" s="127">
        <v>0</v>
      </c>
      <c r="V490" s="136" t="s">
        <v>35</v>
      </c>
      <c r="W490" s="131">
        <v>337</v>
      </c>
      <c r="X490" s="127">
        <v>2441243.9900000002</v>
      </c>
      <c r="Y490" s="131">
        <v>0</v>
      </c>
      <c r="Z490" s="131">
        <v>0</v>
      </c>
      <c r="AA490" s="131">
        <v>0</v>
      </c>
      <c r="AB490" s="131">
        <v>0</v>
      </c>
      <c r="AC490" s="131">
        <v>0</v>
      </c>
      <c r="AD490" s="131">
        <v>0</v>
      </c>
      <c r="AE490" s="131">
        <v>0</v>
      </c>
      <c r="AF490" s="131">
        <v>0</v>
      </c>
      <c r="AG490" s="131">
        <v>0</v>
      </c>
      <c r="AH490" s="131">
        <v>0</v>
      </c>
      <c r="AI490" s="131">
        <v>0</v>
      </c>
      <c r="AJ490" s="131">
        <v>76688.289999999994</v>
      </c>
      <c r="AK490" s="131">
        <v>38344.15</v>
      </c>
      <c r="AL490" s="131">
        <v>0</v>
      </c>
      <c r="AN490" s="68"/>
      <c r="AO490" s="68"/>
      <c r="AP490" s="68"/>
      <c r="AQ490" s="68"/>
      <c r="AR490" s="68"/>
      <c r="AS490" s="68"/>
      <c r="AT490" s="68"/>
      <c r="AU490" s="68"/>
      <c r="AV490" s="68"/>
      <c r="AW490" s="68"/>
      <c r="AX490" s="68"/>
      <c r="AY490" s="68"/>
      <c r="AZ490" s="68"/>
      <c r="BA490" s="68"/>
      <c r="BB490" s="68"/>
      <c r="BC490" s="68"/>
      <c r="BD490" s="68"/>
      <c r="BE490" s="68"/>
      <c r="BF490" s="68"/>
      <c r="BG490" s="68"/>
      <c r="BH490" s="68"/>
      <c r="BI490" s="68"/>
      <c r="BJ490" s="68"/>
      <c r="BK490" s="68"/>
      <c r="BL490" s="69"/>
      <c r="BM490" s="69"/>
      <c r="BN490" s="69"/>
      <c r="BO490" s="69"/>
      <c r="BP490" s="69"/>
      <c r="BQ490" s="69"/>
      <c r="BR490" s="69"/>
      <c r="BS490" s="69"/>
      <c r="BT490" s="69"/>
      <c r="BU490" s="69"/>
      <c r="BV490" s="69"/>
      <c r="BW490" s="69"/>
      <c r="BY490" s="70"/>
      <c r="BZ490" s="71"/>
      <c r="CA490" s="72"/>
      <c r="CB490" s="68"/>
      <c r="CC490" s="73"/>
    </row>
    <row r="491" spans="1:81" s="67" customFormat="1" ht="12" customHeight="1" x14ac:dyDescent="0.25">
      <c r="A491" s="122">
        <v>314</v>
      </c>
      <c r="B491" s="132" t="s">
        <v>550</v>
      </c>
      <c r="C491" s="135">
        <v>23.313989696905548</v>
      </c>
      <c r="D491" s="135">
        <v>1972</v>
      </c>
      <c r="E491" s="136">
        <v>2025</v>
      </c>
      <c r="F491" s="136">
        <v>1580035.93</v>
      </c>
      <c r="G491" s="124">
        <v>8187453.75</v>
      </c>
      <c r="H491" s="127">
        <v>0</v>
      </c>
      <c r="I491" s="128">
        <v>0</v>
      </c>
      <c r="J491" s="128">
        <v>0</v>
      </c>
      <c r="K491" s="128">
        <v>0</v>
      </c>
      <c r="L491" s="128">
        <v>0</v>
      </c>
      <c r="M491" s="128">
        <v>0</v>
      </c>
      <c r="N491" s="127"/>
      <c r="O491" s="127">
        <v>0</v>
      </c>
      <c r="P491" s="127"/>
      <c r="Q491" s="127">
        <v>0</v>
      </c>
      <c r="R491" s="127"/>
      <c r="S491" s="127">
        <v>0</v>
      </c>
      <c r="T491" s="129">
        <v>0</v>
      </c>
      <c r="U491" s="127">
        <v>0</v>
      </c>
      <c r="V491" s="136" t="s">
        <v>34</v>
      </c>
      <c r="W491" s="131">
        <v>955</v>
      </c>
      <c r="X491" s="127">
        <v>7819018.3300000001</v>
      </c>
      <c r="Y491" s="131">
        <v>0</v>
      </c>
      <c r="Z491" s="131">
        <v>0</v>
      </c>
      <c r="AA491" s="131">
        <v>0</v>
      </c>
      <c r="AB491" s="131">
        <v>0</v>
      </c>
      <c r="AC491" s="131">
        <v>0</v>
      </c>
      <c r="AD491" s="131">
        <v>0</v>
      </c>
      <c r="AE491" s="131">
        <v>0</v>
      </c>
      <c r="AF491" s="131">
        <v>0</v>
      </c>
      <c r="AG491" s="131">
        <v>0</v>
      </c>
      <c r="AH491" s="131">
        <v>0</v>
      </c>
      <c r="AI491" s="131">
        <v>0</v>
      </c>
      <c r="AJ491" s="131">
        <v>245623.61</v>
      </c>
      <c r="AK491" s="131">
        <v>122811.81</v>
      </c>
      <c r="AL491" s="131">
        <v>0</v>
      </c>
      <c r="AN491" s="68"/>
      <c r="AO491" s="68"/>
      <c r="AP491" s="68"/>
      <c r="AQ491" s="68"/>
      <c r="AR491" s="68"/>
      <c r="AS491" s="68"/>
      <c r="AT491" s="68"/>
      <c r="AU491" s="68"/>
      <c r="AV491" s="68"/>
      <c r="AW491" s="68"/>
      <c r="AX491" s="68"/>
      <c r="AY491" s="68"/>
      <c r="AZ491" s="68"/>
      <c r="BA491" s="68"/>
      <c r="BB491" s="68"/>
      <c r="BC491" s="68"/>
      <c r="BD491" s="68"/>
      <c r="BE491" s="68"/>
      <c r="BF491" s="68"/>
      <c r="BG491" s="68"/>
      <c r="BH491" s="68"/>
      <c r="BI491" s="68"/>
      <c r="BJ491" s="68"/>
      <c r="BK491" s="68"/>
      <c r="BL491" s="69"/>
      <c r="BM491" s="69"/>
      <c r="BN491" s="69"/>
      <c r="BO491" s="69"/>
      <c r="BP491" s="69"/>
      <c r="BQ491" s="69"/>
      <c r="BR491" s="69"/>
      <c r="BS491" s="69"/>
      <c r="BT491" s="69"/>
      <c r="BU491" s="69"/>
      <c r="BV491" s="69"/>
      <c r="BW491" s="69"/>
      <c r="BY491" s="70"/>
      <c r="BZ491" s="71"/>
      <c r="CA491" s="72"/>
      <c r="CB491" s="68"/>
      <c r="CC491" s="73"/>
    </row>
    <row r="492" spans="1:81" s="67" customFormat="1" ht="12" customHeight="1" x14ac:dyDescent="0.25">
      <c r="A492" s="122">
        <v>315</v>
      </c>
      <c r="B492" s="132" t="s">
        <v>551</v>
      </c>
      <c r="C492" s="135">
        <v>22.60891054436048</v>
      </c>
      <c r="D492" s="135">
        <v>1972</v>
      </c>
      <c r="E492" s="136">
        <v>2025</v>
      </c>
      <c r="F492" s="136">
        <v>1604897.26</v>
      </c>
      <c r="G492" s="124">
        <v>8067428.25</v>
      </c>
      <c r="H492" s="127">
        <v>0</v>
      </c>
      <c r="I492" s="128">
        <v>0</v>
      </c>
      <c r="J492" s="128">
        <v>0</v>
      </c>
      <c r="K492" s="128">
        <v>0</v>
      </c>
      <c r="L492" s="128">
        <v>0</v>
      </c>
      <c r="M492" s="128">
        <v>0</v>
      </c>
      <c r="N492" s="127"/>
      <c r="O492" s="127">
        <v>0</v>
      </c>
      <c r="P492" s="127"/>
      <c r="Q492" s="127">
        <v>0</v>
      </c>
      <c r="R492" s="127"/>
      <c r="S492" s="127">
        <v>0</v>
      </c>
      <c r="T492" s="129">
        <v>0</v>
      </c>
      <c r="U492" s="127">
        <v>0</v>
      </c>
      <c r="V492" s="136" t="s">
        <v>34</v>
      </c>
      <c r="W492" s="131">
        <v>941</v>
      </c>
      <c r="X492" s="127">
        <v>7704393.9800000004</v>
      </c>
      <c r="Y492" s="131">
        <v>0</v>
      </c>
      <c r="Z492" s="131">
        <v>0</v>
      </c>
      <c r="AA492" s="131">
        <v>0</v>
      </c>
      <c r="AB492" s="131">
        <v>0</v>
      </c>
      <c r="AC492" s="131">
        <v>0</v>
      </c>
      <c r="AD492" s="131">
        <v>0</v>
      </c>
      <c r="AE492" s="131">
        <v>0</v>
      </c>
      <c r="AF492" s="131">
        <v>0</v>
      </c>
      <c r="AG492" s="131">
        <v>0</v>
      </c>
      <c r="AH492" s="131">
        <v>0</v>
      </c>
      <c r="AI492" s="131">
        <v>0</v>
      </c>
      <c r="AJ492" s="131">
        <v>242022.85</v>
      </c>
      <c r="AK492" s="131">
        <v>121011.42</v>
      </c>
      <c r="AL492" s="131">
        <v>0</v>
      </c>
      <c r="AN492" s="68"/>
      <c r="AO492" s="68"/>
      <c r="AP492" s="68"/>
      <c r="AQ492" s="68"/>
      <c r="AR492" s="68"/>
      <c r="AS492" s="68"/>
      <c r="AT492" s="68"/>
      <c r="AU492" s="68"/>
      <c r="AV492" s="68"/>
      <c r="AW492" s="68"/>
      <c r="AX492" s="68"/>
      <c r="AY492" s="68"/>
      <c r="AZ492" s="68"/>
      <c r="BA492" s="68"/>
      <c r="BB492" s="68"/>
      <c r="BC492" s="68"/>
      <c r="BD492" s="68"/>
      <c r="BE492" s="68"/>
      <c r="BF492" s="68"/>
      <c r="BG492" s="68"/>
      <c r="BH492" s="68"/>
      <c r="BI492" s="68"/>
      <c r="BJ492" s="68"/>
      <c r="BK492" s="68"/>
      <c r="BL492" s="69"/>
      <c r="BM492" s="69"/>
      <c r="BN492" s="69"/>
      <c r="BO492" s="69"/>
      <c r="BP492" s="69"/>
      <c r="BQ492" s="69"/>
      <c r="BR492" s="69"/>
      <c r="BS492" s="69"/>
      <c r="BT492" s="69"/>
      <c r="BU492" s="69"/>
      <c r="BV492" s="69"/>
      <c r="BW492" s="69"/>
      <c r="BY492" s="70"/>
      <c r="BZ492" s="71"/>
      <c r="CA492" s="72"/>
      <c r="CB492" s="68"/>
      <c r="CC492" s="73"/>
    </row>
    <row r="493" spans="1:81" s="67" customFormat="1" ht="12" customHeight="1" x14ac:dyDescent="0.25">
      <c r="A493" s="122">
        <v>316</v>
      </c>
      <c r="B493" s="132" t="s">
        <v>552</v>
      </c>
      <c r="C493" s="135">
        <v>21.788303824337962</v>
      </c>
      <c r="D493" s="135">
        <v>1972</v>
      </c>
      <c r="E493" s="136">
        <v>2025</v>
      </c>
      <c r="F493" s="136">
        <v>1580646.91</v>
      </c>
      <c r="G493" s="124">
        <v>7841951.7800000003</v>
      </c>
      <c r="H493" s="127">
        <v>0</v>
      </c>
      <c r="I493" s="128">
        <v>0</v>
      </c>
      <c r="J493" s="128">
        <v>0</v>
      </c>
      <c r="K493" s="128">
        <v>0</v>
      </c>
      <c r="L493" s="128">
        <v>0</v>
      </c>
      <c r="M493" s="128">
        <v>0</v>
      </c>
      <c r="N493" s="127"/>
      <c r="O493" s="127">
        <v>0</v>
      </c>
      <c r="P493" s="127"/>
      <c r="Q493" s="127">
        <v>0</v>
      </c>
      <c r="R493" s="127"/>
      <c r="S493" s="127">
        <v>0</v>
      </c>
      <c r="T493" s="129">
        <v>0</v>
      </c>
      <c r="U493" s="127">
        <v>0</v>
      </c>
      <c r="V493" s="136" t="s">
        <v>34</v>
      </c>
      <c r="W493" s="131">
        <v>914.7</v>
      </c>
      <c r="X493" s="127">
        <v>7489063.9500000002</v>
      </c>
      <c r="Y493" s="131">
        <v>0</v>
      </c>
      <c r="Z493" s="131">
        <v>0</v>
      </c>
      <c r="AA493" s="131">
        <v>0</v>
      </c>
      <c r="AB493" s="131">
        <v>0</v>
      </c>
      <c r="AC493" s="131">
        <v>0</v>
      </c>
      <c r="AD493" s="131">
        <v>0</v>
      </c>
      <c r="AE493" s="131">
        <v>0</v>
      </c>
      <c r="AF493" s="131">
        <v>0</v>
      </c>
      <c r="AG493" s="131">
        <v>0</v>
      </c>
      <c r="AH493" s="131">
        <v>0</v>
      </c>
      <c r="AI493" s="131">
        <v>0</v>
      </c>
      <c r="AJ493" s="131">
        <v>235258.55</v>
      </c>
      <c r="AK493" s="131">
        <v>117629.28</v>
      </c>
      <c r="AL493" s="131">
        <v>0</v>
      </c>
      <c r="AN493" s="68"/>
      <c r="AO493" s="68"/>
      <c r="AP493" s="68"/>
      <c r="AQ493" s="68"/>
      <c r="AR493" s="68"/>
      <c r="AS493" s="68"/>
      <c r="AT493" s="68"/>
      <c r="AU493" s="68"/>
      <c r="AV493" s="68"/>
      <c r="AW493" s="68"/>
      <c r="AX493" s="68"/>
      <c r="AY493" s="68"/>
      <c r="AZ493" s="68"/>
      <c r="BA493" s="68"/>
      <c r="BB493" s="68"/>
      <c r="BC493" s="68"/>
      <c r="BD493" s="68"/>
      <c r="BE493" s="68"/>
      <c r="BF493" s="68"/>
      <c r="BG493" s="68"/>
      <c r="BH493" s="68"/>
      <c r="BI493" s="68"/>
      <c r="BJ493" s="68"/>
      <c r="BK493" s="68"/>
      <c r="BL493" s="69"/>
      <c r="BM493" s="69"/>
      <c r="BN493" s="69"/>
      <c r="BO493" s="69"/>
      <c r="BP493" s="69"/>
      <c r="BQ493" s="69"/>
      <c r="BR493" s="69"/>
      <c r="BS493" s="69"/>
      <c r="BT493" s="69"/>
      <c r="BU493" s="69"/>
      <c r="BV493" s="69"/>
      <c r="BW493" s="69"/>
      <c r="BY493" s="70"/>
      <c r="BZ493" s="71"/>
      <c r="CA493" s="72"/>
      <c r="CB493" s="68"/>
      <c r="CC493" s="73"/>
    </row>
    <row r="494" spans="1:81" s="67" customFormat="1" ht="12" customHeight="1" x14ac:dyDescent="0.25">
      <c r="A494" s="122">
        <v>317</v>
      </c>
      <c r="B494" s="132" t="s">
        <v>553</v>
      </c>
      <c r="C494" s="135">
        <v>72.613186852447313</v>
      </c>
      <c r="D494" s="135">
        <v>1962</v>
      </c>
      <c r="E494" s="136">
        <v>2025</v>
      </c>
      <c r="F494" s="136">
        <v>143002.60999999999</v>
      </c>
      <c r="G494" s="124">
        <v>1972201.4</v>
      </c>
      <c r="H494" s="127">
        <v>0</v>
      </c>
      <c r="I494" s="128">
        <v>0</v>
      </c>
      <c r="J494" s="128">
        <v>0</v>
      </c>
      <c r="K494" s="128">
        <v>0</v>
      </c>
      <c r="L494" s="128">
        <v>0</v>
      </c>
      <c r="M494" s="128">
        <v>0</v>
      </c>
      <c r="N494" s="127"/>
      <c r="O494" s="127">
        <v>0</v>
      </c>
      <c r="P494" s="127"/>
      <c r="Q494" s="127">
        <v>0</v>
      </c>
      <c r="R494" s="127"/>
      <c r="S494" s="127">
        <v>0</v>
      </c>
      <c r="T494" s="129">
        <v>0</v>
      </c>
      <c r="U494" s="127">
        <v>0</v>
      </c>
      <c r="V494" s="136" t="s">
        <v>35</v>
      </c>
      <c r="W494" s="131">
        <v>260</v>
      </c>
      <c r="X494" s="127">
        <v>1883452.34</v>
      </c>
      <c r="Y494" s="131">
        <v>0</v>
      </c>
      <c r="Z494" s="131">
        <v>0</v>
      </c>
      <c r="AA494" s="131">
        <v>0</v>
      </c>
      <c r="AB494" s="131">
        <v>0</v>
      </c>
      <c r="AC494" s="131">
        <v>0</v>
      </c>
      <c r="AD494" s="131">
        <v>0</v>
      </c>
      <c r="AE494" s="131">
        <v>0</v>
      </c>
      <c r="AF494" s="131">
        <v>0</v>
      </c>
      <c r="AG494" s="131">
        <v>0</v>
      </c>
      <c r="AH494" s="131">
        <v>0</v>
      </c>
      <c r="AI494" s="131">
        <v>0</v>
      </c>
      <c r="AJ494" s="131">
        <v>59166.04</v>
      </c>
      <c r="AK494" s="131">
        <v>29583.02</v>
      </c>
      <c r="AL494" s="131">
        <v>0</v>
      </c>
      <c r="AN494" s="68"/>
      <c r="AO494" s="68"/>
      <c r="AP494" s="68"/>
      <c r="AQ494" s="68"/>
      <c r="AR494" s="68"/>
      <c r="AS494" s="68"/>
      <c r="AT494" s="68"/>
      <c r="AU494" s="68"/>
      <c r="AV494" s="68"/>
      <c r="AW494" s="68"/>
      <c r="AX494" s="68"/>
      <c r="AY494" s="68"/>
      <c r="AZ494" s="68"/>
      <c r="BA494" s="68"/>
      <c r="BB494" s="68"/>
      <c r="BC494" s="68"/>
      <c r="BD494" s="68"/>
      <c r="BE494" s="68"/>
      <c r="BF494" s="68"/>
      <c r="BG494" s="68"/>
      <c r="BH494" s="68"/>
      <c r="BI494" s="68"/>
      <c r="BJ494" s="68"/>
      <c r="BK494" s="68"/>
      <c r="BL494" s="69"/>
      <c r="BM494" s="69"/>
      <c r="BN494" s="69"/>
      <c r="BO494" s="69"/>
      <c r="BP494" s="69"/>
      <c r="BQ494" s="69"/>
      <c r="BR494" s="69"/>
      <c r="BS494" s="69"/>
      <c r="BT494" s="69"/>
      <c r="BU494" s="69"/>
      <c r="BV494" s="69"/>
      <c r="BW494" s="69"/>
      <c r="BY494" s="70"/>
      <c r="BZ494" s="71"/>
      <c r="CA494" s="72"/>
      <c r="CB494" s="68"/>
      <c r="CC494" s="73"/>
    </row>
    <row r="495" spans="1:81" s="67" customFormat="1" ht="12" customHeight="1" x14ac:dyDescent="0.25">
      <c r="A495" s="122">
        <v>318</v>
      </c>
      <c r="B495" s="132" t="s">
        <v>554</v>
      </c>
      <c r="C495" s="135">
        <v>21.847663057996144</v>
      </c>
      <c r="D495" s="135">
        <v>1990</v>
      </c>
      <c r="E495" s="136">
        <v>2025</v>
      </c>
      <c r="F495" s="136">
        <v>2242968.9700000002</v>
      </c>
      <c r="G495" s="124">
        <v>11239530.75</v>
      </c>
      <c r="H495" s="127">
        <v>0</v>
      </c>
      <c r="I495" s="128">
        <v>0</v>
      </c>
      <c r="J495" s="128">
        <v>0</v>
      </c>
      <c r="K495" s="128">
        <v>0</v>
      </c>
      <c r="L495" s="128">
        <v>0</v>
      </c>
      <c r="M495" s="128">
        <v>0</v>
      </c>
      <c r="N495" s="127"/>
      <c r="O495" s="127">
        <v>0</v>
      </c>
      <c r="P495" s="127"/>
      <c r="Q495" s="127">
        <v>0</v>
      </c>
      <c r="R495" s="127"/>
      <c r="S495" s="127">
        <v>0</v>
      </c>
      <c r="T495" s="129">
        <v>0</v>
      </c>
      <c r="U495" s="127">
        <v>0</v>
      </c>
      <c r="V495" s="136" t="s">
        <v>34</v>
      </c>
      <c r="W495" s="131">
        <v>1311</v>
      </c>
      <c r="X495" s="127">
        <v>10733751.869999999</v>
      </c>
      <c r="Y495" s="131">
        <v>0</v>
      </c>
      <c r="Z495" s="131">
        <v>0</v>
      </c>
      <c r="AA495" s="131">
        <v>0</v>
      </c>
      <c r="AB495" s="131">
        <v>0</v>
      </c>
      <c r="AC495" s="131">
        <v>0</v>
      </c>
      <c r="AD495" s="131">
        <v>0</v>
      </c>
      <c r="AE495" s="131">
        <v>0</v>
      </c>
      <c r="AF495" s="131">
        <v>0</v>
      </c>
      <c r="AG495" s="131">
        <v>0</v>
      </c>
      <c r="AH495" s="131">
        <v>0</v>
      </c>
      <c r="AI495" s="131">
        <v>0</v>
      </c>
      <c r="AJ495" s="131">
        <v>337185.92</v>
      </c>
      <c r="AK495" s="131">
        <v>168592.96</v>
      </c>
      <c r="AL495" s="131">
        <v>0</v>
      </c>
      <c r="AN495" s="68"/>
      <c r="AO495" s="68"/>
      <c r="AP495" s="68"/>
      <c r="AQ495" s="68"/>
      <c r="AR495" s="68"/>
      <c r="AS495" s="68"/>
      <c r="AT495" s="68"/>
      <c r="AU495" s="68"/>
      <c r="AV495" s="68"/>
      <c r="AW495" s="68"/>
      <c r="AX495" s="68"/>
      <c r="AY495" s="68"/>
      <c r="AZ495" s="68"/>
      <c r="BA495" s="68"/>
      <c r="BB495" s="68"/>
      <c r="BC495" s="68"/>
      <c r="BD495" s="68"/>
      <c r="BE495" s="68"/>
      <c r="BF495" s="68"/>
      <c r="BG495" s="68"/>
      <c r="BH495" s="68"/>
      <c r="BI495" s="68"/>
      <c r="BJ495" s="68"/>
      <c r="BK495" s="68"/>
      <c r="BL495" s="69"/>
      <c r="BM495" s="69"/>
      <c r="BN495" s="69"/>
      <c r="BO495" s="69"/>
      <c r="BP495" s="69"/>
      <c r="BQ495" s="69"/>
      <c r="BR495" s="69"/>
      <c r="BS495" s="69"/>
      <c r="BT495" s="69"/>
      <c r="BU495" s="69"/>
      <c r="BV495" s="69"/>
      <c r="BW495" s="69"/>
      <c r="BY495" s="70"/>
      <c r="BZ495" s="71"/>
      <c r="CA495" s="72"/>
      <c r="CB495" s="68"/>
      <c r="CC495" s="73"/>
    </row>
    <row r="496" spans="1:81" s="67" customFormat="1" ht="12" customHeight="1" x14ac:dyDescent="0.25">
      <c r="A496" s="122">
        <v>319</v>
      </c>
      <c r="B496" s="132" t="s">
        <v>555</v>
      </c>
      <c r="C496" s="135">
        <v>21.974936670110591</v>
      </c>
      <c r="D496" s="135">
        <v>1972</v>
      </c>
      <c r="E496" s="136">
        <v>2025</v>
      </c>
      <c r="F496" s="136">
        <v>798132.63</v>
      </c>
      <c r="G496" s="124">
        <v>4243758.75</v>
      </c>
      <c r="H496" s="127">
        <v>0</v>
      </c>
      <c r="I496" s="128">
        <v>0</v>
      </c>
      <c r="J496" s="128">
        <v>0</v>
      </c>
      <c r="K496" s="128">
        <v>0</v>
      </c>
      <c r="L496" s="128">
        <v>0</v>
      </c>
      <c r="M496" s="128">
        <v>0</v>
      </c>
      <c r="N496" s="127"/>
      <c r="O496" s="127">
        <v>0</v>
      </c>
      <c r="P496" s="127"/>
      <c r="Q496" s="127">
        <v>0</v>
      </c>
      <c r="R496" s="127"/>
      <c r="S496" s="127">
        <v>0</v>
      </c>
      <c r="T496" s="129">
        <v>0</v>
      </c>
      <c r="U496" s="127">
        <v>0</v>
      </c>
      <c r="V496" s="136" t="s">
        <v>34</v>
      </c>
      <c r="W496" s="131">
        <v>495</v>
      </c>
      <c r="X496" s="127">
        <v>4052789.61</v>
      </c>
      <c r="Y496" s="131">
        <v>0</v>
      </c>
      <c r="Z496" s="131">
        <v>0</v>
      </c>
      <c r="AA496" s="131">
        <v>0</v>
      </c>
      <c r="AB496" s="131">
        <v>0</v>
      </c>
      <c r="AC496" s="131">
        <v>0</v>
      </c>
      <c r="AD496" s="131">
        <v>0</v>
      </c>
      <c r="AE496" s="131">
        <v>0</v>
      </c>
      <c r="AF496" s="131">
        <v>0</v>
      </c>
      <c r="AG496" s="131">
        <v>0</v>
      </c>
      <c r="AH496" s="131">
        <v>0</v>
      </c>
      <c r="AI496" s="131">
        <v>0</v>
      </c>
      <c r="AJ496" s="131">
        <v>127312.76</v>
      </c>
      <c r="AK496" s="131">
        <v>63656.38</v>
      </c>
      <c r="AL496" s="131">
        <v>0</v>
      </c>
      <c r="AN496" s="68"/>
      <c r="AO496" s="68"/>
      <c r="AP496" s="68"/>
      <c r="AQ496" s="68"/>
      <c r="AR496" s="68"/>
      <c r="AS496" s="68"/>
      <c r="AT496" s="68"/>
      <c r="AU496" s="68"/>
      <c r="AV496" s="68"/>
      <c r="AW496" s="68"/>
      <c r="AX496" s="68"/>
      <c r="AY496" s="68"/>
      <c r="AZ496" s="68"/>
      <c r="BA496" s="68"/>
      <c r="BB496" s="68"/>
      <c r="BC496" s="68"/>
      <c r="BD496" s="68"/>
      <c r="BE496" s="68"/>
      <c r="BF496" s="68"/>
      <c r="BG496" s="68"/>
      <c r="BH496" s="68"/>
      <c r="BI496" s="68"/>
      <c r="BJ496" s="68"/>
      <c r="BK496" s="68"/>
      <c r="BL496" s="69"/>
      <c r="BM496" s="69"/>
      <c r="BN496" s="69"/>
      <c r="BO496" s="69"/>
      <c r="BP496" s="69"/>
      <c r="BQ496" s="69"/>
      <c r="BR496" s="69"/>
      <c r="BS496" s="69"/>
      <c r="BT496" s="69"/>
      <c r="BU496" s="69"/>
      <c r="BV496" s="69"/>
      <c r="BW496" s="69"/>
      <c r="BY496" s="70"/>
      <c r="BZ496" s="71"/>
      <c r="CA496" s="72"/>
      <c r="CB496" s="68"/>
      <c r="CC496" s="73"/>
    </row>
    <row r="497" spans="1:81" s="67" customFormat="1" ht="12" customHeight="1" x14ac:dyDescent="0.25">
      <c r="A497" s="122">
        <v>320</v>
      </c>
      <c r="B497" s="132" t="s">
        <v>556</v>
      </c>
      <c r="C497" s="135">
        <v>8.964705054760806</v>
      </c>
      <c r="D497" s="135">
        <v>1982</v>
      </c>
      <c r="E497" s="136">
        <v>2025</v>
      </c>
      <c r="F497" s="136">
        <v>1646794.97</v>
      </c>
      <c r="G497" s="124">
        <v>4363784.25</v>
      </c>
      <c r="H497" s="127">
        <v>0</v>
      </c>
      <c r="I497" s="128">
        <v>0</v>
      </c>
      <c r="J497" s="128">
        <v>0</v>
      </c>
      <c r="K497" s="128">
        <v>0</v>
      </c>
      <c r="L497" s="128">
        <v>0</v>
      </c>
      <c r="M497" s="128">
        <v>0</v>
      </c>
      <c r="N497" s="127"/>
      <c r="O497" s="127">
        <v>0</v>
      </c>
      <c r="P497" s="127"/>
      <c r="Q497" s="127">
        <v>0</v>
      </c>
      <c r="R497" s="127"/>
      <c r="S497" s="127">
        <v>0</v>
      </c>
      <c r="T497" s="129">
        <v>0</v>
      </c>
      <c r="U497" s="127">
        <v>0</v>
      </c>
      <c r="V497" s="136" t="s">
        <v>34</v>
      </c>
      <c r="W497" s="131">
        <v>509</v>
      </c>
      <c r="X497" s="127">
        <v>4167413.96</v>
      </c>
      <c r="Y497" s="131">
        <v>0</v>
      </c>
      <c r="Z497" s="131">
        <v>0</v>
      </c>
      <c r="AA497" s="131">
        <v>0</v>
      </c>
      <c r="AB497" s="131">
        <v>0</v>
      </c>
      <c r="AC497" s="131">
        <v>0</v>
      </c>
      <c r="AD497" s="131">
        <v>0</v>
      </c>
      <c r="AE497" s="131">
        <v>0</v>
      </c>
      <c r="AF497" s="131">
        <v>0</v>
      </c>
      <c r="AG497" s="131">
        <v>0</v>
      </c>
      <c r="AH497" s="131">
        <v>0</v>
      </c>
      <c r="AI497" s="131">
        <v>0</v>
      </c>
      <c r="AJ497" s="131">
        <v>130913.53</v>
      </c>
      <c r="AK497" s="131">
        <v>65456.76</v>
      </c>
      <c r="AL497" s="131">
        <v>0</v>
      </c>
      <c r="AN497" s="68"/>
      <c r="AO497" s="68"/>
      <c r="AP497" s="68"/>
      <c r="AQ497" s="68"/>
      <c r="AR497" s="68"/>
      <c r="AS497" s="68"/>
      <c r="AT497" s="68"/>
      <c r="AU497" s="68"/>
      <c r="AV497" s="68"/>
      <c r="AW497" s="68"/>
      <c r="AX497" s="68"/>
      <c r="AY497" s="68"/>
      <c r="AZ497" s="68"/>
      <c r="BA497" s="68"/>
      <c r="BB497" s="68"/>
      <c r="BC497" s="68"/>
      <c r="BD497" s="68"/>
      <c r="BE497" s="68"/>
      <c r="BF497" s="68"/>
      <c r="BG497" s="68"/>
      <c r="BH497" s="68"/>
      <c r="BI497" s="68"/>
      <c r="BJ497" s="68"/>
      <c r="BK497" s="68"/>
      <c r="BL497" s="69"/>
      <c r="BM497" s="69"/>
      <c r="BN497" s="69"/>
      <c r="BO497" s="69"/>
      <c r="BP497" s="69"/>
      <c r="BQ497" s="69"/>
      <c r="BR497" s="69"/>
      <c r="BS497" s="69"/>
      <c r="BT497" s="69"/>
      <c r="BU497" s="69"/>
      <c r="BV497" s="69"/>
      <c r="BW497" s="69"/>
      <c r="BY497" s="70"/>
      <c r="BZ497" s="71"/>
      <c r="CA497" s="72"/>
      <c r="CB497" s="68"/>
      <c r="CC497" s="73"/>
    </row>
    <row r="498" spans="1:81" s="67" customFormat="1" ht="12" customHeight="1" x14ac:dyDescent="0.25">
      <c r="A498" s="122">
        <v>321</v>
      </c>
      <c r="B498" s="132" t="s">
        <v>557</v>
      </c>
      <c r="C498" s="135">
        <v>85.874356450191016</v>
      </c>
      <c r="D498" s="135">
        <v>1967</v>
      </c>
      <c r="E498" s="136">
        <v>2025</v>
      </c>
      <c r="F498" s="136">
        <v>660569.19999999995</v>
      </c>
      <c r="G498" s="124">
        <v>11180864.859999999</v>
      </c>
      <c r="H498" s="127">
        <v>0</v>
      </c>
      <c r="I498" s="128">
        <v>0</v>
      </c>
      <c r="J498" s="128">
        <v>0</v>
      </c>
      <c r="K498" s="128">
        <v>0</v>
      </c>
      <c r="L498" s="128">
        <v>0</v>
      </c>
      <c r="M498" s="128">
        <v>0</v>
      </c>
      <c r="N498" s="127"/>
      <c r="O498" s="127">
        <v>0</v>
      </c>
      <c r="P498" s="127"/>
      <c r="Q498" s="127">
        <v>0</v>
      </c>
      <c r="R498" s="127"/>
      <c r="S498" s="127">
        <v>0</v>
      </c>
      <c r="T498" s="129">
        <v>0</v>
      </c>
      <c r="U498" s="127">
        <v>0</v>
      </c>
      <c r="V498" s="136" t="s">
        <v>35</v>
      </c>
      <c r="W498" s="131">
        <v>1474</v>
      </c>
      <c r="X498" s="127">
        <v>10677725.939999999</v>
      </c>
      <c r="Y498" s="131">
        <v>0</v>
      </c>
      <c r="Z498" s="131">
        <v>0</v>
      </c>
      <c r="AA498" s="131">
        <v>0</v>
      </c>
      <c r="AB498" s="131">
        <v>0</v>
      </c>
      <c r="AC498" s="131">
        <v>0</v>
      </c>
      <c r="AD498" s="131">
        <v>0</v>
      </c>
      <c r="AE498" s="131">
        <v>0</v>
      </c>
      <c r="AF498" s="131">
        <v>0</v>
      </c>
      <c r="AG498" s="131">
        <v>0</v>
      </c>
      <c r="AH498" s="131">
        <v>0</v>
      </c>
      <c r="AI498" s="131">
        <v>0</v>
      </c>
      <c r="AJ498" s="131">
        <v>335425.95</v>
      </c>
      <c r="AK498" s="131">
        <v>167712.97</v>
      </c>
      <c r="AL498" s="131">
        <v>0</v>
      </c>
      <c r="AN498" s="68"/>
      <c r="AO498" s="68"/>
      <c r="AP498" s="68"/>
      <c r="AQ498" s="68"/>
      <c r="AR498" s="68"/>
      <c r="AS498" s="68"/>
      <c r="AT498" s="68"/>
      <c r="AU498" s="68"/>
      <c r="AV498" s="68"/>
      <c r="AW498" s="68"/>
      <c r="AX498" s="68"/>
      <c r="AY498" s="68"/>
      <c r="AZ498" s="68"/>
      <c r="BA498" s="68"/>
      <c r="BB498" s="68"/>
      <c r="BC498" s="68"/>
      <c r="BD498" s="68"/>
      <c r="BE498" s="68"/>
      <c r="BF498" s="68"/>
      <c r="BG498" s="68"/>
      <c r="BH498" s="68"/>
      <c r="BI498" s="68"/>
      <c r="BJ498" s="68"/>
      <c r="BK498" s="68"/>
      <c r="BL498" s="69"/>
      <c r="BM498" s="69"/>
      <c r="BN498" s="69"/>
      <c r="BO498" s="69"/>
      <c r="BP498" s="69"/>
      <c r="BQ498" s="69"/>
      <c r="BR498" s="69"/>
      <c r="BS498" s="69"/>
      <c r="BT498" s="69"/>
      <c r="BU498" s="69"/>
      <c r="BV498" s="69"/>
      <c r="BW498" s="69"/>
      <c r="BY498" s="70"/>
      <c r="BZ498" s="71"/>
      <c r="CA498" s="72"/>
      <c r="CB498" s="68"/>
      <c r="CC498" s="73"/>
    </row>
    <row r="499" spans="1:81" s="67" customFormat="1" ht="12" customHeight="1" x14ac:dyDescent="0.25">
      <c r="A499" s="122">
        <v>322</v>
      </c>
      <c r="B499" s="132" t="s">
        <v>558</v>
      </c>
      <c r="C499" s="135">
        <v>109.0999172891083</v>
      </c>
      <c r="D499" s="135">
        <v>1958</v>
      </c>
      <c r="E499" s="136">
        <v>2025</v>
      </c>
      <c r="F499" s="136">
        <v>145399.66</v>
      </c>
      <c r="G499" s="124">
        <v>2730740.4</v>
      </c>
      <c r="H499" s="127">
        <v>0</v>
      </c>
      <c r="I499" s="128">
        <v>0</v>
      </c>
      <c r="J499" s="128">
        <v>0</v>
      </c>
      <c r="K499" s="128">
        <v>0</v>
      </c>
      <c r="L499" s="128">
        <v>0</v>
      </c>
      <c r="M499" s="128">
        <v>0</v>
      </c>
      <c r="N499" s="127"/>
      <c r="O499" s="127">
        <v>0</v>
      </c>
      <c r="P499" s="127"/>
      <c r="Q499" s="127">
        <v>0</v>
      </c>
      <c r="R499" s="127"/>
      <c r="S499" s="127">
        <v>0</v>
      </c>
      <c r="T499" s="129">
        <v>0</v>
      </c>
      <c r="U499" s="127">
        <v>0</v>
      </c>
      <c r="V499" s="136" t="s">
        <v>35</v>
      </c>
      <c r="W499" s="131">
        <v>360</v>
      </c>
      <c r="X499" s="127">
        <v>2607857.08</v>
      </c>
      <c r="Y499" s="131">
        <v>0</v>
      </c>
      <c r="Z499" s="131">
        <v>0</v>
      </c>
      <c r="AA499" s="131">
        <v>0</v>
      </c>
      <c r="AB499" s="131">
        <v>0</v>
      </c>
      <c r="AC499" s="131">
        <v>0</v>
      </c>
      <c r="AD499" s="131">
        <v>0</v>
      </c>
      <c r="AE499" s="131">
        <v>0</v>
      </c>
      <c r="AF499" s="131">
        <v>0</v>
      </c>
      <c r="AG499" s="131">
        <v>0</v>
      </c>
      <c r="AH499" s="131">
        <v>0</v>
      </c>
      <c r="AI499" s="131">
        <v>0</v>
      </c>
      <c r="AJ499" s="131">
        <v>81922.210000000006</v>
      </c>
      <c r="AK499" s="131">
        <v>40961.11</v>
      </c>
      <c r="AL499" s="131">
        <v>0</v>
      </c>
      <c r="AN499" s="68"/>
      <c r="AO499" s="68"/>
      <c r="AP499" s="68"/>
      <c r="AQ499" s="68"/>
      <c r="AR499" s="68"/>
      <c r="AS499" s="68"/>
      <c r="AT499" s="68"/>
      <c r="AU499" s="68"/>
      <c r="AV499" s="68"/>
      <c r="AW499" s="68"/>
      <c r="AX499" s="68"/>
      <c r="AY499" s="68"/>
      <c r="AZ499" s="68"/>
      <c r="BA499" s="68"/>
      <c r="BB499" s="68"/>
      <c r="BC499" s="68"/>
      <c r="BD499" s="68"/>
      <c r="BE499" s="68"/>
      <c r="BF499" s="68"/>
      <c r="BG499" s="68"/>
      <c r="BH499" s="68"/>
      <c r="BI499" s="68"/>
      <c r="BJ499" s="68"/>
      <c r="BK499" s="68"/>
      <c r="BL499" s="69"/>
      <c r="BM499" s="69"/>
      <c r="BN499" s="69"/>
      <c r="BO499" s="69"/>
      <c r="BP499" s="69"/>
      <c r="BQ499" s="69"/>
      <c r="BR499" s="69"/>
      <c r="BS499" s="69"/>
      <c r="BT499" s="69"/>
      <c r="BU499" s="69"/>
      <c r="BV499" s="69"/>
      <c r="BW499" s="69"/>
      <c r="BY499" s="70"/>
      <c r="BZ499" s="71"/>
      <c r="CA499" s="72"/>
      <c r="CB499" s="68"/>
      <c r="CC499" s="73"/>
    </row>
    <row r="500" spans="1:81" s="67" customFormat="1" ht="12" customHeight="1" x14ac:dyDescent="0.25">
      <c r="A500" s="122">
        <v>323</v>
      </c>
      <c r="B500" s="132" t="s">
        <v>559</v>
      </c>
      <c r="C500" s="135">
        <v>101.82724104782504</v>
      </c>
      <c r="D500" s="135">
        <v>1959</v>
      </c>
      <c r="E500" s="136">
        <v>2025</v>
      </c>
      <c r="F500" s="136">
        <v>131631.07999999999</v>
      </c>
      <c r="G500" s="124">
        <v>2673849.98</v>
      </c>
      <c r="H500" s="127">
        <v>0</v>
      </c>
      <c r="I500" s="128">
        <v>0</v>
      </c>
      <c r="J500" s="128">
        <v>0</v>
      </c>
      <c r="K500" s="128">
        <v>0</v>
      </c>
      <c r="L500" s="128">
        <v>0</v>
      </c>
      <c r="M500" s="128">
        <v>0</v>
      </c>
      <c r="N500" s="127"/>
      <c r="O500" s="127">
        <v>0</v>
      </c>
      <c r="P500" s="127"/>
      <c r="Q500" s="127">
        <v>0</v>
      </c>
      <c r="R500" s="127"/>
      <c r="S500" s="127">
        <v>0</v>
      </c>
      <c r="T500" s="129">
        <v>0</v>
      </c>
      <c r="U500" s="127">
        <v>0</v>
      </c>
      <c r="V500" s="136" t="s">
        <v>35</v>
      </c>
      <c r="W500" s="131">
        <v>352.5</v>
      </c>
      <c r="X500" s="127">
        <v>2553526.73</v>
      </c>
      <c r="Y500" s="131">
        <v>0</v>
      </c>
      <c r="Z500" s="131">
        <v>0</v>
      </c>
      <c r="AA500" s="131">
        <v>0</v>
      </c>
      <c r="AB500" s="131">
        <v>0</v>
      </c>
      <c r="AC500" s="131">
        <v>0</v>
      </c>
      <c r="AD500" s="131">
        <v>0</v>
      </c>
      <c r="AE500" s="131">
        <v>0</v>
      </c>
      <c r="AF500" s="131">
        <v>0</v>
      </c>
      <c r="AG500" s="131">
        <v>0</v>
      </c>
      <c r="AH500" s="131">
        <v>0</v>
      </c>
      <c r="AI500" s="131">
        <v>0</v>
      </c>
      <c r="AJ500" s="131">
        <v>80215.5</v>
      </c>
      <c r="AK500" s="131">
        <v>40107.75</v>
      </c>
      <c r="AL500" s="131">
        <v>0</v>
      </c>
      <c r="AN500" s="68"/>
      <c r="AO500" s="68"/>
      <c r="AP500" s="68"/>
      <c r="AQ500" s="68"/>
      <c r="AR500" s="68"/>
      <c r="AS500" s="68"/>
      <c r="AT500" s="68"/>
      <c r="AU500" s="68"/>
      <c r="AV500" s="68"/>
      <c r="AW500" s="68"/>
      <c r="AX500" s="68"/>
      <c r="AY500" s="68"/>
      <c r="AZ500" s="68"/>
      <c r="BA500" s="68"/>
      <c r="BB500" s="68"/>
      <c r="BC500" s="68"/>
      <c r="BD500" s="68"/>
      <c r="BE500" s="68"/>
      <c r="BF500" s="68"/>
      <c r="BG500" s="68"/>
      <c r="BH500" s="68"/>
      <c r="BI500" s="68"/>
      <c r="BJ500" s="68"/>
      <c r="BK500" s="68"/>
      <c r="BL500" s="69"/>
      <c r="BM500" s="69"/>
      <c r="BN500" s="69"/>
      <c r="BO500" s="69"/>
      <c r="BP500" s="69"/>
      <c r="BQ500" s="69"/>
      <c r="BR500" s="69"/>
      <c r="BS500" s="69"/>
      <c r="BT500" s="69"/>
      <c r="BU500" s="69"/>
      <c r="BV500" s="69"/>
      <c r="BW500" s="69"/>
      <c r="BY500" s="70"/>
      <c r="BZ500" s="71"/>
      <c r="CA500" s="72"/>
      <c r="CB500" s="68"/>
      <c r="CC500" s="73"/>
    </row>
    <row r="501" spans="1:81" s="67" customFormat="1" ht="12" customHeight="1" x14ac:dyDescent="0.25">
      <c r="A501" s="122">
        <v>324</v>
      </c>
      <c r="B501" s="132" t="s">
        <v>560</v>
      </c>
      <c r="C501" s="135">
        <v>68.531283633588785</v>
      </c>
      <c r="D501" s="135">
        <v>1985</v>
      </c>
      <c r="E501" s="136">
        <v>2025</v>
      </c>
      <c r="F501" s="136">
        <v>214883.09</v>
      </c>
      <c r="G501" s="124">
        <v>2280484.5099999998</v>
      </c>
      <c r="H501" s="127">
        <v>0</v>
      </c>
      <c r="I501" s="128">
        <v>0</v>
      </c>
      <c r="J501" s="128">
        <v>0</v>
      </c>
      <c r="K501" s="128">
        <v>0</v>
      </c>
      <c r="L501" s="128">
        <v>0</v>
      </c>
      <c r="M501" s="128">
        <v>0</v>
      </c>
      <c r="N501" s="127"/>
      <c r="O501" s="127">
        <v>0</v>
      </c>
      <c r="P501" s="127"/>
      <c r="Q501" s="127">
        <v>0</v>
      </c>
      <c r="R501" s="127"/>
      <c r="S501" s="127">
        <v>0</v>
      </c>
      <c r="T501" s="129">
        <v>0</v>
      </c>
      <c r="U501" s="127">
        <v>0</v>
      </c>
      <c r="V501" s="136" t="s">
        <v>34</v>
      </c>
      <c r="W501" s="131">
        <v>266</v>
      </c>
      <c r="X501" s="127">
        <v>2177862.7000000002</v>
      </c>
      <c r="Y501" s="131">
        <v>0</v>
      </c>
      <c r="Z501" s="131">
        <v>0</v>
      </c>
      <c r="AA501" s="131">
        <v>0</v>
      </c>
      <c r="AB501" s="131">
        <v>0</v>
      </c>
      <c r="AC501" s="131">
        <v>0</v>
      </c>
      <c r="AD501" s="131">
        <v>0</v>
      </c>
      <c r="AE501" s="131">
        <v>0</v>
      </c>
      <c r="AF501" s="131">
        <v>0</v>
      </c>
      <c r="AG501" s="131">
        <v>0</v>
      </c>
      <c r="AH501" s="131">
        <v>0</v>
      </c>
      <c r="AI501" s="131">
        <v>0</v>
      </c>
      <c r="AJ501" s="131">
        <v>68414.539999999994</v>
      </c>
      <c r="AK501" s="131">
        <v>34207.269999999997</v>
      </c>
      <c r="AL501" s="131">
        <v>0</v>
      </c>
      <c r="AN501" s="68"/>
      <c r="AO501" s="68"/>
      <c r="AP501" s="68"/>
      <c r="AQ501" s="68"/>
      <c r="AR501" s="68"/>
      <c r="AS501" s="68"/>
      <c r="AT501" s="68"/>
      <c r="AU501" s="68"/>
      <c r="AV501" s="68"/>
      <c r="AW501" s="68"/>
      <c r="AX501" s="68"/>
      <c r="AY501" s="68"/>
      <c r="AZ501" s="68"/>
      <c r="BA501" s="68"/>
      <c r="BB501" s="68"/>
      <c r="BC501" s="68"/>
      <c r="BD501" s="68"/>
      <c r="BE501" s="68"/>
      <c r="BF501" s="68"/>
      <c r="BG501" s="68"/>
      <c r="BH501" s="68"/>
      <c r="BI501" s="68"/>
      <c r="BJ501" s="68"/>
      <c r="BK501" s="68"/>
      <c r="BL501" s="69"/>
      <c r="BM501" s="69"/>
      <c r="BN501" s="69"/>
      <c r="BO501" s="69"/>
      <c r="BP501" s="69"/>
      <c r="BQ501" s="69"/>
      <c r="BR501" s="69"/>
      <c r="BS501" s="69"/>
      <c r="BT501" s="69"/>
      <c r="BU501" s="69"/>
      <c r="BV501" s="69"/>
      <c r="BW501" s="69"/>
      <c r="BY501" s="70"/>
      <c r="BZ501" s="71"/>
      <c r="CA501" s="72"/>
      <c r="CB501" s="68"/>
      <c r="CC501" s="73"/>
    </row>
    <row r="502" spans="1:81" s="67" customFormat="1" ht="12" customHeight="1" x14ac:dyDescent="0.25">
      <c r="A502" s="122">
        <v>325</v>
      </c>
      <c r="B502" s="132" t="s">
        <v>561</v>
      </c>
      <c r="C502" s="135">
        <v>101.25317478354978</v>
      </c>
      <c r="D502" s="135">
        <v>1960</v>
      </c>
      <c r="E502" s="136">
        <v>2025</v>
      </c>
      <c r="F502" s="136">
        <v>306927.71999999997</v>
      </c>
      <c r="G502" s="124">
        <v>4785088.08</v>
      </c>
      <c r="H502" s="127">
        <v>505848.5</v>
      </c>
      <c r="I502" s="128">
        <v>0</v>
      </c>
      <c r="J502" s="128">
        <v>0</v>
      </c>
      <c r="K502" s="128">
        <v>0</v>
      </c>
      <c r="L502" s="128">
        <v>46.2</v>
      </c>
      <c r="M502" s="128">
        <v>252417.56</v>
      </c>
      <c r="N502" s="127"/>
      <c r="O502" s="127">
        <v>0</v>
      </c>
      <c r="P502" s="127"/>
      <c r="Q502" s="127">
        <v>0</v>
      </c>
      <c r="R502" s="127">
        <v>93</v>
      </c>
      <c r="S502" s="127">
        <v>253430.94</v>
      </c>
      <c r="T502" s="129">
        <v>0</v>
      </c>
      <c r="U502" s="127">
        <v>0</v>
      </c>
      <c r="V502" s="136" t="s">
        <v>35</v>
      </c>
      <c r="W502" s="131">
        <v>561</v>
      </c>
      <c r="X502" s="127">
        <v>4063910.62</v>
      </c>
      <c r="Y502" s="131">
        <v>0</v>
      </c>
      <c r="Z502" s="131">
        <v>0</v>
      </c>
      <c r="AA502" s="131">
        <v>0</v>
      </c>
      <c r="AB502" s="131">
        <v>0</v>
      </c>
      <c r="AC502" s="131">
        <v>0</v>
      </c>
      <c r="AD502" s="131">
        <v>0</v>
      </c>
      <c r="AE502" s="131">
        <v>0</v>
      </c>
      <c r="AF502" s="131">
        <v>0</v>
      </c>
      <c r="AG502" s="131">
        <v>0</v>
      </c>
      <c r="AH502" s="131">
        <v>0</v>
      </c>
      <c r="AI502" s="131">
        <v>0</v>
      </c>
      <c r="AJ502" s="131">
        <v>143552.64000000001</v>
      </c>
      <c r="AK502" s="131">
        <v>71776.320000000007</v>
      </c>
      <c r="AL502" s="131">
        <v>0</v>
      </c>
      <c r="AN502" s="68"/>
      <c r="AO502" s="68"/>
      <c r="AP502" s="68"/>
      <c r="AQ502" s="68"/>
      <c r="AR502" s="68"/>
      <c r="AS502" s="68"/>
      <c r="AT502" s="68"/>
      <c r="AU502" s="68"/>
      <c r="AV502" s="68"/>
      <c r="AW502" s="68"/>
      <c r="AX502" s="68"/>
      <c r="AY502" s="68"/>
      <c r="AZ502" s="68"/>
      <c r="BA502" s="68"/>
      <c r="BB502" s="68"/>
      <c r="BC502" s="68"/>
      <c r="BD502" s="68"/>
      <c r="BE502" s="68"/>
      <c r="BF502" s="68"/>
      <c r="BG502" s="68"/>
      <c r="BH502" s="68"/>
      <c r="BI502" s="68"/>
      <c r="BJ502" s="68"/>
      <c r="BK502" s="68"/>
      <c r="BL502" s="69"/>
      <c r="BM502" s="69"/>
      <c r="BN502" s="69"/>
      <c r="BO502" s="69"/>
      <c r="BP502" s="69"/>
      <c r="BQ502" s="69"/>
      <c r="BR502" s="69"/>
      <c r="BS502" s="69"/>
      <c r="BT502" s="69"/>
      <c r="BU502" s="69"/>
      <c r="BV502" s="69"/>
      <c r="BW502" s="69"/>
      <c r="BY502" s="70"/>
      <c r="BZ502" s="71"/>
      <c r="CA502" s="72"/>
      <c r="CB502" s="68"/>
      <c r="CC502" s="73"/>
    </row>
    <row r="503" spans="1:81" s="67" customFormat="1" ht="12" customHeight="1" x14ac:dyDescent="0.25">
      <c r="A503" s="122">
        <v>326</v>
      </c>
      <c r="B503" s="132" t="s">
        <v>562</v>
      </c>
      <c r="C503" s="135">
        <v>39.882149473428626</v>
      </c>
      <c r="D503" s="135">
        <v>1983</v>
      </c>
      <c r="E503" s="136">
        <v>2025</v>
      </c>
      <c r="F503" s="136">
        <v>1828858.43</v>
      </c>
      <c r="G503" s="124">
        <v>9173377.4900000002</v>
      </c>
      <c r="H503" s="127">
        <v>0</v>
      </c>
      <c r="I503" s="128">
        <v>0</v>
      </c>
      <c r="J503" s="128">
        <v>0</v>
      </c>
      <c r="K503" s="128">
        <v>0</v>
      </c>
      <c r="L503" s="128">
        <v>0</v>
      </c>
      <c r="M503" s="128">
        <v>0</v>
      </c>
      <c r="N503" s="127"/>
      <c r="O503" s="127">
        <v>0</v>
      </c>
      <c r="P503" s="127"/>
      <c r="Q503" s="127">
        <v>0</v>
      </c>
      <c r="R503" s="127"/>
      <c r="S503" s="127">
        <v>0</v>
      </c>
      <c r="T503" s="129">
        <v>0</v>
      </c>
      <c r="U503" s="127">
        <v>0</v>
      </c>
      <c r="V503" s="136" t="s">
        <v>34</v>
      </c>
      <c r="W503" s="131">
        <v>1070</v>
      </c>
      <c r="X503" s="127">
        <v>8760575.5099999998</v>
      </c>
      <c r="Y503" s="131">
        <v>0</v>
      </c>
      <c r="Z503" s="131">
        <v>0</v>
      </c>
      <c r="AA503" s="131">
        <v>0</v>
      </c>
      <c r="AB503" s="131">
        <v>0</v>
      </c>
      <c r="AC503" s="131">
        <v>0</v>
      </c>
      <c r="AD503" s="131">
        <v>0</v>
      </c>
      <c r="AE503" s="131">
        <v>0</v>
      </c>
      <c r="AF503" s="131">
        <v>0</v>
      </c>
      <c r="AG503" s="131">
        <v>0</v>
      </c>
      <c r="AH503" s="131">
        <v>0</v>
      </c>
      <c r="AI503" s="131">
        <v>0</v>
      </c>
      <c r="AJ503" s="131">
        <v>275201.32</v>
      </c>
      <c r="AK503" s="131">
        <v>137600.66</v>
      </c>
      <c r="AL503" s="131">
        <v>0</v>
      </c>
      <c r="AN503" s="68"/>
      <c r="AO503" s="68"/>
      <c r="AP503" s="68"/>
      <c r="AQ503" s="68"/>
      <c r="AR503" s="68"/>
      <c r="AS503" s="68"/>
      <c r="AT503" s="68"/>
      <c r="AU503" s="68"/>
      <c r="AV503" s="68"/>
      <c r="AW503" s="68"/>
      <c r="AX503" s="68"/>
      <c r="AY503" s="68"/>
      <c r="AZ503" s="68"/>
      <c r="BA503" s="68"/>
      <c r="BB503" s="68"/>
      <c r="BC503" s="68"/>
      <c r="BD503" s="68"/>
      <c r="BE503" s="68"/>
      <c r="BF503" s="68"/>
      <c r="BG503" s="68"/>
      <c r="BH503" s="68"/>
      <c r="BI503" s="68"/>
      <c r="BJ503" s="68"/>
      <c r="BK503" s="68"/>
      <c r="BL503" s="69"/>
      <c r="BM503" s="69"/>
      <c r="BN503" s="69"/>
      <c r="BO503" s="69"/>
      <c r="BP503" s="69"/>
      <c r="BQ503" s="69"/>
      <c r="BR503" s="69"/>
      <c r="BS503" s="69"/>
      <c r="BT503" s="69"/>
      <c r="BU503" s="69"/>
      <c r="BV503" s="69"/>
      <c r="BW503" s="69"/>
      <c r="BY503" s="70"/>
      <c r="BZ503" s="71"/>
      <c r="CA503" s="72"/>
      <c r="CB503" s="68"/>
      <c r="CC503" s="73"/>
    </row>
    <row r="504" spans="1:81" s="67" customFormat="1" ht="12" customHeight="1" x14ac:dyDescent="0.25">
      <c r="A504" s="122">
        <v>327</v>
      </c>
      <c r="B504" s="132" t="s">
        <v>563</v>
      </c>
      <c r="C504" s="135">
        <v>24.410693379152349</v>
      </c>
      <c r="D504" s="135">
        <v>1986</v>
      </c>
      <c r="E504" s="136">
        <v>2025</v>
      </c>
      <c r="F504" s="136">
        <v>1188036.17</v>
      </c>
      <c r="G504" s="124">
        <v>6515670</v>
      </c>
      <c r="H504" s="127">
        <v>0</v>
      </c>
      <c r="I504" s="128">
        <v>0</v>
      </c>
      <c r="J504" s="128">
        <v>0</v>
      </c>
      <c r="K504" s="128">
        <v>0</v>
      </c>
      <c r="L504" s="128">
        <v>0</v>
      </c>
      <c r="M504" s="128">
        <v>0</v>
      </c>
      <c r="N504" s="127"/>
      <c r="O504" s="127">
        <v>0</v>
      </c>
      <c r="P504" s="127"/>
      <c r="Q504" s="127">
        <v>0</v>
      </c>
      <c r="R504" s="127"/>
      <c r="S504" s="127">
        <v>0</v>
      </c>
      <c r="T504" s="129">
        <v>0</v>
      </c>
      <c r="U504" s="127">
        <v>0</v>
      </c>
      <c r="V504" s="136" t="s">
        <v>34</v>
      </c>
      <c r="W504" s="131">
        <v>760</v>
      </c>
      <c r="X504" s="127">
        <v>6222464.8499999996</v>
      </c>
      <c r="Y504" s="131">
        <v>0</v>
      </c>
      <c r="Z504" s="131">
        <v>0</v>
      </c>
      <c r="AA504" s="131">
        <v>0</v>
      </c>
      <c r="AB504" s="131">
        <v>0</v>
      </c>
      <c r="AC504" s="131">
        <v>0</v>
      </c>
      <c r="AD504" s="131">
        <v>0</v>
      </c>
      <c r="AE504" s="131">
        <v>0</v>
      </c>
      <c r="AF504" s="131">
        <v>0</v>
      </c>
      <c r="AG504" s="131">
        <v>0</v>
      </c>
      <c r="AH504" s="131">
        <v>0</v>
      </c>
      <c r="AI504" s="131">
        <v>0</v>
      </c>
      <c r="AJ504" s="131">
        <v>195470.1</v>
      </c>
      <c r="AK504" s="131">
        <v>97735.05</v>
      </c>
      <c r="AL504" s="131">
        <v>0</v>
      </c>
      <c r="AN504" s="68"/>
      <c r="AO504" s="68"/>
      <c r="AP504" s="68"/>
      <c r="AQ504" s="68"/>
      <c r="AR504" s="68"/>
      <c r="AS504" s="68"/>
      <c r="AT504" s="68"/>
      <c r="AU504" s="68"/>
      <c r="AV504" s="68"/>
      <c r="AW504" s="68"/>
      <c r="AX504" s="68"/>
      <c r="AY504" s="68"/>
      <c r="AZ504" s="68"/>
      <c r="BA504" s="68"/>
      <c r="BB504" s="68"/>
      <c r="BC504" s="68"/>
      <c r="BD504" s="68"/>
      <c r="BE504" s="68"/>
      <c r="BF504" s="68"/>
      <c r="BG504" s="68"/>
      <c r="BH504" s="68"/>
      <c r="BI504" s="68"/>
      <c r="BJ504" s="68"/>
      <c r="BK504" s="68"/>
      <c r="BL504" s="69"/>
      <c r="BM504" s="69"/>
      <c r="BN504" s="69"/>
      <c r="BO504" s="69"/>
      <c r="BP504" s="69"/>
      <c r="BQ504" s="69"/>
      <c r="BR504" s="69"/>
      <c r="BS504" s="69"/>
      <c r="BT504" s="69"/>
      <c r="BU504" s="69"/>
      <c r="BV504" s="69"/>
      <c r="BW504" s="69"/>
      <c r="BY504" s="70"/>
      <c r="BZ504" s="71"/>
      <c r="CA504" s="72"/>
      <c r="CB504" s="68"/>
      <c r="CC504" s="73"/>
    </row>
    <row r="505" spans="1:81" s="67" customFormat="1" ht="12" customHeight="1" x14ac:dyDescent="0.25">
      <c r="A505" s="122">
        <v>328</v>
      </c>
      <c r="B505" s="132" t="s">
        <v>564</v>
      </c>
      <c r="C505" s="135">
        <v>28.37518207509083</v>
      </c>
      <c r="D505" s="135">
        <v>1990</v>
      </c>
      <c r="E505" s="136">
        <v>2025</v>
      </c>
      <c r="F505" s="136">
        <v>1235927.17</v>
      </c>
      <c r="G505" s="124">
        <v>7561606.5099999998</v>
      </c>
      <c r="H505" s="127">
        <v>0</v>
      </c>
      <c r="I505" s="128">
        <v>0</v>
      </c>
      <c r="J505" s="128">
        <v>0</v>
      </c>
      <c r="K505" s="128">
        <v>0</v>
      </c>
      <c r="L505" s="128">
        <v>0</v>
      </c>
      <c r="M505" s="128">
        <v>0</v>
      </c>
      <c r="N505" s="127"/>
      <c r="O505" s="127">
        <v>0</v>
      </c>
      <c r="P505" s="127"/>
      <c r="Q505" s="127">
        <v>0</v>
      </c>
      <c r="R505" s="127"/>
      <c r="S505" s="127">
        <v>0</v>
      </c>
      <c r="T505" s="129">
        <v>0</v>
      </c>
      <c r="U505" s="127">
        <v>0</v>
      </c>
      <c r="V505" s="136" t="s">
        <v>34</v>
      </c>
      <c r="W505" s="131">
        <v>882</v>
      </c>
      <c r="X505" s="127">
        <v>7221334.21</v>
      </c>
      <c r="Y505" s="131">
        <v>0</v>
      </c>
      <c r="Z505" s="131">
        <v>0</v>
      </c>
      <c r="AA505" s="131">
        <v>0</v>
      </c>
      <c r="AB505" s="131">
        <v>0</v>
      </c>
      <c r="AC505" s="131">
        <v>0</v>
      </c>
      <c r="AD505" s="131">
        <v>0</v>
      </c>
      <c r="AE505" s="131">
        <v>0</v>
      </c>
      <c r="AF505" s="131">
        <v>0</v>
      </c>
      <c r="AG505" s="131">
        <v>0</v>
      </c>
      <c r="AH505" s="131">
        <v>0</v>
      </c>
      <c r="AI505" s="131">
        <v>0</v>
      </c>
      <c r="AJ505" s="131">
        <v>226848.2</v>
      </c>
      <c r="AK505" s="131">
        <v>113424.1</v>
      </c>
      <c r="AL505" s="131">
        <v>0</v>
      </c>
      <c r="AN505" s="68"/>
      <c r="AO505" s="68"/>
      <c r="AP505" s="68"/>
      <c r="AQ505" s="68"/>
      <c r="AR505" s="68"/>
      <c r="AS505" s="68"/>
      <c r="AT505" s="68"/>
      <c r="AU505" s="68"/>
      <c r="AV505" s="68"/>
      <c r="AW505" s="68"/>
      <c r="AX505" s="68"/>
      <c r="AY505" s="68"/>
      <c r="AZ505" s="68"/>
      <c r="BA505" s="68"/>
      <c r="BB505" s="68"/>
      <c r="BC505" s="68"/>
      <c r="BD505" s="68"/>
      <c r="BE505" s="68"/>
      <c r="BF505" s="68"/>
      <c r="BG505" s="68"/>
      <c r="BH505" s="68"/>
      <c r="BI505" s="68"/>
      <c r="BJ505" s="68"/>
      <c r="BK505" s="68"/>
      <c r="BL505" s="69"/>
      <c r="BM505" s="69"/>
      <c r="BN505" s="69"/>
      <c r="BO505" s="69"/>
      <c r="BP505" s="69"/>
      <c r="BQ505" s="69"/>
      <c r="BR505" s="69"/>
      <c r="BS505" s="69"/>
      <c r="BT505" s="69"/>
      <c r="BU505" s="69"/>
      <c r="BV505" s="69"/>
      <c r="BW505" s="69"/>
      <c r="BY505" s="70"/>
      <c r="BZ505" s="71"/>
      <c r="CA505" s="72"/>
      <c r="CB505" s="68"/>
      <c r="CC505" s="73"/>
    </row>
    <row r="506" spans="1:81" s="67" customFormat="1" ht="12" customHeight="1" x14ac:dyDescent="0.25">
      <c r="A506" s="122">
        <v>329</v>
      </c>
      <c r="B506" s="132" t="s">
        <v>565</v>
      </c>
      <c r="C506" s="135">
        <v>28.259620938790157</v>
      </c>
      <c r="D506" s="135">
        <v>1969</v>
      </c>
      <c r="E506" s="136">
        <v>2025</v>
      </c>
      <c r="F506" s="136">
        <v>1348699.19</v>
      </c>
      <c r="G506" s="124">
        <v>7646073.1200000001</v>
      </c>
      <c r="H506" s="127">
        <v>0</v>
      </c>
      <c r="I506" s="128">
        <v>0</v>
      </c>
      <c r="J506" s="128">
        <v>0</v>
      </c>
      <c r="K506" s="128">
        <v>0</v>
      </c>
      <c r="L506" s="128">
        <v>0</v>
      </c>
      <c r="M506" s="128">
        <v>0</v>
      </c>
      <c r="N506" s="127"/>
      <c r="O506" s="127">
        <v>0</v>
      </c>
      <c r="P506" s="127"/>
      <c r="Q506" s="127">
        <v>0</v>
      </c>
      <c r="R506" s="127"/>
      <c r="S506" s="127">
        <v>0</v>
      </c>
      <c r="T506" s="129">
        <v>0</v>
      </c>
      <c r="U506" s="127">
        <v>0</v>
      </c>
      <c r="V506" s="136" t="s">
        <v>35</v>
      </c>
      <c r="W506" s="131">
        <v>1008</v>
      </c>
      <c r="X506" s="127">
        <v>7301999.8300000001</v>
      </c>
      <c r="Y506" s="131">
        <v>0</v>
      </c>
      <c r="Z506" s="131">
        <v>0</v>
      </c>
      <c r="AA506" s="131">
        <v>0</v>
      </c>
      <c r="AB506" s="131">
        <v>0</v>
      </c>
      <c r="AC506" s="131">
        <v>0</v>
      </c>
      <c r="AD506" s="131">
        <v>0</v>
      </c>
      <c r="AE506" s="131">
        <v>0</v>
      </c>
      <c r="AF506" s="131">
        <v>0</v>
      </c>
      <c r="AG506" s="131">
        <v>0</v>
      </c>
      <c r="AH506" s="131">
        <v>0</v>
      </c>
      <c r="AI506" s="131">
        <v>0</v>
      </c>
      <c r="AJ506" s="131">
        <v>229382.19</v>
      </c>
      <c r="AK506" s="131">
        <v>114691.1</v>
      </c>
      <c r="AL506" s="131">
        <v>0</v>
      </c>
      <c r="AN506" s="68"/>
      <c r="AO506" s="68"/>
      <c r="AP506" s="68"/>
      <c r="AQ506" s="68"/>
      <c r="AR506" s="68"/>
      <c r="AS506" s="68"/>
      <c r="AT506" s="68"/>
      <c r="AU506" s="68"/>
      <c r="AV506" s="68"/>
      <c r="AW506" s="68"/>
      <c r="AX506" s="68"/>
      <c r="AY506" s="68"/>
      <c r="AZ506" s="68"/>
      <c r="BA506" s="68"/>
      <c r="BB506" s="68"/>
      <c r="BC506" s="68"/>
      <c r="BD506" s="68"/>
      <c r="BE506" s="68"/>
      <c r="BF506" s="68"/>
      <c r="BG506" s="68"/>
      <c r="BH506" s="68"/>
      <c r="BI506" s="68"/>
      <c r="BJ506" s="68"/>
      <c r="BK506" s="68"/>
      <c r="BL506" s="69"/>
      <c r="BM506" s="69"/>
      <c r="BN506" s="69"/>
      <c r="BO506" s="69"/>
      <c r="BP506" s="69"/>
      <c r="BQ506" s="69"/>
      <c r="BR506" s="69"/>
      <c r="BS506" s="69"/>
      <c r="BT506" s="69"/>
      <c r="BU506" s="69"/>
      <c r="BV506" s="69"/>
      <c r="BW506" s="69"/>
      <c r="BY506" s="70"/>
      <c r="BZ506" s="71"/>
      <c r="CA506" s="72"/>
      <c r="CB506" s="68"/>
      <c r="CC506" s="73"/>
    </row>
    <row r="507" spans="1:81" s="67" customFormat="1" ht="12" customHeight="1" x14ac:dyDescent="0.25">
      <c r="A507" s="122">
        <v>330</v>
      </c>
      <c r="B507" s="132" t="s">
        <v>566</v>
      </c>
      <c r="C507" s="135">
        <v>56.194705644509135</v>
      </c>
      <c r="D507" s="135">
        <v>1959</v>
      </c>
      <c r="E507" s="136">
        <v>2025</v>
      </c>
      <c r="F507" s="136">
        <v>254541.08</v>
      </c>
      <c r="G507" s="124">
        <v>3034156</v>
      </c>
      <c r="H507" s="127">
        <v>0</v>
      </c>
      <c r="I507" s="128">
        <v>0</v>
      </c>
      <c r="J507" s="128">
        <v>0</v>
      </c>
      <c r="K507" s="128">
        <v>0</v>
      </c>
      <c r="L507" s="128">
        <v>0</v>
      </c>
      <c r="M507" s="128">
        <v>0</v>
      </c>
      <c r="N507" s="127"/>
      <c r="O507" s="127">
        <v>0</v>
      </c>
      <c r="P507" s="127"/>
      <c r="Q507" s="127">
        <v>0</v>
      </c>
      <c r="R507" s="127"/>
      <c r="S507" s="127">
        <v>0</v>
      </c>
      <c r="T507" s="129">
        <v>0</v>
      </c>
      <c r="U507" s="127">
        <v>0</v>
      </c>
      <c r="V507" s="136" t="s">
        <v>35</v>
      </c>
      <c r="W507" s="131">
        <v>400</v>
      </c>
      <c r="X507" s="127">
        <v>2897618.98</v>
      </c>
      <c r="Y507" s="131">
        <v>0</v>
      </c>
      <c r="Z507" s="131">
        <v>0</v>
      </c>
      <c r="AA507" s="131">
        <v>0</v>
      </c>
      <c r="AB507" s="131">
        <v>0</v>
      </c>
      <c r="AC507" s="131">
        <v>0</v>
      </c>
      <c r="AD507" s="131">
        <v>0</v>
      </c>
      <c r="AE507" s="131">
        <v>0</v>
      </c>
      <c r="AF507" s="131">
        <v>0</v>
      </c>
      <c r="AG507" s="131">
        <v>0</v>
      </c>
      <c r="AH507" s="131">
        <v>0</v>
      </c>
      <c r="AI507" s="131">
        <v>0</v>
      </c>
      <c r="AJ507" s="131">
        <v>91024.68</v>
      </c>
      <c r="AK507" s="131">
        <v>45512.34</v>
      </c>
      <c r="AL507" s="131">
        <v>0</v>
      </c>
      <c r="AN507" s="68"/>
      <c r="AO507" s="68"/>
      <c r="AP507" s="68"/>
      <c r="AQ507" s="68"/>
      <c r="AR507" s="68"/>
      <c r="AS507" s="68"/>
      <c r="AT507" s="68"/>
      <c r="AU507" s="68"/>
      <c r="AV507" s="68"/>
      <c r="AW507" s="68"/>
      <c r="AX507" s="68"/>
      <c r="AY507" s="68"/>
      <c r="AZ507" s="68"/>
      <c r="BA507" s="68"/>
      <c r="BB507" s="68"/>
      <c r="BC507" s="68"/>
      <c r="BD507" s="68"/>
      <c r="BE507" s="68"/>
      <c r="BF507" s="68"/>
      <c r="BG507" s="68"/>
      <c r="BH507" s="68"/>
      <c r="BI507" s="68"/>
      <c r="BJ507" s="68"/>
      <c r="BK507" s="68"/>
      <c r="BL507" s="69"/>
      <c r="BM507" s="69"/>
      <c r="BN507" s="69"/>
      <c r="BO507" s="69"/>
      <c r="BP507" s="69"/>
      <c r="BQ507" s="69"/>
      <c r="BR507" s="69"/>
      <c r="BS507" s="69"/>
      <c r="BT507" s="69"/>
      <c r="BU507" s="69"/>
      <c r="BV507" s="69"/>
      <c r="BW507" s="69"/>
      <c r="BY507" s="70"/>
      <c r="BZ507" s="71"/>
      <c r="CA507" s="72"/>
      <c r="CB507" s="68"/>
      <c r="CC507" s="73"/>
    </row>
    <row r="508" spans="1:81" s="67" customFormat="1" ht="12" customHeight="1" x14ac:dyDescent="0.25">
      <c r="A508" s="122">
        <v>331</v>
      </c>
      <c r="B508" s="132" t="s">
        <v>567</v>
      </c>
      <c r="C508" s="135">
        <v>79.77127325793505</v>
      </c>
      <c r="D508" s="135">
        <v>1959</v>
      </c>
      <c r="E508" s="136">
        <v>2025</v>
      </c>
      <c r="F508" s="136">
        <v>140860.88</v>
      </c>
      <c r="G508" s="124">
        <v>2108738.42</v>
      </c>
      <c r="H508" s="127">
        <v>0</v>
      </c>
      <c r="I508" s="128">
        <v>0</v>
      </c>
      <c r="J508" s="128">
        <v>0</v>
      </c>
      <c r="K508" s="128">
        <v>0</v>
      </c>
      <c r="L508" s="128">
        <v>0</v>
      </c>
      <c r="M508" s="128">
        <v>0</v>
      </c>
      <c r="N508" s="127"/>
      <c r="O508" s="127">
        <v>0</v>
      </c>
      <c r="P508" s="127"/>
      <c r="Q508" s="127">
        <v>0</v>
      </c>
      <c r="R508" s="127"/>
      <c r="S508" s="127">
        <v>0</v>
      </c>
      <c r="T508" s="129">
        <v>0</v>
      </c>
      <c r="U508" s="127">
        <v>0</v>
      </c>
      <c r="V508" s="136" t="s">
        <v>35</v>
      </c>
      <c r="W508" s="131">
        <v>278</v>
      </c>
      <c r="X508" s="127">
        <v>2013845.19</v>
      </c>
      <c r="Y508" s="131">
        <v>0</v>
      </c>
      <c r="Z508" s="131">
        <v>0</v>
      </c>
      <c r="AA508" s="131">
        <v>0</v>
      </c>
      <c r="AB508" s="131">
        <v>0</v>
      </c>
      <c r="AC508" s="131">
        <v>0</v>
      </c>
      <c r="AD508" s="131">
        <v>0</v>
      </c>
      <c r="AE508" s="131">
        <v>0</v>
      </c>
      <c r="AF508" s="131">
        <v>0</v>
      </c>
      <c r="AG508" s="131">
        <v>0</v>
      </c>
      <c r="AH508" s="131">
        <v>0</v>
      </c>
      <c r="AI508" s="131">
        <v>0</v>
      </c>
      <c r="AJ508" s="131">
        <v>63262.15</v>
      </c>
      <c r="AK508" s="131">
        <v>31631.08</v>
      </c>
      <c r="AL508" s="131">
        <v>0</v>
      </c>
      <c r="AN508" s="68"/>
      <c r="AO508" s="68"/>
      <c r="AP508" s="68"/>
      <c r="AQ508" s="68"/>
      <c r="AR508" s="68"/>
      <c r="AS508" s="68"/>
      <c r="AT508" s="68"/>
      <c r="AU508" s="68"/>
      <c r="AV508" s="68"/>
      <c r="AW508" s="68"/>
      <c r="AX508" s="68"/>
      <c r="AY508" s="68"/>
      <c r="AZ508" s="68"/>
      <c r="BA508" s="68"/>
      <c r="BB508" s="68"/>
      <c r="BC508" s="68"/>
      <c r="BD508" s="68"/>
      <c r="BE508" s="68"/>
      <c r="BF508" s="68"/>
      <c r="BG508" s="68"/>
      <c r="BH508" s="68"/>
      <c r="BI508" s="68"/>
      <c r="BJ508" s="68"/>
      <c r="BK508" s="68"/>
      <c r="BL508" s="69"/>
      <c r="BM508" s="69"/>
      <c r="BN508" s="69"/>
      <c r="BO508" s="69"/>
      <c r="BP508" s="69"/>
      <c r="BQ508" s="69"/>
      <c r="BR508" s="69"/>
      <c r="BS508" s="69"/>
      <c r="BT508" s="69"/>
      <c r="BU508" s="69"/>
      <c r="BV508" s="69"/>
      <c r="BW508" s="69"/>
      <c r="BY508" s="70"/>
      <c r="BZ508" s="71"/>
      <c r="CA508" s="72"/>
      <c r="CB508" s="68"/>
      <c r="CC508" s="73"/>
    </row>
    <row r="509" spans="1:81" s="67" customFormat="1" ht="12" customHeight="1" x14ac:dyDescent="0.25">
      <c r="A509" s="122">
        <v>332</v>
      </c>
      <c r="B509" s="132" t="s">
        <v>568</v>
      </c>
      <c r="C509" s="135">
        <v>75.434751728993248</v>
      </c>
      <c r="D509" s="135">
        <v>1959</v>
      </c>
      <c r="E509" s="136">
        <v>2025</v>
      </c>
      <c r="F509" s="136">
        <v>127922.28</v>
      </c>
      <c r="G509" s="124">
        <v>1949445.23</v>
      </c>
      <c r="H509" s="127">
        <v>0</v>
      </c>
      <c r="I509" s="128">
        <v>0</v>
      </c>
      <c r="J509" s="128">
        <v>0</v>
      </c>
      <c r="K509" s="128">
        <v>0</v>
      </c>
      <c r="L509" s="128">
        <v>0</v>
      </c>
      <c r="M509" s="128">
        <v>0</v>
      </c>
      <c r="N509" s="127"/>
      <c r="O509" s="127">
        <v>0</v>
      </c>
      <c r="P509" s="127"/>
      <c r="Q509" s="127">
        <v>0</v>
      </c>
      <c r="R509" s="127"/>
      <c r="S509" s="127">
        <v>0</v>
      </c>
      <c r="T509" s="129">
        <v>0</v>
      </c>
      <c r="U509" s="127">
        <v>0</v>
      </c>
      <c r="V509" s="136" t="s">
        <v>35</v>
      </c>
      <c r="W509" s="131">
        <v>257</v>
      </c>
      <c r="X509" s="127">
        <v>1861720.19</v>
      </c>
      <c r="Y509" s="131">
        <v>0</v>
      </c>
      <c r="Z509" s="131">
        <v>0</v>
      </c>
      <c r="AA509" s="131">
        <v>0</v>
      </c>
      <c r="AB509" s="131">
        <v>0</v>
      </c>
      <c r="AC509" s="131">
        <v>0</v>
      </c>
      <c r="AD509" s="131">
        <v>0</v>
      </c>
      <c r="AE509" s="131">
        <v>0</v>
      </c>
      <c r="AF509" s="131">
        <v>0</v>
      </c>
      <c r="AG509" s="131">
        <v>0</v>
      </c>
      <c r="AH509" s="131">
        <v>0</v>
      </c>
      <c r="AI509" s="131">
        <v>0</v>
      </c>
      <c r="AJ509" s="131">
        <v>58483.360000000001</v>
      </c>
      <c r="AK509" s="131">
        <v>29241.68</v>
      </c>
      <c r="AL509" s="131">
        <v>0</v>
      </c>
      <c r="AN509" s="68"/>
      <c r="AO509" s="68"/>
      <c r="AP509" s="68"/>
      <c r="AQ509" s="68"/>
      <c r="AR509" s="68"/>
      <c r="AS509" s="68"/>
      <c r="AT509" s="68"/>
      <c r="AU509" s="68"/>
      <c r="AV509" s="68"/>
      <c r="AW509" s="68"/>
      <c r="AX509" s="68"/>
      <c r="AY509" s="68"/>
      <c r="AZ509" s="68"/>
      <c r="BA509" s="68"/>
      <c r="BB509" s="68"/>
      <c r="BC509" s="68"/>
      <c r="BD509" s="68"/>
      <c r="BE509" s="68"/>
      <c r="BF509" s="68"/>
      <c r="BG509" s="68"/>
      <c r="BH509" s="68"/>
      <c r="BI509" s="68"/>
      <c r="BJ509" s="68"/>
      <c r="BK509" s="68"/>
      <c r="BL509" s="69"/>
      <c r="BM509" s="69"/>
      <c r="BN509" s="69"/>
      <c r="BO509" s="69"/>
      <c r="BP509" s="69"/>
      <c r="BQ509" s="69"/>
      <c r="BR509" s="69"/>
      <c r="BS509" s="69"/>
      <c r="BT509" s="69"/>
      <c r="BU509" s="69"/>
      <c r="BV509" s="69"/>
      <c r="BW509" s="69"/>
      <c r="BY509" s="70"/>
      <c r="BZ509" s="71"/>
      <c r="CA509" s="72"/>
      <c r="CB509" s="68"/>
      <c r="CC509" s="73"/>
    </row>
    <row r="510" spans="1:81" s="67" customFormat="1" ht="12" customHeight="1" x14ac:dyDescent="0.25">
      <c r="A510" s="122">
        <v>333</v>
      </c>
      <c r="B510" s="132" t="s">
        <v>569</v>
      </c>
      <c r="C510" s="135">
        <v>20.517437025955051</v>
      </c>
      <c r="D510" s="135">
        <v>1999</v>
      </c>
      <c r="E510" s="136">
        <v>2025</v>
      </c>
      <c r="F510" s="136">
        <v>3068087.86</v>
      </c>
      <c r="G510" s="124">
        <v>13682907.01</v>
      </c>
      <c r="H510" s="127">
        <v>0</v>
      </c>
      <c r="I510" s="128">
        <v>0</v>
      </c>
      <c r="J510" s="128">
        <v>0</v>
      </c>
      <c r="K510" s="128">
        <v>0</v>
      </c>
      <c r="L510" s="128">
        <v>0</v>
      </c>
      <c r="M510" s="128">
        <v>0</v>
      </c>
      <c r="N510" s="127"/>
      <c r="O510" s="127">
        <v>0</v>
      </c>
      <c r="P510" s="127"/>
      <c r="Q510" s="127">
        <v>0</v>
      </c>
      <c r="R510" s="127"/>
      <c r="S510" s="127">
        <v>0</v>
      </c>
      <c r="T510" s="129">
        <v>0</v>
      </c>
      <c r="U510" s="127">
        <v>0</v>
      </c>
      <c r="V510" s="136" t="s">
        <v>34</v>
      </c>
      <c r="W510" s="131">
        <v>1596</v>
      </c>
      <c r="X510" s="127">
        <v>13067176.189999999</v>
      </c>
      <c r="Y510" s="131">
        <v>0</v>
      </c>
      <c r="Z510" s="131">
        <v>0</v>
      </c>
      <c r="AA510" s="131">
        <v>0</v>
      </c>
      <c r="AB510" s="131">
        <v>0</v>
      </c>
      <c r="AC510" s="131">
        <v>0</v>
      </c>
      <c r="AD510" s="131">
        <v>0</v>
      </c>
      <c r="AE510" s="131">
        <v>0</v>
      </c>
      <c r="AF510" s="131">
        <v>0</v>
      </c>
      <c r="AG510" s="131">
        <v>0</v>
      </c>
      <c r="AH510" s="131">
        <v>0</v>
      </c>
      <c r="AI510" s="131">
        <v>0</v>
      </c>
      <c r="AJ510" s="131">
        <v>410487.21</v>
      </c>
      <c r="AK510" s="131">
        <v>205243.61</v>
      </c>
      <c r="AL510" s="131">
        <v>0</v>
      </c>
      <c r="AN510" s="68"/>
      <c r="AO510" s="68"/>
      <c r="AP510" s="68"/>
      <c r="AQ510" s="68"/>
      <c r="AR510" s="68"/>
      <c r="AS510" s="68"/>
      <c r="AT510" s="68"/>
      <c r="AU510" s="68"/>
      <c r="AV510" s="68"/>
      <c r="AW510" s="68"/>
      <c r="AX510" s="68"/>
      <c r="AY510" s="68"/>
      <c r="AZ510" s="68"/>
      <c r="BA510" s="68"/>
      <c r="BB510" s="68"/>
      <c r="BC510" s="68"/>
      <c r="BD510" s="68"/>
      <c r="BE510" s="68"/>
      <c r="BF510" s="68"/>
      <c r="BG510" s="68"/>
      <c r="BH510" s="68"/>
      <c r="BI510" s="68"/>
      <c r="BJ510" s="68"/>
      <c r="BK510" s="68"/>
      <c r="BL510" s="69"/>
      <c r="BM510" s="69"/>
      <c r="BN510" s="69"/>
      <c r="BO510" s="69"/>
      <c r="BP510" s="69"/>
      <c r="BQ510" s="69"/>
      <c r="BR510" s="69"/>
      <c r="BS510" s="69"/>
      <c r="BT510" s="69"/>
      <c r="BU510" s="69"/>
      <c r="BV510" s="69"/>
      <c r="BW510" s="69"/>
      <c r="BY510" s="70"/>
      <c r="BZ510" s="71"/>
      <c r="CA510" s="72"/>
      <c r="CB510" s="68"/>
      <c r="CC510" s="73"/>
    </row>
    <row r="511" spans="1:81" s="67" customFormat="1" ht="12" customHeight="1" x14ac:dyDescent="0.25">
      <c r="A511" s="122">
        <v>334</v>
      </c>
      <c r="B511" s="132" t="s">
        <v>570</v>
      </c>
      <c r="C511" s="135">
        <v>70.313119259003045</v>
      </c>
      <c r="D511" s="135">
        <v>1958</v>
      </c>
      <c r="E511" s="136">
        <v>2025</v>
      </c>
      <c r="F511" s="136">
        <v>119968.18</v>
      </c>
      <c r="G511" s="124">
        <v>1949445.23</v>
      </c>
      <c r="H511" s="127">
        <v>0</v>
      </c>
      <c r="I511" s="128">
        <v>0</v>
      </c>
      <c r="J511" s="128">
        <v>0</v>
      </c>
      <c r="K511" s="128">
        <v>0</v>
      </c>
      <c r="L511" s="128">
        <v>0</v>
      </c>
      <c r="M511" s="128">
        <v>0</v>
      </c>
      <c r="N511" s="127"/>
      <c r="O511" s="127">
        <v>0</v>
      </c>
      <c r="P511" s="127"/>
      <c r="Q511" s="127">
        <v>0</v>
      </c>
      <c r="R511" s="127"/>
      <c r="S511" s="127">
        <v>0</v>
      </c>
      <c r="T511" s="129">
        <v>0</v>
      </c>
      <c r="U511" s="127">
        <v>0</v>
      </c>
      <c r="V511" s="136" t="s">
        <v>35</v>
      </c>
      <c r="W511" s="131">
        <v>257</v>
      </c>
      <c r="X511" s="127">
        <v>1861720.19</v>
      </c>
      <c r="Y511" s="131">
        <v>0</v>
      </c>
      <c r="Z511" s="131">
        <v>0</v>
      </c>
      <c r="AA511" s="131">
        <v>0</v>
      </c>
      <c r="AB511" s="131">
        <v>0</v>
      </c>
      <c r="AC511" s="131">
        <v>0</v>
      </c>
      <c r="AD511" s="131">
        <v>0</v>
      </c>
      <c r="AE511" s="131">
        <v>0</v>
      </c>
      <c r="AF511" s="131">
        <v>0</v>
      </c>
      <c r="AG511" s="131">
        <v>0</v>
      </c>
      <c r="AH511" s="131">
        <v>0</v>
      </c>
      <c r="AI511" s="131">
        <v>0</v>
      </c>
      <c r="AJ511" s="131">
        <v>58483.360000000001</v>
      </c>
      <c r="AK511" s="131">
        <v>29241.68</v>
      </c>
      <c r="AL511" s="131">
        <v>0</v>
      </c>
      <c r="AN511" s="68"/>
      <c r="AO511" s="68"/>
      <c r="AP511" s="68"/>
      <c r="AQ511" s="68"/>
      <c r="AR511" s="68"/>
      <c r="AS511" s="68"/>
      <c r="AT511" s="68"/>
      <c r="AU511" s="68"/>
      <c r="AV511" s="68"/>
      <c r="AW511" s="68"/>
      <c r="AX511" s="68"/>
      <c r="AY511" s="68"/>
      <c r="AZ511" s="68"/>
      <c r="BA511" s="68"/>
      <c r="BB511" s="68"/>
      <c r="BC511" s="68"/>
      <c r="BD511" s="68"/>
      <c r="BE511" s="68"/>
      <c r="BF511" s="68"/>
      <c r="BG511" s="68"/>
      <c r="BH511" s="68"/>
      <c r="BI511" s="68"/>
      <c r="BJ511" s="68"/>
      <c r="BK511" s="68"/>
      <c r="BL511" s="69"/>
      <c r="BM511" s="69"/>
      <c r="BN511" s="69"/>
      <c r="BO511" s="69"/>
      <c r="BP511" s="69"/>
      <c r="BQ511" s="69"/>
      <c r="BR511" s="69"/>
      <c r="BS511" s="69"/>
      <c r="BT511" s="69"/>
      <c r="BU511" s="69"/>
      <c r="BV511" s="69"/>
      <c r="BW511" s="69"/>
      <c r="BY511" s="70"/>
      <c r="BZ511" s="71"/>
      <c r="CA511" s="72"/>
      <c r="CB511" s="68"/>
      <c r="CC511" s="73"/>
    </row>
    <row r="512" spans="1:81" s="67" customFormat="1" ht="12" customHeight="1" x14ac:dyDescent="0.25">
      <c r="A512" s="122">
        <v>335</v>
      </c>
      <c r="B512" s="132" t="s">
        <v>571</v>
      </c>
      <c r="C512" s="135">
        <v>75.312971758400323</v>
      </c>
      <c r="D512" s="135">
        <v>1958</v>
      </c>
      <c r="E512" s="136">
        <v>2025</v>
      </c>
      <c r="F512" s="136">
        <v>122729.1</v>
      </c>
      <c r="G512" s="124">
        <v>1949445.23</v>
      </c>
      <c r="H512" s="127">
        <v>0</v>
      </c>
      <c r="I512" s="128">
        <v>0</v>
      </c>
      <c r="J512" s="128">
        <v>0</v>
      </c>
      <c r="K512" s="128">
        <v>0</v>
      </c>
      <c r="L512" s="128">
        <v>0</v>
      </c>
      <c r="M512" s="128">
        <v>0</v>
      </c>
      <c r="N512" s="127"/>
      <c r="O512" s="127">
        <v>0</v>
      </c>
      <c r="P512" s="127"/>
      <c r="Q512" s="127">
        <v>0</v>
      </c>
      <c r="R512" s="127"/>
      <c r="S512" s="127">
        <v>0</v>
      </c>
      <c r="T512" s="129">
        <v>0</v>
      </c>
      <c r="U512" s="127">
        <v>0</v>
      </c>
      <c r="V512" s="136" t="s">
        <v>35</v>
      </c>
      <c r="W512" s="131">
        <v>257</v>
      </c>
      <c r="X512" s="127">
        <v>1861720.19</v>
      </c>
      <c r="Y512" s="131">
        <v>0</v>
      </c>
      <c r="Z512" s="131">
        <v>0</v>
      </c>
      <c r="AA512" s="131">
        <v>0</v>
      </c>
      <c r="AB512" s="131">
        <v>0</v>
      </c>
      <c r="AC512" s="131">
        <v>0</v>
      </c>
      <c r="AD512" s="131">
        <v>0</v>
      </c>
      <c r="AE512" s="131">
        <v>0</v>
      </c>
      <c r="AF512" s="131">
        <v>0</v>
      </c>
      <c r="AG512" s="131">
        <v>0</v>
      </c>
      <c r="AH512" s="131">
        <v>0</v>
      </c>
      <c r="AI512" s="131">
        <v>0</v>
      </c>
      <c r="AJ512" s="131">
        <v>58483.360000000001</v>
      </c>
      <c r="AK512" s="131">
        <v>29241.68</v>
      </c>
      <c r="AL512" s="131">
        <v>0</v>
      </c>
      <c r="AN512" s="68"/>
      <c r="AO512" s="68"/>
      <c r="AP512" s="68"/>
      <c r="AQ512" s="68"/>
      <c r="AR512" s="68"/>
      <c r="AS512" s="68"/>
      <c r="AT512" s="68"/>
      <c r="AU512" s="68"/>
      <c r="AV512" s="68"/>
      <c r="AW512" s="68"/>
      <c r="AX512" s="68"/>
      <c r="AY512" s="68"/>
      <c r="AZ512" s="68"/>
      <c r="BA512" s="68"/>
      <c r="BB512" s="68"/>
      <c r="BC512" s="68"/>
      <c r="BD512" s="68"/>
      <c r="BE512" s="68"/>
      <c r="BF512" s="68"/>
      <c r="BG512" s="68"/>
      <c r="BH512" s="68"/>
      <c r="BI512" s="68"/>
      <c r="BJ512" s="68"/>
      <c r="BK512" s="68"/>
      <c r="BL512" s="69"/>
      <c r="BM512" s="69"/>
      <c r="BN512" s="69"/>
      <c r="BO512" s="69"/>
      <c r="BP512" s="69"/>
      <c r="BQ512" s="69"/>
      <c r="BR512" s="69"/>
      <c r="BS512" s="69"/>
      <c r="BT512" s="69"/>
      <c r="BU512" s="69"/>
      <c r="BV512" s="69"/>
      <c r="BW512" s="69"/>
      <c r="BY512" s="70"/>
      <c r="BZ512" s="71"/>
      <c r="CA512" s="72"/>
      <c r="CB512" s="68"/>
      <c r="CC512" s="73"/>
    </row>
    <row r="513" spans="1:81" s="67" customFormat="1" ht="12" customHeight="1" x14ac:dyDescent="0.25">
      <c r="A513" s="122">
        <v>336</v>
      </c>
      <c r="B513" s="132" t="s">
        <v>572</v>
      </c>
      <c r="C513" s="135">
        <v>34.390488989308729</v>
      </c>
      <c r="D513" s="135">
        <v>1984</v>
      </c>
      <c r="E513" s="136">
        <v>2025</v>
      </c>
      <c r="F513" s="136">
        <v>1384169.49</v>
      </c>
      <c r="G513" s="124">
        <v>9959544.5299999993</v>
      </c>
      <c r="H513" s="127">
        <v>0</v>
      </c>
      <c r="I513" s="128">
        <v>0</v>
      </c>
      <c r="J513" s="128">
        <v>0</v>
      </c>
      <c r="K513" s="128">
        <v>0</v>
      </c>
      <c r="L513" s="128">
        <v>0</v>
      </c>
      <c r="M513" s="128">
        <v>0</v>
      </c>
      <c r="N513" s="127"/>
      <c r="O513" s="127">
        <v>0</v>
      </c>
      <c r="P513" s="127"/>
      <c r="Q513" s="127">
        <v>0</v>
      </c>
      <c r="R513" s="127"/>
      <c r="S513" s="127">
        <v>0</v>
      </c>
      <c r="T513" s="129">
        <v>0</v>
      </c>
      <c r="U513" s="127">
        <v>0</v>
      </c>
      <c r="V513" s="136" t="s">
        <v>34</v>
      </c>
      <c r="W513" s="131">
        <v>1161.7</v>
      </c>
      <c r="X513" s="127">
        <v>9511365.0199999996</v>
      </c>
      <c r="Y513" s="131">
        <v>0</v>
      </c>
      <c r="Z513" s="131">
        <v>0</v>
      </c>
      <c r="AA513" s="131">
        <v>0</v>
      </c>
      <c r="AB513" s="131">
        <v>0</v>
      </c>
      <c r="AC513" s="131">
        <v>0</v>
      </c>
      <c r="AD513" s="131">
        <v>0</v>
      </c>
      <c r="AE513" s="131">
        <v>0</v>
      </c>
      <c r="AF513" s="131">
        <v>0</v>
      </c>
      <c r="AG513" s="131">
        <v>0</v>
      </c>
      <c r="AH513" s="131">
        <v>0</v>
      </c>
      <c r="AI513" s="131">
        <v>0</v>
      </c>
      <c r="AJ513" s="131">
        <v>298786.34000000003</v>
      </c>
      <c r="AK513" s="131">
        <v>149393.17000000001</v>
      </c>
      <c r="AL513" s="131">
        <v>0</v>
      </c>
      <c r="AN513" s="68"/>
      <c r="AO513" s="68"/>
      <c r="AP513" s="68"/>
      <c r="AQ513" s="68"/>
      <c r="AR513" s="68"/>
      <c r="AS513" s="68"/>
      <c r="AT513" s="68"/>
      <c r="AU513" s="68"/>
      <c r="AV513" s="68"/>
      <c r="AW513" s="68"/>
      <c r="AX513" s="68"/>
      <c r="AY513" s="68"/>
      <c r="AZ513" s="68"/>
      <c r="BA513" s="68"/>
      <c r="BB513" s="68"/>
      <c r="BC513" s="68"/>
      <c r="BD513" s="68"/>
      <c r="BE513" s="68"/>
      <c r="BF513" s="68"/>
      <c r="BG513" s="68"/>
      <c r="BH513" s="68"/>
      <c r="BI513" s="68"/>
      <c r="BJ513" s="68"/>
      <c r="BK513" s="68"/>
      <c r="BL513" s="69"/>
      <c r="BM513" s="69"/>
      <c r="BN513" s="69"/>
      <c r="BO513" s="69"/>
      <c r="BP513" s="69"/>
      <c r="BQ513" s="69"/>
      <c r="BR513" s="69"/>
      <c r="BS513" s="69"/>
      <c r="BT513" s="69"/>
      <c r="BU513" s="69"/>
      <c r="BV513" s="69"/>
      <c r="BW513" s="69"/>
      <c r="BY513" s="70"/>
      <c r="BZ513" s="71"/>
      <c r="CA513" s="72"/>
      <c r="CB513" s="68"/>
      <c r="CC513" s="73"/>
    </row>
    <row r="514" spans="1:81" s="67" customFormat="1" ht="12" customHeight="1" x14ac:dyDescent="0.25">
      <c r="A514" s="122">
        <v>337</v>
      </c>
      <c r="B514" s="132" t="s">
        <v>573</v>
      </c>
      <c r="C514" s="135">
        <v>26.088412301149138</v>
      </c>
      <c r="D514" s="135">
        <v>1969</v>
      </c>
      <c r="E514" s="136">
        <v>2025</v>
      </c>
      <c r="F514" s="136">
        <v>3800107.45</v>
      </c>
      <c r="G514" s="124">
        <v>16558906.369999999</v>
      </c>
      <c r="H514" s="127">
        <v>0</v>
      </c>
      <c r="I514" s="128">
        <v>0</v>
      </c>
      <c r="J514" s="128">
        <v>0</v>
      </c>
      <c r="K514" s="128">
        <v>0</v>
      </c>
      <c r="L514" s="128">
        <v>0</v>
      </c>
      <c r="M514" s="128">
        <v>0</v>
      </c>
      <c r="N514" s="127"/>
      <c r="O514" s="127">
        <v>0</v>
      </c>
      <c r="P514" s="127"/>
      <c r="Q514" s="127">
        <v>0</v>
      </c>
      <c r="R514" s="127"/>
      <c r="S514" s="127">
        <v>0</v>
      </c>
      <c r="T514" s="129">
        <v>0</v>
      </c>
      <c r="U514" s="127">
        <v>0</v>
      </c>
      <c r="V514" s="136" t="s">
        <v>35</v>
      </c>
      <c r="W514" s="131">
        <v>2183</v>
      </c>
      <c r="X514" s="127">
        <v>15813755.58</v>
      </c>
      <c r="Y514" s="131">
        <v>0</v>
      </c>
      <c r="Z514" s="131">
        <v>0</v>
      </c>
      <c r="AA514" s="131">
        <v>0</v>
      </c>
      <c r="AB514" s="131">
        <v>0</v>
      </c>
      <c r="AC514" s="131">
        <v>0</v>
      </c>
      <c r="AD514" s="131">
        <v>0</v>
      </c>
      <c r="AE514" s="131">
        <v>0</v>
      </c>
      <c r="AF514" s="131">
        <v>0</v>
      </c>
      <c r="AG514" s="131">
        <v>0</v>
      </c>
      <c r="AH514" s="131">
        <v>0</v>
      </c>
      <c r="AI514" s="131">
        <v>0</v>
      </c>
      <c r="AJ514" s="131">
        <v>496767.19</v>
      </c>
      <c r="AK514" s="131">
        <v>248383.6</v>
      </c>
      <c r="AL514" s="131">
        <v>0</v>
      </c>
      <c r="AN514" s="68"/>
      <c r="AO514" s="68"/>
      <c r="AP514" s="68"/>
      <c r="AQ514" s="68"/>
      <c r="AR514" s="68"/>
      <c r="AS514" s="68"/>
      <c r="AT514" s="68"/>
      <c r="AU514" s="68"/>
      <c r="AV514" s="68"/>
      <c r="AW514" s="68"/>
      <c r="AX514" s="68"/>
      <c r="AY514" s="68"/>
      <c r="AZ514" s="68"/>
      <c r="BA514" s="68"/>
      <c r="BB514" s="68"/>
      <c r="BC514" s="68"/>
      <c r="BD514" s="68"/>
      <c r="BE514" s="68"/>
      <c r="BF514" s="68"/>
      <c r="BG514" s="68"/>
      <c r="BH514" s="68"/>
      <c r="BI514" s="68"/>
      <c r="BJ514" s="68"/>
      <c r="BK514" s="68"/>
      <c r="BL514" s="69"/>
      <c r="BM514" s="69"/>
      <c r="BN514" s="69"/>
      <c r="BO514" s="69"/>
      <c r="BP514" s="69"/>
      <c r="BQ514" s="69"/>
      <c r="BR514" s="69"/>
      <c r="BS514" s="69"/>
      <c r="BT514" s="69"/>
      <c r="BU514" s="69"/>
      <c r="BV514" s="69"/>
      <c r="BW514" s="69"/>
      <c r="BY514" s="70"/>
      <c r="BZ514" s="71"/>
      <c r="CA514" s="72"/>
      <c r="CB514" s="68"/>
      <c r="CC514" s="73"/>
    </row>
    <row r="515" spans="1:81" s="67" customFormat="1" ht="12" customHeight="1" x14ac:dyDescent="0.25">
      <c r="A515" s="122">
        <v>338</v>
      </c>
      <c r="B515" s="132" t="s">
        <v>574</v>
      </c>
      <c r="C515" s="135">
        <v>29.602626305811427</v>
      </c>
      <c r="D515" s="135">
        <v>1963</v>
      </c>
      <c r="E515" s="136">
        <v>2025</v>
      </c>
      <c r="F515" s="136">
        <v>1413261.35</v>
      </c>
      <c r="G515" s="124">
        <v>8268075.0999999996</v>
      </c>
      <c r="H515" s="127">
        <v>0</v>
      </c>
      <c r="I515" s="128">
        <v>0</v>
      </c>
      <c r="J515" s="128">
        <v>0</v>
      </c>
      <c r="K515" s="128">
        <v>0</v>
      </c>
      <c r="L515" s="128">
        <v>0</v>
      </c>
      <c r="M515" s="128">
        <v>0</v>
      </c>
      <c r="N515" s="127"/>
      <c r="O515" s="127">
        <v>0</v>
      </c>
      <c r="P515" s="127"/>
      <c r="Q515" s="127">
        <v>0</v>
      </c>
      <c r="R515" s="127"/>
      <c r="S515" s="127">
        <v>0</v>
      </c>
      <c r="T515" s="129">
        <v>0</v>
      </c>
      <c r="U515" s="127">
        <v>0</v>
      </c>
      <c r="V515" s="136" t="s">
        <v>35</v>
      </c>
      <c r="W515" s="131">
        <v>1090</v>
      </c>
      <c r="X515" s="127">
        <v>7896011.7199999997</v>
      </c>
      <c r="Y515" s="131">
        <v>0</v>
      </c>
      <c r="Z515" s="131">
        <v>0</v>
      </c>
      <c r="AA515" s="131">
        <v>0</v>
      </c>
      <c r="AB515" s="131">
        <v>0</v>
      </c>
      <c r="AC515" s="131">
        <v>0</v>
      </c>
      <c r="AD515" s="131">
        <v>0</v>
      </c>
      <c r="AE515" s="131">
        <v>0</v>
      </c>
      <c r="AF515" s="131">
        <v>0</v>
      </c>
      <c r="AG515" s="131">
        <v>0</v>
      </c>
      <c r="AH515" s="131">
        <v>0</v>
      </c>
      <c r="AI515" s="131">
        <v>0</v>
      </c>
      <c r="AJ515" s="131">
        <v>248042.25</v>
      </c>
      <c r="AK515" s="131">
        <v>124021.13</v>
      </c>
      <c r="AL515" s="131">
        <v>0</v>
      </c>
      <c r="AN515" s="68"/>
      <c r="AO515" s="68"/>
      <c r="AP515" s="68"/>
      <c r="AQ515" s="68"/>
      <c r="AR515" s="68"/>
      <c r="AS515" s="68"/>
      <c r="AT515" s="68"/>
      <c r="AU515" s="68"/>
      <c r="AV515" s="68"/>
      <c r="AW515" s="68"/>
      <c r="AX515" s="68"/>
      <c r="AY515" s="68"/>
      <c r="AZ515" s="68"/>
      <c r="BA515" s="68"/>
      <c r="BB515" s="68"/>
      <c r="BC515" s="68"/>
      <c r="BD515" s="68"/>
      <c r="BE515" s="68"/>
      <c r="BF515" s="68"/>
      <c r="BG515" s="68"/>
      <c r="BH515" s="68"/>
      <c r="BI515" s="68"/>
      <c r="BJ515" s="68"/>
      <c r="BK515" s="68"/>
      <c r="BL515" s="69"/>
      <c r="BM515" s="69"/>
      <c r="BN515" s="69"/>
      <c r="BO515" s="69"/>
      <c r="BP515" s="69"/>
      <c r="BQ515" s="69"/>
      <c r="BR515" s="69"/>
      <c r="BS515" s="69"/>
      <c r="BT515" s="69"/>
      <c r="BU515" s="69"/>
      <c r="BV515" s="69"/>
      <c r="BW515" s="69"/>
      <c r="BY515" s="70"/>
      <c r="BZ515" s="71"/>
      <c r="CA515" s="72"/>
      <c r="CB515" s="68"/>
      <c r="CC515" s="73"/>
    </row>
    <row r="516" spans="1:81" s="67" customFormat="1" ht="12" customHeight="1" x14ac:dyDescent="0.25">
      <c r="A516" s="122">
        <v>339</v>
      </c>
      <c r="B516" s="132" t="s">
        <v>575</v>
      </c>
      <c r="C516" s="135">
        <v>77.542596081443335</v>
      </c>
      <c r="D516" s="135">
        <v>1957</v>
      </c>
      <c r="E516" s="136">
        <v>2025</v>
      </c>
      <c r="F516" s="136">
        <v>920824.88</v>
      </c>
      <c r="G516" s="124">
        <v>11218791.810000001</v>
      </c>
      <c r="H516" s="127">
        <v>0</v>
      </c>
      <c r="I516" s="128">
        <v>0</v>
      </c>
      <c r="J516" s="128">
        <v>0</v>
      </c>
      <c r="K516" s="128">
        <v>0</v>
      </c>
      <c r="L516" s="128">
        <v>0</v>
      </c>
      <c r="M516" s="128">
        <v>0</v>
      </c>
      <c r="N516" s="127"/>
      <c r="O516" s="127">
        <v>0</v>
      </c>
      <c r="P516" s="127"/>
      <c r="Q516" s="127">
        <v>0</v>
      </c>
      <c r="R516" s="127"/>
      <c r="S516" s="127">
        <v>0</v>
      </c>
      <c r="T516" s="129">
        <v>0</v>
      </c>
      <c r="U516" s="127">
        <v>0</v>
      </c>
      <c r="V516" s="136" t="s">
        <v>35</v>
      </c>
      <c r="W516" s="131">
        <v>1479</v>
      </c>
      <c r="X516" s="127">
        <v>10713946.18</v>
      </c>
      <c r="Y516" s="131">
        <v>0</v>
      </c>
      <c r="Z516" s="131">
        <v>0</v>
      </c>
      <c r="AA516" s="131">
        <v>0</v>
      </c>
      <c r="AB516" s="131">
        <v>0</v>
      </c>
      <c r="AC516" s="131">
        <v>0</v>
      </c>
      <c r="AD516" s="131">
        <v>0</v>
      </c>
      <c r="AE516" s="131">
        <v>0</v>
      </c>
      <c r="AF516" s="131">
        <v>0</v>
      </c>
      <c r="AG516" s="131">
        <v>0</v>
      </c>
      <c r="AH516" s="131">
        <v>0</v>
      </c>
      <c r="AI516" s="131">
        <v>0</v>
      </c>
      <c r="AJ516" s="131">
        <v>336563.75</v>
      </c>
      <c r="AK516" s="131">
        <v>168281.88</v>
      </c>
      <c r="AL516" s="131">
        <v>0</v>
      </c>
      <c r="AN516" s="68"/>
      <c r="AO516" s="68"/>
      <c r="AP516" s="68"/>
      <c r="AQ516" s="68"/>
      <c r="AR516" s="68"/>
      <c r="AS516" s="68"/>
      <c r="AT516" s="68"/>
      <c r="AU516" s="68"/>
      <c r="AV516" s="68"/>
      <c r="AW516" s="68"/>
      <c r="AX516" s="68"/>
      <c r="AY516" s="68"/>
      <c r="AZ516" s="68"/>
      <c r="BA516" s="68"/>
      <c r="BB516" s="68"/>
      <c r="BC516" s="68"/>
      <c r="BD516" s="68"/>
      <c r="BE516" s="68"/>
      <c r="BF516" s="68"/>
      <c r="BG516" s="68"/>
      <c r="BH516" s="68"/>
      <c r="BI516" s="68"/>
      <c r="BJ516" s="68"/>
      <c r="BK516" s="68"/>
      <c r="BL516" s="69"/>
      <c r="BM516" s="69"/>
      <c r="BN516" s="69"/>
      <c r="BO516" s="69"/>
      <c r="BP516" s="69"/>
      <c r="BQ516" s="69"/>
      <c r="BR516" s="69"/>
      <c r="BS516" s="69"/>
      <c r="BT516" s="69"/>
      <c r="BU516" s="69"/>
      <c r="BV516" s="69"/>
      <c r="BW516" s="69"/>
      <c r="BY516" s="70"/>
      <c r="BZ516" s="71"/>
      <c r="CA516" s="72"/>
      <c r="CB516" s="68"/>
      <c r="CC516" s="73"/>
    </row>
    <row r="517" spans="1:81" s="67" customFormat="1" ht="12" customHeight="1" x14ac:dyDescent="0.25">
      <c r="A517" s="122">
        <v>340</v>
      </c>
      <c r="B517" s="132" t="s">
        <v>576</v>
      </c>
      <c r="C517" s="135">
        <v>56.125498295150344</v>
      </c>
      <c r="D517" s="135">
        <v>1955</v>
      </c>
      <c r="E517" s="136">
        <v>2025</v>
      </c>
      <c r="F517" s="136">
        <v>1260164.02</v>
      </c>
      <c r="G517" s="124">
        <v>11218791.810000001</v>
      </c>
      <c r="H517" s="127">
        <v>0</v>
      </c>
      <c r="I517" s="128">
        <v>0</v>
      </c>
      <c r="J517" s="128">
        <v>0</v>
      </c>
      <c r="K517" s="128">
        <v>0</v>
      </c>
      <c r="L517" s="128">
        <v>0</v>
      </c>
      <c r="M517" s="128">
        <v>0</v>
      </c>
      <c r="N517" s="127"/>
      <c r="O517" s="127">
        <v>0</v>
      </c>
      <c r="P517" s="127"/>
      <c r="Q517" s="127">
        <v>0</v>
      </c>
      <c r="R517" s="127"/>
      <c r="S517" s="127">
        <v>0</v>
      </c>
      <c r="T517" s="129">
        <v>0</v>
      </c>
      <c r="U517" s="127">
        <v>0</v>
      </c>
      <c r="V517" s="136" t="s">
        <v>35</v>
      </c>
      <c r="W517" s="131">
        <v>1479</v>
      </c>
      <c r="X517" s="127">
        <v>10713946.18</v>
      </c>
      <c r="Y517" s="131">
        <v>0</v>
      </c>
      <c r="Z517" s="131">
        <v>0</v>
      </c>
      <c r="AA517" s="131">
        <v>0</v>
      </c>
      <c r="AB517" s="131">
        <v>0</v>
      </c>
      <c r="AC517" s="131">
        <v>0</v>
      </c>
      <c r="AD517" s="131">
        <v>0</v>
      </c>
      <c r="AE517" s="131">
        <v>0</v>
      </c>
      <c r="AF517" s="131">
        <v>0</v>
      </c>
      <c r="AG517" s="131">
        <v>0</v>
      </c>
      <c r="AH517" s="131">
        <v>0</v>
      </c>
      <c r="AI517" s="131">
        <v>0</v>
      </c>
      <c r="AJ517" s="131">
        <v>336563.75</v>
      </c>
      <c r="AK517" s="131">
        <v>168281.88</v>
      </c>
      <c r="AL517" s="131">
        <v>0</v>
      </c>
      <c r="AN517" s="68"/>
      <c r="AO517" s="68"/>
      <c r="AP517" s="68"/>
      <c r="AQ517" s="68"/>
      <c r="AR517" s="68"/>
      <c r="AS517" s="68"/>
      <c r="AT517" s="68"/>
      <c r="AU517" s="68"/>
      <c r="AV517" s="68"/>
      <c r="AW517" s="68"/>
      <c r="AX517" s="68"/>
      <c r="AY517" s="68"/>
      <c r="AZ517" s="68"/>
      <c r="BA517" s="68"/>
      <c r="BB517" s="68"/>
      <c r="BC517" s="68"/>
      <c r="BD517" s="68"/>
      <c r="BE517" s="68"/>
      <c r="BF517" s="68"/>
      <c r="BG517" s="68"/>
      <c r="BH517" s="68"/>
      <c r="BI517" s="68"/>
      <c r="BJ517" s="68"/>
      <c r="BK517" s="68"/>
      <c r="BL517" s="69"/>
      <c r="BM517" s="69"/>
      <c r="BN517" s="69"/>
      <c r="BO517" s="69"/>
      <c r="BP517" s="69"/>
      <c r="BQ517" s="69"/>
      <c r="BR517" s="69"/>
      <c r="BS517" s="69"/>
      <c r="BT517" s="69"/>
      <c r="BU517" s="69"/>
      <c r="BV517" s="69"/>
      <c r="BW517" s="69"/>
      <c r="BY517" s="70"/>
      <c r="BZ517" s="71"/>
      <c r="CA517" s="72"/>
      <c r="CB517" s="68"/>
      <c r="CC517" s="73"/>
    </row>
    <row r="518" spans="1:81" s="67" customFormat="1" ht="12" customHeight="1" x14ac:dyDescent="0.25">
      <c r="A518" s="122">
        <v>341</v>
      </c>
      <c r="B518" s="132" t="s">
        <v>577</v>
      </c>
      <c r="C518" s="135">
        <v>21.596028623931311</v>
      </c>
      <c r="D518" s="135">
        <v>1976</v>
      </c>
      <c r="E518" s="136">
        <v>2025</v>
      </c>
      <c r="F518" s="136">
        <v>2674934.29</v>
      </c>
      <c r="G518" s="124">
        <v>13228524.75</v>
      </c>
      <c r="H518" s="127">
        <v>0</v>
      </c>
      <c r="I518" s="128">
        <v>0</v>
      </c>
      <c r="J518" s="128">
        <v>0</v>
      </c>
      <c r="K518" s="128">
        <v>0</v>
      </c>
      <c r="L518" s="128">
        <v>0</v>
      </c>
      <c r="M518" s="128">
        <v>0</v>
      </c>
      <c r="N518" s="127"/>
      <c r="O518" s="127">
        <v>0</v>
      </c>
      <c r="P518" s="127"/>
      <c r="Q518" s="127">
        <v>0</v>
      </c>
      <c r="R518" s="127"/>
      <c r="S518" s="127">
        <v>0</v>
      </c>
      <c r="T518" s="129">
        <v>0</v>
      </c>
      <c r="U518" s="127">
        <v>0</v>
      </c>
      <c r="V518" s="136" t="s">
        <v>34</v>
      </c>
      <c r="W518" s="131">
        <v>1543</v>
      </c>
      <c r="X518" s="127">
        <v>12633241.140000001</v>
      </c>
      <c r="Y518" s="131">
        <v>0</v>
      </c>
      <c r="Z518" s="131">
        <v>0</v>
      </c>
      <c r="AA518" s="131">
        <v>0</v>
      </c>
      <c r="AB518" s="131">
        <v>0</v>
      </c>
      <c r="AC518" s="131">
        <v>0</v>
      </c>
      <c r="AD518" s="131">
        <v>0</v>
      </c>
      <c r="AE518" s="131">
        <v>0</v>
      </c>
      <c r="AF518" s="131">
        <v>0</v>
      </c>
      <c r="AG518" s="131">
        <v>0</v>
      </c>
      <c r="AH518" s="131">
        <v>0</v>
      </c>
      <c r="AI518" s="131">
        <v>0</v>
      </c>
      <c r="AJ518" s="131">
        <v>396855.74</v>
      </c>
      <c r="AK518" s="131">
        <v>198427.87</v>
      </c>
      <c r="AL518" s="131">
        <v>0</v>
      </c>
      <c r="AN518" s="68"/>
      <c r="AO518" s="68"/>
      <c r="AP518" s="68"/>
      <c r="AQ518" s="68"/>
      <c r="AR518" s="68"/>
      <c r="AS518" s="68"/>
      <c r="AT518" s="68"/>
      <c r="AU518" s="68"/>
      <c r="AV518" s="68"/>
      <c r="AW518" s="68"/>
      <c r="AX518" s="68"/>
      <c r="AY518" s="68"/>
      <c r="AZ518" s="68"/>
      <c r="BA518" s="68"/>
      <c r="BB518" s="68"/>
      <c r="BC518" s="68"/>
      <c r="BD518" s="68"/>
      <c r="BE518" s="68"/>
      <c r="BF518" s="68"/>
      <c r="BG518" s="68"/>
      <c r="BH518" s="68"/>
      <c r="BI518" s="68"/>
      <c r="BJ518" s="68"/>
      <c r="BK518" s="68"/>
      <c r="BL518" s="69"/>
      <c r="BM518" s="69"/>
      <c r="BN518" s="69"/>
      <c r="BO518" s="69"/>
      <c r="BP518" s="69"/>
      <c r="BQ518" s="69"/>
      <c r="BR518" s="69"/>
      <c r="BS518" s="69"/>
      <c r="BT518" s="69"/>
      <c r="BU518" s="69"/>
      <c r="BV518" s="69"/>
      <c r="BW518" s="69"/>
      <c r="BY518" s="70"/>
      <c r="BZ518" s="71"/>
      <c r="CA518" s="72"/>
      <c r="CB518" s="68"/>
      <c r="CC518" s="73"/>
    </row>
    <row r="519" spans="1:81" s="67" customFormat="1" ht="12" customHeight="1" x14ac:dyDescent="0.25">
      <c r="A519" s="122">
        <v>342</v>
      </c>
      <c r="B519" s="132" t="s">
        <v>578</v>
      </c>
      <c r="C519" s="135">
        <v>80.31008021602733</v>
      </c>
      <c r="D519" s="135">
        <v>1948</v>
      </c>
      <c r="E519" s="136">
        <v>2025</v>
      </c>
      <c r="F519" s="136">
        <v>631561.14</v>
      </c>
      <c r="G519" s="124">
        <v>6441504.29</v>
      </c>
      <c r="H519" s="127">
        <v>1456045.04</v>
      </c>
      <c r="I519" s="128">
        <v>0</v>
      </c>
      <c r="J519" s="128">
        <v>0</v>
      </c>
      <c r="K519" s="128">
        <v>0</v>
      </c>
      <c r="L519" s="128">
        <v>266.5</v>
      </c>
      <c r="M519" s="128">
        <v>1456045.04</v>
      </c>
      <c r="N519" s="127"/>
      <c r="O519" s="127">
        <v>0</v>
      </c>
      <c r="P519" s="127"/>
      <c r="Q519" s="127">
        <v>0</v>
      </c>
      <c r="R519" s="127"/>
      <c r="S519" s="127">
        <v>0</v>
      </c>
      <c r="T519" s="129">
        <v>0</v>
      </c>
      <c r="U519" s="127">
        <v>0</v>
      </c>
      <c r="V519" s="136" t="s">
        <v>35</v>
      </c>
      <c r="W519" s="131">
        <v>648.20000000000005</v>
      </c>
      <c r="X519" s="127">
        <v>4695591.5599999996</v>
      </c>
      <c r="Y519" s="131">
        <v>0</v>
      </c>
      <c r="Z519" s="131">
        <v>0</v>
      </c>
      <c r="AA519" s="131">
        <v>0</v>
      </c>
      <c r="AB519" s="131">
        <v>0</v>
      </c>
      <c r="AC519" s="131">
        <v>0</v>
      </c>
      <c r="AD519" s="131">
        <v>0</v>
      </c>
      <c r="AE519" s="131">
        <v>0</v>
      </c>
      <c r="AF519" s="131">
        <v>0</v>
      </c>
      <c r="AG519" s="131">
        <v>0</v>
      </c>
      <c r="AH519" s="131">
        <v>0</v>
      </c>
      <c r="AI519" s="131">
        <v>0</v>
      </c>
      <c r="AJ519" s="131">
        <v>193245.13</v>
      </c>
      <c r="AK519" s="131">
        <v>96622.56</v>
      </c>
      <c r="AL519" s="131">
        <v>0</v>
      </c>
      <c r="AN519" s="68"/>
      <c r="AO519" s="68"/>
      <c r="AP519" s="68"/>
      <c r="AQ519" s="68"/>
      <c r="AR519" s="68"/>
      <c r="AS519" s="68"/>
      <c r="AT519" s="68"/>
      <c r="AU519" s="68"/>
      <c r="AV519" s="68"/>
      <c r="AW519" s="68"/>
      <c r="AX519" s="68"/>
      <c r="AY519" s="68"/>
      <c r="AZ519" s="68"/>
      <c r="BA519" s="68"/>
      <c r="BB519" s="68"/>
      <c r="BC519" s="68"/>
      <c r="BD519" s="68"/>
      <c r="BE519" s="68"/>
      <c r="BF519" s="68"/>
      <c r="BG519" s="68"/>
      <c r="BH519" s="68"/>
      <c r="BI519" s="68"/>
      <c r="BJ519" s="68"/>
      <c r="BK519" s="68"/>
      <c r="BL519" s="69"/>
      <c r="BM519" s="69"/>
      <c r="BN519" s="69"/>
      <c r="BO519" s="69"/>
      <c r="BP519" s="69"/>
      <c r="BQ519" s="69"/>
      <c r="BR519" s="69"/>
      <c r="BS519" s="69"/>
      <c r="BT519" s="69"/>
      <c r="BU519" s="69"/>
      <c r="BV519" s="69"/>
      <c r="BW519" s="69"/>
      <c r="BY519" s="70"/>
      <c r="BZ519" s="71"/>
      <c r="CA519" s="72"/>
      <c r="CB519" s="68"/>
      <c r="CC519" s="73"/>
    </row>
    <row r="520" spans="1:81" s="67" customFormat="1" ht="12" customHeight="1" x14ac:dyDescent="0.25">
      <c r="A520" s="122">
        <v>343</v>
      </c>
      <c r="B520" s="132" t="s">
        <v>579</v>
      </c>
      <c r="C520" s="135">
        <v>19.739435955480101</v>
      </c>
      <c r="D520" s="135">
        <v>1966</v>
      </c>
      <c r="E520" s="136">
        <v>2025</v>
      </c>
      <c r="F520" s="136">
        <v>633493.43000000005</v>
      </c>
      <c r="G520" s="124">
        <v>2935545.93</v>
      </c>
      <c r="H520" s="127">
        <v>0</v>
      </c>
      <c r="I520" s="128">
        <v>0</v>
      </c>
      <c r="J520" s="128">
        <v>0</v>
      </c>
      <c r="K520" s="128">
        <v>0</v>
      </c>
      <c r="L520" s="128">
        <v>0</v>
      </c>
      <c r="M520" s="128">
        <v>0</v>
      </c>
      <c r="N520" s="127"/>
      <c r="O520" s="127">
        <v>0</v>
      </c>
      <c r="P520" s="127"/>
      <c r="Q520" s="127">
        <v>0</v>
      </c>
      <c r="R520" s="127"/>
      <c r="S520" s="127">
        <v>0</v>
      </c>
      <c r="T520" s="129">
        <v>0</v>
      </c>
      <c r="U520" s="127">
        <v>0</v>
      </c>
      <c r="V520" s="136" t="s">
        <v>35</v>
      </c>
      <c r="W520" s="131">
        <v>387</v>
      </c>
      <c r="X520" s="127">
        <v>2803446.36</v>
      </c>
      <c r="Y520" s="131">
        <v>0</v>
      </c>
      <c r="Z520" s="131">
        <v>0</v>
      </c>
      <c r="AA520" s="131">
        <v>0</v>
      </c>
      <c r="AB520" s="131">
        <v>0</v>
      </c>
      <c r="AC520" s="131">
        <v>0</v>
      </c>
      <c r="AD520" s="131">
        <v>0</v>
      </c>
      <c r="AE520" s="131">
        <v>0</v>
      </c>
      <c r="AF520" s="131">
        <v>0</v>
      </c>
      <c r="AG520" s="131">
        <v>0</v>
      </c>
      <c r="AH520" s="131">
        <v>0</v>
      </c>
      <c r="AI520" s="131">
        <v>0</v>
      </c>
      <c r="AJ520" s="131">
        <v>88066.38</v>
      </c>
      <c r="AK520" s="131">
        <v>44033.19</v>
      </c>
      <c r="AL520" s="131">
        <v>0</v>
      </c>
      <c r="AN520" s="68"/>
      <c r="AO520" s="68"/>
      <c r="AP520" s="68"/>
      <c r="AQ520" s="68"/>
      <c r="AR520" s="68"/>
      <c r="AS520" s="68"/>
      <c r="AT520" s="68"/>
      <c r="AU520" s="68"/>
      <c r="AV520" s="68"/>
      <c r="AW520" s="68"/>
      <c r="AX520" s="68"/>
      <c r="AY520" s="68"/>
      <c r="AZ520" s="68"/>
      <c r="BA520" s="68"/>
      <c r="BB520" s="68"/>
      <c r="BC520" s="68"/>
      <c r="BD520" s="68"/>
      <c r="BE520" s="68"/>
      <c r="BF520" s="68"/>
      <c r="BG520" s="68"/>
      <c r="BH520" s="68"/>
      <c r="BI520" s="68"/>
      <c r="BJ520" s="68"/>
      <c r="BK520" s="68"/>
      <c r="BL520" s="69"/>
      <c r="BM520" s="69"/>
      <c r="BN520" s="69"/>
      <c r="BO520" s="69"/>
      <c r="BP520" s="69"/>
      <c r="BQ520" s="69"/>
      <c r="BR520" s="69"/>
      <c r="BS520" s="69"/>
      <c r="BT520" s="69"/>
      <c r="BU520" s="69"/>
      <c r="BV520" s="69"/>
      <c r="BW520" s="69"/>
      <c r="BY520" s="70"/>
      <c r="BZ520" s="71"/>
      <c r="CA520" s="72"/>
      <c r="CB520" s="68"/>
      <c r="CC520" s="73"/>
    </row>
    <row r="521" spans="1:81" s="67" customFormat="1" ht="12" customHeight="1" x14ac:dyDescent="0.25">
      <c r="A521" s="122">
        <v>344</v>
      </c>
      <c r="B521" s="132" t="s">
        <v>580</v>
      </c>
      <c r="C521" s="135">
        <v>48.147814774634433</v>
      </c>
      <c r="D521" s="135">
        <v>1954</v>
      </c>
      <c r="E521" s="136">
        <v>2025</v>
      </c>
      <c r="F521" s="136">
        <v>617811.36</v>
      </c>
      <c r="G521" s="124">
        <v>5810408.7400000002</v>
      </c>
      <c r="H521" s="127">
        <v>0</v>
      </c>
      <c r="I521" s="128">
        <v>0</v>
      </c>
      <c r="J521" s="128">
        <v>0</v>
      </c>
      <c r="K521" s="128">
        <v>0</v>
      </c>
      <c r="L521" s="128">
        <v>0</v>
      </c>
      <c r="M521" s="128">
        <v>0</v>
      </c>
      <c r="N521" s="127"/>
      <c r="O521" s="127">
        <v>0</v>
      </c>
      <c r="P521" s="127"/>
      <c r="Q521" s="127">
        <v>0</v>
      </c>
      <c r="R521" s="127"/>
      <c r="S521" s="127">
        <v>0</v>
      </c>
      <c r="T521" s="129">
        <v>0</v>
      </c>
      <c r="U521" s="127">
        <v>0</v>
      </c>
      <c r="V521" s="136" t="s">
        <v>35</v>
      </c>
      <c r="W521" s="131">
        <v>766</v>
      </c>
      <c r="X521" s="127">
        <v>5548940.3499999996</v>
      </c>
      <c r="Y521" s="131">
        <v>0</v>
      </c>
      <c r="Z521" s="131">
        <v>0</v>
      </c>
      <c r="AA521" s="131">
        <v>0</v>
      </c>
      <c r="AB521" s="131">
        <v>0</v>
      </c>
      <c r="AC521" s="131">
        <v>0</v>
      </c>
      <c r="AD521" s="131">
        <v>0</v>
      </c>
      <c r="AE521" s="131">
        <v>0</v>
      </c>
      <c r="AF521" s="131">
        <v>0</v>
      </c>
      <c r="AG521" s="131">
        <v>0</v>
      </c>
      <c r="AH521" s="131">
        <v>0</v>
      </c>
      <c r="AI521" s="131">
        <v>0</v>
      </c>
      <c r="AJ521" s="131">
        <v>174312.26</v>
      </c>
      <c r="AK521" s="131">
        <v>87156.13</v>
      </c>
      <c r="AL521" s="131">
        <v>0</v>
      </c>
      <c r="AN521" s="68"/>
      <c r="AO521" s="68"/>
      <c r="AP521" s="68"/>
      <c r="AQ521" s="68"/>
      <c r="AR521" s="68"/>
      <c r="AS521" s="68"/>
      <c r="AT521" s="68"/>
      <c r="AU521" s="68"/>
      <c r="AV521" s="68"/>
      <c r="AW521" s="68"/>
      <c r="AX521" s="68"/>
      <c r="AY521" s="68"/>
      <c r="AZ521" s="68"/>
      <c r="BA521" s="68"/>
      <c r="BB521" s="68"/>
      <c r="BC521" s="68"/>
      <c r="BD521" s="68"/>
      <c r="BE521" s="68"/>
      <c r="BF521" s="68"/>
      <c r="BG521" s="68"/>
      <c r="BH521" s="68"/>
      <c r="BI521" s="68"/>
      <c r="BJ521" s="68"/>
      <c r="BK521" s="68"/>
      <c r="BL521" s="69"/>
      <c r="BM521" s="69"/>
      <c r="BN521" s="69"/>
      <c r="BO521" s="69"/>
      <c r="BP521" s="69"/>
      <c r="BQ521" s="69"/>
      <c r="BR521" s="69"/>
      <c r="BS521" s="69"/>
      <c r="BT521" s="69"/>
      <c r="BU521" s="69"/>
      <c r="BV521" s="69"/>
      <c r="BW521" s="69"/>
      <c r="BY521" s="70"/>
      <c r="BZ521" s="71"/>
      <c r="CA521" s="72"/>
      <c r="CB521" s="68"/>
      <c r="CC521" s="73"/>
    </row>
    <row r="522" spans="1:81" s="67" customFormat="1" ht="12" customHeight="1" x14ac:dyDescent="0.25">
      <c r="A522" s="122">
        <v>345</v>
      </c>
      <c r="B522" s="132" t="s">
        <v>581</v>
      </c>
      <c r="C522" s="135">
        <v>50.827660761380585</v>
      </c>
      <c r="D522" s="135">
        <v>1953</v>
      </c>
      <c r="E522" s="136">
        <v>2025</v>
      </c>
      <c r="F522" s="136">
        <v>843938.62</v>
      </c>
      <c r="G522" s="124">
        <v>9709299.2100000009</v>
      </c>
      <c r="H522" s="127">
        <v>0</v>
      </c>
      <c r="I522" s="128">
        <v>0</v>
      </c>
      <c r="J522" s="128">
        <v>0</v>
      </c>
      <c r="K522" s="128">
        <v>0</v>
      </c>
      <c r="L522" s="128">
        <v>0</v>
      </c>
      <c r="M522" s="128">
        <v>0</v>
      </c>
      <c r="N522" s="127"/>
      <c r="O522" s="127">
        <v>0</v>
      </c>
      <c r="P522" s="127"/>
      <c r="Q522" s="127">
        <v>0</v>
      </c>
      <c r="R522" s="127"/>
      <c r="S522" s="127">
        <v>0</v>
      </c>
      <c r="T522" s="129">
        <v>0</v>
      </c>
      <c r="U522" s="127">
        <v>0</v>
      </c>
      <c r="V522" s="136" t="s">
        <v>35</v>
      </c>
      <c r="W522" s="131">
        <v>1280</v>
      </c>
      <c r="X522" s="127">
        <v>9272380.7400000002</v>
      </c>
      <c r="Y522" s="131">
        <v>0</v>
      </c>
      <c r="Z522" s="131">
        <v>0</v>
      </c>
      <c r="AA522" s="131">
        <v>0</v>
      </c>
      <c r="AB522" s="131">
        <v>0</v>
      </c>
      <c r="AC522" s="131">
        <v>0</v>
      </c>
      <c r="AD522" s="131">
        <v>0</v>
      </c>
      <c r="AE522" s="131">
        <v>0</v>
      </c>
      <c r="AF522" s="131">
        <v>0</v>
      </c>
      <c r="AG522" s="131">
        <v>0</v>
      </c>
      <c r="AH522" s="131">
        <v>0</v>
      </c>
      <c r="AI522" s="131">
        <v>0</v>
      </c>
      <c r="AJ522" s="131">
        <v>291278.98</v>
      </c>
      <c r="AK522" s="131">
        <v>145639.49</v>
      </c>
      <c r="AL522" s="131">
        <v>0</v>
      </c>
      <c r="AN522" s="68"/>
      <c r="AO522" s="68"/>
      <c r="AP522" s="68"/>
      <c r="AQ522" s="68"/>
      <c r="AR522" s="68"/>
      <c r="AS522" s="68"/>
      <c r="AT522" s="68"/>
      <c r="AU522" s="68"/>
      <c r="AV522" s="68"/>
      <c r="AW522" s="68"/>
      <c r="AX522" s="68"/>
      <c r="AY522" s="68"/>
      <c r="AZ522" s="68"/>
      <c r="BA522" s="68"/>
      <c r="BB522" s="68"/>
      <c r="BC522" s="68"/>
      <c r="BD522" s="68"/>
      <c r="BE522" s="68"/>
      <c r="BF522" s="68"/>
      <c r="BG522" s="68"/>
      <c r="BH522" s="68"/>
      <c r="BI522" s="68"/>
      <c r="BJ522" s="68"/>
      <c r="BK522" s="68"/>
      <c r="BL522" s="69"/>
      <c r="BM522" s="69"/>
      <c r="BN522" s="69"/>
      <c r="BO522" s="69"/>
      <c r="BP522" s="69"/>
      <c r="BQ522" s="69"/>
      <c r="BR522" s="69"/>
      <c r="BS522" s="69"/>
      <c r="BT522" s="69"/>
      <c r="BU522" s="69"/>
      <c r="BV522" s="69"/>
      <c r="BW522" s="69"/>
      <c r="BY522" s="70"/>
      <c r="BZ522" s="71"/>
      <c r="CA522" s="72"/>
      <c r="CB522" s="68"/>
      <c r="CC522" s="73"/>
    </row>
    <row r="523" spans="1:81" s="67" customFormat="1" ht="12" customHeight="1" x14ac:dyDescent="0.25">
      <c r="A523" s="122">
        <v>346</v>
      </c>
      <c r="B523" s="132" t="s">
        <v>582</v>
      </c>
      <c r="C523" s="135">
        <v>24.301807068450078</v>
      </c>
      <c r="D523" s="135">
        <v>1993</v>
      </c>
      <c r="E523" s="136">
        <v>2025</v>
      </c>
      <c r="F523" s="136">
        <v>2176961.94</v>
      </c>
      <c r="G523" s="124">
        <v>11573887.49</v>
      </c>
      <c r="H523" s="127">
        <v>0</v>
      </c>
      <c r="I523" s="128">
        <v>0</v>
      </c>
      <c r="J523" s="128">
        <v>0</v>
      </c>
      <c r="K523" s="128">
        <v>0</v>
      </c>
      <c r="L523" s="128">
        <v>0</v>
      </c>
      <c r="M523" s="128">
        <v>0</v>
      </c>
      <c r="N523" s="127"/>
      <c r="O523" s="127">
        <v>0</v>
      </c>
      <c r="P523" s="127"/>
      <c r="Q523" s="127">
        <v>0</v>
      </c>
      <c r="R523" s="127"/>
      <c r="S523" s="127">
        <v>0</v>
      </c>
      <c r="T523" s="129">
        <v>0</v>
      </c>
      <c r="U523" s="127">
        <v>0</v>
      </c>
      <c r="V523" s="136" t="s">
        <v>34</v>
      </c>
      <c r="W523" s="131">
        <v>1350</v>
      </c>
      <c r="X523" s="127">
        <v>11053062.560000001</v>
      </c>
      <c r="Y523" s="131">
        <v>0</v>
      </c>
      <c r="Z523" s="131">
        <v>0</v>
      </c>
      <c r="AA523" s="131">
        <v>0</v>
      </c>
      <c r="AB523" s="131">
        <v>0</v>
      </c>
      <c r="AC523" s="131">
        <v>0</v>
      </c>
      <c r="AD523" s="131">
        <v>0</v>
      </c>
      <c r="AE523" s="131">
        <v>0</v>
      </c>
      <c r="AF523" s="131">
        <v>0</v>
      </c>
      <c r="AG523" s="131">
        <v>0</v>
      </c>
      <c r="AH523" s="131">
        <v>0</v>
      </c>
      <c r="AI523" s="131">
        <v>0</v>
      </c>
      <c r="AJ523" s="131">
        <v>347216.62</v>
      </c>
      <c r="AK523" s="131">
        <v>173608.31</v>
      </c>
      <c r="AL523" s="131">
        <v>0</v>
      </c>
      <c r="AN523" s="68"/>
      <c r="AO523" s="68"/>
      <c r="AP523" s="68"/>
      <c r="AQ523" s="68"/>
      <c r="AR523" s="68"/>
      <c r="AS523" s="68"/>
      <c r="AT523" s="68"/>
      <c r="AU523" s="68"/>
      <c r="AV523" s="68"/>
      <c r="AW523" s="68"/>
      <c r="AX523" s="68"/>
      <c r="AY523" s="68"/>
      <c r="AZ523" s="68"/>
      <c r="BA523" s="68"/>
      <c r="BB523" s="68"/>
      <c r="BC523" s="68"/>
      <c r="BD523" s="68"/>
      <c r="BE523" s="68"/>
      <c r="BF523" s="68"/>
      <c r="BG523" s="68"/>
      <c r="BH523" s="68"/>
      <c r="BI523" s="68"/>
      <c r="BJ523" s="68"/>
      <c r="BK523" s="68"/>
      <c r="BL523" s="69"/>
      <c r="BM523" s="69"/>
      <c r="BN523" s="69"/>
      <c r="BO523" s="69"/>
      <c r="BP523" s="69"/>
      <c r="BQ523" s="69"/>
      <c r="BR523" s="69"/>
      <c r="BS523" s="69"/>
      <c r="BT523" s="69"/>
      <c r="BU523" s="69"/>
      <c r="BV523" s="69"/>
      <c r="BW523" s="69"/>
      <c r="BY523" s="70"/>
      <c r="BZ523" s="71"/>
      <c r="CA523" s="72"/>
      <c r="CB523" s="68"/>
      <c r="CC523" s="73"/>
    </row>
    <row r="524" spans="1:81" s="67" customFormat="1" ht="12" customHeight="1" x14ac:dyDescent="0.25">
      <c r="A524" s="122">
        <v>347</v>
      </c>
      <c r="B524" s="132" t="s">
        <v>583</v>
      </c>
      <c r="C524" s="135">
        <v>23.836985316984322</v>
      </c>
      <c r="D524" s="135">
        <v>1983</v>
      </c>
      <c r="E524" s="136">
        <v>2025</v>
      </c>
      <c r="F524" s="136">
        <v>1405963.32</v>
      </c>
      <c r="G524" s="124">
        <v>7844523.75</v>
      </c>
      <c r="H524" s="127">
        <v>0</v>
      </c>
      <c r="I524" s="128">
        <v>0</v>
      </c>
      <c r="J524" s="128">
        <v>0</v>
      </c>
      <c r="K524" s="128">
        <v>0</v>
      </c>
      <c r="L524" s="128">
        <v>0</v>
      </c>
      <c r="M524" s="128">
        <v>0</v>
      </c>
      <c r="N524" s="127"/>
      <c r="O524" s="127">
        <v>0</v>
      </c>
      <c r="P524" s="127"/>
      <c r="Q524" s="127">
        <v>0</v>
      </c>
      <c r="R524" s="127"/>
      <c r="S524" s="127">
        <v>0</v>
      </c>
      <c r="T524" s="129">
        <v>0</v>
      </c>
      <c r="U524" s="127">
        <v>0</v>
      </c>
      <c r="V524" s="136" t="s">
        <v>34</v>
      </c>
      <c r="W524" s="131">
        <v>915</v>
      </c>
      <c r="X524" s="127">
        <v>7491520.1799999997</v>
      </c>
      <c r="Y524" s="131">
        <v>0</v>
      </c>
      <c r="Z524" s="131">
        <v>0</v>
      </c>
      <c r="AA524" s="131">
        <v>0</v>
      </c>
      <c r="AB524" s="131">
        <v>0</v>
      </c>
      <c r="AC524" s="131">
        <v>0</v>
      </c>
      <c r="AD524" s="131">
        <v>0</v>
      </c>
      <c r="AE524" s="131">
        <v>0</v>
      </c>
      <c r="AF524" s="131">
        <v>0</v>
      </c>
      <c r="AG524" s="131">
        <v>0</v>
      </c>
      <c r="AH524" s="131">
        <v>0</v>
      </c>
      <c r="AI524" s="131">
        <v>0</v>
      </c>
      <c r="AJ524" s="131">
        <v>235335.71</v>
      </c>
      <c r="AK524" s="131">
        <v>117667.86</v>
      </c>
      <c r="AL524" s="131">
        <v>0</v>
      </c>
      <c r="AN524" s="68"/>
      <c r="AO524" s="68"/>
      <c r="AP524" s="68"/>
      <c r="AQ524" s="68"/>
      <c r="AR524" s="68"/>
      <c r="AS524" s="68"/>
      <c r="AT524" s="68"/>
      <c r="AU524" s="68"/>
      <c r="AV524" s="68"/>
      <c r="AW524" s="68"/>
      <c r="AX524" s="68"/>
      <c r="AY524" s="68"/>
      <c r="AZ524" s="68"/>
      <c r="BA524" s="68"/>
      <c r="BB524" s="68"/>
      <c r="BC524" s="68"/>
      <c r="BD524" s="68"/>
      <c r="BE524" s="68"/>
      <c r="BF524" s="68"/>
      <c r="BG524" s="68"/>
      <c r="BH524" s="68"/>
      <c r="BI524" s="68"/>
      <c r="BJ524" s="68"/>
      <c r="BK524" s="68"/>
      <c r="BL524" s="69"/>
      <c r="BM524" s="69"/>
      <c r="BN524" s="69"/>
      <c r="BO524" s="69"/>
      <c r="BP524" s="69"/>
      <c r="BQ524" s="69"/>
      <c r="BR524" s="69"/>
      <c r="BS524" s="69"/>
      <c r="BT524" s="69"/>
      <c r="BU524" s="69"/>
      <c r="BV524" s="69"/>
      <c r="BW524" s="69"/>
      <c r="BY524" s="70"/>
      <c r="BZ524" s="71"/>
      <c r="CA524" s="72"/>
      <c r="CB524" s="68"/>
      <c r="CC524" s="73"/>
    </row>
    <row r="525" spans="1:81" s="67" customFormat="1" ht="12" customHeight="1" x14ac:dyDescent="0.25">
      <c r="A525" s="122">
        <v>348</v>
      </c>
      <c r="B525" s="132" t="s">
        <v>584</v>
      </c>
      <c r="C525" s="135">
        <v>23.020960791434206</v>
      </c>
      <c r="D525" s="135">
        <v>1983</v>
      </c>
      <c r="E525" s="136">
        <v>2025</v>
      </c>
      <c r="F525" s="136">
        <v>1517132.94</v>
      </c>
      <c r="G525" s="124">
        <v>7793084.25</v>
      </c>
      <c r="H525" s="127">
        <v>0</v>
      </c>
      <c r="I525" s="128">
        <v>0</v>
      </c>
      <c r="J525" s="128">
        <v>0</v>
      </c>
      <c r="K525" s="128">
        <v>0</v>
      </c>
      <c r="L525" s="128">
        <v>0</v>
      </c>
      <c r="M525" s="128">
        <v>0</v>
      </c>
      <c r="N525" s="127"/>
      <c r="O525" s="127">
        <v>0</v>
      </c>
      <c r="P525" s="127"/>
      <c r="Q525" s="127">
        <v>0</v>
      </c>
      <c r="R525" s="127"/>
      <c r="S525" s="127">
        <v>0</v>
      </c>
      <c r="T525" s="129">
        <v>0</v>
      </c>
      <c r="U525" s="127">
        <v>0</v>
      </c>
      <c r="V525" s="136" t="s">
        <v>34</v>
      </c>
      <c r="W525" s="131">
        <v>909</v>
      </c>
      <c r="X525" s="127">
        <v>7442395.46</v>
      </c>
      <c r="Y525" s="131">
        <v>0</v>
      </c>
      <c r="Z525" s="131">
        <v>0</v>
      </c>
      <c r="AA525" s="131">
        <v>0</v>
      </c>
      <c r="AB525" s="131">
        <v>0</v>
      </c>
      <c r="AC525" s="131">
        <v>0</v>
      </c>
      <c r="AD525" s="131">
        <v>0</v>
      </c>
      <c r="AE525" s="131">
        <v>0</v>
      </c>
      <c r="AF525" s="131">
        <v>0</v>
      </c>
      <c r="AG525" s="131">
        <v>0</v>
      </c>
      <c r="AH525" s="131">
        <v>0</v>
      </c>
      <c r="AI525" s="131">
        <v>0</v>
      </c>
      <c r="AJ525" s="131">
        <v>233792.53</v>
      </c>
      <c r="AK525" s="131">
        <v>116896.26</v>
      </c>
      <c r="AL525" s="131">
        <v>0</v>
      </c>
      <c r="AN525" s="68"/>
      <c r="AO525" s="68"/>
      <c r="AP525" s="68"/>
      <c r="AQ525" s="68"/>
      <c r="AR525" s="68"/>
      <c r="AS525" s="68"/>
      <c r="AT525" s="68"/>
      <c r="AU525" s="68"/>
      <c r="AV525" s="68"/>
      <c r="AW525" s="68"/>
      <c r="AX525" s="68"/>
      <c r="AY525" s="68"/>
      <c r="AZ525" s="68"/>
      <c r="BA525" s="68"/>
      <c r="BB525" s="68"/>
      <c r="BC525" s="68"/>
      <c r="BD525" s="68"/>
      <c r="BE525" s="68"/>
      <c r="BF525" s="68"/>
      <c r="BG525" s="68"/>
      <c r="BH525" s="68"/>
      <c r="BI525" s="68"/>
      <c r="BJ525" s="68"/>
      <c r="BK525" s="68"/>
      <c r="BL525" s="69"/>
      <c r="BM525" s="69"/>
      <c r="BN525" s="69"/>
      <c r="BO525" s="69"/>
      <c r="BP525" s="69"/>
      <c r="BQ525" s="69"/>
      <c r="BR525" s="69"/>
      <c r="BS525" s="69"/>
      <c r="BT525" s="69"/>
      <c r="BU525" s="69"/>
      <c r="BV525" s="69"/>
      <c r="BW525" s="69"/>
      <c r="BY525" s="70"/>
      <c r="BZ525" s="71"/>
      <c r="CA525" s="72"/>
      <c r="CB525" s="68"/>
      <c r="CC525" s="73"/>
    </row>
    <row r="526" spans="1:81" s="67" customFormat="1" ht="12" customHeight="1" x14ac:dyDescent="0.25">
      <c r="A526" s="122">
        <v>349</v>
      </c>
      <c r="B526" s="132" t="s">
        <v>585</v>
      </c>
      <c r="C526" s="135">
        <v>19.761407202471524</v>
      </c>
      <c r="D526" s="135">
        <v>1995</v>
      </c>
      <c r="E526" s="136">
        <v>2025</v>
      </c>
      <c r="F526" s="136">
        <v>1741822.68</v>
      </c>
      <c r="G526" s="124">
        <v>8170307.25</v>
      </c>
      <c r="H526" s="127">
        <v>0</v>
      </c>
      <c r="I526" s="128">
        <v>0</v>
      </c>
      <c r="J526" s="128">
        <v>0</v>
      </c>
      <c r="K526" s="128">
        <v>0</v>
      </c>
      <c r="L526" s="128">
        <v>0</v>
      </c>
      <c r="M526" s="128">
        <v>0</v>
      </c>
      <c r="N526" s="127"/>
      <c r="O526" s="127">
        <v>0</v>
      </c>
      <c r="P526" s="127"/>
      <c r="Q526" s="127">
        <v>0</v>
      </c>
      <c r="R526" s="127"/>
      <c r="S526" s="127">
        <v>0</v>
      </c>
      <c r="T526" s="129">
        <v>0</v>
      </c>
      <c r="U526" s="127">
        <v>0</v>
      </c>
      <c r="V526" s="136" t="s">
        <v>34</v>
      </c>
      <c r="W526" s="131">
        <v>953</v>
      </c>
      <c r="X526" s="127">
        <v>7802643.4199999999</v>
      </c>
      <c r="Y526" s="131">
        <v>0</v>
      </c>
      <c r="Z526" s="131">
        <v>0</v>
      </c>
      <c r="AA526" s="131">
        <v>0</v>
      </c>
      <c r="AB526" s="131">
        <v>0</v>
      </c>
      <c r="AC526" s="131">
        <v>0</v>
      </c>
      <c r="AD526" s="131">
        <v>0</v>
      </c>
      <c r="AE526" s="131">
        <v>0</v>
      </c>
      <c r="AF526" s="131">
        <v>0</v>
      </c>
      <c r="AG526" s="131">
        <v>0</v>
      </c>
      <c r="AH526" s="131">
        <v>0</v>
      </c>
      <c r="AI526" s="131">
        <v>0</v>
      </c>
      <c r="AJ526" s="131">
        <v>245109.22</v>
      </c>
      <c r="AK526" s="131">
        <v>122554.61</v>
      </c>
      <c r="AL526" s="131">
        <v>0</v>
      </c>
      <c r="AN526" s="68"/>
      <c r="AO526" s="68"/>
      <c r="AP526" s="68"/>
      <c r="AQ526" s="68"/>
      <c r="AR526" s="68"/>
      <c r="AS526" s="68"/>
      <c r="AT526" s="68"/>
      <c r="AU526" s="68"/>
      <c r="AV526" s="68"/>
      <c r="AW526" s="68"/>
      <c r="AX526" s="68"/>
      <c r="AY526" s="68"/>
      <c r="AZ526" s="68"/>
      <c r="BA526" s="68"/>
      <c r="BB526" s="68"/>
      <c r="BC526" s="68"/>
      <c r="BD526" s="68"/>
      <c r="BE526" s="68"/>
      <c r="BF526" s="68"/>
      <c r="BG526" s="68"/>
      <c r="BH526" s="68"/>
      <c r="BI526" s="68"/>
      <c r="BJ526" s="68"/>
      <c r="BK526" s="68"/>
      <c r="BL526" s="69"/>
      <c r="BM526" s="69"/>
      <c r="BN526" s="69"/>
      <c r="BO526" s="69"/>
      <c r="BP526" s="69"/>
      <c r="BQ526" s="69"/>
      <c r="BR526" s="69"/>
      <c r="BS526" s="69"/>
      <c r="BT526" s="69"/>
      <c r="BU526" s="69"/>
      <c r="BV526" s="69"/>
      <c r="BW526" s="69"/>
      <c r="BY526" s="70"/>
      <c r="BZ526" s="71"/>
      <c r="CA526" s="72"/>
      <c r="CB526" s="68"/>
      <c r="CC526" s="73"/>
    </row>
    <row r="527" spans="1:81" s="67" customFormat="1" ht="12" customHeight="1" x14ac:dyDescent="0.25">
      <c r="A527" s="122">
        <v>350</v>
      </c>
      <c r="B527" s="132" t="s">
        <v>586</v>
      </c>
      <c r="C527" s="135">
        <v>307.39720982999967</v>
      </c>
      <c r="D527" s="135">
        <v>1979</v>
      </c>
      <c r="E527" s="136">
        <v>2025</v>
      </c>
      <c r="F527" s="136">
        <v>159923.10999999999</v>
      </c>
      <c r="G527" s="124">
        <v>8965930.9800000004</v>
      </c>
      <c r="H527" s="127">
        <v>0</v>
      </c>
      <c r="I527" s="128">
        <v>0</v>
      </c>
      <c r="J527" s="128">
        <v>0</v>
      </c>
      <c r="K527" s="128">
        <v>0</v>
      </c>
      <c r="L527" s="128">
        <v>0</v>
      </c>
      <c r="M527" s="128">
        <v>0</v>
      </c>
      <c r="N527" s="127"/>
      <c r="O527" s="127">
        <v>0</v>
      </c>
      <c r="P527" s="127"/>
      <c r="Q527" s="127">
        <v>0</v>
      </c>
      <c r="R527" s="127"/>
      <c r="S527" s="127">
        <v>0</v>
      </c>
      <c r="T527" s="129">
        <v>0</v>
      </c>
      <c r="U527" s="127">
        <v>0</v>
      </c>
      <c r="V527" s="136" t="s">
        <v>35</v>
      </c>
      <c r="W527" s="131">
        <v>1182</v>
      </c>
      <c r="X527" s="127">
        <v>8562464.0899999999</v>
      </c>
      <c r="Y527" s="131">
        <v>0</v>
      </c>
      <c r="Z527" s="131">
        <v>0</v>
      </c>
      <c r="AA527" s="131">
        <v>0</v>
      </c>
      <c r="AB527" s="131">
        <v>0</v>
      </c>
      <c r="AC527" s="131">
        <v>0</v>
      </c>
      <c r="AD527" s="131">
        <v>0</v>
      </c>
      <c r="AE527" s="131">
        <v>0</v>
      </c>
      <c r="AF527" s="131">
        <v>0</v>
      </c>
      <c r="AG527" s="131">
        <v>0</v>
      </c>
      <c r="AH527" s="131">
        <v>0</v>
      </c>
      <c r="AI527" s="131">
        <v>0</v>
      </c>
      <c r="AJ527" s="131">
        <v>268977.93</v>
      </c>
      <c r="AK527" s="131">
        <v>134488.95999999999</v>
      </c>
      <c r="AL527" s="131">
        <v>0</v>
      </c>
      <c r="AN527" s="68"/>
      <c r="AO527" s="68"/>
      <c r="AP527" s="68"/>
      <c r="AQ527" s="68"/>
      <c r="AR527" s="68"/>
      <c r="AS527" s="68"/>
      <c r="AT527" s="68"/>
      <c r="AU527" s="68"/>
      <c r="AV527" s="68"/>
      <c r="AW527" s="68"/>
      <c r="AX527" s="68"/>
      <c r="AY527" s="68"/>
      <c r="AZ527" s="68"/>
      <c r="BA527" s="68"/>
      <c r="BB527" s="68"/>
      <c r="BC527" s="68"/>
      <c r="BD527" s="68"/>
      <c r="BE527" s="68"/>
      <c r="BF527" s="68"/>
      <c r="BG527" s="68"/>
      <c r="BH527" s="68"/>
      <c r="BI527" s="68"/>
      <c r="BJ527" s="68"/>
      <c r="BK527" s="68"/>
      <c r="BL527" s="69"/>
      <c r="BM527" s="69"/>
      <c r="BN527" s="69"/>
      <c r="BO527" s="69"/>
      <c r="BP527" s="69"/>
      <c r="BQ527" s="69"/>
      <c r="BR527" s="69"/>
      <c r="BS527" s="69"/>
      <c r="BT527" s="69"/>
      <c r="BU527" s="69"/>
      <c r="BV527" s="69"/>
      <c r="BW527" s="69"/>
      <c r="BY527" s="70"/>
      <c r="BZ527" s="71"/>
      <c r="CA527" s="72"/>
      <c r="CB527" s="68"/>
      <c r="CC527" s="73"/>
    </row>
    <row r="528" spans="1:81" s="67" customFormat="1" ht="12" customHeight="1" x14ac:dyDescent="0.25">
      <c r="A528" s="122">
        <v>351</v>
      </c>
      <c r="B528" s="132" t="s">
        <v>587</v>
      </c>
      <c r="C528" s="135">
        <v>29.314480862133035</v>
      </c>
      <c r="D528" s="135">
        <v>1991</v>
      </c>
      <c r="E528" s="136">
        <v>2025</v>
      </c>
      <c r="F528" s="136">
        <v>308409.65000000002</v>
      </c>
      <c r="G528" s="124">
        <v>1886115.01</v>
      </c>
      <c r="H528" s="127">
        <v>0</v>
      </c>
      <c r="I528" s="128">
        <v>0</v>
      </c>
      <c r="J528" s="128">
        <v>0</v>
      </c>
      <c r="K528" s="128">
        <v>0</v>
      </c>
      <c r="L528" s="128">
        <v>0</v>
      </c>
      <c r="M528" s="128">
        <v>0</v>
      </c>
      <c r="N528" s="127"/>
      <c r="O528" s="127">
        <v>0</v>
      </c>
      <c r="P528" s="127"/>
      <c r="Q528" s="127">
        <v>0</v>
      </c>
      <c r="R528" s="127"/>
      <c r="S528" s="127">
        <v>0</v>
      </c>
      <c r="T528" s="129">
        <v>0</v>
      </c>
      <c r="U528" s="127">
        <v>0</v>
      </c>
      <c r="V528" s="136" t="s">
        <v>34</v>
      </c>
      <c r="W528" s="131">
        <v>220</v>
      </c>
      <c r="X528" s="127">
        <v>1801239.83</v>
      </c>
      <c r="Y528" s="131">
        <v>0</v>
      </c>
      <c r="Z528" s="131">
        <v>0</v>
      </c>
      <c r="AA528" s="131">
        <v>0</v>
      </c>
      <c r="AB528" s="131">
        <v>0</v>
      </c>
      <c r="AC528" s="131">
        <v>0</v>
      </c>
      <c r="AD528" s="131">
        <v>0</v>
      </c>
      <c r="AE528" s="131">
        <v>0</v>
      </c>
      <c r="AF528" s="131">
        <v>0</v>
      </c>
      <c r="AG528" s="131">
        <v>0</v>
      </c>
      <c r="AH528" s="131">
        <v>0</v>
      </c>
      <c r="AI528" s="131">
        <v>0</v>
      </c>
      <c r="AJ528" s="131">
        <v>56583.45</v>
      </c>
      <c r="AK528" s="131">
        <v>28291.73</v>
      </c>
      <c r="AL528" s="131">
        <v>0</v>
      </c>
      <c r="AN528" s="68"/>
      <c r="AO528" s="68"/>
      <c r="AP528" s="68"/>
      <c r="AQ528" s="68"/>
      <c r="AR528" s="68"/>
      <c r="AS528" s="68"/>
      <c r="AT528" s="68"/>
      <c r="AU528" s="68"/>
      <c r="AV528" s="68"/>
      <c r="AW528" s="68"/>
      <c r="AX528" s="68"/>
      <c r="AY528" s="68"/>
      <c r="AZ528" s="68"/>
      <c r="BA528" s="68"/>
      <c r="BB528" s="68"/>
      <c r="BC528" s="68"/>
      <c r="BD528" s="68"/>
      <c r="BE528" s="68"/>
      <c r="BF528" s="68"/>
      <c r="BG528" s="68"/>
      <c r="BH528" s="68"/>
      <c r="BI528" s="68"/>
      <c r="BJ528" s="68"/>
      <c r="BK528" s="68"/>
      <c r="BL528" s="69"/>
      <c r="BM528" s="69"/>
      <c r="BN528" s="69"/>
      <c r="BO528" s="69"/>
      <c r="BP528" s="69"/>
      <c r="BQ528" s="69"/>
      <c r="BR528" s="69"/>
      <c r="BS528" s="69"/>
      <c r="BT528" s="69"/>
      <c r="BU528" s="69"/>
      <c r="BV528" s="69"/>
      <c r="BW528" s="69"/>
      <c r="BY528" s="70"/>
      <c r="BZ528" s="71"/>
      <c r="CA528" s="72"/>
      <c r="CB528" s="68"/>
      <c r="CC528" s="73"/>
    </row>
    <row r="529" spans="1:81" s="67" customFormat="1" ht="12" customHeight="1" x14ac:dyDescent="0.25">
      <c r="A529" s="122">
        <v>352</v>
      </c>
      <c r="B529" s="132" t="s">
        <v>588</v>
      </c>
      <c r="C529" s="135">
        <v>9.5247538138895163</v>
      </c>
      <c r="D529" s="135">
        <v>1985</v>
      </c>
      <c r="E529" s="136">
        <v>2025</v>
      </c>
      <c r="F529" s="136">
        <v>1012823.41</v>
      </c>
      <c r="G529" s="124">
        <v>3057220.95</v>
      </c>
      <c r="H529" s="127">
        <v>0</v>
      </c>
      <c r="I529" s="128">
        <v>0</v>
      </c>
      <c r="J529" s="128">
        <v>0</v>
      </c>
      <c r="K529" s="128">
        <v>0</v>
      </c>
      <c r="L529" s="128">
        <v>0</v>
      </c>
      <c r="M529" s="128">
        <v>0</v>
      </c>
      <c r="N529" s="127"/>
      <c r="O529" s="127">
        <v>0</v>
      </c>
      <c r="P529" s="127"/>
      <c r="Q529" s="127">
        <v>0</v>
      </c>
      <c r="R529" s="127"/>
      <c r="S529" s="127">
        <v>0</v>
      </c>
      <c r="T529" s="129">
        <v>0</v>
      </c>
      <c r="U529" s="127">
        <v>0</v>
      </c>
      <c r="V529" s="136" t="s">
        <v>34</v>
      </c>
      <c r="W529" s="131">
        <v>356.6</v>
      </c>
      <c r="X529" s="127">
        <v>2919646.01</v>
      </c>
      <c r="Y529" s="131">
        <v>0</v>
      </c>
      <c r="Z529" s="131">
        <v>0</v>
      </c>
      <c r="AA529" s="131">
        <v>0</v>
      </c>
      <c r="AB529" s="131">
        <v>0</v>
      </c>
      <c r="AC529" s="131">
        <v>0</v>
      </c>
      <c r="AD529" s="131">
        <v>0</v>
      </c>
      <c r="AE529" s="131">
        <v>0</v>
      </c>
      <c r="AF529" s="131">
        <v>0</v>
      </c>
      <c r="AG529" s="131">
        <v>0</v>
      </c>
      <c r="AH529" s="131">
        <v>0</v>
      </c>
      <c r="AI529" s="131">
        <v>0</v>
      </c>
      <c r="AJ529" s="131">
        <v>91716.63</v>
      </c>
      <c r="AK529" s="131">
        <v>45858.31</v>
      </c>
      <c r="AL529" s="131">
        <v>0</v>
      </c>
      <c r="AN529" s="68"/>
      <c r="AO529" s="68"/>
      <c r="AP529" s="68"/>
      <c r="AQ529" s="68"/>
      <c r="AR529" s="68"/>
      <c r="AS529" s="68"/>
      <c r="AT529" s="68"/>
      <c r="AU529" s="68"/>
      <c r="AV529" s="68"/>
      <c r="AW529" s="68"/>
      <c r="AX529" s="68"/>
      <c r="AY529" s="68"/>
      <c r="AZ529" s="68"/>
      <c r="BA529" s="68"/>
      <c r="BB529" s="68"/>
      <c r="BC529" s="68"/>
      <c r="BD529" s="68"/>
      <c r="BE529" s="68"/>
      <c r="BF529" s="68"/>
      <c r="BG529" s="68"/>
      <c r="BH529" s="68"/>
      <c r="BI529" s="68"/>
      <c r="BJ529" s="68"/>
      <c r="BK529" s="68"/>
      <c r="BL529" s="69"/>
      <c r="BM529" s="69"/>
      <c r="BN529" s="69"/>
      <c r="BO529" s="69"/>
      <c r="BP529" s="69"/>
      <c r="BQ529" s="69"/>
      <c r="BR529" s="69"/>
      <c r="BS529" s="69"/>
      <c r="BT529" s="69"/>
      <c r="BU529" s="69"/>
      <c r="BV529" s="69"/>
      <c r="BW529" s="69"/>
      <c r="BY529" s="70"/>
      <c r="BZ529" s="71"/>
      <c r="CA529" s="72"/>
      <c r="CB529" s="68"/>
      <c r="CC529" s="73"/>
    </row>
    <row r="530" spans="1:81" s="67" customFormat="1" ht="12" customHeight="1" x14ac:dyDescent="0.25">
      <c r="A530" s="122">
        <v>353</v>
      </c>
      <c r="B530" s="132" t="s">
        <v>589</v>
      </c>
      <c r="C530" s="135">
        <v>1.9053692288087676</v>
      </c>
      <c r="D530" s="135">
        <v>1979</v>
      </c>
      <c r="E530" s="136">
        <v>2025</v>
      </c>
      <c r="F530" s="136">
        <v>2841004.73</v>
      </c>
      <c r="G530" s="124">
        <v>3797949.75</v>
      </c>
      <c r="H530" s="127">
        <v>0</v>
      </c>
      <c r="I530" s="128">
        <v>0</v>
      </c>
      <c r="J530" s="128">
        <v>0</v>
      </c>
      <c r="K530" s="128">
        <v>0</v>
      </c>
      <c r="L530" s="128">
        <v>0</v>
      </c>
      <c r="M530" s="128">
        <v>0</v>
      </c>
      <c r="N530" s="127"/>
      <c r="O530" s="127">
        <v>0</v>
      </c>
      <c r="P530" s="127"/>
      <c r="Q530" s="127">
        <v>0</v>
      </c>
      <c r="R530" s="127"/>
      <c r="S530" s="127">
        <v>0</v>
      </c>
      <c r="T530" s="129">
        <v>0</v>
      </c>
      <c r="U530" s="127">
        <v>0</v>
      </c>
      <c r="V530" s="136" t="s">
        <v>34</v>
      </c>
      <c r="W530" s="131">
        <v>443</v>
      </c>
      <c r="X530" s="127">
        <v>3627042.01</v>
      </c>
      <c r="Y530" s="131">
        <v>0</v>
      </c>
      <c r="Z530" s="131">
        <v>0</v>
      </c>
      <c r="AA530" s="131">
        <v>0</v>
      </c>
      <c r="AB530" s="131">
        <v>0</v>
      </c>
      <c r="AC530" s="131">
        <v>0</v>
      </c>
      <c r="AD530" s="131">
        <v>0</v>
      </c>
      <c r="AE530" s="131">
        <v>0</v>
      </c>
      <c r="AF530" s="131">
        <v>0</v>
      </c>
      <c r="AG530" s="131">
        <v>0</v>
      </c>
      <c r="AH530" s="131">
        <v>0</v>
      </c>
      <c r="AI530" s="131">
        <v>0</v>
      </c>
      <c r="AJ530" s="131">
        <v>113938.49</v>
      </c>
      <c r="AK530" s="131">
        <v>56969.25</v>
      </c>
      <c r="AL530" s="131">
        <v>0</v>
      </c>
      <c r="AN530" s="68"/>
      <c r="AO530" s="68"/>
      <c r="AP530" s="68"/>
      <c r="AQ530" s="68"/>
      <c r="AR530" s="68"/>
      <c r="AS530" s="68"/>
      <c r="AT530" s="68"/>
      <c r="AU530" s="68"/>
      <c r="AV530" s="68"/>
      <c r="AW530" s="68"/>
      <c r="AX530" s="68"/>
      <c r="AY530" s="68"/>
      <c r="AZ530" s="68"/>
      <c r="BA530" s="68"/>
      <c r="BB530" s="68"/>
      <c r="BC530" s="68"/>
      <c r="BD530" s="68"/>
      <c r="BE530" s="68"/>
      <c r="BF530" s="68"/>
      <c r="BG530" s="68"/>
      <c r="BH530" s="68"/>
      <c r="BI530" s="68"/>
      <c r="BJ530" s="68"/>
      <c r="BK530" s="68"/>
      <c r="BL530" s="69"/>
      <c r="BM530" s="69"/>
      <c r="BN530" s="69"/>
      <c r="BO530" s="69"/>
      <c r="BP530" s="69"/>
      <c r="BQ530" s="69"/>
      <c r="BR530" s="69"/>
      <c r="BS530" s="69"/>
      <c r="BT530" s="69"/>
      <c r="BU530" s="69"/>
      <c r="BV530" s="69"/>
      <c r="BW530" s="69"/>
      <c r="BY530" s="70"/>
      <c r="BZ530" s="71"/>
      <c r="CA530" s="72"/>
      <c r="CB530" s="68"/>
      <c r="CC530" s="73"/>
    </row>
    <row r="531" spans="1:81" s="67" customFormat="1" ht="12" customHeight="1" x14ac:dyDescent="0.25">
      <c r="A531" s="122">
        <v>354</v>
      </c>
      <c r="B531" s="132" t="s">
        <v>590</v>
      </c>
      <c r="C531" s="135">
        <v>35.585167926477268</v>
      </c>
      <c r="D531" s="135">
        <v>1980</v>
      </c>
      <c r="E531" s="136">
        <v>2025</v>
      </c>
      <c r="F531" s="136">
        <v>2799318.93</v>
      </c>
      <c r="G531" s="124">
        <v>13857801.300000001</v>
      </c>
      <c r="H531" s="127">
        <v>0</v>
      </c>
      <c r="I531" s="128">
        <v>0</v>
      </c>
      <c r="J531" s="128">
        <v>0</v>
      </c>
      <c r="K531" s="128">
        <v>0</v>
      </c>
      <c r="L531" s="128">
        <v>0</v>
      </c>
      <c r="M531" s="128">
        <v>0</v>
      </c>
      <c r="N531" s="127"/>
      <c r="O531" s="127">
        <v>0</v>
      </c>
      <c r="P531" s="127"/>
      <c r="Q531" s="127">
        <v>0</v>
      </c>
      <c r="R531" s="127"/>
      <c r="S531" s="127">
        <v>0</v>
      </c>
      <c r="T531" s="129">
        <v>0</v>
      </c>
      <c r="U531" s="127">
        <v>0</v>
      </c>
      <c r="V531" s="136" t="s">
        <v>34</v>
      </c>
      <c r="W531" s="131">
        <v>1616.4</v>
      </c>
      <c r="X531" s="127">
        <v>13234200.24</v>
      </c>
      <c r="Y531" s="131">
        <v>0</v>
      </c>
      <c r="Z531" s="131">
        <v>0</v>
      </c>
      <c r="AA531" s="131">
        <v>0</v>
      </c>
      <c r="AB531" s="131">
        <v>0</v>
      </c>
      <c r="AC531" s="131">
        <v>0</v>
      </c>
      <c r="AD531" s="131">
        <v>0</v>
      </c>
      <c r="AE531" s="131">
        <v>0</v>
      </c>
      <c r="AF531" s="131">
        <v>0</v>
      </c>
      <c r="AG531" s="131">
        <v>0</v>
      </c>
      <c r="AH531" s="131">
        <v>0</v>
      </c>
      <c r="AI531" s="131">
        <v>0</v>
      </c>
      <c r="AJ531" s="131">
        <v>415734.04</v>
      </c>
      <c r="AK531" s="131">
        <v>207867.02</v>
      </c>
      <c r="AL531" s="131">
        <v>0</v>
      </c>
      <c r="AN531" s="68"/>
      <c r="AO531" s="68"/>
      <c r="AP531" s="68"/>
      <c r="AQ531" s="68"/>
      <c r="AR531" s="68"/>
      <c r="AS531" s="68"/>
      <c r="AT531" s="68"/>
      <c r="AU531" s="68"/>
      <c r="AV531" s="68"/>
      <c r="AW531" s="68"/>
      <c r="AX531" s="68"/>
      <c r="AY531" s="68"/>
      <c r="AZ531" s="68"/>
      <c r="BA531" s="68"/>
      <c r="BB531" s="68"/>
      <c r="BC531" s="68"/>
      <c r="BD531" s="68"/>
      <c r="BE531" s="68"/>
      <c r="BF531" s="68"/>
      <c r="BG531" s="68"/>
      <c r="BH531" s="68"/>
      <c r="BI531" s="68"/>
      <c r="BJ531" s="68"/>
      <c r="BK531" s="68"/>
      <c r="BL531" s="69"/>
      <c r="BM531" s="69"/>
      <c r="BN531" s="69"/>
      <c r="BO531" s="69"/>
      <c r="BP531" s="69"/>
      <c r="BQ531" s="69"/>
      <c r="BR531" s="69"/>
      <c r="BS531" s="69"/>
      <c r="BT531" s="69"/>
      <c r="BU531" s="69"/>
      <c r="BV531" s="69"/>
      <c r="BW531" s="69"/>
      <c r="BY531" s="70"/>
      <c r="BZ531" s="71"/>
      <c r="CA531" s="72"/>
      <c r="CB531" s="68"/>
      <c r="CC531" s="73"/>
    </row>
    <row r="532" spans="1:81" s="67" customFormat="1" ht="12" customHeight="1" x14ac:dyDescent="0.25">
      <c r="A532" s="122">
        <v>355</v>
      </c>
      <c r="B532" s="132" t="s">
        <v>591</v>
      </c>
      <c r="C532" s="135">
        <v>17.393328449449058</v>
      </c>
      <c r="D532" s="135">
        <v>1917</v>
      </c>
      <c r="E532" s="136">
        <v>2025</v>
      </c>
      <c r="F532" s="136">
        <v>868473.3</v>
      </c>
      <c r="G532" s="124">
        <v>450848.26</v>
      </c>
      <c r="H532" s="127">
        <v>430560.09</v>
      </c>
      <c r="I532" s="128">
        <v>0</v>
      </c>
      <c r="J532" s="128">
        <v>0</v>
      </c>
      <c r="K532" s="128">
        <v>0</v>
      </c>
      <c r="L532" s="128">
        <v>0</v>
      </c>
      <c r="M532" s="128">
        <v>0</v>
      </c>
      <c r="N532" s="127"/>
      <c r="O532" s="127">
        <v>0</v>
      </c>
      <c r="P532" s="127"/>
      <c r="Q532" s="127">
        <v>0</v>
      </c>
      <c r="R532" s="127">
        <v>158</v>
      </c>
      <c r="S532" s="127">
        <v>430560.09</v>
      </c>
      <c r="T532" s="129">
        <v>0</v>
      </c>
      <c r="U532" s="127">
        <v>0</v>
      </c>
      <c r="V532" s="136"/>
      <c r="W532" s="131">
        <v>0</v>
      </c>
      <c r="X532" s="127">
        <v>0</v>
      </c>
      <c r="Y532" s="131">
        <v>0</v>
      </c>
      <c r="Z532" s="131">
        <v>0</v>
      </c>
      <c r="AA532" s="131">
        <v>0</v>
      </c>
      <c r="AB532" s="131">
        <v>0</v>
      </c>
      <c r="AC532" s="131">
        <v>0</v>
      </c>
      <c r="AD532" s="131">
        <v>0</v>
      </c>
      <c r="AE532" s="131">
        <v>0</v>
      </c>
      <c r="AF532" s="131">
        <v>0</v>
      </c>
      <c r="AG532" s="131">
        <v>0</v>
      </c>
      <c r="AH532" s="131">
        <v>0</v>
      </c>
      <c r="AI532" s="131">
        <v>0</v>
      </c>
      <c r="AJ532" s="131">
        <v>13525.45</v>
      </c>
      <c r="AK532" s="131">
        <v>6762.72</v>
      </c>
      <c r="AL532" s="131">
        <v>0</v>
      </c>
      <c r="AN532" s="68"/>
      <c r="AO532" s="68"/>
      <c r="AP532" s="68"/>
      <c r="AQ532" s="68"/>
      <c r="AR532" s="68"/>
      <c r="AS532" s="68"/>
      <c r="AT532" s="68"/>
      <c r="AU532" s="68"/>
      <c r="AV532" s="68"/>
      <c r="AW532" s="68"/>
      <c r="AX532" s="68"/>
      <c r="AY532" s="68"/>
      <c r="AZ532" s="68"/>
      <c r="BA532" s="68"/>
      <c r="BB532" s="68"/>
      <c r="BC532" s="68"/>
      <c r="BD532" s="68"/>
      <c r="BE532" s="68"/>
      <c r="BF532" s="68"/>
      <c r="BG532" s="68"/>
      <c r="BH532" s="68"/>
      <c r="BI532" s="68"/>
      <c r="BJ532" s="68"/>
      <c r="BK532" s="68"/>
      <c r="BL532" s="69"/>
      <c r="BM532" s="69"/>
      <c r="BN532" s="69"/>
      <c r="BO532" s="69"/>
      <c r="BP532" s="69"/>
      <c r="BQ532" s="69"/>
      <c r="BR532" s="69"/>
      <c r="BS532" s="69"/>
      <c r="BT532" s="69"/>
      <c r="BU532" s="69"/>
      <c r="BV532" s="69"/>
      <c r="BW532" s="69"/>
      <c r="BY532" s="70"/>
      <c r="BZ532" s="71"/>
      <c r="CA532" s="72"/>
      <c r="CB532" s="68"/>
      <c r="CC532" s="73"/>
    </row>
    <row r="533" spans="1:81" s="67" customFormat="1" ht="12" customHeight="1" x14ac:dyDescent="0.25">
      <c r="A533" s="122">
        <v>356</v>
      </c>
      <c r="B533" s="132" t="s">
        <v>592</v>
      </c>
      <c r="C533" s="135">
        <v>82.697813166118266</v>
      </c>
      <c r="D533" s="135">
        <v>1934</v>
      </c>
      <c r="E533" s="136">
        <v>2025</v>
      </c>
      <c r="F533" s="136">
        <v>494005.99</v>
      </c>
      <c r="G533" s="124">
        <v>8486088.0500000007</v>
      </c>
      <c r="H533" s="127">
        <v>6888762.54</v>
      </c>
      <c r="I533" s="128">
        <v>0</v>
      </c>
      <c r="J533" s="128">
        <v>914</v>
      </c>
      <c r="K533" s="128">
        <v>5234898.17</v>
      </c>
      <c r="L533" s="128">
        <v>0</v>
      </c>
      <c r="M533" s="128">
        <v>0</v>
      </c>
      <c r="N533" s="127">
        <v>111</v>
      </c>
      <c r="O533" s="127">
        <v>271672.78999999998</v>
      </c>
      <c r="P533" s="127">
        <v>371</v>
      </c>
      <c r="Q533" s="127">
        <v>1064449.1399999999</v>
      </c>
      <c r="R533" s="127">
        <v>116.6</v>
      </c>
      <c r="S533" s="127">
        <v>317742.44</v>
      </c>
      <c r="T533" s="129">
        <v>0</v>
      </c>
      <c r="U533" s="127">
        <v>0</v>
      </c>
      <c r="V533" s="136"/>
      <c r="W533" s="131">
        <v>0</v>
      </c>
      <c r="X533" s="127">
        <v>0</v>
      </c>
      <c r="Y533" s="131">
        <v>0</v>
      </c>
      <c r="Z533" s="131">
        <v>0</v>
      </c>
      <c r="AA533" s="131">
        <v>0</v>
      </c>
      <c r="AB533" s="131">
        <v>0</v>
      </c>
      <c r="AC533" s="131">
        <v>0</v>
      </c>
      <c r="AD533" s="131">
        <v>0</v>
      </c>
      <c r="AE533" s="131">
        <v>0</v>
      </c>
      <c r="AF533" s="131">
        <v>0</v>
      </c>
      <c r="AG533" s="131">
        <v>0</v>
      </c>
      <c r="AH533" s="131">
        <v>0</v>
      </c>
      <c r="AI533" s="131">
        <v>1215451.55</v>
      </c>
      <c r="AJ533" s="131">
        <v>254582.64</v>
      </c>
      <c r="AK533" s="131">
        <v>127291.32</v>
      </c>
      <c r="AL533" s="131">
        <v>0</v>
      </c>
      <c r="AN533" s="68"/>
      <c r="AO533" s="68"/>
      <c r="AP533" s="68"/>
      <c r="AQ533" s="68"/>
      <c r="AR533" s="68"/>
      <c r="AS533" s="68"/>
      <c r="AT533" s="68"/>
      <c r="AU533" s="68"/>
      <c r="AV533" s="68"/>
      <c r="AW533" s="68"/>
      <c r="AX533" s="68"/>
      <c r="AY533" s="68"/>
      <c r="AZ533" s="68"/>
      <c r="BA533" s="68"/>
      <c r="BB533" s="68"/>
      <c r="BC533" s="68"/>
      <c r="BD533" s="68"/>
      <c r="BE533" s="68"/>
      <c r="BF533" s="68"/>
      <c r="BG533" s="68"/>
      <c r="BH533" s="68"/>
      <c r="BI533" s="68"/>
      <c r="BJ533" s="68"/>
      <c r="BK533" s="68"/>
      <c r="BL533" s="69"/>
      <c r="BM533" s="69"/>
      <c r="BN533" s="69"/>
      <c r="BO533" s="69"/>
      <c r="BP533" s="69"/>
      <c r="BQ533" s="69"/>
      <c r="BR533" s="69"/>
      <c r="BS533" s="69"/>
      <c r="BT533" s="69"/>
      <c r="BU533" s="69"/>
      <c r="BV533" s="69"/>
      <c r="BW533" s="69"/>
      <c r="BY533" s="70"/>
      <c r="BZ533" s="71"/>
      <c r="CA533" s="72"/>
      <c r="CB533" s="68"/>
      <c r="CC533" s="73"/>
    </row>
    <row r="534" spans="1:81" s="67" customFormat="1" ht="12" customHeight="1" x14ac:dyDescent="0.25">
      <c r="A534" s="122">
        <v>357</v>
      </c>
      <c r="B534" s="132" t="s">
        <v>593</v>
      </c>
      <c r="C534" s="135">
        <v>45.605578576151643</v>
      </c>
      <c r="D534" s="135">
        <v>1970</v>
      </c>
      <c r="E534" s="136">
        <v>2025</v>
      </c>
      <c r="F534" s="136">
        <v>221087.16</v>
      </c>
      <c r="G534" s="124">
        <v>2083299.75</v>
      </c>
      <c r="H534" s="127">
        <v>0</v>
      </c>
      <c r="I534" s="128">
        <v>0</v>
      </c>
      <c r="J534" s="128">
        <v>0</v>
      </c>
      <c r="K534" s="128">
        <v>0</v>
      </c>
      <c r="L534" s="128">
        <v>0</v>
      </c>
      <c r="M534" s="128">
        <v>0</v>
      </c>
      <c r="N534" s="127"/>
      <c r="O534" s="127">
        <v>0</v>
      </c>
      <c r="P534" s="127"/>
      <c r="Q534" s="127">
        <v>0</v>
      </c>
      <c r="R534" s="127"/>
      <c r="S534" s="127">
        <v>0</v>
      </c>
      <c r="T534" s="129">
        <v>0</v>
      </c>
      <c r="U534" s="127">
        <v>0</v>
      </c>
      <c r="V534" s="136" t="s">
        <v>34</v>
      </c>
      <c r="W534" s="131">
        <v>243</v>
      </c>
      <c r="X534" s="127">
        <v>1989551.26</v>
      </c>
      <c r="Y534" s="131">
        <v>0</v>
      </c>
      <c r="Z534" s="131">
        <v>0</v>
      </c>
      <c r="AA534" s="131">
        <v>0</v>
      </c>
      <c r="AB534" s="131">
        <v>0</v>
      </c>
      <c r="AC534" s="131">
        <v>0</v>
      </c>
      <c r="AD534" s="131">
        <v>0</v>
      </c>
      <c r="AE534" s="131">
        <v>0</v>
      </c>
      <c r="AF534" s="131">
        <v>0</v>
      </c>
      <c r="AG534" s="131">
        <v>0</v>
      </c>
      <c r="AH534" s="131">
        <v>0</v>
      </c>
      <c r="AI534" s="131">
        <v>0</v>
      </c>
      <c r="AJ534" s="131">
        <v>62498.99</v>
      </c>
      <c r="AK534" s="131">
        <v>31249.5</v>
      </c>
      <c r="AL534" s="131">
        <v>0</v>
      </c>
      <c r="AN534" s="68"/>
      <c r="AO534" s="68"/>
      <c r="AP534" s="68"/>
      <c r="AQ534" s="68"/>
      <c r="AR534" s="68"/>
      <c r="AS534" s="68"/>
      <c r="AT534" s="68"/>
      <c r="AU534" s="68"/>
      <c r="AV534" s="68"/>
      <c r="AW534" s="68"/>
      <c r="AX534" s="68"/>
      <c r="AY534" s="68"/>
      <c r="AZ534" s="68"/>
      <c r="BA534" s="68"/>
      <c r="BB534" s="68"/>
      <c r="BC534" s="68"/>
      <c r="BD534" s="68"/>
      <c r="BE534" s="68"/>
      <c r="BF534" s="68"/>
      <c r="BG534" s="68"/>
      <c r="BH534" s="68"/>
      <c r="BI534" s="68"/>
      <c r="BJ534" s="68"/>
      <c r="BK534" s="68"/>
      <c r="BL534" s="69"/>
      <c r="BM534" s="69"/>
      <c r="BN534" s="69"/>
      <c r="BO534" s="69"/>
      <c r="BP534" s="69"/>
      <c r="BQ534" s="69"/>
      <c r="BR534" s="69"/>
      <c r="BS534" s="69"/>
      <c r="BT534" s="69"/>
      <c r="BU534" s="69"/>
      <c r="BV534" s="69"/>
      <c r="BW534" s="69"/>
      <c r="BY534" s="70"/>
      <c r="BZ534" s="71"/>
      <c r="CA534" s="72"/>
      <c r="CB534" s="68"/>
      <c r="CC534" s="73"/>
    </row>
    <row r="535" spans="1:81" s="67" customFormat="1" ht="12" customHeight="1" x14ac:dyDescent="0.25">
      <c r="A535" s="122">
        <v>358</v>
      </c>
      <c r="B535" s="132" t="s">
        <v>594</v>
      </c>
      <c r="C535" s="135">
        <v>56.069157509633001</v>
      </c>
      <c r="D535" s="135">
        <v>1957</v>
      </c>
      <c r="E535" s="136">
        <v>2025</v>
      </c>
      <c r="F535" s="136">
        <v>222590.34</v>
      </c>
      <c r="G535" s="124">
        <v>2814179.69</v>
      </c>
      <c r="H535" s="127">
        <v>0</v>
      </c>
      <c r="I535" s="128">
        <v>0</v>
      </c>
      <c r="J535" s="128">
        <v>0</v>
      </c>
      <c r="K535" s="128">
        <v>0</v>
      </c>
      <c r="L535" s="128">
        <v>0</v>
      </c>
      <c r="M535" s="128">
        <v>0</v>
      </c>
      <c r="N535" s="127"/>
      <c r="O535" s="127">
        <v>0</v>
      </c>
      <c r="P535" s="127"/>
      <c r="Q535" s="127">
        <v>0</v>
      </c>
      <c r="R535" s="127"/>
      <c r="S535" s="127">
        <v>0</v>
      </c>
      <c r="T535" s="129">
        <v>0</v>
      </c>
      <c r="U535" s="127">
        <v>0</v>
      </c>
      <c r="V535" s="136" t="s">
        <v>35</v>
      </c>
      <c r="W535" s="131">
        <v>371</v>
      </c>
      <c r="X535" s="127">
        <v>2687541.6</v>
      </c>
      <c r="Y535" s="131">
        <v>0</v>
      </c>
      <c r="Z535" s="131">
        <v>0</v>
      </c>
      <c r="AA535" s="131">
        <v>0</v>
      </c>
      <c r="AB535" s="131">
        <v>0</v>
      </c>
      <c r="AC535" s="131">
        <v>0</v>
      </c>
      <c r="AD535" s="131">
        <v>0</v>
      </c>
      <c r="AE535" s="131">
        <v>0</v>
      </c>
      <c r="AF535" s="131">
        <v>0</v>
      </c>
      <c r="AG535" s="131">
        <v>0</v>
      </c>
      <c r="AH535" s="131">
        <v>0</v>
      </c>
      <c r="AI535" s="131">
        <v>0</v>
      </c>
      <c r="AJ535" s="131">
        <v>84425.39</v>
      </c>
      <c r="AK535" s="131">
        <v>42212.7</v>
      </c>
      <c r="AL535" s="131">
        <v>0</v>
      </c>
      <c r="AN535" s="68"/>
      <c r="AO535" s="68"/>
      <c r="AP535" s="68"/>
      <c r="AQ535" s="68"/>
      <c r="AR535" s="68"/>
      <c r="AS535" s="68"/>
      <c r="AT535" s="68"/>
      <c r="AU535" s="68"/>
      <c r="AV535" s="68"/>
      <c r="AW535" s="68"/>
      <c r="AX535" s="68"/>
      <c r="AY535" s="68"/>
      <c r="AZ535" s="68"/>
      <c r="BA535" s="68"/>
      <c r="BB535" s="68"/>
      <c r="BC535" s="68"/>
      <c r="BD535" s="68"/>
      <c r="BE535" s="68"/>
      <c r="BF535" s="68"/>
      <c r="BG535" s="68"/>
      <c r="BH535" s="68"/>
      <c r="BI535" s="68"/>
      <c r="BJ535" s="68"/>
      <c r="BK535" s="68"/>
      <c r="BL535" s="69"/>
      <c r="BM535" s="69"/>
      <c r="BN535" s="69"/>
      <c r="BO535" s="69"/>
      <c r="BP535" s="69"/>
      <c r="BQ535" s="69"/>
      <c r="BR535" s="69"/>
      <c r="BS535" s="69"/>
      <c r="BT535" s="69"/>
      <c r="BU535" s="69"/>
      <c r="BV535" s="69"/>
      <c r="BW535" s="69"/>
      <c r="BY535" s="70"/>
      <c r="BZ535" s="71"/>
      <c r="CA535" s="72"/>
      <c r="CB535" s="68"/>
      <c r="CC535" s="73"/>
    </row>
    <row r="536" spans="1:81" s="67" customFormat="1" ht="12" customHeight="1" x14ac:dyDescent="0.25">
      <c r="A536" s="122">
        <v>359</v>
      </c>
      <c r="B536" s="132" t="s">
        <v>595</v>
      </c>
      <c r="C536" s="135">
        <v>24.771283042611415</v>
      </c>
      <c r="D536" s="135">
        <v>1970</v>
      </c>
      <c r="E536" s="136">
        <v>2025</v>
      </c>
      <c r="F536" s="136">
        <v>714675.49</v>
      </c>
      <c r="G536" s="124">
        <v>3982329.75</v>
      </c>
      <c r="H536" s="127">
        <v>0</v>
      </c>
      <c r="I536" s="128">
        <v>0</v>
      </c>
      <c r="J536" s="128">
        <v>0</v>
      </c>
      <c r="K536" s="128">
        <v>0</v>
      </c>
      <c r="L536" s="128">
        <v>0</v>
      </c>
      <c r="M536" s="128">
        <v>0</v>
      </c>
      <c r="N536" s="127"/>
      <c r="O536" s="127">
        <v>0</v>
      </c>
      <c r="P536" s="127"/>
      <c r="Q536" s="127">
        <v>0</v>
      </c>
      <c r="R536" s="127"/>
      <c r="S536" s="127">
        <v>0</v>
      </c>
      <c r="T536" s="129">
        <v>0</v>
      </c>
      <c r="U536" s="127">
        <v>0</v>
      </c>
      <c r="V536" s="136" t="s">
        <v>35</v>
      </c>
      <c r="W536" s="131">
        <v>525</v>
      </c>
      <c r="X536" s="127">
        <v>3803124.91</v>
      </c>
      <c r="Y536" s="131">
        <v>0</v>
      </c>
      <c r="Z536" s="131">
        <v>0</v>
      </c>
      <c r="AA536" s="131">
        <v>0</v>
      </c>
      <c r="AB536" s="131">
        <v>0</v>
      </c>
      <c r="AC536" s="131">
        <v>0</v>
      </c>
      <c r="AD536" s="131">
        <v>0</v>
      </c>
      <c r="AE536" s="131">
        <v>0</v>
      </c>
      <c r="AF536" s="131">
        <v>0</v>
      </c>
      <c r="AG536" s="131">
        <v>0</v>
      </c>
      <c r="AH536" s="131">
        <v>0</v>
      </c>
      <c r="AI536" s="131">
        <v>0</v>
      </c>
      <c r="AJ536" s="131">
        <v>119469.89</v>
      </c>
      <c r="AK536" s="131">
        <v>59734.95</v>
      </c>
      <c r="AL536" s="131">
        <v>0</v>
      </c>
      <c r="AN536" s="68"/>
      <c r="AO536" s="68"/>
      <c r="AP536" s="68"/>
      <c r="AQ536" s="68"/>
      <c r="AR536" s="68"/>
      <c r="AS536" s="68"/>
      <c r="AT536" s="68"/>
      <c r="AU536" s="68"/>
      <c r="AV536" s="68"/>
      <c r="AW536" s="68"/>
      <c r="AX536" s="68"/>
      <c r="AY536" s="68"/>
      <c r="AZ536" s="68"/>
      <c r="BA536" s="68"/>
      <c r="BB536" s="68"/>
      <c r="BC536" s="68"/>
      <c r="BD536" s="68"/>
      <c r="BE536" s="68"/>
      <c r="BF536" s="68"/>
      <c r="BG536" s="68"/>
      <c r="BH536" s="68"/>
      <c r="BI536" s="68"/>
      <c r="BJ536" s="68"/>
      <c r="BK536" s="68"/>
      <c r="BL536" s="69"/>
      <c r="BM536" s="69"/>
      <c r="BN536" s="69"/>
      <c r="BO536" s="69"/>
      <c r="BP536" s="69"/>
      <c r="BQ536" s="69"/>
      <c r="BR536" s="69"/>
      <c r="BS536" s="69"/>
      <c r="BT536" s="69"/>
      <c r="BU536" s="69"/>
      <c r="BV536" s="69"/>
      <c r="BW536" s="69"/>
      <c r="BY536" s="70"/>
      <c r="BZ536" s="71"/>
      <c r="CA536" s="72"/>
      <c r="CB536" s="68"/>
      <c r="CC536" s="73"/>
    </row>
    <row r="537" spans="1:81" s="67" customFormat="1" ht="12" customHeight="1" x14ac:dyDescent="0.25">
      <c r="A537" s="122">
        <v>360</v>
      </c>
      <c r="B537" s="132" t="s">
        <v>596</v>
      </c>
      <c r="C537" s="135">
        <v>46.104941176470582</v>
      </c>
      <c r="D537" s="135">
        <v>1979</v>
      </c>
      <c r="E537" s="136">
        <v>2025</v>
      </c>
      <c r="F537" s="136">
        <v>1855547.65</v>
      </c>
      <c r="G537" s="124">
        <v>12859875.01</v>
      </c>
      <c r="H537" s="127">
        <v>0</v>
      </c>
      <c r="I537" s="128">
        <v>0</v>
      </c>
      <c r="J537" s="128">
        <v>0</v>
      </c>
      <c r="K537" s="128">
        <v>0</v>
      </c>
      <c r="L537" s="128">
        <v>0</v>
      </c>
      <c r="M537" s="128">
        <v>0</v>
      </c>
      <c r="N537" s="127"/>
      <c r="O537" s="127">
        <v>0</v>
      </c>
      <c r="P537" s="127"/>
      <c r="Q537" s="127">
        <v>0</v>
      </c>
      <c r="R537" s="127"/>
      <c r="S537" s="127">
        <v>0</v>
      </c>
      <c r="T537" s="129">
        <v>0</v>
      </c>
      <c r="U537" s="127">
        <v>0</v>
      </c>
      <c r="V537" s="136" t="s">
        <v>34</v>
      </c>
      <c r="W537" s="131">
        <v>1500</v>
      </c>
      <c r="X537" s="127">
        <v>12281180.630000001</v>
      </c>
      <c r="Y537" s="131">
        <v>0</v>
      </c>
      <c r="Z537" s="131">
        <v>0</v>
      </c>
      <c r="AA537" s="131">
        <v>0</v>
      </c>
      <c r="AB537" s="131">
        <v>0</v>
      </c>
      <c r="AC537" s="131">
        <v>0</v>
      </c>
      <c r="AD537" s="131">
        <v>0</v>
      </c>
      <c r="AE537" s="131">
        <v>0</v>
      </c>
      <c r="AF537" s="131">
        <v>0</v>
      </c>
      <c r="AG537" s="131">
        <v>0</v>
      </c>
      <c r="AH537" s="131">
        <v>0</v>
      </c>
      <c r="AI537" s="131">
        <v>0</v>
      </c>
      <c r="AJ537" s="131">
        <v>385796.25</v>
      </c>
      <c r="AK537" s="131">
        <v>192898.13</v>
      </c>
      <c r="AL537" s="131">
        <v>0</v>
      </c>
      <c r="AN537" s="68"/>
      <c r="AO537" s="68"/>
      <c r="AP537" s="68"/>
      <c r="AQ537" s="68"/>
      <c r="AR537" s="68"/>
      <c r="AS537" s="68"/>
      <c r="AT537" s="68"/>
      <c r="AU537" s="68"/>
      <c r="AV537" s="68"/>
      <c r="AW537" s="68"/>
      <c r="AX537" s="68"/>
      <c r="AY537" s="68"/>
      <c r="AZ537" s="68"/>
      <c r="BA537" s="68"/>
      <c r="BB537" s="68"/>
      <c r="BC537" s="68"/>
      <c r="BD537" s="68"/>
      <c r="BE537" s="68"/>
      <c r="BF537" s="68"/>
      <c r="BG537" s="68"/>
      <c r="BH537" s="68"/>
      <c r="BI537" s="68"/>
      <c r="BJ537" s="68"/>
      <c r="BK537" s="68"/>
      <c r="BL537" s="69"/>
      <c r="BM537" s="69"/>
      <c r="BN537" s="69"/>
      <c r="BO537" s="69"/>
      <c r="BP537" s="69"/>
      <c r="BQ537" s="69"/>
      <c r="BR537" s="69"/>
      <c r="BS537" s="69"/>
      <c r="BT537" s="69"/>
      <c r="BU537" s="69"/>
      <c r="BV537" s="69"/>
      <c r="BW537" s="69"/>
      <c r="BY537" s="70"/>
      <c r="BZ537" s="71"/>
      <c r="CA537" s="72"/>
      <c r="CB537" s="68"/>
      <c r="CC537" s="73"/>
    </row>
    <row r="538" spans="1:81" s="67" customFormat="1" ht="12" customHeight="1" x14ac:dyDescent="0.25">
      <c r="A538" s="122">
        <v>361</v>
      </c>
      <c r="B538" s="132" t="s">
        <v>597</v>
      </c>
      <c r="C538" s="135">
        <v>28.425813490954489</v>
      </c>
      <c r="D538" s="135">
        <v>1969</v>
      </c>
      <c r="E538" s="136">
        <v>2025</v>
      </c>
      <c r="F538" s="136">
        <v>1384674.02</v>
      </c>
      <c r="G538" s="124">
        <v>8708027.7200000007</v>
      </c>
      <c r="H538" s="127">
        <v>0</v>
      </c>
      <c r="I538" s="128">
        <v>0</v>
      </c>
      <c r="J538" s="128">
        <v>0</v>
      </c>
      <c r="K538" s="128">
        <v>0</v>
      </c>
      <c r="L538" s="128">
        <v>0</v>
      </c>
      <c r="M538" s="128">
        <v>0</v>
      </c>
      <c r="N538" s="127"/>
      <c r="O538" s="127">
        <v>0</v>
      </c>
      <c r="P538" s="127"/>
      <c r="Q538" s="127">
        <v>0</v>
      </c>
      <c r="R538" s="127"/>
      <c r="S538" s="127">
        <v>0</v>
      </c>
      <c r="T538" s="129">
        <v>0</v>
      </c>
      <c r="U538" s="127">
        <v>0</v>
      </c>
      <c r="V538" s="136" t="s">
        <v>35</v>
      </c>
      <c r="W538" s="131">
        <v>1148</v>
      </c>
      <c r="X538" s="127">
        <v>8316166.4699999997</v>
      </c>
      <c r="Y538" s="131">
        <v>0</v>
      </c>
      <c r="Z538" s="131">
        <v>0</v>
      </c>
      <c r="AA538" s="131">
        <v>0</v>
      </c>
      <c r="AB538" s="131">
        <v>0</v>
      </c>
      <c r="AC538" s="131">
        <v>0</v>
      </c>
      <c r="AD538" s="131">
        <v>0</v>
      </c>
      <c r="AE538" s="131">
        <v>0</v>
      </c>
      <c r="AF538" s="131">
        <v>0</v>
      </c>
      <c r="AG538" s="131">
        <v>0</v>
      </c>
      <c r="AH538" s="131">
        <v>0</v>
      </c>
      <c r="AI538" s="131">
        <v>0</v>
      </c>
      <c r="AJ538" s="131">
        <v>261240.83</v>
      </c>
      <c r="AK538" s="131">
        <v>130620.42</v>
      </c>
      <c r="AL538" s="131">
        <v>0</v>
      </c>
      <c r="AN538" s="68"/>
      <c r="AO538" s="68"/>
      <c r="AP538" s="68"/>
      <c r="AQ538" s="68"/>
      <c r="AR538" s="68"/>
      <c r="AS538" s="68"/>
      <c r="AT538" s="68"/>
      <c r="AU538" s="68"/>
      <c r="AV538" s="68"/>
      <c r="AW538" s="68"/>
      <c r="AX538" s="68"/>
      <c r="AY538" s="68"/>
      <c r="AZ538" s="68"/>
      <c r="BA538" s="68"/>
      <c r="BB538" s="68"/>
      <c r="BC538" s="68"/>
      <c r="BD538" s="68"/>
      <c r="BE538" s="68"/>
      <c r="BF538" s="68"/>
      <c r="BG538" s="68"/>
      <c r="BH538" s="68"/>
      <c r="BI538" s="68"/>
      <c r="BJ538" s="68"/>
      <c r="BK538" s="68"/>
      <c r="BL538" s="69"/>
      <c r="BM538" s="69"/>
      <c r="BN538" s="69"/>
      <c r="BO538" s="69"/>
      <c r="BP538" s="69"/>
      <c r="BQ538" s="69"/>
      <c r="BR538" s="69"/>
      <c r="BS538" s="69"/>
      <c r="BT538" s="69"/>
      <c r="BU538" s="69"/>
      <c r="BV538" s="69"/>
      <c r="BW538" s="69"/>
      <c r="BY538" s="70"/>
      <c r="BZ538" s="71"/>
      <c r="CA538" s="72"/>
      <c r="CB538" s="68"/>
      <c r="CC538" s="73"/>
    </row>
    <row r="539" spans="1:81" s="67" customFormat="1" ht="12" customHeight="1" x14ac:dyDescent="0.25">
      <c r="A539" s="122">
        <v>362</v>
      </c>
      <c r="B539" s="132" t="s">
        <v>598</v>
      </c>
      <c r="C539" s="135">
        <v>27.455054221485955</v>
      </c>
      <c r="D539" s="135">
        <v>1974</v>
      </c>
      <c r="E539" s="136">
        <v>2025</v>
      </c>
      <c r="F539" s="136">
        <v>1633750.39</v>
      </c>
      <c r="G539" s="124">
        <v>8316052.5099999998</v>
      </c>
      <c r="H539" s="127">
        <v>0</v>
      </c>
      <c r="I539" s="128">
        <v>0</v>
      </c>
      <c r="J539" s="128">
        <v>0</v>
      </c>
      <c r="K539" s="128">
        <v>0</v>
      </c>
      <c r="L539" s="128">
        <v>0</v>
      </c>
      <c r="M539" s="128">
        <v>0</v>
      </c>
      <c r="N539" s="127"/>
      <c r="O539" s="127">
        <v>0</v>
      </c>
      <c r="P539" s="127"/>
      <c r="Q539" s="127">
        <v>0</v>
      </c>
      <c r="R539" s="127"/>
      <c r="S539" s="127">
        <v>0</v>
      </c>
      <c r="T539" s="129">
        <v>0</v>
      </c>
      <c r="U539" s="127">
        <v>0</v>
      </c>
      <c r="V539" s="136" t="s">
        <v>34</v>
      </c>
      <c r="W539" s="131">
        <v>970</v>
      </c>
      <c r="X539" s="127">
        <v>7941830.1399999997</v>
      </c>
      <c r="Y539" s="131">
        <v>0</v>
      </c>
      <c r="Z539" s="131">
        <v>0</v>
      </c>
      <c r="AA539" s="131">
        <v>0</v>
      </c>
      <c r="AB539" s="131">
        <v>0</v>
      </c>
      <c r="AC539" s="131">
        <v>0</v>
      </c>
      <c r="AD539" s="131">
        <v>0</v>
      </c>
      <c r="AE539" s="131">
        <v>0</v>
      </c>
      <c r="AF539" s="131">
        <v>0</v>
      </c>
      <c r="AG539" s="131">
        <v>0</v>
      </c>
      <c r="AH539" s="131">
        <v>0</v>
      </c>
      <c r="AI539" s="131">
        <v>0</v>
      </c>
      <c r="AJ539" s="131">
        <v>249481.58</v>
      </c>
      <c r="AK539" s="131">
        <v>124740.79</v>
      </c>
      <c r="AL539" s="131">
        <v>0</v>
      </c>
      <c r="AN539" s="68"/>
      <c r="AO539" s="68"/>
      <c r="AP539" s="68"/>
      <c r="AQ539" s="68"/>
      <c r="AR539" s="68"/>
      <c r="AS539" s="68"/>
      <c r="AT539" s="68"/>
      <c r="AU539" s="68"/>
      <c r="AV539" s="68"/>
      <c r="AW539" s="68"/>
      <c r="AX539" s="68"/>
      <c r="AY539" s="68"/>
      <c r="AZ539" s="68"/>
      <c r="BA539" s="68"/>
      <c r="BB539" s="68"/>
      <c r="BC539" s="68"/>
      <c r="BD539" s="68"/>
      <c r="BE539" s="68"/>
      <c r="BF539" s="68"/>
      <c r="BG539" s="68"/>
      <c r="BH539" s="68"/>
      <c r="BI539" s="68"/>
      <c r="BJ539" s="68"/>
      <c r="BK539" s="68"/>
      <c r="BL539" s="69"/>
      <c r="BM539" s="69"/>
      <c r="BN539" s="69"/>
      <c r="BO539" s="69"/>
      <c r="BP539" s="69"/>
      <c r="BQ539" s="69"/>
      <c r="BR539" s="69"/>
      <c r="BS539" s="69"/>
      <c r="BT539" s="69"/>
      <c r="BU539" s="69"/>
      <c r="BV539" s="69"/>
      <c r="BW539" s="69"/>
      <c r="BY539" s="70"/>
      <c r="BZ539" s="71"/>
      <c r="CA539" s="72"/>
      <c r="CB539" s="68"/>
      <c r="CC539" s="73"/>
    </row>
    <row r="540" spans="1:81" s="67" customFormat="1" ht="12" customHeight="1" x14ac:dyDescent="0.25">
      <c r="A540" s="122">
        <v>363</v>
      </c>
      <c r="B540" s="132" t="s">
        <v>599</v>
      </c>
      <c r="C540" s="135">
        <v>32.38842968102896</v>
      </c>
      <c r="D540" s="135">
        <v>1963</v>
      </c>
      <c r="E540" s="136">
        <v>2025</v>
      </c>
      <c r="F540" s="136">
        <v>628175.88</v>
      </c>
      <c r="G540" s="124">
        <v>4358565.09</v>
      </c>
      <c r="H540" s="127">
        <v>0</v>
      </c>
      <c r="I540" s="128">
        <v>0</v>
      </c>
      <c r="J540" s="128">
        <v>0</v>
      </c>
      <c r="K540" s="128">
        <v>0</v>
      </c>
      <c r="L540" s="128">
        <v>0</v>
      </c>
      <c r="M540" s="128">
        <v>0</v>
      </c>
      <c r="N540" s="127"/>
      <c r="O540" s="127">
        <v>0</v>
      </c>
      <c r="P540" s="127"/>
      <c r="Q540" s="127">
        <v>0</v>
      </c>
      <c r="R540" s="127"/>
      <c r="S540" s="127">
        <v>0</v>
      </c>
      <c r="T540" s="129">
        <v>0</v>
      </c>
      <c r="U540" s="127">
        <v>0</v>
      </c>
      <c r="V540" s="136" t="s">
        <v>35</v>
      </c>
      <c r="W540" s="131">
        <v>574.6</v>
      </c>
      <c r="X540" s="127">
        <v>4162429.66</v>
      </c>
      <c r="Y540" s="131">
        <v>0</v>
      </c>
      <c r="Z540" s="131">
        <v>0</v>
      </c>
      <c r="AA540" s="131">
        <v>0</v>
      </c>
      <c r="AB540" s="131">
        <v>0</v>
      </c>
      <c r="AC540" s="131">
        <v>0</v>
      </c>
      <c r="AD540" s="131">
        <v>0</v>
      </c>
      <c r="AE540" s="131">
        <v>0</v>
      </c>
      <c r="AF540" s="131">
        <v>0</v>
      </c>
      <c r="AG540" s="131">
        <v>0</v>
      </c>
      <c r="AH540" s="131">
        <v>0</v>
      </c>
      <c r="AI540" s="131">
        <v>0</v>
      </c>
      <c r="AJ540" s="131">
        <v>130756.95</v>
      </c>
      <c r="AK540" s="131">
        <v>65378.48</v>
      </c>
      <c r="AL540" s="131">
        <v>0</v>
      </c>
      <c r="AN540" s="68"/>
      <c r="AO540" s="68"/>
      <c r="AP540" s="68"/>
      <c r="AQ540" s="68"/>
      <c r="AR540" s="68"/>
      <c r="AS540" s="68"/>
      <c r="AT540" s="68"/>
      <c r="AU540" s="68"/>
      <c r="AV540" s="68"/>
      <c r="AW540" s="68"/>
      <c r="AX540" s="68"/>
      <c r="AY540" s="68"/>
      <c r="AZ540" s="68"/>
      <c r="BA540" s="68"/>
      <c r="BB540" s="68"/>
      <c r="BC540" s="68"/>
      <c r="BD540" s="68"/>
      <c r="BE540" s="68"/>
      <c r="BF540" s="68"/>
      <c r="BG540" s="68"/>
      <c r="BH540" s="68"/>
      <c r="BI540" s="68"/>
      <c r="BJ540" s="68"/>
      <c r="BK540" s="68"/>
      <c r="BL540" s="69"/>
      <c r="BM540" s="69"/>
      <c r="BN540" s="69"/>
      <c r="BO540" s="69"/>
      <c r="BP540" s="69"/>
      <c r="BQ540" s="69"/>
      <c r="BR540" s="69"/>
      <c r="BS540" s="69"/>
      <c r="BT540" s="69"/>
      <c r="BU540" s="69"/>
      <c r="BV540" s="69"/>
      <c r="BW540" s="69"/>
      <c r="BY540" s="70"/>
      <c r="BZ540" s="71"/>
      <c r="CA540" s="72"/>
      <c r="CB540" s="68"/>
      <c r="CC540" s="73"/>
    </row>
    <row r="541" spans="1:81" s="67" customFormat="1" ht="12" customHeight="1" x14ac:dyDescent="0.25">
      <c r="A541" s="122">
        <v>364</v>
      </c>
      <c r="B541" s="132" t="s">
        <v>600</v>
      </c>
      <c r="C541" s="135">
        <v>32.780034782153876</v>
      </c>
      <c r="D541" s="135">
        <v>1962</v>
      </c>
      <c r="E541" s="136">
        <v>2025</v>
      </c>
      <c r="F541" s="136">
        <v>601270.34</v>
      </c>
      <c r="G541" s="124">
        <v>4361599.25</v>
      </c>
      <c r="H541" s="127">
        <v>0</v>
      </c>
      <c r="I541" s="128">
        <v>0</v>
      </c>
      <c r="J541" s="128">
        <v>0</v>
      </c>
      <c r="K541" s="128">
        <v>0</v>
      </c>
      <c r="L541" s="128">
        <v>0</v>
      </c>
      <c r="M541" s="128">
        <v>0</v>
      </c>
      <c r="N541" s="127"/>
      <c r="O541" s="127">
        <v>0</v>
      </c>
      <c r="P541" s="127"/>
      <c r="Q541" s="127">
        <v>0</v>
      </c>
      <c r="R541" s="127"/>
      <c r="S541" s="127">
        <v>0</v>
      </c>
      <c r="T541" s="129">
        <v>0</v>
      </c>
      <c r="U541" s="127">
        <v>0</v>
      </c>
      <c r="V541" s="136" t="s">
        <v>35</v>
      </c>
      <c r="W541" s="131">
        <v>575</v>
      </c>
      <c r="X541" s="127">
        <v>4165327.28</v>
      </c>
      <c r="Y541" s="131">
        <v>0</v>
      </c>
      <c r="Z541" s="131">
        <v>0</v>
      </c>
      <c r="AA541" s="131">
        <v>0</v>
      </c>
      <c r="AB541" s="131">
        <v>0</v>
      </c>
      <c r="AC541" s="131">
        <v>0</v>
      </c>
      <c r="AD541" s="131">
        <v>0</v>
      </c>
      <c r="AE541" s="131">
        <v>0</v>
      </c>
      <c r="AF541" s="131">
        <v>0</v>
      </c>
      <c r="AG541" s="131">
        <v>0</v>
      </c>
      <c r="AH541" s="131">
        <v>0</v>
      </c>
      <c r="AI541" s="131">
        <v>0</v>
      </c>
      <c r="AJ541" s="131">
        <v>130847.98</v>
      </c>
      <c r="AK541" s="131">
        <v>65423.99</v>
      </c>
      <c r="AL541" s="131">
        <v>0</v>
      </c>
      <c r="AN541" s="68"/>
      <c r="AO541" s="68"/>
      <c r="AP541" s="68"/>
      <c r="AQ541" s="68"/>
      <c r="AR541" s="68"/>
      <c r="AS541" s="68"/>
      <c r="AT541" s="68"/>
      <c r="AU541" s="68"/>
      <c r="AV541" s="68"/>
      <c r="AW541" s="68"/>
      <c r="AX541" s="68"/>
      <c r="AY541" s="68"/>
      <c r="AZ541" s="68"/>
      <c r="BA541" s="68"/>
      <c r="BB541" s="68"/>
      <c r="BC541" s="68"/>
      <c r="BD541" s="68"/>
      <c r="BE541" s="68"/>
      <c r="BF541" s="68"/>
      <c r="BG541" s="68"/>
      <c r="BH541" s="68"/>
      <c r="BI541" s="68"/>
      <c r="BJ541" s="68"/>
      <c r="BK541" s="68"/>
      <c r="BL541" s="69"/>
      <c r="BM541" s="69"/>
      <c r="BN541" s="69"/>
      <c r="BO541" s="69"/>
      <c r="BP541" s="69"/>
      <c r="BQ541" s="69"/>
      <c r="BR541" s="69"/>
      <c r="BS541" s="69"/>
      <c r="BT541" s="69"/>
      <c r="BU541" s="69"/>
      <c r="BV541" s="69"/>
      <c r="BW541" s="69"/>
      <c r="BY541" s="70"/>
      <c r="BZ541" s="71"/>
      <c r="CA541" s="72"/>
      <c r="CB541" s="68"/>
      <c r="CC541" s="73"/>
    </row>
    <row r="542" spans="1:81" s="67" customFormat="1" ht="12" customHeight="1" x14ac:dyDescent="0.25">
      <c r="A542" s="122">
        <v>365</v>
      </c>
      <c r="B542" s="132" t="s">
        <v>601</v>
      </c>
      <c r="C542" s="135">
        <v>48.788696063315861</v>
      </c>
      <c r="D542" s="135">
        <v>1965</v>
      </c>
      <c r="E542" s="136">
        <v>2025</v>
      </c>
      <c r="F542" s="136">
        <v>1588049.36</v>
      </c>
      <c r="G542" s="124">
        <v>8708027.7200000007</v>
      </c>
      <c r="H542" s="127">
        <v>0</v>
      </c>
      <c r="I542" s="128">
        <v>0</v>
      </c>
      <c r="J542" s="128">
        <v>0</v>
      </c>
      <c r="K542" s="128">
        <v>0</v>
      </c>
      <c r="L542" s="128">
        <v>0</v>
      </c>
      <c r="M542" s="128">
        <v>0</v>
      </c>
      <c r="N542" s="127"/>
      <c r="O542" s="127">
        <v>0</v>
      </c>
      <c r="P542" s="127"/>
      <c r="Q542" s="127">
        <v>0</v>
      </c>
      <c r="R542" s="127"/>
      <c r="S542" s="127">
        <v>0</v>
      </c>
      <c r="T542" s="129">
        <v>0</v>
      </c>
      <c r="U542" s="127">
        <v>0</v>
      </c>
      <c r="V542" s="136" t="s">
        <v>35</v>
      </c>
      <c r="W542" s="131">
        <v>1148</v>
      </c>
      <c r="X542" s="127">
        <v>8316166.4699999997</v>
      </c>
      <c r="Y542" s="131">
        <v>0</v>
      </c>
      <c r="Z542" s="131">
        <v>0</v>
      </c>
      <c r="AA542" s="131">
        <v>0</v>
      </c>
      <c r="AB542" s="131">
        <v>0</v>
      </c>
      <c r="AC542" s="131">
        <v>0</v>
      </c>
      <c r="AD542" s="131">
        <v>0</v>
      </c>
      <c r="AE542" s="131">
        <v>0</v>
      </c>
      <c r="AF542" s="131">
        <v>0</v>
      </c>
      <c r="AG542" s="131">
        <v>0</v>
      </c>
      <c r="AH542" s="131">
        <v>0</v>
      </c>
      <c r="AI542" s="131">
        <v>0</v>
      </c>
      <c r="AJ542" s="131">
        <v>261240.83</v>
      </c>
      <c r="AK542" s="131">
        <v>130620.42</v>
      </c>
      <c r="AL542" s="131">
        <v>0</v>
      </c>
      <c r="AN542" s="68"/>
      <c r="AO542" s="68"/>
      <c r="AP542" s="68"/>
      <c r="AQ542" s="68"/>
      <c r="AR542" s="68"/>
      <c r="AS542" s="68"/>
      <c r="AT542" s="68"/>
      <c r="AU542" s="68"/>
      <c r="AV542" s="68"/>
      <c r="AW542" s="68"/>
      <c r="AX542" s="68"/>
      <c r="AY542" s="68"/>
      <c r="AZ542" s="68"/>
      <c r="BA542" s="68"/>
      <c r="BB542" s="68"/>
      <c r="BC542" s="68"/>
      <c r="BD542" s="68"/>
      <c r="BE542" s="68"/>
      <c r="BF542" s="68"/>
      <c r="BG542" s="68"/>
      <c r="BH542" s="68"/>
      <c r="BI542" s="68"/>
      <c r="BJ542" s="68"/>
      <c r="BK542" s="68"/>
      <c r="BL542" s="69"/>
      <c r="BM542" s="69"/>
      <c r="BN542" s="69"/>
      <c r="BO542" s="69"/>
      <c r="BP542" s="69"/>
      <c r="BQ542" s="69"/>
      <c r="BR542" s="69"/>
      <c r="BS542" s="69"/>
      <c r="BT542" s="69"/>
      <c r="BU542" s="69"/>
      <c r="BV542" s="69"/>
      <c r="BW542" s="69"/>
      <c r="BY542" s="70"/>
      <c r="BZ542" s="71"/>
      <c r="CA542" s="72"/>
      <c r="CB542" s="68"/>
      <c r="CC542" s="73"/>
    </row>
    <row r="543" spans="1:81" s="67" customFormat="1" ht="12" customHeight="1" x14ac:dyDescent="0.25">
      <c r="A543" s="122">
        <v>366</v>
      </c>
      <c r="B543" s="132" t="s">
        <v>602</v>
      </c>
      <c r="C543" s="135">
        <v>31.181918947724142</v>
      </c>
      <c r="D543" s="135">
        <v>1967</v>
      </c>
      <c r="E543" s="136">
        <v>2025</v>
      </c>
      <c r="F543" s="136">
        <v>725060.58</v>
      </c>
      <c r="G543" s="124">
        <v>4323672.3</v>
      </c>
      <c r="H543" s="127">
        <v>0</v>
      </c>
      <c r="I543" s="128">
        <v>0</v>
      </c>
      <c r="J543" s="128">
        <v>0</v>
      </c>
      <c r="K543" s="128">
        <v>0</v>
      </c>
      <c r="L543" s="128">
        <v>0</v>
      </c>
      <c r="M543" s="128">
        <v>0</v>
      </c>
      <c r="N543" s="127"/>
      <c r="O543" s="127">
        <v>0</v>
      </c>
      <c r="P543" s="127"/>
      <c r="Q543" s="127">
        <v>0</v>
      </c>
      <c r="R543" s="127"/>
      <c r="S543" s="127">
        <v>0</v>
      </c>
      <c r="T543" s="129">
        <v>0</v>
      </c>
      <c r="U543" s="127">
        <v>0</v>
      </c>
      <c r="V543" s="136" t="s">
        <v>35</v>
      </c>
      <c r="W543" s="131">
        <v>570</v>
      </c>
      <c r="X543" s="127">
        <v>4129107.05</v>
      </c>
      <c r="Y543" s="131">
        <v>0</v>
      </c>
      <c r="Z543" s="131">
        <v>0</v>
      </c>
      <c r="AA543" s="131">
        <v>0</v>
      </c>
      <c r="AB543" s="131">
        <v>0</v>
      </c>
      <c r="AC543" s="131">
        <v>0</v>
      </c>
      <c r="AD543" s="131">
        <v>0</v>
      </c>
      <c r="AE543" s="131">
        <v>0</v>
      </c>
      <c r="AF543" s="131">
        <v>0</v>
      </c>
      <c r="AG543" s="131">
        <v>0</v>
      </c>
      <c r="AH543" s="131">
        <v>0</v>
      </c>
      <c r="AI543" s="131">
        <v>0</v>
      </c>
      <c r="AJ543" s="131">
        <v>129710.17</v>
      </c>
      <c r="AK543" s="131">
        <v>64855.08</v>
      </c>
      <c r="AL543" s="131">
        <v>0</v>
      </c>
      <c r="AN543" s="68"/>
      <c r="AO543" s="68"/>
      <c r="AP543" s="68"/>
      <c r="AQ543" s="68"/>
      <c r="AR543" s="68"/>
      <c r="AS543" s="68"/>
      <c r="AT543" s="68"/>
      <c r="AU543" s="68"/>
      <c r="AV543" s="68"/>
      <c r="AW543" s="68"/>
      <c r="AX543" s="68"/>
      <c r="AY543" s="68"/>
      <c r="AZ543" s="68"/>
      <c r="BA543" s="68"/>
      <c r="BB543" s="68"/>
      <c r="BC543" s="68"/>
      <c r="BD543" s="68"/>
      <c r="BE543" s="68"/>
      <c r="BF543" s="68"/>
      <c r="BG543" s="68"/>
      <c r="BH543" s="68"/>
      <c r="BI543" s="68"/>
      <c r="BJ543" s="68"/>
      <c r="BK543" s="68"/>
      <c r="BL543" s="69"/>
      <c r="BM543" s="69"/>
      <c r="BN543" s="69"/>
      <c r="BO543" s="69"/>
      <c r="BP543" s="69"/>
      <c r="BQ543" s="69"/>
      <c r="BR543" s="69"/>
      <c r="BS543" s="69"/>
      <c r="BT543" s="69"/>
      <c r="BU543" s="69"/>
      <c r="BV543" s="69"/>
      <c r="BW543" s="69"/>
      <c r="BY543" s="70"/>
      <c r="BZ543" s="71"/>
      <c r="CA543" s="72"/>
      <c r="CB543" s="68"/>
      <c r="CC543" s="73"/>
    </row>
    <row r="544" spans="1:81" s="67" customFormat="1" ht="12" customHeight="1" x14ac:dyDescent="0.25">
      <c r="A544" s="122">
        <v>367</v>
      </c>
      <c r="B544" s="132" t="s">
        <v>603</v>
      </c>
      <c r="C544" s="135">
        <v>34.047381519551863</v>
      </c>
      <c r="D544" s="135">
        <v>1998</v>
      </c>
      <c r="E544" s="136">
        <v>2025</v>
      </c>
      <c r="F544" s="136">
        <v>930657.68</v>
      </c>
      <c r="G544" s="124">
        <v>7190949.7199999997</v>
      </c>
      <c r="H544" s="127">
        <v>0</v>
      </c>
      <c r="I544" s="128">
        <v>0</v>
      </c>
      <c r="J544" s="128">
        <v>0</v>
      </c>
      <c r="K544" s="128">
        <v>0</v>
      </c>
      <c r="L544" s="128">
        <v>0</v>
      </c>
      <c r="M544" s="128">
        <v>0</v>
      </c>
      <c r="N544" s="127"/>
      <c r="O544" s="127">
        <v>0</v>
      </c>
      <c r="P544" s="127"/>
      <c r="Q544" s="127">
        <v>0</v>
      </c>
      <c r="R544" s="127"/>
      <c r="S544" s="127">
        <v>0</v>
      </c>
      <c r="T544" s="129">
        <v>0</v>
      </c>
      <c r="U544" s="127">
        <v>0</v>
      </c>
      <c r="V544" s="136" t="s">
        <v>35</v>
      </c>
      <c r="W544" s="131">
        <v>948</v>
      </c>
      <c r="X544" s="127">
        <v>6867356.9800000004</v>
      </c>
      <c r="Y544" s="131">
        <v>0</v>
      </c>
      <c r="Z544" s="131">
        <v>0</v>
      </c>
      <c r="AA544" s="131">
        <v>0</v>
      </c>
      <c r="AB544" s="131">
        <v>0</v>
      </c>
      <c r="AC544" s="131">
        <v>0</v>
      </c>
      <c r="AD544" s="131">
        <v>0</v>
      </c>
      <c r="AE544" s="131">
        <v>0</v>
      </c>
      <c r="AF544" s="131">
        <v>0</v>
      </c>
      <c r="AG544" s="131">
        <v>0</v>
      </c>
      <c r="AH544" s="131">
        <v>0</v>
      </c>
      <c r="AI544" s="131">
        <v>0</v>
      </c>
      <c r="AJ544" s="131">
        <v>215728.49</v>
      </c>
      <c r="AK544" s="131">
        <v>107864.25</v>
      </c>
      <c r="AL544" s="131">
        <v>0</v>
      </c>
      <c r="AN544" s="68"/>
      <c r="AO544" s="68"/>
      <c r="AP544" s="68"/>
      <c r="AQ544" s="68"/>
      <c r="AR544" s="68"/>
      <c r="AS544" s="68"/>
      <c r="AT544" s="68"/>
      <c r="AU544" s="68"/>
      <c r="AV544" s="68"/>
      <c r="AW544" s="68"/>
      <c r="AX544" s="68"/>
      <c r="AY544" s="68"/>
      <c r="AZ544" s="68"/>
      <c r="BA544" s="68"/>
      <c r="BB544" s="68"/>
      <c r="BC544" s="68"/>
      <c r="BD544" s="68"/>
      <c r="BE544" s="68"/>
      <c r="BF544" s="68"/>
      <c r="BG544" s="68"/>
      <c r="BH544" s="68"/>
      <c r="BI544" s="68"/>
      <c r="BJ544" s="68"/>
      <c r="BK544" s="68"/>
      <c r="BL544" s="69"/>
      <c r="BM544" s="69"/>
      <c r="BN544" s="69"/>
      <c r="BO544" s="69"/>
      <c r="BP544" s="69"/>
      <c r="BQ544" s="69"/>
      <c r="BR544" s="69"/>
      <c r="BS544" s="69"/>
      <c r="BT544" s="69"/>
      <c r="BU544" s="69"/>
      <c r="BV544" s="69"/>
      <c r="BW544" s="69"/>
      <c r="BY544" s="70"/>
      <c r="BZ544" s="71"/>
      <c r="CA544" s="72"/>
      <c r="CB544" s="68"/>
      <c r="CC544" s="73"/>
    </row>
    <row r="545" spans="1:81" s="67" customFormat="1" ht="12" customHeight="1" x14ac:dyDescent="0.25">
      <c r="A545" s="122">
        <v>368</v>
      </c>
      <c r="B545" s="132" t="s">
        <v>604</v>
      </c>
      <c r="C545" s="135">
        <v>69.401009845288343</v>
      </c>
      <c r="D545" s="135">
        <v>1952</v>
      </c>
      <c r="E545" s="136">
        <v>2025</v>
      </c>
      <c r="F545" s="136">
        <v>172509.82</v>
      </c>
      <c r="G545" s="124">
        <v>2639715.7200000002</v>
      </c>
      <c r="H545" s="127">
        <v>0</v>
      </c>
      <c r="I545" s="128">
        <v>0</v>
      </c>
      <c r="J545" s="128">
        <v>0</v>
      </c>
      <c r="K545" s="128">
        <v>0</v>
      </c>
      <c r="L545" s="128">
        <v>0</v>
      </c>
      <c r="M545" s="128">
        <v>0</v>
      </c>
      <c r="N545" s="127"/>
      <c r="O545" s="127">
        <v>0</v>
      </c>
      <c r="P545" s="127"/>
      <c r="Q545" s="127">
        <v>0</v>
      </c>
      <c r="R545" s="127"/>
      <c r="S545" s="127">
        <v>0</v>
      </c>
      <c r="T545" s="129">
        <v>0</v>
      </c>
      <c r="U545" s="127">
        <v>0</v>
      </c>
      <c r="V545" s="136" t="s">
        <v>35</v>
      </c>
      <c r="W545" s="131">
        <v>348</v>
      </c>
      <c r="X545" s="127">
        <v>2520928.5099999998</v>
      </c>
      <c r="Y545" s="131">
        <v>0</v>
      </c>
      <c r="Z545" s="131">
        <v>0</v>
      </c>
      <c r="AA545" s="131">
        <v>0</v>
      </c>
      <c r="AB545" s="131">
        <v>0</v>
      </c>
      <c r="AC545" s="131">
        <v>0</v>
      </c>
      <c r="AD545" s="131">
        <v>0</v>
      </c>
      <c r="AE545" s="131">
        <v>0</v>
      </c>
      <c r="AF545" s="131">
        <v>0</v>
      </c>
      <c r="AG545" s="131">
        <v>0</v>
      </c>
      <c r="AH545" s="131">
        <v>0</v>
      </c>
      <c r="AI545" s="131">
        <v>0</v>
      </c>
      <c r="AJ545" s="131">
        <v>79191.47</v>
      </c>
      <c r="AK545" s="131">
        <v>39595.74</v>
      </c>
      <c r="AL545" s="131">
        <v>0</v>
      </c>
      <c r="AN545" s="68"/>
      <c r="AO545" s="68"/>
      <c r="AP545" s="68"/>
      <c r="AQ545" s="68"/>
      <c r="AR545" s="68"/>
      <c r="AS545" s="68"/>
      <c r="AT545" s="68"/>
      <c r="AU545" s="68"/>
      <c r="AV545" s="68"/>
      <c r="AW545" s="68"/>
      <c r="AX545" s="68"/>
      <c r="AY545" s="68"/>
      <c r="AZ545" s="68"/>
      <c r="BA545" s="68"/>
      <c r="BB545" s="68"/>
      <c r="BC545" s="68"/>
      <c r="BD545" s="68"/>
      <c r="BE545" s="68"/>
      <c r="BF545" s="68"/>
      <c r="BG545" s="68"/>
      <c r="BH545" s="68"/>
      <c r="BI545" s="68"/>
      <c r="BJ545" s="68"/>
      <c r="BK545" s="68"/>
      <c r="BL545" s="69"/>
      <c r="BM545" s="69"/>
      <c r="BN545" s="69"/>
      <c r="BO545" s="69"/>
      <c r="BP545" s="69"/>
      <c r="BQ545" s="69"/>
      <c r="BR545" s="69"/>
      <c r="BS545" s="69"/>
      <c r="BT545" s="69"/>
      <c r="BU545" s="69"/>
      <c r="BV545" s="69"/>
      <c r="BW545" s="69"/>
      <c r="BY545" s="70"/>
      <c r="BZ545" s="71"/>
      <c r="CA545" s="72"/>
      <c r="CB545" s="68"/>
      <c r="CC545" s="73"/>
    </row>
    <row r="546" spans="1:81" s="67" customFormat="1" ht="12" customHeight="1" x14ac:dyDescent="0.25">
      <c r="A546" s="122">
        <v>369</v>
      </c>
      <c r="B546" s="132" t="s">
        <v>605</v>
      </c>
      <c r="C546" s="135">
        <v>83.195463556851308</v>
      </c>
      <c r="D546" s="135">
        <v>1958</v>
      </c>
      <c r="E546" s="136">
        <v>2025</v>
      </c>
      <c r="F546" s="136">
        <v>163254.98000000001</v>
      </c>
      <c r="G546" s="124">
        <v>2731498.94</v>
      </c>
      <c r="H546" s="127">
        <v>0</v>
      </c>
      <c r="I546" s="128">
        <v>0</v>
      </c>
      <c r="J546" s="128">
        <v>0</v>
      </c>
      <c r="K546" s="128">
        <v>0</v>
      </c>
      <c r="L546" s="128">
        <v>0</v>
      </c>
      <c r="M546" s="128">
        <v>0</v>
      </c>
      <c r="N546" s="127"/>
      <c r="O546" s="127">
        <v>0</v>
      </c>
      <c r="P546" s="127"/>
      <c r="Q546" s="127">
        <v>0</v>
      </c>
      <c r="R546" s="127"/>
      <c r="S546" s="127">
        <v>0</v>
      </c>
      <c r="T546" s="129">
        <v>0</v>
      </c>
      <c r="U546" s="127">
        <v>0</v>
      </c>
      <c r="V546" s="136" t="s">
        <v>35</v>
      </c>
      <c r="W546" s="131">
        <v>360.1</v>
      </c>
      <c r="X546" s="127">
        <v>2608581.4900000002</v>
      </c>
      <c r="Y546" s="131">
        <v>0</v>
      </c>
      <c r="Z546" s="131">
        <v>0</v>
      </c>
      <c r="AA546" s="131">
        <v>0</v>
      </c>
      <c r="AB546" s="131">
        <v>0</v>
      </c>
      <c r="AC546" s="131">
        <v>0</v>
      </c>
      <c r="AD546" s="131">
        <v>0</v>
      </c>
      <c r="AE546" s="131">
        <v>0</v>
      </c>
      <c r="AF546" s="131">
        <v>0</v>
      </c>
      <c r="AG546" s="131">
        <v>0</v>
      </c>
      <c r="AH546" s="131">
        <v>0</v>
      </c>
      <c r="AI546" s="131">
        <v>0</v>
      </c>
      <c r="AJ546" s="131">
        <v>81944.97</v>
      </c>
      <c r="AK546" s="131">
        <v>40972.480000000003</v>
      </c>
      <c r="AL546" s="131">
        <v>0</v>
      </c>
      <c r="AN546" s="68"/>
      <c r="AO546" s="68"/>
      <c r="AP546" s="68"/>
      <c r="AQ546" s="68"/>
      <c r="AR546" s="68"/>
      <c r="AS546" s="68"/>
      <c r="AT546" s="68"/>
      <c r="AU546" s="68"/>
      <c r="AV546" s="68"/>
      <c r="AW546" s="68"/>
      <c r="AX546" s="68"/>
      <c r="AY546" s="68"/>
      <c r="AZ546" s="68"/>
      <c r="BA546" s="68"/>
      <c r="BB546" s="68"/>
      <c r="BC546" s="68"/>
      <c r="BD546" s="68"/>
      <c r="BE546" s="68"/>
      <c r="BF546" s="68"/>
      <c r="BG546" s="68"/>
      <c r="BH546" s="68"/>
      <c r="BI546" s="68"/>
      <c r="BJ546" s="68"/>
      <c r="BK546" s="68"/>
      <c r="BL546" s="69"/>
      <c r="BM546" s="69"/>
      <c r="BN546" s="69"/>
      <c r="BO546" s="69"/>
      <c r="BP546" s="69"/>
      <c r="BQ546" s="69"/>
      <c r="BR546" s="69"/>
      <c r="BS546" s="69"/>
      <c r="BT546" s="69"/>
      <c r="BU546" s="69"/>
      <c r="BV546" s="69"/>
      <c r="BW546" s="69"/>
      <c r="BY546" s="70"/>
      <c r="BZ546" s="71"/>
      <c r="CA546" s="72"/>
      <c r="CB546" s="68"/>
      <c r="CC546" s="73"/>
    </row>
    <row r="547" spans="1:81" s="67" customFormat="1" ht="12" customHeight="1" x14ac:dyDescent="0.25">
      <c r="A547" s="122">
        <v>370</v>
      </c>
      <c r="B547" s="132" t="s">
        <v>606</v>
      </c>
      <c r="C547" s="135">
        <v>71.982514762446513</v>
      </c>
      <c r="D547" s="135">
        <v>1959</v>
      </c>
      <c r="E547" s="136">
        <v>2025</v>
      </c>
      <c r="F547" s="136">
        <v>178726.84</v>
      </c>
      <c r="G547" s="124">
        <v>2836177.32</v>
      </c>
      <c r="H547" s="127">
        <v>0</v>
      </c>
      <c r="I547" s="128">
        <v>0</v>
      </c>
      <c r="J547" s="128">
        <v>0</v>
      </c>
      <c r="K547" s="128">
        <v>0</v>
      </c>
      <c r="L547" s="128">
        <v>0</v>
      </c>
      <c r="M547" s="128">
        <v>0</v>
      </c>
      <c r="N547" s="127"/>
      <c r="O547" s="127">
        <v>0</v>
      </c>
      <c r="P547" s="127"/>
      <c r="Q547" s="127">
        <v>0</v>
      </c>
      <c r="R547" s="127"/>
      <c r="S547" s="127">
        <v>0</v>
      </c>
      <c r="T547" s="129">
        <v>0</v>
      </c>
      <c r="U547" s="127">
        <v>0</v>
      </c>
      <c r="V547" s="136" t="s">
        <v>35</v>
      </c>
      <c r="W547" s="131">
        <v>373.9</v>
      </c>
      <c r="X547" s="127">
        <v>2708549.34</v>
      </c>
      <c r="Y547" s="131">
        <v>0</v>
      </c>
      <c r="Z547" s="131">
        <v>0</v>
      </c>
      <c r="AA547" s="131">
        <v>0</v>
      </c>
      <c r="AB547" s="131">
        <v>0</v>
      </c>
      <c r="AC547" s="131">
        <v>0</v>
      </c>
      <c r="AD547" s="131">
        <v>0</v>
      </c>
      <c r="AE547" s="131">
        <v>0</v>
      </c>
      <c r="AF547" s="131">
        <v>0</v>
      </c>
      <c r="AG547" s="131">
        <v>0</v>
      </c>
      <c r="AH547" s="131">
        <v>0</v>
      </c>
      <c r="AI547" s="131">
        <v>0</v>
      </c>
      <c r="AJ547" s="131">
        <v>85085.32</v>
      </c>
      <c r="AK547" s="131">
        <v>42542.66</v>
      </c>
      <c r="AL547" s="131">
        <v>0</v>
      </c>
      <c r="AN547" s="68"/>
      <c r="AO547" s="68"/>
      <c r="AP547" s="68"/>
      <c r="AQ547" s="68"/>
      <c r="AR547" s="68"/>
      <c r="AS547" s="68"/>
      <c r="AT547" s="68"/>
      <c r="AU547" s="68"/>
      <c r="AV547" s="68"/>
      <c r="AW547" s="68"/>
      <c r="AX547" s="68"/>
      <c r="AY547" s="68"/>
      <c r="AZ547" s="68"/>
      <c r="BA547" s="68"/>
      <c r="BB547" s="68"/>
      <c r="BC547" s="68"/>
      <c r="BD547" s="68"/>
      <c r="BE547" s="68"/>
      <c r="BF547" s="68"/>
      <c r="BG547" s="68"/>
      <c r="BH547" s="68"/>
      <c r="BI547" s="68"/>
      <c r="BJ547" s="68"/>
      <c r="BK547" s="68"/>
      <c r="BL547" s="69"/>
      <c r="BM547" s="69"/>
      <c r="BN547" s="69"/>
      <c r="BO547" s="69"/>
      <c r="BP547" s="69"/>
      <c r="BQ547" s="69"/>
      <c r="BR547" s="69"/>
      <c r="BS547" s="69"/>
      <c r="BT547" s="69"/>
      <c r="BU547" s="69"/>
      <c r="BV547" s="69"/>
      <c r="BW547" s="69"/>
      <c r="BY547" s="70"/>
      <c r="BZ547" s="71"/>
      <c r="CA547" s="72"/>
      <c r="CB547" s="68"/>
      <c r="CC547" s="73"/>
    </row>
    <row r="548" spans="1:81" s="67" customFormat="1" ht="12" customHeight="1" x14ac:dyDescent="0.25">
      <c r="A548" s="122">
        <v>371</v>
      </c>
      <c r="B548" s="132" t="s">
        <v>607</v>
      </c>
      <c r="C548" s="135">
        <v>80.924727313520435</v>
      </c>
      <c r="D548" s="135">
        <v>1959</v>
      </c>
      <c r="E548" s="136">
        <v>2025</v>
      </c>
      <c r="F548" s="136">
        <v>325002.23</v>
      </c>
      <c r="G548" s="124">
        <v>5013942.78</v>
      </c>
      <c r="H548" s="127">
        <v>0</v>
      </c>
      <c r="I548" s="128">
        <v>0</v>
      </c>
      <c r="J548" s="128">
        <v>0</v>
      </c>
      <c r="K548" s="128">
        <v>0</v>
      </c>
      <c r="L548" s="128">
        <v>0</v>
      </c>
      <c r="M548" s="128">
        <v>0</v>
      </c>
      <c r="N548" s="127"/>
      <c r="O548" s="127">
        <v>0</v>
      </c>
      <c r="P548" s="127"/>
      <c r="Q548" s="127">
        <v>0</v>
      </c>
      <c r="R548" s="127"/>
      <c r="S548" s="127">
        <v>0</v>
      </c>
      <c r="T548" s="129">
        <v>0</v>
      </c>
      <c r="U548" s="127">
        <v>0</v>
      </c>
      <c r="V548" s="136" t="s">
        <v>35</v>
      </c>
      <c r="W548" s="131">
        <v>661</v>
      </c>
      <c r="X548" s="127">
        <v>4788315.3600000003</v>
      </c>
      <c r="Y548" s="131">
        <v>0</v>
      </c>
      <c r="Z548" s="131">
        <v>0</v>
      </c>
      <c r="AA548" s="131">
        <v>0</v>
      </c>
      <c r="AB548" s="131">
        <v>0</v>
      </c>
      <c r="AC548" s="131">
        <v>0</v>
      </c>
      <c r="AD548" s="131">
        <v>0</v>
      </c>
      <c r="AE548" s="131">
        <v>0</v>
      </c>
      <c r="AF548" s="131">
        <v>0</v>
      </c>
      <c r="AG548" s="131">
        <v>0</v>
      </c>
      <c r="AH548" s="131">
        <v>0</v>
      </c>
      <c r="AI548" s="131">
        <v>0</v>
      </c>
      <c r="AJ548" s="131">
        <v>150418.28</v>
      </c>
      <c r="AK548" s="131">
        <v>75209.14</v>
      </c>
      <c r="AL548" s="131">
        <v>0</v>
      </c>
      <c r="AN548" s="68"/>
      <c r="AO548" s="68"/>
      <c r="AP548" s="68"/>
      <c r="AQ548" s="68"/>
      <c r="AR548" s="68"/>
      <c r="AS548" s="68"/>
      <c r="AT548" s="68"/>
      <c r="AU548" s="68"/>
      <c r="AV548" s="68"/>
      <c r="AW548" s="68"/>
      <c r="AX548" s="68"/>
      <c r="AY548" s="68"/>
      <c r="AZ548" s="68"/>
      <c r="BA548" s="68"/>
      <c r="BB548" s="68"/>
      <c r="BC548" s="68"/>
      <c r="BD548" s="68"/>
      <c r="BE548" s="68"/>
      <c r="BF548" s="68"/>
      <c r="BG548" s="68"/>
      <c r="BH548" s="68"/>
      <c r="BI548" s="68"/>
      <c r="BJ548" s="68"/>
      <c r="BK548" s="68"/>
      <c r="BL548" s="69"/>
      <c r="BM548" s="69"/>
      <c r="BN548" s="69"/>
      <c r="BO548" s="69"/>
      <c r="BP548" s="69"/>
      <c r="BQ548" s="69"/>
      <c r="BR548" s="69"/>
      <c r="BS548" s="69"/>
      <c r="BT548" s="69"/>
      <c r="BU548" s="69"/>
      <c r="BV548" s="69"/>
      <c r="BW548" s="69"/>
      <c r="BY548" s="70"/>
      <c r="BZ548" s="71"/>
      <c r="CA548" s="72"/>
      <c r="CB548" s="68"/>
      <c r="CC548" s="73"/>
    </row>
    <row r="549" spans="1:81" s="67" customFormat="1" ht="12" customHeight="1" x14ac:dyDescent="0.25">
      <c r="A549" s="122">
        <v>372</v>
      </c>
      <c r="B549" s="132" t="s">
        <v>608</v>
      </c>
      <c r="C549" s="135">
        <v>73.663697508896803</v>
      </c>
      <c r="D549" s="135">
        <v>1959</v>
      </c>
      <c r="E549" s="136">
        <v>2025</v>
      </c>
      <c r="F549" s="136">
        <v>109246.49</v>
      </c>
      <c r="G549" s="124">
        <v>1972201.4</v>
      </c>
      <c r="H549" s="127">
        <v>0</v>
      </c>
      <c r="I549" s="128">
        <v>0</v>
      </c>
      <c r="J549" s="128">
        <v>0</v>
      </c>
      <c r="K549" s="128">
        <v>0</v>
      </c>
      <c r="L549" s="128">
        <v>0</v>
      </c>
      <c r="M549" s="128">
        <v>0</v>
      </c>
      <c r="N549" s="127"/>
      <c r="O549" s="127">
        <v>0</v>
      </c>
      <c r="P549" s="127"/>
      <c r="Q549" s="127">
        <v>0</v>
      </c>
      <c r="R549" s="127"/>
      <c r="S549" s="127">
        <v>0</v>
      </c>
      <c r="T549" s="129">
        <v>0</v>
      </c>
      <c r="U549" s="127">
        <v>0</v>
      </c>
      <c r="V549" s="136" t="s">
        <v>35</v>
      </c>
      <c r="W549" s="131">
        <v>260</v>
      </c>
      <c r="X549" s="127">
        <v>1883452.34</v>
      </c>
      <c r="Y549" s="131">
        <v>0</v>
      </c>
      <c r="Z549" s="131">
        <v>0</v>
      </c>
      <c r="AA549" s="131">
        <v>0</v>
      </c>
      <c r="AB549" s="131">
        <v>0</v>
      </c>
      <c r="AC549" s="131">
        <v>0</v>
      </c>
      <c r="AD549" s="131">
        <v>0</v>
      </c>
      <c r="AE549" s="131">
        <v>0</v>
      </c>
      <c r="AF549" s="131">
        <v>0</v>
      </c>
      <c r="AG549" s="131">
        <v>0</v>
      </c>
      <c r="AH549" s="131">
        <v>0</v>
      </c>
      <c r="AI549" s="131">
        <v>0</v>
      </c>
      <c r="AJ549" s="131">
        <v>59166.04</v>
      </c>
      <c r="AK549" s="131">
        <v>29583.02</v>
      </c>
      <c r="AL549" s="131">
        <v>0</v>
      </c>
      <c r="AN549" s="68"/>
      <c r="AO549" s="68"/>
      <c r="AP549" s="68"/>
      <c r="AQ549" s="68"/>
      <c r="AR549" s="68"/>
      <c r="AS549" s="68"/>
      <c r="AT549" s="68"/>
      <c r="AU549" s="68"/>
      <c r="AV549" s="68"/>
      <c r="AW549" s="68"/>
      <c r="AX549" s="68"/>
      <c r="AY549" s="68"/>
      <c r="AZ549" s="68"/>
      <c r="BA549" s="68"/>
      <c r="BB549" s="68"/>
      <c r="BC549" s="68"/>
      <c r="BD549" s="68"/>
      <c r="BE549" s="68"/>
      <c r="BF549" s="68"/>
      <c r="BG549" s="68"/>
      <c r="BH549" s="68"/>
      <c r="BI549" s="68"/>
      <c r="BJ549" s="68"/>
      <c r="BK549" s="68"/>
      <c r="BL549" s="69"/>
      <c r="BM549" s="69"/>
      <c r="BN549" s="69"/>
      <c r="BO549" s="69"/>
      <c r="BP549" s="69"/>
      <c r="BQ549" s="69"/>
      <c r="BR549" s="69"/>
      <c r="BS549" s="69"/>
      <c r="BT549" s="69"/>
      <c r="BU549" s="69"/>
      <c r="BV549" s="69"/>
      <c r="BW549" s="69"/>
      <c r="BY549" s="70"/>
      <c r="BZ549" s="71"/>
      <c r="CA549" s="72"/>
      <c r="CB549" s="68"/>
      <c r="CC549" s="73"/>
    </row>
    <row r="550" spans="1:81" s="67" customFormat="1" ht="12" customHeight="1" x14ac:dyDescent="0.25">
      <c r="A550" s="122">
        <v>373</v>
      </c>
      <c r="B550" s="132" t="s">
        <v>609</v>
      </c>
      <c r="C550" s="135">
        <v>9.7430975585591213</v>
      </c>
      <c r="D550" s="135">
        <v>1988</v>
      </c>
      <c r="E550" s="136">
        <v>2025</v>
      </c>
      <c r="F550" s="136">
        <v>2178635.9</v>
      </c>
      <c r="G550" s="124">
        <v>5915542.5099999998</v>
      </c>
      <c r="H550" s="127">
        <v>0</v>
      </c>
      <c r="I550" s="128">
        <v>0</v>
      </c>
      <c r="J550" s="128">
        <v>0</v>
      </c>
      <c r="K550" s="128">
        <v>0</v>
      </c>
      <c r="L550" s="128">
        <v>0</v>
      </c>
      <c r="M550" s="128">
        <v>0</v>
      </c>
      <c r="N550" s="127"/>
      <c r="O550" s="127">
        <v>0</v>
      </c>
      <c r="P550" s="127"/>
      <c r="Q550" s="127">
        <v>0</v>
      </c>
      <c r="R550" s="127"/>
      <c r="S550" s="127">
        <v>0</v>
      </c>
      <c r="T550" s="129">
        <v>0</v>
      </c>
      <c r="U550" s="127">
        <v>0</v>
      </c>
      <c r="V550" s="136" t="s">
        <v>34</v>
      </c>
      <c r="W550" s="131">
        <v>690</v>
      </c>
      <c r="X550" s="127">
        <v>5649343.0899999999</v>
      </c>
      <c r="Y550" s="131">
        <v>0</v>
      </c>
      <c r="Z550" s="131">
        <v>0</v>
      </c>
      <c r="AA550" s="131">
        <v>0</v>
      </c>
      <c r="AB550" s="131">
        <v>0</v>
      </c>
      <c r="AC550" s="131">
        <v>0</v>
      </c>
      <c r="AD550" s="131">
        <v>0</v>
      </c>
      <c r="AE550" s="131">
        <v>0</v>
      </c>
      <c r="AF550" s="131">
        <v>0</v>
      </c>
      <c r="AG550" s="131">
        <v>0</v>
      </c>
      <c r="AH550" s="131">
        <v>0</v>
      </c>
      <c r="AI550" s="131">
        <v>0</v>
      </c>
      <c r="AJ550" s="131">
        <v>177466.28</v>
      </c>
      <c r="AK550" s="131">
        <v>88733.14</v>
      </c>
      <c r="AL550" s="131">
        <v>0</v>
      </c>
      <c r="AN550" s="68"/>
      <c r="AO550" s="68"/>
      <c r="AP550" s="68"/>
      <c r="AQ550" s="68"/>
      <c r="AR550" s="68"/>
      <c r="AS550" s="68"/>
      <c r="AT550" s="68"/>
      <c r="AU550" s="68"/>
      <c r="AV550" s="68"/>
      <c r="AW550" s="68"/>
      <c r="AX550" s="68"/>
      <c r="AY550" s="68"/>
      <c r="AZ550" s="68"/>
      <c r="BA550" s="68"/>
      <c r="BB550" s="68"/>
      <c r="BC550" s="68"/>
      <c r="BD550" s="68"/>
      <c r="BE550" s="68"/>
      <c r="BF550" s="68"/>
      <c r="BG550" s="68"/>
      <c r="BH550" s="68"/>
      <c r="BI550" s="68"/>
      <c r="BJ550" s="68"/>
      <c r="BK550" s="68"/>
      <c r="BL550" s="69"/>
      <c r="BM550" s="69"/>
      <c r="BN550" s="69"/>
      <c r="BO550" s="69"/>
      <c r="BP550" s="69"/>
      <c r="BQ550" s="69"/>
      <c r="BR550" s="69"/>
      <c r="BS550" s="69"/>
      <c r="BT550" s="69"/>
      <c r="BU550" s="69"/>
      <c r="BV550" s="69"/>
      <c r="BW550" s="69"/>
      <c r="BY550" s="70"/>
      <c r="BZ550" s="71"/>
      <c r="CA550" s="72"/>
      <c r="CB550" s="68"/>
      <c r="CC550" s="73"/>
    </row>
    <row r="551" spans="1:81" s="67" customFormat="1" ht="12" customHeight="1" x14ac:dyDescent="0.25">
      <c r="A551" s="122">
        <v>374</v>
      </c>
      <c r="B551" s="132" t="s">
        <v>610</v>
      </c>
      <c r="C551" s="135">
        <v>20.497403222719793</v>
      </c>
      <c r="D551" s="135">
        <v>1989</v>
      </c>
      <c r="E551" s="136">
        <v>2025</v>
      </c>
      <c r="F551" s="136">
        <v>1417510.95</v>
      </c>
      <c r="G551" s="124">
        <v>6772867.4900000002</v>
      </c>
      <c r="H551" s="127">
        <v>0</v>
      </c>
      <c r="I551" s="128">
        <v>0</v>
      </c>
      <c r="J551" s="128">
        <v>0</v>
      </c>
      <c r="K551" s="128">
        <v>0</v>
      </c>
      <c r="L551" s="128">
        <v>0</v>
      </c>
      <c r="M551" s="128">
        <v>0</v>
      </c>
      <c r="N551" s="127"/>
      <c r="O551" s="127">
        <v>0</v>
      </c>
      <c r="P551" s="127"/>
      <c r="Q551" s="127">
        <v>0</v>
      </c>
      <c r="R551" s="127"/>
      <c r="S551" s="127">
        <v>0</v>
      </c>
      <c r="T551" s="129">
        <v>0</v>
      </c>
      <c r="U551" s="127">
        <v>0</v>
      </c>
      <c r="V551" s="136" t="s">
        <v>34</v>
      </c>
      <c r="W551" s="131">
        <v>790</v>
      </c>
      <c r="X551" s="127">
        <v>6468088.46</v>
      </c>
      <c r="Y551" s="131">
        <v>0</v>
      </c>
      <c r="Z551" s="131">
        <v>0</v>
      </c>
      <c r="AA551" s="131">
        <v>0</v>
      </c>
      <c r="AB551" s="131">
        <v>0</v>
      </c>
      <c r="AC551" s="131">
        <v>0</v>
      </c>
      <c r="AD551" s="131">
        <v>0</v>
      </c>
      <c r="AE551" s="131">
        <v>0</v>
      </c>
      <c r="AF551" s="131">
        <v>0</v>
      </c>
      <c r="AG551" s="131">
        <v>0</v>
      </c>
      <c r="AH551" s="131">
        <v>0</v>
      </c>
      <c r="AI551" s="131">
        <v>0</v>
      </c>
      <c r="AJ551" s="131">
        <v>203186.02</v>
      </c>
      <c r="AK551" s="131">
        <v>101593.01</v>
      </c>
      <c r="AL551" s="131">
        <v>0</v>
      </c>
      <c r="AN551" s="68"/>
      <c r="AO551" s="68"/>
      <c r="AP551" s="68"/>
      <c r="AQ551" s="68"/>
      <c r="AR551" s="68"/>
      <c r="AS551" s="68"/>
      <c r="AT551" s="68"/>
      <c r="AU551" s="68"/>
      <c r="AV551" s="68"/>
      <c r="AW551" s="68"/>
      <c r="AX551" s="68"/>
      <c r="AY551" s="68"/>
      <c r="AZ551" s="68"/>
      <c r="BA551" s="68"/>
      <c r="BB551" s="68"/>
      <c r="BC551" s="68"/>
      <c r="BD551" s="68"/>
      <c r="BE551" s="68"/>
      <c r="BF551" s="68"/>
      <c r="BG551" s="68"/>
      <c r="BH551" s="68"/>
      <c r="BI551" s="68"/>
      <c r="BJ551" s="68"/>
      <c r="BK551" s="68"/>
      <c r="BL551" s="69"/>
      <c r="BM551" s="69"/>
      <c r="BN551" s="69"/>
      <c r="BO551" s="69"/>
      <c r="BP551" s="69"/>
      <c r="BQ551" s="69"/>
      <c r="BR551" s="69"/>
      <c r="BS551" s="69"/>
      <c r="BT551" s="69"/>
      <c r="BU551" s="69"/>
      <c r="BV551" s="69"/>
      <c r="BW551" s="69"/>
      <c r="BY551" s="70"/>
      <c r="BZ551" s="71"/>
      <c r="CA551" s="72"/>
      <c r="CB551" s="68"/>
      <c r="CC551" s="73"/>
    </row>
    <row r="552" spans="1:81" s="67" customFormat="1" ht="12" customHeight="1" x14ac:dyDescent="0.25">
      <c r="A552" s="122">
        <v>375</v>
      </c>
      <c r="B552" s="132" t="s">
        <v>611</v>
      </c>
      <c r="C552" s="135">
        <v>44.917597143129548</v>
      </c>
      <c r="D552" s="135">
        <v>1953</v>
      </c>
      <c r="E552" s="136">
        <v>2025</v>
      </c>
      <c r="F552" s="136">
        <v>704074.54</v>
      </c>
      <c r="G552" s="124">
        <v>5886262.6399999997</v>
      </c>
      <c r="H552" s="127">
        <v>0</v>
      </c>
      <c r="I552" s="128">
        <v>0</v>
      </c>
      <c r="J552" s="128">
        <v>0</v>
      </c>
      <c r="K552" s="128">
        <v>0</v>
      </c>
      <c r="L552" s="128">
        <v>0</v>
      </c>
      <c r="M552" s="128">
        <v>0</v>
      </c>
      <c r="N552" s="127"/>
      <c r="O552" s="127">
        <v>0</v>
      </c>
      <c r="P552" s="127"/>
      <c r="Q552" s="127">
        <v>0</v>
      </c>
      <c r="R552" s="127"/>
      <c r="S552" s="127">
        <v>0</v>
      </c>
      <c r="T552" s="129">
        <v>0</v>
      </c>
      <c r="U552" s="127">
        <v>0</v>
      </c>
      <c r="V552" s="136" t="s">
        <v>35</v>
      </c>
      <c r="W552" s="131">
        <v>776</v>
      </c>
      <c r="X552" s="127">
        <v>5621380.8200000003</v>
      </c>
      <c r="Y552" s="131">
        <v>0</v>
      </c>
      <c r="Z552" s="131">
        <v>0</v>
      </c>
      <c r="AA552" s="131">
        <v>0</v>
      </c>
      <c r="AB552" s="131">
        <v>0</v>
      </c>
      <c r="AC552" s="131">
        <v>0</v>
      </c>
      <c r="AD552" s="131">
        <v>0</v>
      </c>
      <c r="AE552" s="131">
        <v>0</v>
      </c>
      <c r="AF552" s="131">
        <v>0</v>
      </c>
      <c r="AG552" s="131">
        <v>0</v>
      </c>
      <c r="AH552" s="131">
        <v>0</v>
      </c>
      <c r="AI552" s="131">
        <v>0</v>
      </c>
      <c r="AJ552" s="131">
        <v>176587.88</v>
      </c>
      <c r="AK552" s="131">
        <v>88293.94</v>
      </c>
      <c r="AL552" s="131">
        <v>0</v>
      </c>
      <c r="AN552" s="68"/>
      <c r="AO552" s="68"/>
      <c r="AP552" s="68"/>
      <c r="AQ552" s="68"/>
      <c r="AR552" s="68"/>
      <c r="AS552" s="68"/>
      <c r="AT552" s="68"/>
      <c r="AU552" s="68"/>
      <c r="AV552" s="68"/>
      <c r="AW552" s="68"/>
      <c r="AX552" s="68"/>
      <c r="AY552" s="68"/>
      <c r="AZ552" s="68"/>
      <c r="BA552" s="68"/>
      <c r="BB552" s="68"/>
      <c r="BC552" s="68"/>
      <c r="BD552" s="68"/>
      <c r="BE552" s="68"/>
      <c r="BF552" s="68"/>
      <c r="BG552" s="68"/>
      <c r="BH552" s="68"/>
      <c r="BI552" s="68"/>
      <c r="BJ552" s="68"/>
      <c r="BK552" s="68"/>
      <c r="BL552" s="69"/>
      <c r="BM552" s="69"/>
      <c r="BN552" s="69"/>
      <c r="BO552" s="69"/>
      <c r="BP552" s="69"/>
      <c r="BQ552" s="69"/>
      <c r="BR552" s="69"/>
      <c r="BS552" s="69"/>
      <c r="BT552" s="69"/>
      <c r="BU552" s="69"/>
      <c r="BV552" s="69"/>
      <c r="BW552" s="69"/>
      <c r="BY552" s="70"/>
      <c r="BZ552" s="71"/>
      <c r="CA552" s="72"/>
      <c r="CB552" s="68"/>
      <c r="CC552" s="73"/>
    </row>
    <row r="553" spans="1:81" s="67" customFormat="1" ht="12" customHeight="1" x14ac:dyDescent="0.25">
      <c r="A553" s="122">
        <v>376</v>
      </c>
      <c r="B553" s="132" t="s">
        <v>612</v>
      </c>
      <c r="C553" s="135">
        <v>46.134302962095283</v>
      </c>
      <c r="D553" s="135">
        <v>1958</v>
      </c>
      <c r="E553" s="136">
        <v>2025</v>
      </c>
      <c r="F553" s="136">
        <v>596121.21</v>
      </c>
      <c r="G553" s="124">
        <v>6622045.46</v>
      </c>
      <c r="H553" s="127">
        <v>0</v>
      </c>
      <c r="I553" s="128">
        <v>0</v>
      </c>
      <c r="J553" s="128">
        <v>0</v>
      </c>
      <c r="K553" s="128">
        <v>0</v>
      </c>
      <c r="L553" s="128">
        <v>0</v>
      </c>
      <c r="M553" s="128">
        <v>0</v>
      </c>
      <c r="N553" s="127"/>
      <c r="O553" s="127">
        <v>0</v>
      </c>
      <c r="P553" s="127"/>
      <c r="Q553" s="127">
        <v>0</v>
      </c>
      <c r="R553" s="127"/>
      <c r="S553" s="127">
        <v>0</v>
      </c>
      <c r="T553" s="129">
        <v>0</v>
      </c>
      <c r="U553" s="127">
        <v>0</v>
      </c>
      <c r="V553" s="136" t="s">
        <v>35</v>
      </c>
      <c r="W553" s="131">
        <v>873</v>
      </c>
      <c r="X553" s="127">
        <v>6324053.4199999999</v>
      </c>
      <c r="Y553" s="131">
        <v>0</v>
      </c>
      <c r="Z553" s="131">
        <v>0</v>
      </c>
      <c r="AA553" s="131">
        <v>0</v>
      </c>
      <c r="AB553" s="131">
        <v>0</v>
      </c>
      <c r="AC553" s="131">
        <v>0</v>
      </c>
      <c r="AD553" s="131">
        <v>0</v>
      </c>
      <c r="AE553" s="131">
        <v>0</v>
      </c>
      <c r="AF553" s="131">
        <v>0</v>
      </c>
      <c r="AG553" s="131">
        <v>0</v>
      </c>
      <c r="AH553" s="131">
        <v>0</v>
      </c>
      <c r="AI553" s="131">
        <v>0</v>
      </c>
      <c r="AJ553" s="131">
        <v>198661.36</v>
      </c>
      <c r="AK553" s="131">
        <v>99330.68</v>
      </c>
      <c r="AL553" s="131">
        <v>0</v>
      </c>
      <c r="AN553" s="68"/>
      <c r="AO553" s="68"/>
      <c r="AP553" s="68"/>
      <c r="AQ553" s="68"/>
      <c r="AR553" s="68"/>
      <c r="AS553" s="68"/>
      <c r="AT553" s="68"/>
      <c r="AU553" s="68"/>
      <c r="AV553" s="68"/>
      <c r="AW553" s="68"/>
      <c r="AX553" s="68"/>
      <c r="AY553" s="68"/>
      <c r="AZ553" s="68"/>
      <c r="BA553" s="68"/>
      <c r="BB553" s="68"/>
      <c r="BC553" s="68"/>
      <c r="BD553" s="68"/>
      <c r="BE553" s="68"/>
      <c r="BF553" s="68"/>
      <c r="BG553" s="68"/>
      <c r="BH553" s="68"/>
      <c r="BI553" s="68"/>
      <c r="BJ553" s="68"/>
      <c r="BK553" s="68"/>
      <c r="BL553" s="69"/>
      <c r="BM553" s="69"/>
      <c r="BN553" s="69"/>
      <c r="BO553" s="69"/>
      <c r="BP553" s="69"/>
      <c r="BQ553" s="69"/>
      <c r="BR553" s="69"/>
      <c r="BS553" s="69"/>
      <c r="BT553" s="69"/>
      <c r="BU553" s="69"/>
      <c r="BV553" s="69"/>
      <c r="BW553" s="69"/>
      <c r="BY553" s="70"/>
      <c r="BZ553" s="71"/>
      <c r="CA553" s="72"/>
      <c r="CB553" s="68"/>
      <c r="CC553" s="73"/>
    </row>
    <row r="554" spans="1:81" s="67" customFormat="1" ht="12" customHeight="1" x14ac:dyDescent="0.25">
      <c r="A554" s="122">
        <v>377</v>
      </c>
      <c r="B554" s="132" t="s">
        <v>613</v>
      </c>
      <c r="C554" s="135">
        <v>41.312889376547375</v>
      </c>
      <c r="D554" s="135">
        <v>1987</v>
      </c>
      <c r="E554" s="136">
        <v>2025</v>
      </c>
      <c r="F554" s="136">
        <v>807259.98</v>
      </c>
      <c r="G554" s="124">
        <v>5212536</v>
      </c>
      <c r="H554" s="127">
        <v>0</v>
      </c>
      <c r="I554" s="128">
        <v>0</v>
      </c>
      <c r="J554" s="128">
        <v>0</v>
      </c>
      <c r="K554" s="128">
        <v>0</v>
      </c>
      <c r="L554" s="128">
        <v>0</v>
      </c>
      <c r="M554" s="128">
        <v>0</v>
      </c>
      <c r="N554" s="127"/>
      <c r="O554" s="127">
        <v>0</v>
      </c>
      <c r="P554" s="127"/>
      <c r="Q554" s="127">
        <v>0</v>
      </c>
      <c r="R554" s="127"/>
      <c r="S554" s="127">
        <v>0</v>
      </c>
      <c r="T554" s="129">
        <v>0</v>
      </c>
      <c r="U554" s="127">
        <v>0</v>
      </c>
      <c r="V554" s="136" t="s">
        <v>34</v>
      </c>
      <c r="W554" s="131">
        <v>608</v>
      </c>
      <c r="X554" s="127">
        <v>4977971.88</v>
      </c>
      <c r="Y554" s="131">
        <v>0</v>
      </c>
      <c r="Z554" s="131">
        <v>0</v>
      </c>
      <c r="AA554" s="131">
        <v>0</v>
      </c>
      <c r="AB554" s="131">
        <v>0</v>
      </c>
      <c r="AC554" s="131">
        <v>0</v>
      </c>
      <c r="AD554" s="131">
        <v>0</v>
      </c>
      <c r="AE554" s="131">
        <v>0</v>
      </c>
      <c r="AF554" s="131">
        <v>0</v>
      </c>
      <c r="AG554" s="131">
        <v>0</v>
      </c>
      <c r="AH554" s="131">
        <v>0</v>
      </c>
      <c r="AI554" s="131">
        <v>0</v>
      </c>
      <c r="AJ554" s="131">
        <v>156376.07999999999</v>
      </c>
      <c r="AK554" s="131">
        <v>78188.039999999994</v>
      </c>
      <c r="AL554" s="131">
        <v>0</v>
      </c>
      <c r="AN554" s="68"/>
      <c r="AO554" s="68"/>
      <c r="AP554" s="68"/>
      <c r="AQ554" s="68"/>
      <c r="AR554" s="68"/>
      <c r="AS554" s="68"/>
      <c r="AT554" s="68"/>
      <c r="AU554" s="68"/>
      <c r="AV554" s="68"/>
      <c r="AW554" s="68"/>
      <c r="AX554" s="68"/>
      <c r="AY554" s="68"/>
      <c r="AZ554" s="68"/>
      <c r="BA554" s="68"/>
      <c r="BB554" s="68"/>
      <c r="BC554" s="68"/>
      <c r="BD554" s="68"/>
      <c r="BE554" s="68"/>
      <c r="BF554" s="68"/>
      <c r="BG554" s="68"/>
      <c r="BH554" s="68"/>
      <c r="BI554" s="68"/>
      <c r="BJ554" s="68"/>
      <c r="BK554" s="68"/>
      <c r="BL554" s="69"/>
      <c r="BM554" s="69"/>
      <c r="BN554" s="69"/>
      <c r="BO554" s="69"/>
      <c r="BP554" s="69"/>
      <c r="BQ554" s="69"/>
      <c r="BR554" s="69"/>
      <c r="BS554" s="69"/>
      <c r="BT554" s="69"/>
      <c r="BU554" s="69"/>
      <c r="BV554" s="69"/>
      <c r="BW554" s="69"/>
      <c r="BY554" s="70"/>
      <c r="BZ554" s="71"/>
      <c r="CA554" s="72"/>
      <c r="CB554" s="68"/>
      <c r="CC554" s="73"/>
    </row>
    <row r="555" spans="1:81" s="67" customFormat="1" ht="12" customHeight="1" x14ac:dyDescent="0.25">
      <c r="A555" s="122">
        <v>378</v>
      </c>
      <c r="B555" s="132" t="s">
        <v>614</v>
      </c>
      <c r="C555" s="135">
        <v>90.735179621827356</v>
      </c>
      <c r="D555" s="135">
        <v>1960</v>
      </c>
      <c r="E555" s="136">
        <v>2025</v>
      </c>
      <c r="F555" s="136">
        <v>245031.69</v>
      </c>
      <c r="G555" s="124">
        <v>4702941.8</v>
      </c>
      <c r="H555" s="127">
        <v>0</v>
      </c>
      <c r="I555" s="128">
        <v>0</v>
      </c>
      <c r="J555" s="128">
        <v>0</v>
      </c>
      <c r="K555" s="128">
        <v>0</v>
      </c>
      <c r="L555" s="128">
        <v>0</v>
      </c>
      <c r="M555" s="128">
        <v>0</v>
      </c>
      <c r="N555" s="127"/>
      <c r="O555" s="127">
        <v>0</v>
      </c>
      <c r="P555" s="127"/>
      <c r="Q555" s="127">
        <v>0</v>
      </c>
      <c r="R555" s="127"/>
      <c r="S555" s="127">
        <v>0</v>
      </c>
      <c r="T555" s="129">
        <v>0</v>
      </c>
      <c r="U555" s="127">
        <v>0</v>
      </c>
      <c r="V555" s="136" t="s">
        <v>35</v>
      </c>
      <c r="W555" s="131">
        <v>620</v>
      </c>
      <c r="X555" s="127">
        <v>4491309.42</v>
      </c>
      <c r="Y555" s="131">
        <v>0</v>
      </c>
      <c r="Z555" s="131">
        <v>0</v>
      </c>
      <c r="AA555" s="131">
        <v>0</v>
      </c>
      <c r="AB555" s="131">
        <v>0</v>
      </c>
      <c r="AC555" s="131">
        <v>0</v>
      </c>
      <c r="AD555" s="131">
        <v>0</v>
      </c>
      <c r="AE555" s="131">
        <v>0</v>
      </c>
      <c r="AF555" s="131">
        <v>0</v>
      </c>
      <c r="AG555" s="131">
        <v>0</v>
      </c>
      <c r="AH555" s="131">
        <v>0</v>
      </c>
      <c r="AI555" s="131">
        <v>0</v>
      </c>
      <c r="AJ555" s="131">
        <v>141088.25</v>
      </c>
      <c r="AK555" s="131">
        <v>70544.13</v>
      </c>
      <c r="AL555" s="131">
        <v>0</v>
      </c>
      <c r="AN555" s="68"/>
      <c r="AO555" s="68"/>
      <c r="AP555" s="68"/>
      <c r="AQ555" s="68"/>
      <c r="AR555" s="68"/>
      <c r="AS555" s="68"/>
      <c r="AT555" s="68"/>
      <c r="AU555" s="68"/>
      <c r="AV555" s="68"/>
      <c r="AW555" s="68"/>
      <c r="AX555" s="68"/>
      <c r="AY555" s="68"/>
      <c r="AZ555" s="68"/>
      <c r="BA555" s="68"/>
      <c r="BB555" s="68"/>
      <c r="BC555" s="68"/>
      <c r="BD555" s="68"/>
      <c r="BE555" s="68"/>
      <c r="BF555" s="68"/>
      <c r="BG555" s="68"/>
      <c r="BH555" s="68"/>
      <c r="BI555" s="68"/>
      <c r="BJ555" s="68"/>
      <c r="BK555" s="68"/>
      <c r="BL555" s="69"/>
      <c r="BM555" s="69"/>
      <c r="BN555" s="69"/>
      <c r="BO555" s="69"/>
      <c r="BP555" s="69"/>
      <c r="BQ555" s="69"/>
      <c r="BR555" s="69"/>
      <c r="BS555" s="69"/>
      <c r="BT555" s="69"/>
      <c r="BU555" s="69"/>
      <c r="BV555" s="69"/>
      <c r="BW555" s="69"/>
      <c r="BY555" s="70"/>
      <c r="BZ555" s="71"/>
      <c r="CA555" s="72"/>
      <c r="CB555" s="68"/>
      <c r="CC555" s="73"/>
    </row>
    <row r="556" spans="1:81" s="67" customFormat="1" ht="12" customHeight="1" x14ac:dyDescent="0.25">
      <c r="A556" s="122">
        <v>379</v>
      </c>
      <c r="B556" s="132" t="s">
        <v>615</v>
      </c>
      <c r="C556" s="135">
        <v>25.630815575120312</v>
      </c>
      <c r="D556" s="135">
        <v>1975</v>
      </c>
      <c r="E556" s="136">
        <v>2025</v>
      </c>
      <c r="F556" s="136">
        <v>2286129.91</v>
      </c>
      <c r="G556" s="124">
        <v>12714129.75</v>
      </c>
      <c r="H556" s="127">
        <v>0</v>
      </c>
      <c r="I556" s="128">
        <v>0</v>
      </c>
      <c r="J556" s="128">
        <v>0</v>
      </c>
      <c r="K556" s="128">
        <v>0</v>
      </c>
      <c r="L556" s="128">
        <v>0</v>
      </c>
      <c r="M556" s="128">
        <v>0</v>
      </c>
      <c r="N556" s="127"/>
      <c r="O556" s="127">
        <v>0</v>
      </c>
      <c r="P556" s="127"/>
      <c r="Q556" s="127">
        <v>0</v>
      </c>
      <c r="R556" s="127"/>
      <c r="S556" s="127">
        <v>0</v>
      </c>
      <c r="T556" s="129">
        <v>0</v>
      </c>
      <c r="U556" s="127">
        <v>0</v>
      </c>
      <c r="V556" s="136" t="s">
        <v>34</v>
      </c>
      <c r="W556" s="131">
        <v>1483</v>
      </c>
      <c r="X556" s="127">
        <v>12141993.91</v>
      </c>
      <c r="Y556" s="131">
        <v>0</v>
      </c>
      <c r="Z556" s="131">
        <v>0</v>
      </c>
      <c r="AA556" s="131">
        <v>0</v>
      </c>
      <c r="AB556" s="131">
        <v>0</v>
      </c>
      <c r="AC556" s="131">
        <v>0</v>
      </c>
      <c r="AD556" s="131">
        <v>0</v>
      </c>
      <c r="AE556" s="131">
        <v>0</v>
      </c>
      <c r="AF556" s="131">
        <v>0</v>
      </c>
      <c r="AG556" s="131">
        <v>0</v>
      </c>
      <c r="AH556" s="131">
        <v>0</v>
      </c>
      <c r="AI556" s="131">
        <v>0</v>
      </c>
      <c r="AJ556" s="131">
        <v>381423.89</v>
      </c>
      <c r="AK556" s="131">
        <v>190711.95</v>
      </c>
      <c r="AL556" s="131">
        <v>0</v>
      </c>
      <c r="AN556" s="68"/>
      <c r="AO556" s="68"/>
      <c r="AP556" s="68"/>
      <c r="AQ556" s="68"/>
      <c r="AR556" s="68"/>
      <c r="AS556" s="68"/>
      <c r="AT556" s="68"/>
      <c r="AU556" s="68"/>
      <c r="AV556" s="68"/>
      <c r="AW556" s="68"/>
      <c r="AX556" s="68"/>
      <c r="AY556" s="68"/>
      <c r="AZ556" s="68"/>
      <c r="BA556" s="68"/>
      <c r="BB556" s="68"/>
      <c r="BC556" s="68"/>
      <c r="BD556" s="68"/>
      <c r="BE556" s="68"/>
      <c r="BF556" s="68"/>
      <c r="BG556" s="68"/>
      <c r="BH556" s="68"/>
      <c r="BI556" s="68"/>
      <c r="BJ556" s="68"/>
      <c r="BK556" s="68"/>
      <c r="BL556" s="69"/>
      <c r="BM556" s="69"/>
      <c r="BN556" s="69"/>
      <c r="BO556" s="69"/>
      <c r="BP556" s="69"/>
      <c r="BQ556" s="69"/>
      <c r="BR556" s="69"/>
      <c r="BS556" s="69"/>
      <c r="BT556" s="69"/>
      <c r="BU556" s="69"/>
      <c r="BV556" s="69"/>
      <c r="BW556" s="69"/>
      <c r="BY556" s="70"/>
      <c r="BZ556" s="71"/>
      <c r="CA556" s="72"/>
      <c r="CB556" s="68"/>
      <c r="CC556" s="73"/>
    </row>
    <row r="557" spans="1:81" s="67" customFormat="1" ht="12" customHeight="1" x14ac:dyDescent="0.25">
      <c r="A557" s="122">
        <v>380</v>
      </c>
      <c r="B557" s="132" t="s">
        <v>616</v>
      </c>
      <c r="C557" s="135">
        <v>19.478851447075488</v>
      </c>
      <c r="D557" s="135">
        <v>1975</v>
      </c>
      <c r="E557" s="136">
        <v>2025</v>
      </c>
      <c r="F557" s="136">
        <v>1598294.71</v>
      </c>
      <c r="G557" s="124">
        <v>7372995.0099999998</v>
      </c>
      <c r="H557" s="127">
        <v>0</v>
      </c>
      <c r="I557" s="128">
        <v>0</v>
      </c>
      <c r="J557" s="128">
        <v>0</v>
      </c>
      <c r="K557" s="128">
        <v>0</v>
      </c>
      <c r="L557" s="128">
        <v>0</v>
      </c>
      <c r="M557" s="128">
        <v>0</v>
      </c>
      <c r="N557" s="127"/>
      <c r="O557" s="127">
        <v>0</v>
      </c>
      <c r="P557" s="127"/>
      <c r="Q557" s="127">
        <v>0</v>
      </c>
      <c r="R557" s="127"/>
      <c r="S557" s="127">
        <v>0</v>
      </c>
      <c r="T557" s="129">
        <v>0</v>
      </c>
      <c r="U557" s="127">
        <v>0</v>
      </c>
      <c r="V557" s="136" t="s">
        <v>34</v>
      </c>
      <c r="W557" s="131">
        <v>860</v>
      </c>
      <c r="X557" s="127">
        <v>7041210.2300000004</v>
      </c>
      <c r="Y557" s="131">
        <v>0</v>
      </c>
      <c r="Z557" s="131">
        <v>0</v>
      </c>
      <c r="AA557" s="131">
        <v>0</v>
      </c>
      <c r="AB557" s="131">
        <v>0</v>
      </c>
      <c r="AC557" s="131">
        <v>0</v>
      </c>
      <c r="AD557" s="131">
        <v>0</v>
      </c>
      <c r="AE557" s="131">
        <v>0</v>
      </c>
      <c r="AF557" s="131">
        <v>0</v>
      </c>
      <c r="AG557" s="131">
        <v>0</v>
      </c>
      <c r="AH557" s="131">
        <v>0</v>
      </c>
      <c r="AI557" s="131">
        <v>0</v>
      </c>
      <c r="AJ557" s="131">
        <v>221189.85</v>
      </c>
      <c r="AK557" s="131">
        <v>110594.93</v>
      </c>
      <c r="AL557" s="131">
        <v>0</v>
      </c>
      <c r="AN557" s="68"/>
      <c r="AO557" s="68"/>
      <c r="AP557" s="68"/>
      <c r="AQ557" s="68"/>
      <c r="AR557" s="68"/>
      <c r="AS557" s="68"/>
      <c r="AT557" s="68"/>
      <c r="AU557" s="68"/>
      <c r="AV557" s="68"/>
      <c r="AW557" s="68"/>
      <c r="AX557" s="68"/>
      <c r="AY557" s="68"/>
      <c r="AZ557" s="68"/>
      <c r="BA557" s="68"/>
      <c r="BB557" s="68"/>
      <c r="BC557" s="68"/>
      <c r="BD557" s="68"/>
      <c r="BE557" s="68"/>
      <c r="BF557" s="68"/>
      <c r="BG557" s="68"/>
      <c r="BH557" s="68"/>
      <c r="BI557" s="68"/>
      <c r="BJ557" s="68"/>
      <c r="BK557" s="68"/>
      <c r="BL557" s="69"/>
      <c r="BM557" s="69"/>
      <c r="BN557" s="69"/>
      <c r="BO557" s="69"/>
      <c r="BP557" s="69"/>
      <c r="BQ557" s="69"/>
      <c r="BR557" s="69"/>
      <c r="BS557" s="69"/>
      <c r="BT557" s="69"/>
      <c r="BU557" s="69"/>
      <c r="BV557" s="69"/>
      <c r="BW557" s="69"/>
      <c r="BY557" s="70"/>
      <c r="BZ557" s="71"/>
      <c r="CA557" s="72"/>
      <c r="CB557" s="68"/>
      <c r="CC557" s="73"/>
    </row>
    <row r="558" spans="1:81" s="67" customFormat="1" ht="12" customHeight="1" x14ac:dyDescent="0.25">
      <c r="A558" s="122">
        <v>381</v>
      </c>
      <c r="B558" s="132" t="s">
        <v>617</v>
      </c>
      <c r="C558" s="135">
        <v>20.551249092229483</v>
      </c>
      <c r="D558" s="135">
        <v>1976</v>
      </c>
      <c r="E558" s="136">
        <v>2025</v>
      </c>
      <c r="F558" s="136">
        <v>1721533.9</v>
      </c>
      <c r="G558" s="124">
        <v>8230320</v>
      </c>
      <c r="H558" s="127">
        <v>0</v>
      </c>
      <c r="I558" s="128">
        <v>0</v>
      </c>
      <c r="J558" s="128">
        <v>0</v>
      </c>
      <c r="K558" s="128">
        <v>0</v>
      </c>
      <c r="L558" s="128">
        <v>0</v>
      </c>
      <c r="M558" s="128">
        <v>0</v>
      </c>
      <c r="N558" s="127"/>
      <c r="O558" s="127">
        <v>0</v>
      </c>
      <c r="P558" s="127"/>
      <c r="Q558" s="127">
        <v>0</v>
      </c>
      <c r="R558" s="127"/>
      <c r="S558" s="127">
        <v>0</v>
      </c>
      <c r="T558" s="129">
        <v>0</v>
      </c>
      <c r="U558" s="127">
        <v>0</v>
      </c>
      <c r="V558" s="136" t="s">
        <v>34</v>
      </c>
      <c r="W558" s="131">
        <v>960</v>
      </c>
      <c r="X558" s="127">
        <v>7859955.5999999996</v>
      </c>
      <c r="Y558" s="131">
        <v>0</v>
      </c>
      <c r="Z558" s="131">
        <v>0</v>
      </c>
      <c r="AA558" s="131">
        <v>0</v>
      </c>
      <c r="AB558" s="131">
        <v>0</v>
      </c>
      <c r="AC558" s="131">
        <v>0</v>
      </c>
      <c r="AD558" s="131">
        <v>0</v>
      </c>
      <c r="AE558" s="131">
        <v>0</v>
      </c>
      <c r="AF558" s="131">
        <v>0</v>
      </c>
      <c r="AG558" s="131">
        <v>0</v>
      </c>
      <c r="AH558" s="131">
        <v>0</v>
      </c>
      <c r="AI558" s="131">
        <v>0</v>
      </c>
      <c r="AJ558" s="131">
        <v>246909.6</v>
      </c>
      <c r="AK558" s="131">
        <v>123454.8</v>
      </c>
      <c r="AL558" s="131">
        <v>0</v>
      </c>
      <c r="AN558" s="68"/>
      <c r="AO558" s="68"/>
      <c r="AP558" s="68"/>
      <c r="AQ558" s="68"/>
      <c r="AR558" s="68"/>
      <c r="AS558" s="68"/>
      <c r="AT558" s="68"/>
      <c r="AU558" s="68"/>
      <c r="AV558" s="68"/>
      <c r="AW558" s="68"/>
      <c r="AX558" s="68"/>
      <c r="AY558" s="68"/>
      <c r="AZ558" s="68"/>
      <c r="BA558" s="68"/>
      <c r="BB558" s="68"/>
      <c r="BC558" s="68"/>
      <c r="BD558" s="68"/>
      <c r="BE558" s="68"/>
      <c r="BF558" s="68"/>
      <c r="BG558" s="68"/>
      <c r="BH558" s="68"/>
      <c r="BI558" s="68"/>
      <c r="BJ558" s="68"/>
      <c r="BK558" s="68"/>
      <c r="BL558" s="69"/>
      <c r="BM558" s="69"/>
      <c r="BN558" s="69"/>
      <c r="BO558" s="69"/>
      <c r="BP558" s="69"/>
      <c r="BQ558" s="69"/>
      <c r="BR558" s="69"/>
      <c r="BS558" s="69"/>
      <c r="BT558" s="69"/>
      <c r="BU558" s="69"/>
      <c r="BV558" s="69"/>
      <c r="BW558" s="69"/>
      <c r="BY558" s="70"/>
      <c r="BZ558" s="71"/>
      <c r="CA558" s="72"/>
      <c r="CB558" s="68"/>
      <c r="CC558" s="73"/>
    </row>
    <row r="559" spans="1:81" s="67" customFormat="1" ht="12" customHeight="1" x14ac:dyDescent="0.25">
      <c r="A559" s="122">
        <v>382</v>
      </c>
      <c r="B559" s="132" t="s">
        <v>618</v>
      </c>
      <c r="C559" s="135">
        <v>28.614830563469454</v>
      </c>
      <c r="D559" s="135">
        <v>1967</v>
      </c>
      <c r="E559" s="136">
        <v>2025</v>
      </c>
      <c r="F559" s="136">
        <v>753414.65</v>
      </c>
      <c r="G559" s="124">
        <v>4369184.6399999997</v>
      </c>
      <c r="H559" s="127">
        <v>0</v>
      </c>
      <c r="I559" s="128">
        <v>0</v>
      </c>
      <c r="J559" s="128">
        <v>0</v>
      </c>
      <c r="K559" s="128">
        <v>0</v>
      </c>
      <c r="L559" s="128">
        <v>0</v>
      </c>
      <c r="M559" s="128">
        <v>0</v>
      </c>
      <c r="N559" s="127"/>
      <c r="O559" s="127">
        <v>0</v>
      </c>
      <c r="P559" s="127"/>
      <c r="Q559" s="127">
        <v>0</v>
      </c>
      <c r="R559" s="127"/>
      <c r="S559" s="127">
        <v>0</v>
      </c>
      <c r="T559" s="129">
        <v>0</v>
      </c>
      <c r="U559" s="127">
        <v>0</v>
      </c>
      <c r="V559" s="136" t="s">
        <v>35</v>
      </c>
      <c r="W559" s="131">
        <v>576</v>
      </c>
      <c r="X559" s="127">
        <v>4172571.33</v>
      </c>
      <c r="Y559" s="131">
        <v>0</v>
      </c>
      <c r="Z559" s="131">
        <v>0</v>
      </c>
      <c r="AA559" s="131">
        <v>0</v>
      </c>
      <c r="AB559" s="131">
        <v>0</v>
      </c>
      <c r="AC559" s="131">
        <v>0</v>
      </c>
      <c r="AD559" s="131">
        <v>0</v>
      </c>
      <c r="AE559" s="131">
        <v>0</v>
      </c>
      <c r="AF559" s="131">
        <v>0</v>
      </c>
      <c r="AG559" s="131">
        <v>0</v>
      </c>
      <c r="AH559" s="131">
        <v>0</v>
      </c>
      <c r="AI559" s="131">
        <v>0</v>
      </c>
      <c r="AJ559" s="131">
        <v>131075.54</v>
      </c>
      <c r="AK559" s="131">
        <v>65537.77</v>
      </c>
      <c r="AL559" s="131">
        <v>0</v>
      </c>
      <c r="AN559" s="68"/>
      <c r="AO559" s="68"/>
      <c r="AP559" s="68"/>
      <c r="AQ559" s="68"/>
      <c r="AR559" s="68"/>
      <c r="AS559" s="68"/>
      <c r="AT559" s="68"/>
      <c r="AU559" s="68"/>
      <c r="AV559" s="68"/>
      <c r="AW559" s="68"/>
      <c r="AX559" s="68"/>
      <c r="AY559" s="68"/>
      <c r="AZ559" s="68"/>
      <c r="BA559" s="68"/>
      <c r="BB559" s="68"/>
      <c r="BC559" s="68"/>
      <c r="BD559" s="68"/>
      <c r="BE559" s="68"/>
      <c r="BF559" s="68"/>
      <c r="BG559" s="68"/>
      <c r="BH559" s="68"/>
      <c r="BI559" s="68"/>
      <c r="BJ559" s="68"/>
      <c r="BK559" s="68"/>
      <c r="BL559" s="69"/>
      <c r="BM559" s="69"/>
      <c r="BN559" s="69"/>
      <c r="BO559" s="69"/>
      <c r="BP559" s="69"/>
      <c r="BQ559" s="69"/>
      <c r="BR559" s="69"/>
      <c r="BS559" s="69"/>
      <c r="BT559" s="69"/>
      <c r="BU559" s="69"/>
      <c r="BV559" s="69"/>
      <c r="BW559" s="69"/>
      <c r="BY559" s="70"/>
      <c r="BZ559" s="71"/>
      <c r="CA559" s="72"/>
      <c r="CB559" s="68"/>
      <c r="CC559" s="73"/>
    </row>
    <row r="560" spans="1:81" s="67" customFormat="1" ht="12" customHeight="1" x14ac:dyDescent="0.25">
      <c r="A560" s="122">
        <v>383</v>
      </c>
      <c r="B560" s="132" t="s">
        <v>619</v>
      </c>
      <c r="C560" s="135">
        <v>61.989122146443123</v>
      </c>
      <c r="D560" s="135">
        <v>1972</v>
      </c>
      <c r="E560" s="136">
        <v>2025</v>
      </c>
      <c r="F560" s="136">
        <v>188917.65</v>
      </c>
      <c r="G560" s="124">
        <v>2806594.3</v>
      </c>
      <c r="H560" s="127">
        <v>0</v>
      </c>
      <c r="I560" s="128">
        <v>0</v>
      </c>
      <c r="J560" s="128">
        <v>0</v>
      </c>
      <c r="K560" s="128">
        <v>0</v>
      </c>
      <c r="L560" s="128">
        <v>0</v>
      </c>
      <c r="M560" s="128">
        <v>0</v>
      </c>
      <c r="N560" s="127"/>
      <c r="O560" s="127">
        <v>0</v>
      </c>
      <c r="P560" s="127"/>
      <c r="Q560" s="127">
        <v>0</v>
      </c>
      <c r="R560" s="127"/>
      <c r="S560" s="127">
        <v>0</v>
      </c>
      <c r="T560" s="129">
        <v>0</v>
      </c>
      <c r="U560" s="127">
        <v>0</v>
      </c>
      <c r="V560" s="136" t="s">
        <v>35</v>
      </c>
      <c r="W560" s="131">
        <v>370</v>
      </c>
      <c r="X560" s="127">
        <v>2680297.56</v>
      </c>
      <c r="Y560" s="131">
        <v>0</v>
      </c>
      <c r="Z560" s="131">
        <v>0</v>
      </c>
      <c r="AA560" s="131">
        <v>0</v>
      </c>
      <c r="AB560" s="131">
        <v>0</v>
      </c>
      <c r="AC560" s="131">
        <v>0</v>
      </c>
      <c r="AD560" s="131">
        <v>0</v>
      </c>
      <c r="AE560" s="131">
        <v>0</v>
      </c>
      <c r="AF560" s="131">
        <v>0</v>
      </c>
      <c r="AG560" s="131">
        <v>0</v>
      </c>
      <c r="AH560" s="131">
        <v>0</v>
      </c>
      <c r="AI560" s="131">
        <v>0</v>
      </c>
      <c r="AJ560" s="131">
        <v>84197.83</v>
      </c>
      <c r="AK560" s="131">
        <v>42098.91</v>
      </c>
      <c r="AL560" s="131">
        <v>0</v>
      </c>
      <c r="AN560" s="68"/>
      <c r="AO560" s="68"/>
      <c r="AP560" s="68"/>
      <c r="AQ560" s="68"/>
      <c r="AR560" s="68"/>
      <c r="AS560" s="68"/>
      <c r="AT560" s="68"/>
      <c r="AU560" s="68"/>
      <c r="AV560" s="68"/>
      <c r="AW560" s="68"/>
      <c r="AX560" s="68"/>
      <c r="AY560" s="68"/>
      <c r="AZ560" s="68"/>
      <c r="BA560" s="68"/>
      <c r="BB560" s="68"/>
      <c r="BC560" s="68"/>
      <c r="BD560" s="68"/>
      <c r="BE560" s="68"/>
      <c r="BF560" s="68"/>
      <c r="BG560" s="68"/>
      <c r="BH560" s="68"/>
      <c r="BI560" s="68"/>
      <c r="BJ560" s="68"/>
      <c r="BK560" s="68"/>
      <c r="BL560" s="69"/>
      <c r="BM560" s="69"/>
      <c r="BN560" s="69"/>
      <c r="BO560" s="69"/>
      <c r="BP560" s="69"/>
      <c r="BQ560" s="69"/>
      <c r="BR560" s="69"/>
      <c r="BS560" s="69"/>
      <c r="BT560" s="69"/>
      <c r="BU560" s="69"/>
      <c r="BV560" s="69"/>
      <c r="BW560" s="69"/>
      <c r="BY560" s="70"/>
      <c r="BZ560" s="71"/>
      <c r="CA560" s="72"/>
      <c r="CB560" s="68"/>
      <c r="CC560" s="73"/>
    </row>
    <row r="561" spans="1:81" s="67" customFormat="1" ht="12" customHeight="1" x14ac:dyDescent="0.25">
      <c r="A561" s="122">
        <v>384</v>
      </c>
      <c r="B561" s="132" t="s">
        <v>620</v>
      </c>
      <c r="C561" s="135">
        <v>59.822090945037566</v>
      </c>
      <c r="D561" s="135">
        <v>1986</v>
      </c>
      <c r="E561" s="136">
        <v>2025</v>
      </c>
      <c r="F561" s="136">
        <v>273843.28999999998</v>
      </c>
      <c r="G561" s="124">
        <v>3299644.65</v>
      </c>
      <c r="H561" s="127">
        <v>0</v>
      </c>
      <c r="I561" s="128">
        <v>0</v>
      </c>
      <c r="J561" s="128">
        <v>0</v>
      </c>
      <c r="K561" s="128">
        <v>0</v>
      </c>
      <c r="L561" s="128">
        <v>0</v>
      </c>
      <c r="M561" s="128">
        <v>0</v>
      </c>
      <c r="N561" s="127"/>
      <c r="O561" s="127">
        <v>0</v>
      </c>
      <c r="P561" s="127"/>
      <c r="Q561" s="127">
        <v>0</v>
      </c>
      <c r="R561" s="127"/>
      <c r="S561" s="127">
        <v>0</v>
      </c>
      <c r="T561" s="129">
        <v>0</v>
      </c>
      <c r="U561" s="127">
        <v>0</v>
      </c>
      <c r="V561" s="136" t="s">
        <v>35</v>
      </c>
      <c r="W561" s="131">
        <v>435</v>
      </c>
      <c r="X561" s="127">
        <v>3151160.64</v>
      </c>
      <c r="Y561" s="131">
        <v>0</v>
      </c>
      <c r="Z561" s="131">
        <v>0</v>
      </c>
      <c r="AA561" s="131">
        <v>0</v>
      </c>
      <c r="AB561" s="131">
        <v>0</v>
      </c>
      <c r="AC561" s="131">
        <v>0</v>
      </c>
      <c r="AD561" s="131">
        <v>0</v>
      </c>
      <c r="AE561" s="131">
        <v>0</v>
      </c>
      <c r="AF561" s="131">
        <v>0</v>
      </c>
      <c r="AG561" s="131">
        <v>0</v>
      </c>
      <c r="AH561" s="131">
        <v>0</v>
      </c>
      <c r="AI561" s="131">
        <v>0</v>
      </c>
      <c r="AJ561" s="131">
        <v>98989.34</v>
      </c>
      <c r="AK561" s="131">
        <v>49494.67</v>
      </c>
      <c r="AL561" s="131">
        <v>0</v>
      </c>
      <c r="AN561" s="68"/>
      <c r="AO561" s="68"/>
      <c r="AP561" s="68"/>
      <c r="AQ561" s="68"/>
      <c r="AR561" s="68"/>
      <c r="AS561" s="68"/>
      <c r="AT561" s="68"/>
      <c r="AU561" s="68"/>
      <c r="AV561" s="68"/>
      <c r="AW561" s="68"/>
      <c r="AX561" s="68"/>
      <c r="AY561" s="68"/>
      <c r="AZ561" s="68"/>
      <c r="BA561" s="68"/>
      <c r="BB561" s="68"/>
      <c r="BC561" s="68"/>
      <c r="BD561" s="68"/>
      <c r="BE561" s="68"/>
      <c r="BF561" s="68"/>
      <c r="BG561" s="68"/>
      <c r="BH561" s="68"/>
      <c r="BI561" s="68"/>
      <c r="BJ561" s="68"/>
      <c r="BK561" s="68"/>
      <c r="BL561" s="69"/>
      <c r="BM561" s="69"/>
      <c r="BN561" s="69"/>
      <c r="BO561" s="69"/>
      <c r="BP561" s="69"/>
      <c r="BQ561" s="69"/>
      <c r="BR561" s="69"/>
      <c r="BS561" s="69"/>
      <c r="BT561" s="69"/>
      <c r="BU561" s="69"/>
      <c r="BV561" s="69"/>
      <c r="BW561" s="69"/>
      <c r="BY561" s="70"/>
      <c r="BZ561" s="71"/>
      <c r="CA561" s="72"/>
      <c r="CB561" s="68"/>
      <c r="CC561" s="73"/>
    </row>
    <row r="562" spans="1:81" s="67" customFormat="1" ht="12" customHeight="1" x14ac:dyDescent="0.25">
      <c r="A562" s="122">
        <v>385</v>
      </c>
      <c r="B562" s="132" t="s">
        <v>621</v>
      </c>
      <c r="C562" s="135">
        <v>24.695143299626491</v>
      </c>
      <c r="D562" s="135">
        <v>1990</v>
      </c>
      <c r="E562" s="136">
        <v>2025</v>
      </c>
      <c r="F562" s="136">
        <v>906306.19</v>
      </c>
      <c r="G562" s="124">
        <v>4972485.01</v>
      </c>
      <c r="H562" s="127">
        <v>0</v>
      </c>
      <c r="I562" s="128">
        <v>0</v>
      </c>
      <c r="J562" s="128">
        <v>0</v>
      </c>
      <c r="K562" s="128">
        <v>0</v>
      </c>
      <c r="L562" s="128">
        <v>0</v>
      </c>
      <c r="M562" s="128">
        <v>0</v>
      </c>
      <c r="N562" s="127"/>
      <c r="O562" s="127">
        <v>0</v>
      </c>
      <c r="P562" s="127"/>
      <c r="Q562" s="127">
        <v>0</v>
      </c>
      <c r="R562" s="127"/>
      <c r="S562" s="127">
        <v>0</v>
      </c>
      <c r="T562" s="129">
        <v>0</v>
      </c>
      <c r="U562" s="127">
        <v>0</v>
      </c>
      <c r="V562" s="136" t="s">
        <v>34</v>
      </c>
      <c r="W562" s="131">
        <v>580</v>
      </c>
      <c r="X562" s="127">
        <v>4748723.18</v>
      </c>
      <c r="Y562" s="131">
        <v>0</v>
      </c>
      <c r="Z562" s="131">
        <v>0</v>
      </c>
      <c r="AA562" s="131">
        <v>0</v>
      </c>
      <c r="AB562" s="131">
        <v>0</v>
      </c>
      <c r="AC562" s="131">
        <v>0</v>
      </c>
      <c r="AD562" s="131">
        <v>0</v>
      </c>
      <c r="AE562" s="131">
        <v>0</v>
      </c>
      <c r="AF562" s="131">
        <v>0</v>
      </c>
      <c r="AG562" s="131">
        <v>0</v>
      </c>
      <c r="AH562" s="131">
        <v>0</v>
      </c>
      <c r="AI562" s="131">
        <v>0</v>
      </c>
      <c r="AJ562" s="131">
        <v>149174.54999999999</v>
      </c>
      <c r="AK562" s="131">
        <v>74587.28</v>
      </c>
      <c r="AL562" s="131">
        <v>0</v>
      </c>
      <c r="AN562" s="68"/>
      <c r="AO562" s="68"/>
      <c r="AP562" s="68"/>
      <c r="AQ562" s="68"/>
      <c r="AR562" s="68"/>
      <c r="AS562" s="68"/>
      <c r="AT562" s="68"/>
      <c r="AU562" s="68"/>
      <c r="AV562" s="68"/>
      <c r="AW562" s="68"/>
      <c r="AX562" s="68"/>
      <c r="AY562" s="68"/>
      <c r="AZ562" s="68"/>
      <c r="BA562" s="68"/>
      <c r="BB562" s="68"/>
      <c r="BC562" s="68"/>
      <c r="BD562" s="68"/>
      <c r="BE562" s="68"/>
      <c r="BF562" s="68"/>
      <c r="BG562" s="68"/>
      <c r="BH562" s="68"/>
      <c r="BI562" s="68"/>
      <c r="BJ562" s="68"/>
      <c r="BK562" s="68"/>
      <c r="BL562" s="69"/>
      <c r="BM562" s="69"/>
      <c r="BN562" s="69"/>
      <c r="BO562" s="69"/>
      <c r="BP562" s="69"/>
      <c r="BQ562" s="69"/>
      <c r="BR562" s="69"/>
      <c r="BS562" s="69"/>
      <c r="BT562" s="69"/>
      <c r="BU562" s="69"/>
      <c r="BV562" s="69"/>
      <c r="BW562" s="69"/>
      <c r="BY562" s="70"/>
      <c r="BZ562" s="71"/>
      <c r="CA562" s="72"/>
      <c r="CB562" s="68"/>
      <c r="CC562" s="73"/>
    </row>
    <row r="563" spans="1:81" s="67" customFormat="1" ht="12" customHeight="1" x14ac:dyDescent="0.25">
      <c r="A563" s="122">
        <v>386</v>
      </c>
      <c r="B563" s="132" t="s">
        <v>622</v>
      </c>
      <c r="C563" s="135">
        <v>27.203594836699487</v>
      </c>
      <c r="D563" s="135">
        <v>1992</v>
      </c>
      <c r="E563" s="136">
        <v>2025</v>
      </c>
      <c r="F563" s="136">
        <v>692648.53</v>
      </c>
      <c r="G563" s="124">
        <v>4115160</v>
      </c>
      <c r="H563" s="127">
        <v>0</v>
      </c>
      <c r="I563" s="128">
        <v>0</v>
      </c>
      <c r="J563" s="128">
        <v>0</v>
      </c>
      <c r="K563" s="128">
        <v>0</v>
      </c>
      <c r="L563" s="128">
        <v>0</v>
      </c>
      <c r="M563" s="128">
        <v>0</v>
      </c>
      <c r="N563" s="127"/>
      <c r="O563" s="127">
        <v>0</v>
      </c>
      <c r="P563" s="127"/>
      <c r="Q563" s="127">
        <v>0</v>
      </c>
      <c r="R563" s="127"/>
      <c r="S563" s="127">
        <v>0</v>
      </c>
      <c r="T563" s="129">
        <v>0</v>
      </c>
      <c r="U563" s="127">
        <v>0</v>
      </c>
      <c r="V563" s="136" t="s">
        <v>34</v>
      </c>
      <c r="W563" s="131">
        <v>480</v>
      </c>
      <c r="X563" s="127">
        <v>3929977.8</v>
      </c>
      <c r="Y563" s="131">
        <v>0</v>
      </c>
      <c r="Z563" s="131">
        <v>0</v>
      </c>
      <c r="AA563" s="131">
        <v>0</v>
      </c>
      <c r="AB563" s="131">
        <v>0</v>
      </c>
      <c r="AC563" s="131">
        <v>0</v>
      </c>
      <c r="AD563" s="131">
        <v>0</v>
      </c>
      <c r="AE563" s="131">
        <v>0</v>
      </c>
      <c r="AF563" s="131">
        <v>0</v>
      </c>
      <c r="AG563" s="131">
        <v>0</v>
      </c>
      <c r="AH563" s="131">
        <v>0</v>
      </c>
      <c r="AI563" s="131">
        <v>0</v>
      </c>
      <c r="AJ563" s="131">
        <v>123454.8</v>
      </c>
      <c r="AK563" s="131">
        <v>61727.4</v>
      </c>
      <c r="AL563" s="131">
        <v>0</v>
      </c>
      <c r="AN563" s="68"/>
      <c r="AO563" s="68"/>
      <c r="AP563" s="68"/>
      <c r="AQ563" s="68"/>
      <c r="AR563" s="68"/>
      <c r="AS563" s="68"/>
      <c r="AT563" s="68"/>
      <c r="AU563" s="68"/>
      <c r="AV563" s="68"/>
      <c r="AW563" s="68"/>
      <c r="AX563" s="68"/>
      <c r="AY563" s="68"/>
      <c r="AZ563" s="68"/>
      <c r="BA563" s="68"/>
      <c r="BB563" s="68"/>
      <c r="BC563" s="68"/>
      <c r="BD563" s="68"/>
      <c r="BE563" s="68"/>
      <c r="BF563" s="68"/>
      <c r="BG563" s="68"/>
      <c r="BH563" s="68"/>
      <c r="BI563" s="68"/>
      <c r="BJ563" s="68"/>
      <c r="BK563" s="68"/>
      <c r="BL563" s="69"/>
      <c r="BM563" s="69"/>
      <c r="BN563" s="69"/>
      <c r="BO563" s="69"/>
      <c r="BP563" s="69"/>
      <c r="BQ563" s="69"/>
      <c r="BR563" s="69"/>
      <c r="BS563" s="69"/>
      <c r="BT563" s="69"/>
      <c r="BU563" s="69"/>
      <c r="BV563" s="69"/>
      <c r="BW563" s="69"/>
      <c r="BY563" s="70"/>
      <c r="BZ563" s="71"/>
      <c r="CA563" s="72"/>
      <c r="CB563" s="68"/>
      <c r="CC563" s="73"/>
    </row>
    <row r="564" spans="1:81" s="67" customFormat="1" ht="12" customHeight="1" x14ac:dyDescent="0.25">
      <c r="A564" s="122">
        <v>387</v>
      </c>
      <c r="B564" s="132" t="s">
        <v>623</v>
      </c>
      <c r="C564" s="135">
        <v>20.061359569254286</v>
      </c>
      <c r="D564" s="135">
        <v>1993</v>
      </c>
      <c r="E564" s="136">
        <v>2025</v>
      </c>
      <c r="F564" s="136">
        <v>1504503.99</v>
      </c>
      <c r="G564" s="124">
        <v>6858600</v>
      </c>
      <c r="H564" s="127">
        <v>0</v>
      </c>
      <c r="I564" s="128">
        <v>0</v>
      </c>
      <c r="J564" s="128">
        <v>0</v>
      </c>
      <c r="K564" s="128">
        <v>0</v>
      </c>
      <c r="L564" s="128">
        <v>0</v>
      </c>
      <c r="M564" s="128">
        <v>0</v>
      </c>
      <c r="N564" s="127"/>
      <c r="O564" s="127">
        <v>0</v>
      </c>
      <c r="P564" s="127"/>
      <c r="Q564" s="127">
        <v>0</v>
      </c>
      <c r="R564" s="127"/>
      <c r="S564" s="127">
        <v>0</v>
      </c>
      <c r="T564" s="129">
        <v>0</v>
      </c>
      <c r="U564" s="127">
        <v>0</v>
      </c>
      <c r="V564" s="136" t="s">
        <v>34</v>
      </c>
      <c r="W564" s="131">
        <v>800</v>
      </c>
      <c r="X564" s="127">
        <v>6549963</v>
      </c>
      <c r="Y564" s="131">
        <v>0</v>
      </c>
      <c r="Z564" s="131">
        <v>0</v>
      </c>
      <c r="AA564" s="131">
        <v>0</v>
      </c>
      <c r="AB564" s="131">
        <v>0</v>
      </c>
      <c r="AC564" s="131">
        <v>0</v>
      </c>
      <c r="AD564" s="131">
        <v>0</v>
      </c>
      <c r="AE564" s="131">
        <v>0</v>
      </c>
      <c r="AF564" s="131">
        <v>0</v>
      </c>
      <c r="AG564" s="131">
        <v>0</v>
      </c>
      <c r="AH564" s="131">
        <v>0</v>
      </c>
      <c r="AI564" s="131">
        <v>0</v>
      </c>
      <c r="AJ564" s="131">
        <v>205758</v>
      </c>
      <c r="AK564" s="131">
        <v>102879</v>
      </c>
      <c r="AL564" s="131">
        <v>0</v>
      </c>
      <c r="AN564" s="68"/>
      <c r="AO564" s="68"/>
      <c r="AP564" s="68"/>
      <c r="AQ564" s="68"/>
      <c r="AR564" s="68"/>
      <c r="AS564" s="68"/>
      <c r="AT564" s="68"/>
      <c r="AU564" s="68"/>
      <c r="AV564" s="68"/>
      <c r="AW564" s="68"/>
      <c r="AX564" s="68"/>
      <c r="AY564" s="68"/>
      <c r="AZ564" s="68"/>
      <c r="BA564" s="68"/>
      <c r="BB564" s="68"/>
      <c r="BC564" s="68"/>
      <c r="BD564" s="68"/>
      <c r="BE564" s="68"/>
      <c r="BF564" s="68"/>
      <c r="BG564" s="68"/>
      <c r="BH564" s="68"/>
      <c r="BI564" s="68"/>
      <c r="BJ564" s="68"/>
      <c r="BK564" s="68"/>
      <c r="BL564" s="69"/>
      <c r="BM564" s="69"/>
      <c r="BN564" s="69"/>
      <c r="BO564" s="69"/>
      <c r="BP564" s="69"/>
      <c r="BQ564" s="69"/>
      <c r="BR564" s="69"/>
      <c r="BS564" s="69"/>
      <c r="BT564" s="69"/>
      <c r="BU564" s="69"/>
      <c r="BV564" s="69"/>
      <c r="BW564" s="69"/>
      <c r="BY564" s="70"/>
      <c r="BZ564" s="71"/>
      <c r="CA564" s="72"/>
      <c r="CB564" s="68"/>
      <c r="CC564" s="73"/>
    </row>
    <row r="565" spans="1:81" s="67" customFormat="1" ht="12" customHeight="1" x14ac:dyDescent="0.25">
      <c r="A565" s="122">
        <v>388</v>
      </c>
      <c r="B565" s="132" t="s">
        <v>624</v>
      </c>
      <c r="C565" s="135">
        <v>27.158240000696519</v>
      </c>
      <c r="D565" s="135">
        <v>1983</v>
      </c>
      <c r="E565" s="136">
        <v>2025</v>
      </c>
      <c r="F565" s="136">
        <v>1872934.1</v>
      </c>
      <c r="G565" s="124">
        <v>11230957.49</v>
      </c>
      <c r="H565" s="127">
        <v>0</v>
      </c>
      <c r="I565" s="128">
        <v>0</v>
      </c>
      <c r="J565" s="128">
        <v>0</v>
      </c>
      <c r="K565" s="128">
        <v>0</v>
      </c>
      <c r="L565" s="128">
        <v>0</v>
      </c>
      <c r="M565" s="128">
        <v>0</v>
      </c>
      <c r="N565" s="127"/>
      <c r="O565" s="127">
        <v>0</v>
      </c>
      <c r="P565" s="127"/>
      <c r="Q565" s="127">
        <v>0</v>
      </c>
      <c r="R565" s="127"/>
      <c r="S565" s="127">
        <v>0</v>
      </c>
      <c r="T565" s="129">
        <v>0</v>
      </c>
      <c r="U565" s="127">
        <v>0</v>
      </c>
      <c r="V565" s="136" t="s">
        <v>34</v>
      </c>
      <c r="W565" s="131">
        <v>1310</v>
      </c>
      <c r="X565" s="127">
        <v>10725564.41</v>
      </c>
      <c r="Y565" s="131">
        <v>0</v>
      </c>
      <c r="Z565" s="131">
        <v>0</v>
      </c>
      <c r="AA565" s="131">
        <v>0</v>
      </c>
      <c r="AB565" s="131">
        <v>0</v>
      </c>
      <c r="AC565" s="131">
        <v>0</v>
      </c>
      <c r="AD565" s="131">
        <v>0</v>
      </c>
      <c r="AE565" s="131">
        <v>0</v>
      </c>
      <c r="AF565" s="131">
        <v>0</v>
      </c>
      <c r="AG565" s="131">
        <v>0</v>
      </c>
      <c r="AH565" s="131">
        <v>0</v>
      </c>
      <c r="AI565" s="131">
        <v>0</v>
      </c>
      <c r="AJ565" s="131">
        <v>336928.72</v>
      </c>
      <c r="AK565" s="131">
        <v>168464.36</v>
      </c>
      <c r="AL565" s="131">
        <v>0</v>
      </c>
      <c r="AN565" s="68"/>
      <c r="AO565" s="68"/>
      <c r="AP565" s="68"/>
      <c r="AQ565" s="68"/>
      <c r="AR565" s="68"/>
      <c r="AS565" s="68"/>
      <c r="AT565" s="68"/>
      <c r="AU565" s="68"/>
      <c r="AV565" s="68"/>
      <c r="AW565" s="68"/>
      <c r="AX565" s="68"/>
      <c r="AY565" s="68"/>
      <c r="AZ565" s="68"/>
      <c r="BA565" s="68"/>
      <c r="BB565" s="68"/>
      <c r="BC565" s="68"/>
      <c r="BD565" s="68"/>
      <c r="BE565" s="68"/>
      <c r="BF565" s="68"/>
      <c r="BG565" s="68"/>
      <c r="BH565" s="68"/>
      <c r="BI565" s="68"/>
      <c r="BJ565" s="68"/>
      <c r="BK565" s="68"/>
      <c r="BL565" s="69"/>
      <c r="BM565" s="69"/>
      <c r="BN565" s="69"/>
      <c r="BO565" s="69"/>
      <c r="BP565" s="69"/>
      <c r="BQ565" s="69"/>
      <c r="BR565" s="69"/>
      <c r="BS565" s="69"/>
      <c r="BT565" s="69"/>
      <c r="BU565" s="69"/>
      <c r="BV565" s="69"/>
      <c r="BW565" s="69"/>
      <c r="BY565" s="70"/>
      <c r="BZ565" s="71"/>
      <c r="CA565" s="72"/>
      <c r="CB565" s="68"/>
      <c r="CC565" s="73"/>
    </row>
    <row r="566" spans="1:81" s="67" customFormat="1" ht="12" customHeight="1" x14ac:dyDescent="0.25">
      <c r="A566" s="122">
        <v>389</v>
      </c>
      <c r="B566" s="132" t="s">
        <v>625</v>
      </c>
      <c r="C566" s="135">
        <v>29.632208063248875</v>
      </c>
      <c r="D566" s="135">
        <v>1964</v>
      </c>
      <c r="E566" s="136">
        <v>2025</v>
      </c>
      <c r="F566" s="136">
        <v>794115.27</v>
      </c>
      <c r="G566" s="124">
        <v>4414696.9800000004</v>
      </c>
      <c r="H566" s="127">
        <v>0</v>
      </c>
      <c r="I566" s="128">
        <v>0</v>
      </c>
      <c r="J566" s="128">
        <v>0</v>
      </c>
      <c r="K566" s="128">
        <v>0</v>
      </c>
      <c r="L566" s="128">
        <v>0</v>
      </c>
      <c r="M566" s="128">
        <v>0</v>
      </c>
      <c r="N566" s="127"/>
      <c r="O566" s="127">
        <v>0</v>
      </c>
      <c r="P566" s="127"/>
      <c r="Q566" s="127">
        <v>0</v>
      </c>
      <c r="R566" s="127"/>
      <c r="S566" s="127">
        <v>0</v>
      </c>
      <c r="T566" s="129">
        <v>0</v>
      </c>
      <c r="U566" s="127">
        <v>0</v>
      </c>
      <c r="V566" s="136" t="s">
        <v>35</v>
      </c>
      <c r="W566" s="131">
        <v>582</v>
      </c>
      <c r="X566" s="127">
        <v>4216035.62</v>
      </c>
      <c r="Y566" s="131">
        <v>0</v>
      </c>
      <c r="Z566" s="131">
        <v>0</v>
      </c>
      <c r="AA566" s="131">
        <v>0</v>
      </c>
      <c r="AB566" s="131">
        <v>0</v>
      </c>
      <c r="AC566" s="131">
        <v>0</v>
      </c>
      <c r="AD566" s="131">
        <v>0</v>
      </c>
      <c r="AE566" s="131">
        <v>0</v>
      </c>
      <c r="AF566" s="131">
        <v>0</v>
      </c>
      <c r="AG566" s="131">
        <v>0</v>
      </c>
      <c r="AH566" s="131">
        <v>0</v>
      </c>
      <c r="AI566" s="131">
        <v>0</v>
      </c>
      <c r="AJ566" s="131">
        <v>132440.91</v>
      </c>
      <c r="AK566" s="131">
        <v>66220.45</v>
      </c>
      <c r="AL566" s="131">
        <v>0</v>
      </c>
      <c r="AN566" s="68"/>
      <c r="AO566" s="68"/>
      <c r="AP566" s="68"/>
      <c r="AQ566" s="68"/>
      <c r="AR566" s="68"/>
      <c r="AS566" s="68"/>
      <c r="AT566" s="68"/>
      <c r="AU566" s="68"/>
      <c r="AV566" s="68"/>
      <c r="AW566" s="68"/>
      <c r="AX566" s="68"/>
      <c r="AY566" s="68"/>
      <c r="AZ566" s="68"/>
      <c r="BA566" s="68"/>
      <c r="BB566" s="68"/>
      <c r="BC566" s="68"/>
      <c r="BD566" s="68"/>
      <c r="BE566" s="68"/>
      <c r="BF566" s="68"/>
      <c r="BG566" s="68"/>
      <c r="BH566" s="68"/>
      <c r="BI566" s="68"/>
      <c r="BJ566" s="68"/>
      <c r="BK566" s="68"/>
      <c r="BL566" s="69"/>
      <c r="BM566" s="69"/>
      <c r="BN566" s="69"/>
      <c r="BO566" s="69"/>
      <c r="BP566" s="69"/>
      <c r="BQ566" s="69"/>
      <c r="BR566" s="69"/>
      <c r="BS566" s="69"/>
      <c r="BT566" s="69"/>
      <c r="BU566" s="69"/>
      <c r="BV566" s="69"/>
      <c r="BW566" s="69"/>
      <c r="BY566" s="70"/>
      <c r="BZ566" s="71"/>
      <c r="CA566" s="72"/>
      <c r="CB566" s="68"/>
      <c r="CC566" s="73"/>
    </row>
    <row r="567" spans="1:81" s="67" customFormat="1" ht="12" customHeight="1" x14ac:dyDescent="0.25">
      <c r="A567" s="122">
        <v>390</v>
      </c>
      <c r="B567" s="132" t="s">
        <v>626</v>
      </c>
      <c r="C567" s="135">
        <v>26.072667478596227</v>
      </c>
      <c r="D567" s="135">
        <v>1970</v>
      </c>
      <c r="E567" s="136">
        <v>2025</v>
      </c>
      <c r="F567" s="136">
        <v>1663083.31</v>
      </c>
      <c r="G567" s="124">
        <v>8856167.25</v>
      </c>
      <c r="H567" s="127">
        <v>0</v>
      </c>
      <c r="I567" s="128">
        <v>0</v>
      </c>
      <c r="J567" s="128">
        <v>0</v>
      </c>
      <c r="K567" s="128">
        <v>0</v>
      </c>
      <c r="L567" s="128">
        <v>0</v>
      </c>
      <c r="M567" s="128">
        <v>0</v>
      </c>
      <c r="N567" s="127"/>
      <c r="O567" s="127">
        <v>0</v>
      </c>
      <c r="P567" s="127"/>
      <c r="Q567" s="127">
        <v>0</v>
      </c>
      <c r="R567" s="127"/>
      <c r="S567" s="127">
        <v>0</v>
      </c>
      <c r="T567" s="129">
        <v>0</v>
      </c>
      <c r="U567" s="127">
        <v>0</v>
      </c>
      <c r="V567" s="136" t="s">
        <v>34</v>
      </c>
      <c r="W567" s="131">
        <v>1033</v>
      </c>
      <c r="X567" s="127">
        <v>8457639.7200000007</v>
      </c>
      <c r="Y567" s="131">
        <v>0</v>
      </c>
      <c r="Z567" s="131">
        <v>0</v>
      </c>
      <c r="AA567" s="131">
        <v>0</v>
      </c>
      <c r="AB567" s="131">
        <v>0</v>
      </c>
      <c r="AC567" s="131">
        <v>0</v>
      </c>
      <c r="AD567" s="131">
        <v>0</v>
      </c>
      <c r="AE567" s="131">
        <v>0</v>
      </c>
      <c r="AF567" s="131">
        <v>0</v>
      </c>
      <c r="AG567" s="131">
        <v>0</v>
      </c>
      <c r="AH567" s="131">
        <v>0</v>
      </c>
      <c r="AI567" s="131">
        <v>0</v>
      </c>
      <c r="AJ567" s="131">
        <v>265685.02</v>
      </c>
      <c r="AK567" s="131">
        <v>132842.51</v>
      </c>
      <c r="AL567" s="131">
        <v>0</v>
      </c>
      <c r="AN567" s="68"/>
      <c r="AO567" s="68"/>
      <c r="AP567" s="68"/>
      <c r="AQ567" s="68"/>
      <c r="AR567" s="68"/>
      <c r="AS567" s="68"/>
      <c r="AT567" s="68"/>
      <c r="AU567" s="68"/>
      <c r="AV567" s="68"/>
      <c r="AW567" s="68"/>
      <c r="AX567" s="68"/>
      <c r="AY567" s="68"/>
      <c r="AZ567" s="68"/>
      <c r="BA567" s="68"/>
      <c r="BB567" s="68"/>
      <c r="BC567" s="68"/>
      <c r="BD567" s="68"/>
      <c r="BE567" s="68"/>
      <c r="BF567" s="68"/>
      <c r="BG567" s="68"/>
      <c r="BH567" s="68"/>
      <c r="BI567" s="68"/>
      <c r="BJ567" s="68"/>
      <c r="BK567" s="68"/>
      <c r="BL567" s="69"/>
      <c r="BM567" s="69"/>
      <c r="BN567" s="69"/>
      <c r="BO567" s="69"/>
      <c r="BP567" s="69"/>
      <c r="BQ567" s="69"/>
      <c r="BR567" s="69"/>
      <c r="BS567" s="69"/>
      <c r="BT567" s="69"/>
      <c r="BU567" s="69"/>
      <c r="BV567" s="69"/>
      <c r="BW567" s="69"/>
      <c r="BY567" s="70"/>
      <c r="BZ567" s="71"/>
      <c r="CA567" s="72"/>
      <c r="CB567" s="68"/>
      <c r="CC567" s="73"/>
    </row>
    <row r="568" spans="1:81" s="67" customFormat="1" ht="12" customHeight="1" x14ac:dyDescent="0.25">
      <c r="A568" s="122">
        <v>391</v>
      </c>
      <c r="B568" s="132" t="s">
        <v>627</v>
      </c>
      <c r="C568" s="135">
        <v>23.087930753298433</v>
      </c>
      <c r="D568" s="135">
        <v>1979</v>
      </c>
      <c r="E568" s="136">
        <v>2025</v>
      </c>
      <c r="F568" s="136">
        <v>2213893.35</v>
      </c>
      <c r="G568" s="124">
        <v>10707989.25</v>
      </c>
      <c r="H568" s="127">
        <v>0</v>
      </c>
      <c r="I568" s="128">
        <v>0</v>
      </c>
      <c r="J568" s="128">
        <v>0</v>
      </c>
      <c r="K568" s="128">
        <v>0</v>
      </c>
      <c r="L568" s="128">
        <v>0</v>
      </c>
      <c r="M568" s="128">
        <v>0</v>
      </c>
      <c r="N568" s="127"/>
      <c r="O568" s="127">
        <v>0</v>
      </c>
      <c r="P568" s="127"/>
      <c r="Q568" s="127">
        <v>0</v>
      </c>
      <c r="R568" s="127"/>
      <c r="S568" s="127">
        <v>0</v>
      </c>
      <c r="T568" s="129">
        <v>0</v>
      </c>
      <c r="U568" s="127">
        <v>0</v>
      </c>
      <c r="V568" s="136" t="s">
        <v>34</v>
      </c>
      <c r="W568" s="131">
        <v>1249</v>
      </c>
      <c r="X568" s="127">
        <v>10226129.73</v>
      </c>
      <c r="Y568" s="131">
        <v>0</v>
      </c>
      <c r="Z568" s="131">
        <v>0</v>
      </c>
      <c r="AA568" s="131">
        <v>0</v>
      </c>
      <c r="AB568" s="131">
        <v>0</v>
      </c>
      <c r="AC568" s="131">
        <v>0</v>
      </c>
      <c r="AD568" s="131">
        <v>0</v>
      </c>
      <c r="AE568" s="131">
        <v>0</v>
      </c>
      <c r="AF568" s="131">
        <v>0</v>
      </c>
      <c r="AG568" s="131">
        <v>0</v>
      </c>
      <c r="AH568" s="131">
        <v>0</v>
      </c>
      <c r="AI568" s="131">
        <v>0</v>
      </c>
      <c r="AJ568" s="131">
        <v>321239.67999999999</v>
      </c>
      <c r="AK568" s="131">
        <v>160619.84</v>
      </c>
      <c r="AL568" s="131">
        <v>0</v>
      </c>
      <c r="AN568" s="68"/>
      <c r="AO568" s="68"/>
      <c r="AP568" s="68"/>
      <c r="AQ568" s="68"/>
      <c r="AR568" s="68"/>
      <c r="AS568" s="68"/>
      <c r="AT568" s="68"/>
      <c r="AU568" s="68"/>
      <c r="AV568" s="68"/>
      <c r="AW568" s="68"/>
      <c r="AX568" s="68"/>
      <c r="AY568" s="68"/>
      <c r="AZ568" s="68"/>
      <c r="BA568" s="68"/>
      <c r="BB568" s="68"/>
      <c r="BC568" s="68"/>
      <c r="BD568" s="68"/>
      <c r="BE568" s="68"/>
      <c r="BF568" s="68"/>
      <c r="BG568" s="68"/>
      <c r="BH568" s="68"/>
      <c r="BI568" s="68"/>
      <c r="BJ568" s="68"/>
      <c r="BK568" s="68"/>
      <c r="BL568" s="69"/>
      <c r="BM568" s="69"/>
      <c r="BN568" s="69"/>
      <c r="BO568" s="69"/>
      <c r="BP568" s="69"/>
      <c r="BQ568" s="69"/>
      <c r="BR568" s="69"/>
      <c r="BS568" s="69"/>
      <c r="BT568" s="69"/>
      <c r="BU568" s="69"/>
      <c r="BV568" s="69"/>
      <c r="BW568" s="69"/>
      <c r="BY568" s="70"/>
      <c r="BZ568" s="71"/>
      <c r="CA568" s="72"/>
      <c r="CB568" s="68"/>
      <c r="CC568" s="73"/>
    </row>
    <row r="569" spans="1:81" s="67" customFormat="1" ht="12" customHeight="1" x14ac:dyDescent="0.25">
      <c r="A569" s="122">
        <v>392</v>
      </c>
      <c r="B569" s="132" t="s">
        <v>628</v>
      </c>
      <c r="C569" s="135">
        <v>89.419105111526918</v>
      </c>
      <c r="D569" s="135">
        <v>1976</v>
      </c>
      <c r="E569" s="136">
        <v>2025</v>
      </c>
      <c r="F569" s="136">
        <v>398619.46</v>
      </c>
      <c r="G569" s="124">
        <v>9430575.0099999998</v>
      </c>
      <c r="H569" s="127">
        <v>0</v>
      </c>
      <c r="I569" s="128">
        <v>0</v>
      </c>
      <c r="J569" s="128">
        <v>0</v>
      </c>
      <c r="K569" s="128">
        <v>0</v>
      </c>
      <c r="L569" s="128">
        <v>0</v>
      </c>
      <c r="M569" s="128">
        <v>0</v>
      </c>
      <c r="N569" s="127"/>
      <c r="O569" s="127">
        <v>0</v>
      </c>
      <c r="P569" s="127"/>
      <c r="Q569" s="127">
        <v>0</v>
      </c>
      <c r="R569" s="127"/>
      <c r="S569" s="127">
        <v>0</v>
      </c>
      <c r="T569" s="129">
        <v>0</v>
      </c>
      <c r="U569" s="127">
        <v>0</v>
      </c>
      <c r="V569" s="136" t="s">
        <v>34</v>
      </c>
      <c r="W569" s="131">
        <v>1100</v>
      </c>
      <c r="X569" s="127">
        <v>9006199.1300000008</v>
      </c>
      <c r="Y569" s="131">
        <v>0</v>
      </c>
      <c r="Z569" s="131">
        <v>0</v>
      </c>
      <c r="AA569" s="131">
        <v>0</v>
      </c>
      <c r="AB569" s="131">
        <v>0</v>
      </c>
      <c r="AC569" s="131">
        <v>0</v>
      </c>
      <c r="AD569" s="131">
        <v>0</v>
      </c>
      <c r="AE569" s="131">
        <v>0</v>
      </c>
      <c r="AF569" s="131">
        <v>0</v>
      </c>
      <c r="AG569" s="131">
        <v>0</v>
      </c>
      <c r="AH569" s="131">
        <v>0</v>
      </c>
      <c r="AI569" s="131">
        <v>0</v>
      </c>
      <c r="AJ569" s="131">
        <v>282917.25</v>
      </c>
      <c r="AK569" s="131">
        <v>141458.63</v>
      </c>
      <c r="AL569" s="131">
        <v>0</v>
      </c>
      <c r="AN569" s="68"/>
      <c r="AO569" s="68"/>
      <c r="AP569" s="68"/>
      <c r="AQ569" s="68"/>
      <c r="AR569" s="68"/>
      <c r="AS569" s="68"/>
      <c r="AT569" s="68"/>
      <c r="AU569" s="68"/>
      <c r="AV569" s="68"/>
      <c r="AW569" s="68"/>
      <c r="AX569" s="68"/>
      <c r="AY569" s="68"/>
      <c r="AZ569" s="68"/>
      <c r="BA569" s="68"/>
      <c r="BB569" s="68"/>
      <c r="BC569" s="68"/>
      <c r="BD569" s="68"/>
      <c r="BE569" s="68"/>
      <c r="BF569" s="68"/>
      <c r="BG569" s="68"/>
      <c r="BH569" s="68"/>
      <c r="BI569" s="68"/>
      <c r="BJ569" s="68"/>
      <c r="BK569" s="68"/>
      <c r="BL569" s="69"/>
      <c r="BM569" s="69"/>
      <c r="BN569" s="69"/>
      <c r="BO569" s="69"/>
      <c r="BP569" s="69"/>
      <c r="BQ569" s="69"/>
      <c r="BR569" s="69"/>
      <c r="BS569" s="69"/>
      <c r="BT569" s="69"/>
      <c r="BU569" s="69"/>
      <c r="BV569" s="69"/>
      <c r="BW569" s="69"/>
      <c r="BY569" s="70"/>
      <c r="BZ569" s="71"/>
      <c r="CA569" s="72"/>
      <c r="CB569" s="68"/>
      <c r="CC569" s="73"/>
    </row>
    <row r="570" spans="1:81" s="67" customFormat="1" ht="12" customHeight="1" x14ac:dyDescent="0.25">
      <c r="A570" s="122">
        <v>393</v>
      </c>
      <c r="B570" s="132" t="s">
        <v>629</v>
      </c>
      <c r="C570" s="135">
        <v>124.70940313133339</v>
      </c>
      <c r="D570" s="135">
        <v>1985</v>
      </c>
      <c r="E570" s="136">
        <v>2025</v>
      </c>
      <c r="F570" s="136">
        <v>247379.6</v>
      </c>
      <c r="G570" s="124">
        <v>5846956.5099999998</v>
      </c>
      <c r="H570" s="127">
        <v>0</v>
      </c>
      <c r="I570" s="128">
        <v>0</v>
      </c>
      <c r="J570" s="128">
        <v>0</v>
      </c>
      <c r="K570" s="128">
        <v>0</v>
      </c>
      <c r="L570" s="128">
        <v>0</v>
      </c>
      <c r="M570" s="128">
        <v>0</v>
      </c>
      <c r="N570" s="127"/>
      <c r="O570" s="127">
        <v>0</v>
      </c>
      <c r="P570" s="127"/>
      <c r="Q570" s="127">
        <v>0</v>
      </c>
      <c r="R570" s="127"/>
      <c r="S570" s="127">
        <v>0</v>
      </c>
      <c r="T570" s="129">
        <v>0</v>
      </c>
      <c r="U570" s="127">
        <v>0</v>
      </c>
      <c r="V570" s="136" t="s">
        <v>34</v>
      </c>
      <c r="W570" s="131">
        <v>682</v>
      </c>
      <c r="X570" s="127">
        <v>5583843.46</v>
      </c>
      <c r="Y570" s="131">
        <v>0</v>
      </c>
      <c r="Z570" s="131">
        <v>0</v>
      </c>
      <c r="AA570" s="131">
        <v>0</v>
      </c>
      <c r="AB570" s="131">
        <v>0</v>
      </c>
      <c r="AC570" s="131">
        <v>0</v>
      </c>
      <c r="AD570" s="131">
        <v>0</v>
      </c>
      <c r="AE570" s="131">
        <v>0</v>
      </c>
      <c r="AF570" s="131">
        <v>0</v>
      </c>
      <c r="AG570" s="131">
        <v>0</v>
      </c>
      <c r="AH570" s="131">
        <v>0</v>
      </c>
      <c r="AI570" s="131">
        <v>0</v>
      </c>
      <c r="AJ570" s="131">
        <v>175408.7</v>
      </c>
      <c r="AK570" s="131">
        <v>87704.35</v>
      </c>
      <c r="AL570" s="131">
        <v>0</v>
      </c>
      <c r="AN570" s="68"/>
      <c r="AO570" s="68"/>
      <c r="AP570" s="68"/>
      <c r="AQ570" s="68"/>
      <c r="AR570" s="68"/>
      <c r="AS570" s="68"/>
      <c r="AT570" s="68"/>
      <c r="AU570" s="68"/>
      <c r="AV570" s="68"/>
      <c r="AW570" s="68"/>
      <c r="AX570" s="68"/>
      <c r="AY570" s="68"/>
      <c r="AZ570" s="68"/>
      <c r="BA570" s="68"/>
      <c r="BB570" s="68"/>
      <c r="BC570" s="68"/>
      <c r="BD570" s="68"/>
      <c r="BE570" s="68"/>
      <c r="BF570" s="68"/>
      <c r="BG570" s="68"/>
      <c r="BH570" s="68"/>
      <c r="BI570" s="68"/>
      <c r="BJ570" s="68"/>
      <c r="BK570" s="68"/>
      <c r="BL570" s="69"/>
      <c r="BM570" s="69"/>
      <c r="BN570" s="69"/>
      <c r="BO570" s="69"/>
      <c r="BP570" s="69"/>
      <c r="BQ570" s="69"/>
      <c r="BR570" s="69"/>
      <c r="BS570" s="69"/>
      <c r="BT570" s="69"/>
      <c r="BU570" s="69"/>
      <c r="BV570" s="69"/>
      <c r="BW570" s="69"/>
      <c r="BY570" s="70"/>
      <c r="BZ570" s="71"/>
      <c r="CA570" s="72"/>
      <c r="CB570" s="68"/>
      <c r="CC570" s="73"/>
    </row>
    <row r="571" spans="1:81" s="67" customFormat="1" ht="12" customHeight="1" x14ac:dyDescent="0.25">
      <c r="A571" s="122">
        <v>394</v>
      </c>
      <c r="B571" s="132" t="s">
        <v>630</v>
      </c>
      <c r="C571" s="135">
        <v>72.370936837510925</v>
      </c>
      <c r="D571" s="135">
        <v>1986</v>
      </c>
      <c r="E571" s="136">
        <v>2025</v>
      </c>
      <c r="F571" s="136">
        <v>181808.53</v>
      </c>
      <c r="G571" s="124">
        <v>2503178.7000000002</v>
      </c>
      <c r="H571" s="127">
        <v>0</v>
      </c>
      <c r="I571" s="128">
        <v>0</v>
      </c>
      <c r="J571" s="128">
        <v>0</v>
      </c>
      <c r="K571" s="128">
        <v>0</v>
      </c>
      <c r="L571" s="128">
        <v>0</v>
      </c>
      <c r="M571" s="128">
        <v>0</v>
      </c>
      <c r="N571" s="127"/>
      <c r="O571" s="127">
        <v>0</v>
      </c>
      <c r="P571" s="127"/>
      <c r="Q571" s="127">
        <v>0</v>
      </c>
      <c r="R571" s="127"/>
      <c r="S571" s="127">
        <v>0</v>
      </c>
      <c r="T571" s="129">
        <v>0</v>
      </c>
      <c r="U571" s="127">
        <v>0</v>
      </c>
      <c r="V571" s="136" t="s">
        <v>35</v>
      </c>
      <c r="W571" s="131">
        <v>330</v>
      </c>
      <c r="X571" s="127">
        <v>2390535.66</v>
      </c>
      <c r="Y571" s="131">
        <v>0</v>
      </c>
      <c r="Z571" s="131">
        <v>0</v>
      </c>
      <c r="AA571" s="131">
        <v>0</v>
      </c>
      <c r="AB571" s="131">
        <v>0</v>
      </c>
      <c r="AC571" s="131">
        <v>0</v>
      </c>
      <c r="AD571" s="131">
        <v>0</v>
      </c>
      <c r="AE571" s="131">
        <v>0</v>
      </c>
      <c r="AF571" s="131">
        <v>0</v>
      </c>
      <c r="AG571" s="131">
        <v>0</v>
      </c>
      <c r="AH571" s="131">
        <v>0</v>
      </c>
      <c r="AI571" s="131">
        <v>0</v>
      </c>
      <c r="AJ571" s="131">
        <v>75095.360000000001</v>
      </c>
      <c r="AK571" s="131">
        <v>37547.68</v>
      </c>
      <c r="AL571" s="131">
        <v>0</v>
      </c>
      <c r="AN571" s="68"/>
      <c r="AO571" s="68"/>
      <c r="AP571" s="68"/>
      <c r="AQ571" s="68"/>
      <c r="AR571" s="68"/>
      <c r="AS571" s="68"/>
      <c r="AT571" s="68"/>
      <c r="AU571" s="68"/>
      <c r="AV571" s="68"/>
      <c r="AW571" s="68"/>
      <c r="AX571" s="68"/>
      <c r="AY571" s="68"/>
      <c r="AZ571" s="68"/>
      <c r="BA571" s="68"/>
      <c r="BB571" s="68"/>
      <c r="BC571" s="68"/>
      <c r="BD571" s="68"/>
      <c r="BE571" s="68"/>
      <c r="BF571" s="68"/>
      <c r="BG571" s="68"/>
      <c r="BH571" s="68"/>
      <c r="BI571" s="68"/>
      <c r="BJ571" s="68"/>
      <c r="BK571" s="68"/>
      <c r="BL571" s="69"/>
      <c r="BM571" s="69"/>
      <c r="BN571" s="69"/>
      <c r="BO571" s="69"/>
      <c r="BP571" s="69"/>
      <c r="BQ571" s="69"/>
      <c r="BR571" s="69"/>
      <c r="BS571" s="69"/>
      <c r="BT571" s="69"/>
      <c r="BU571" s="69"/>
      <c r="BV571" s="69"/>
      <c r="BW571" s="69"/>
      <c r="BY571" s="70"/>
      <c r="BZ571" s="71"/>
      <c r="CA571" s="72"/>
      <c r="CB571" s="68"/>
      <c r="CC571" s="73"/>
    </row>
    <row r="572" spans="1:81" s="67" customFormat="1" ht="12" customHeight="1" x14ac:dyDescent="0.25">
      <c r="A572" s="122">
        <v>395</v>
      </c>
      <c r="B572" s="132" t="s">
        <v>631</v>
      </c>
      <c r="C572" s="135">
        <v>96.083386720053369</v>
      </c>
      <c r="D572" s="135">
        <v>1987</v>
      </c>
      <c r="E572" s="136">
        <v>2025</v>
      </c>
      <c r="F572" s="136">
        <v>248597.53</v>
      </c>
      <c r="G572" s="124">
        <v>5143950</v>
      </c>
      <c r="H572" s="127">
        <v>0</v>
      </c>
      <c r="I572" s="128">
        <v>0</v>
      </c>
      <c r="J572" s="128">
        <v>0</v>
      </c>
      <c r="K572" s="128">
        <v>0</v>
      </c>
      <c r="L572" s="128">
        <v>0</v>
      </c>
      <c r="M572" s="128">
        <v>0</v>
      </c>
      <c r="N572" s="127"/>
      <c r="O572" s="127">
        <v>0</v>
      </c>
      <c r="P572" s="127"/>
      <c r="Q572" s="127">
        <v>0</v>
      </c>
      <c r="R572" s="127"/>
      <c r="S572" s="127">
        <v>0</v>
      </c>
      <c r="T572" s="129">
        <v>0</v>
      </c>
      <c r="U572" s="127">
        <v>0</v>
      </c>
      <c r="V572" s="136" t="s">
        <v>34</v>
      </c>
      <c r="W572" s="131">
        <v>600</v>
      </c>
      <c r="X572" s="127">
        <v>4912472.25</v>
      </c>
      <c r="Y572" s="131">
        <v>0</v>
      </c>
      <c r="Z572" s="131">
        <v>0</v>
      </c>
      <c r="AA572" s="131">
        <v>0</v>
      </c>
      <c r="AB572" s="131">
        <v>0</v>
      </c>
      <c r="AC572" s="131">
        <v>0</v>
      </c>
      <c r="AD572" s="131">
        <v>0</v>
      </c>
      <c r="AE572" s="131">
        <v>0</v>
      </c>
      <c r="AF572" s="131">
        <v>0</v>
      </c>
      <c r="AG572" s="131">
        <v>0</v>
      </c>
      <c r="AH572" s="131">
        <v>0</v>
      </c>
      <c r="AI572" s="131">
        <v>0</v>
      </c>
      <c r="AJ572" s="131">
        <v>154318.5</v>
      </c>
      <c r="AK572" s="131">
        <v>77159.25</v>
      </c>
      <c r="AL572" s="131">
        <v>0</v>
      </c>
      <c r="AN572" s="68"/>
      <c r="AO572" s="68"/>
      <c r="AP572" s="68"/>
      <c r="AQ572" s="68"/>
      <c r="AR572" s="68"/>
      <c r="AS572" s="68"/>
      <c r="AT572" s="68"/>
      <c r="AU572" s="68"/>
      <c r="AV572" s="68"/>
      <c r="AW572" s="68"/>
      <c r="AX572" s="68"/>
      <c r="AY572" s="68"/>
      <c r="AZ572" s="68"/>
      <c r="BA572" s="68"/>
      <c r="BB572" s="68"/>
      <c r="BC572" s="68"/>
      <c r="BD572" s="68"/>
      <c r="BE572" s="68"/>
      <c r="BF572" s="68"/>
      <c r="BG572" s="68"/>
      <c r="BH572" s="68"/>
      <c r="BI572" s="68"/>
      <c r="BJ572" s="68"/>
      <c r="BK572" s="68"/>
      <c r="BL572" s="69"/>
      <c r="BM572" s="69"/>
      <c r="BN572" s="69"/>
      <c r="BO572" s="69"/>
      <c r="BP572" s="69"/>
      <c r="BQ572" s="69"/>
      <c r="BR572" s="69"/>
      <c r="BS572" s="69"/>
      <c r="BT572" s="69"/>
      <c r="BU572" s="69"/>
      <c r="BV572" s="69"/>
      <c r="BW572" s="69"/>
      <c r="BY572" s="70"/>
      <c r="BZ572" s="71"/>
      <c r="CA572" s="72"/>
      <c r="CB572" s="68"/>
      <c r="CC572" s="73"/>
    </row>
    <row r="573" spans="1:81" s="67" customFormat="1" ht="12" customHeight="1" x14ac:dyDescent="0.25">
      <c r="A573" s="122">
        <v>396</v>
      </c>
      <c r="B573" s="132" t="s">
        <v>632</v>
      </c>
      <c r="C573" s="135">
        <v>21.097537154540326</v>
      </c>
      <c r="D573" s="135">
        <v>1963</v>
      </c>
      <c r="E573" s="136">
        <v>2025</v>
      </c>
      <c r="F573" s="136">
        <v>779755.33</v>
      </c>
      <c r="G573" s="124">
        <v>3772230</v>
      </c>
      <c r="H573" s="127">
        <v>0</v>
      </c>
      <c r="I573" s="128">
        <v>0</v>
      </c>
      <c r="J573" s="128">
        <v>0</v>
      </c>
      <c r="K573" s="128">
        <v>0</v>
      </c>
      <c r="L573" s="128">
        <v>0</v>
      </c>
      <c r="M573" s="128">
        <v>0</v>
      </c>
      <c r="N573" s="127"/>
      <c r="O573" s="127">
        <v>0</v>
      </c>
      <c r="P573" s="127"/>
      <c r="Q573" s="127">
        <v>0</v>
      </c>
      <c r="R573" s="127"/>
      <c r="S573" s="127">
        <v>0</v>
      </c>
      <c r="T573" s="129">
        <v>0</v>
      </c>
      <c r="U573" s="127">
        <v>0</v>
      </c>
      <c r="V573" s="136" t="s">
        <v>34</v>
      </c>
      <c r="W573" s="131">
        <v>440</v>
      </c>
      <c r="X573" s="127">
        <v>3602479.65</v>
      </c>
      <c r="Y573" s="131">
        <v>0</v>
      </c>
      <c r="Z573" s="131">
        <v>0</v>
      </c>
      <c r="AA573" s="131">
        <v>0</v>
      </c>
      <c r="AB573" s="131">
        <v>0</v>
      </c>
      <c r="AC573" s="131">
        <v>0</v>
      </c>
      <c r="AD573" s="131">
        <v>0</v>
      </c>
      <c r="AE573" s="131">
        <v>0</v>
      </c>
      <c r="AF573" s="131">
        <v>0</v>
      </c>
      <c r="AG573" s="131">
        <v>0</v>
      </c>
      <c r="AH573" s="131">
        <v>0</v>
      </c>
      <c r="AI573" s="131">
        <v>0</v>
      </c>
      <c r="AJ573" s="131">
        <v>113166.9</v>
      </c>
      <c r="AK573" s="131">
        <v>56583.45</v>
      </c>
      <c r="AL573" s="131">
        <v>0</v>
      </c>
      <c r="AN573" s="68"/>
      <c r="AO573" s="68"/>
      <c r="AP573" s="68"/>
      <c r="AQ573" s="68"/>
      <c r="AR573" s="68"/>
      <c r="AS573" s="68"/>
      <c r="AT573" s="68"/>
      <c r="AU573" s="68"/>
      <c r="AV573" s="68"/>
      <c r="AW573" s="68"/>
      <c r="AX573" s="68"/>
      <c r="AY573" s="68"/>
      <c r="AZ573" s="68"/>
      <c r="BA573" s="68"/>
      <c r="BB573" s="68"/>
      <c r="BC573" s="68"/>
      <c r="BD573" s="68"/>
      <c r="BE573" s="68"/>
      <c r="BF573" s="68"/>
      <c r="BG573" s="68"/>
      <c r="BH573" s="68"/>
      <c r="BI573" s="68"/>
      <c r="BJ573" s="68"/>
      <c r="BK573" s="68"/>
      <c r="BL573" s="69"/>
      <c r="BM573" s="69"/>
      <c r="BN573" s="69"/>
      <c r="BO573" s="69"/>
      <c r="BP573" s="69"/>
      <c r="BQ573" s="69"/>
      <c r="BR573" s="69"/>
      <c r="BS573" s="69"/>
      <c r="BT573" s="69"/>
      <c r="BU573" s="69"/>
      <c r="BV573" s="69"/>
      <c r="BW573" s="69"/>
      <c r="BY573" s="70"/>
      <c r="BZ573" s="71"/>
      <c r="CA573" s="72"/>
      <c r="CB573" s="68"/>
      <c r="CC573" s="73"/>
    </row>
    <row r="574" spans="1:81" s="67" customFormat="1" ht="12" customHeight="1" x14ac:dyDescent="0.25">
      <c r="A574" s="122">
        <v>397</v>
      </c>
      <c r="B574" s="132" t="s">
        <v>633</v>
      </c>
      <c r="C574" s="135">
        <v>37.967496002830337</v>
      </c>
      <c r="D574" s="135">
        <v>1981</v>
      </c>
      <c r="E574" s="136">
        <v>2025</v>
      </c>
      <c r="F574" s="136">
        <v>1664732.81</v>
      </c>
      <c r="G574" s="124">
        <v>12825582</v>
      </c>
      <c r="H574" s="127">
        <v>0</v>
      </c>
      <c r="I574" s="128">
        <v>0</v>
      </c>
      <c r="J574" s="128">
        <v>0</v>
      </c>
      <c r="K574" s="128">
        <v>0</v>
      </c>
      <c r="L574" s="128">
        <v>0</v>
      </c>
      <c r="M574" s="128">
        <v>0</v>
      </c>
      <c r="N574" s="127"/>
      <c r="O574" s="127">
        <v>0</v>
      </c>
      <c r="P574" s="127"/>
      <c r="Q574" s="127">
        <v>0</v>
      </c>
      <c r="R574" s="127"/>
      <c r="S574" s="127">
        <v>0</v>
      </c>
      <c r="T574" s="129">
        <v>0</v>
      </c>
      <c r="U574" s="127">
        <v>0</v>
      </c>
      <c r="V574" s="136" t="s">
        <v>34</v>
      </c>
      <c r="W574" s="131">
        <v>1496</v>
      </c>
      <c r="X574" s="127">
        <v>12248430.810000001</v>
      </c>
      <c r="Y574" s="131">
        <v>0</v>
      </c>
      <c r="Z574" s="131">
        <v>0</v>
      </c>
      <c r="AA574" s="131">
        <v>0</v>
      </c>
      <c r="AB574" s="131">
        <v>0</v>
      </c>
      <c r="AC574" s="131">
        <v>0</v>
      </c>
      <c r="AD574" s="131">
        <v>0</v>
      </c>
      <c r="AE574" s="131">
        <v>0</v>
      </c>
      <c r="AF574" s="131">
        <v>0</v>
      </c>
      <c r="AG574" s="131">
        <v>0</v>
      </c>
      <c r="AH574" s="131">
        <v>0</v>
      </c>
      <c r="AI574" s="131">
        <v>0</v>
      </c>
      <c r="AJ574" s="131">
        <v>384767.46</v>
      </c>
      <c r="AK574" s="131">
        <v>192383.73</v>
      </c>
      <c r="AL574" s="131">
        <v>0</v>
      </c>
      <c r="AN574" s="68"/>
      <c r="AO574" s="68"/>
      <c r="AP574" s="68"/>
      <c r="AQ574" s="68"/>
      <c r="AR574" s="68"/>
      <c r="AS574" s="68"/>
      <c r="AT574" s="68"/>
      <c r="AU574" s="68"/>
      <c r="AV574" s="68"/>
      <c r="AW574" s="68"/>
      <c r="AX574" s="68"/>
      <c r="AY574" s="68"/>
      <c r="AZ574" s="68"/>
      <c r="BA574" s="68"/>
      <c r="BB574" s="68"/>
      <c r="BC574" s="68"/>
      <c r="BD574" s="68"/>
      <c r="BE574" s="68"/>
      <c r="BF574" s="68"/>
      <c r="BG574" s="68"/>
      <c r="BH574" s="68"/>
      <c r="BI574" s="68"/>
      <c r="BJ574" s="68"/>
      <c r="BK574" s="68"/>
      <c r="BL574" s="69"/>
      <c r="BM574" s="69"/>
      <c r="BN574" s="69"/>
      <c r="BO574" s="69"/>
      <c r="BP574" s="69"/>
      <c r="BQ574" s="69"/>
      <c r="BR574" s="69"/>
      <c r="BS574" s="69"/>
      <c r="BT574" s="69"/>
      <c r="BU574" s="69"/>
      <c r="BV574" s="69"/>
      <c r="BW574" s="69"/>
      <c r="BY574" s="70"/>
      <c r="BZ574" s="71"/>
      <c r="CA574" s="72"/>
      <c r="CB574" s="68"/>
      <c r="CC574" s="73"/>
    </row>
    <row r="575" spans="1:81" s="67" customFormat="1" ht="12" customHeight="1" x14ac:dyDescent="0.25">
      <c r="A575" s="122">
        <v>398</v>
      </c>
      <c r="B575" s="132" t="s">
        <v>634</v>
      </c>
      <c r="C575" s="135">
        <v>53.034649607393519</v>
      </c>
      <c r="D575" s="135">
        <v>1959</v>
      </c>
      <c r="E575" s="136">
        <v>2025</v>
      </c>
      <c r="F575" s="136">
        <v>316543.67</v>
      </c>
      <c r="G575" s="124">
        <v>3369430.24</v>
      </c>
      <c r="H575" s="127">
        <v>0</v>
      </c>
      <c r="I575" s="128">
        <v>0</v>
      </c>
      <c r="J575" s="128">
        <v>0</v>
      </c>
      <c r="K575" s="128">
        <v>0</v>
      </c>
      <c r="L575" s="128">
        <v>0</v>
      </c>
      <c r="M575" s="128">
        <v>0</v>
      </c>
      <c r="N575" s="127"/>
      <c r="O575" s="127">
        <v>0</v>
      </c>
      <c r="P575" s="127"/>
      <c r="Q575" s="127">
        <v>0</v>
      </c>
      <c r="R575" s="127"/>
      <c r="S575" s="127">
        <v>0</v>
      </c>
      <c r="T575" s="129">
        <v>0</v>
      </c>
      <c r="U575" s="127">
        <v>0</v>
      </c>
      <c r="V575" s="136" t="s">
        <v>35</v>
      </c>
      <c r="W575" s="131">
        <v>444.2</v>
      </c>
      <c r="X575" s="127">
        <v>3217805.88</v>
      </c>
      <c r="Y575" s="131">
        <v>0</v>
      </c>
      <c r="Z575" s="131">
        <v>0</v>
      </c>
      <c r="AA575" s="131">
        <v>0</v>
      </c>
      <c r="AB575" s="131">
        <v>0</v>
      </c>
      <c r="AC575" s="131">
        <v>0</v>
      </c>
      <c r="AD575" s="131">
        <v>0</v>
      </c>
      <c r="AE575" s="131">
        <v>0</v>
      </c>
      <c r="AF575" s="131">
        <v>0</v>
      </c>
      <c r="AG575" s="131">
        <v>0</v>
      </c>
      <c r="AH575" s="131">
        <v>0</v>
      </c>
      <c r="AI575" s="131">
        <v>0</v>
      </c>
      <c r="AJ575" s="131">
        <v>101082.91</v>
      </c>
      <c r="AK575" s="131">
        <v>50541.45</v>
      </c>
      <c r="AL575" s="131">
        <v>0</v>
      </c>
      <c r="AN575" s="68"/>
      <c r="AO575" s="68"/>
      <c r="AP575" s="68"/>
      <c r="AQ575" s="68"/>
      <c r="AR575" s="68"/>
      <c r="AS575" s="68"/>
      <c r="AT575" s="68"/>
      <c r="AU575" s="68"/>
      <c r="AV575" s="68"/>
      <c r="AW575" s="68"/>
      <c r="AX575" s="68"/>
      <c r="AY575" s="68"/>
      <c r="AZ575" s="68"/>
      <c r="BA575" s="68"/>
      <c r="BB575" s="68"/>
      <c r="BC575" s="68"/>
      <c r="BD575" s="68"/>
      <c r="BE575" s="68"/>
      <c r="BF575" s="68"/>
      <c r="BG575" s="68"/>
      <c r="BH575" s="68"/>
      <c r="BI575" s="68"/>
      <c r="BJ575" s="68"/>
      <c r="BK575" s="68"/>
      <c r="BL575" s="69"/>
      <c r="BM575" s="69"/>
      <c r="BN575" s="69"/>
      <c r="BO575" s="69"/>
      <c r="BP575" s="69"/>
      <c r="BQ575" s="69"/>
      <c r="BR575" s="69"/>
      <c r="BS575" s="69"/>
      <c r="BT575" s="69"/>
      <c r="BU575" s="69"/>
      <c r="BV575" s="69"/>
      <c r="BW575" s="69"/>
      <c r="BY575" s="70"/>
      <c r="BZ575" s="71"/>
      <c r="CA575" s="72"/>
      <c r="CB575" s="68"/>
      <c r="CC575" s="73"/>
    </row>
    <row r="576" spans="1:81" s="67" customFormat="1" ht="12" customHeight="1" x14ac:dyDescent="0.25">
      <c r="A576" s="122">
        <v>399</v>
      </c>
      <c r="B576" s="132" t="s">
        <v>635</v>
      </c>
      <c r="C576" s="135">
        <v>73.58952425631216</v>
      </c>
      <c r="D576" s="135">
        <v>1982</v>
      </c>
      <c r="E576" s="136">
        <v>2025</v>
      </c>
      <c r="F576" s="136">
        <v>466400.61</v>
      </c>
      <c r="G576" s="124">
        <v>6584118.5300000003</v>
      </c>
      <c r="H576" s="127">
        <v>0</v>
      </c>
      <c r="I576" s="128">
        <v>0</v>
      </c>
      <c r="J576" s="128">
        <v>0</v>
      </c>
      <c r="K576" s="128">
        <v>0</v>
      </c>
      <c r="L576" s="128">
        <v>0</v>
      </c>
      <c r="M576" s="128">
        <v>0</v>
      </c>
      <c r="N576" s="127"/>
      <c r="O576" s="127">
        <v>0</v>
      </c>
      <c r="P576" s="127"/>
      <c r="Q576" s="127">
        <v>0</v>
      </c>
      <c r="R576" s="127"/>
      <c r="S576" s="127">
        <v>0</v>
      </c>
      <c r="T576" s="129">
        <v>0</v>
      </c>
      <c r="U576" s="127">
        <v>0</v>
      </c>
      <c r="V576" s="136" t="s">
        <v>35</v>
      </c>
      <c r="W576" s="131">
        <v>868</v>
      </c>
      <c r="X576" s="127">
        <v>6287833.1900000004</v>
      </c>
      <c r="Y576" s="131">
        <v>0</v>
      </c>
      <c r="Z576" s="131">
        <v>0</v>
      </c>
      <c r="AA576" s="131">
        <v>0</v>
      </c>
      <c r="AB576" s="131">
        <v>0</v>
      </c>
      <c r="AC576" s="131">
        <v>0</v>
      </c>
      <c r="AD576" s="131">
        <v>0</v>
      </c>
      <c r="AE576" s="131">
        <v>0</v>
      </c>
      <c r="AF576" s="131">
        <v>0</v>
      </c>
      <c r="AG576" s="131">
        <v>0</v>
      </c>
      <c r="AH576" s="131">
        <v>0</v>
      </c>
      <c r="AI576" s="131">
        <v>0</v>
      </c>
      <c r="AJ576" s="131">
        <v>197523.56</v>
      </c>
      <c r="AK576" s="131">
        <v>98761.78</v>
      </c>
      <c r="AL576" s="131">
        <v>0</v>
      </c>
      <c r="AN576" s="68"/>
      <c r="AO576" s="68"/>
      <c r="AP576" s="68"/>
      <c r="AQ576" s="68"/>
      <c r="AR576" s="68"/>
      <c r="AS576" s="68"/>
      <c r="AT576" s="68"/>
      <c r="AU576" s="68"/>
      <c r="AV576" s="68"/>
      <c r="AW576" s="68"/>
      <c r="AX576" s="68"/>
      <c r="AY576" s="68"/>
      <c r="AZ576" s="68"/>
      <c r="BA576" s="68"/>
      <c r="BB576" s="68"/>
      <c r="BC576" s="68"/>
      <c r="BD576" s="68"/>
      <c r="BE576" s="68"/>
      <c r="BF576" s="68"/>
      <c r="BG576" s="68"/>
      <c r="BH576" s="68"/>
      <c r="BI576" s="68"/>
      <c r="BJ576" s="68"/>
      <c r="BK576" s="68"/>
      <c r="BL576" s="69"/>
      <c r="BM576" s="69"/>
      <c r="BN576" s="69"/>
      <c r="BO576" s="69"/>
      <c r="BP576" s="69"/>
      <c r="BQ576" s="69"/>
      <c r="BR576" s="69"/>
      <c r="BS576" s="69"/>
      <c r="BT576" s="69"/>
      <c r="BU576" s="69"/>
      <c r="BV576" s="69"/>
      <c r="BW576" s="69"/>
      <c r="BY576" s="70"/>
      <c r="BZ576" s="71"/>
      <c r="CA576" s="72"/>
      <c r="CB576" s="68"/>
      <c r="CC576" s="73"/>
    </row>
    <row r="577" spans="1:81" s="67" customFormat="1" ht="12" customHeight="1" x14ac:dyDescent="0.25">
      <c r="A577" s="122">
        <v>400</v>
      </c>
      <c r="B577" s="132" t="s">
        <v>636</v>
      </c>
      <c r="C577" s="135">
        <v>70.63277245219075</v>
      </c>
      <c r="D577" s="135">
        <v>1987</v>
      </c>
      <c r="E577" s="136">
        <v>2025</v>
      </c>
      <c r="F577" s="136">
        <v>207340.85</v>
      </c>
      <c r="G577" s="124">
        <v>3125180.68</v>
      </c>
      <c r="H577" s="127">
        <v>0</v>
      </c>
      <c r="I577" s="128">
        <v>0</v>
      </c>
      <c r="J577" s="128">
        <v>0</v>
      </c>
      <c r="K577" s="128">
        <v>0</v>
      </c>
      <c r="L577" s="128">
        <v>0</v>
      </c>
      <c r="M577" s="128">
        <v>0</v>
      </c>
      <c r="N577" s="127"/>
      <c r="O577" s="127">
        <v>0</v>
      </c>
      <c r="P577" s="127"/>
      <c r="Q577" s="127">
        <v>0</v>
      </c>
      <c r="R577" s="127"/>
      <c r="S577" s="127">
        <v>0</v>
      </c>
      <c r="T577" s="129">
        <v>0</v>
      </c>
      <c r="U577" s="127">
        <v>0</v>
      </c>
      <c r="V577" s="136" t="s">
        <v>35</v>
      </c>
      <c r="W577" s="131">
        <v>412</v>
      </c>
      <c r="X577" s="127">
        <v>2984547.55</v>
      </c>
      <c r="Y577" s="131">
        <v>0</v>
      </c>
      <c r="Z577" s="131">
        <v>0</v>
      </c>
      <c r="AA577" s="131">
        <v>0</v>
      </c>
      <c r="AB577" s="131">
        <v>0</v>
      </c>
      <c r="AC577" s="131">
        <v>0</v>
      </c>
      <c r="AD577" s="131">
        <v>0</v>
      </c>
      <c r="AE577" s="131">
        <v>0</v>
      </c>
      <c r="AF577" s="131">
        <v>0</v>
      </c>
      <c r="AG577" s="131">
        <v>0</v>
      </c>
      <c r="AH577" s="131">
        <v>0</v>
      </c>
      <c r="AI577" s="131">
        <v>0</v>
      </c>
      <c r="AJ577" s="131">
        <v>93755.42</v>
      </c>
      <c r="AK577" s="131">
        <v>46877.71</v>
      </c>
      <c r="AL577" s="131">
        <v>0</v>
      </c>
      <c r="AN577" s="68"/>
      <c r="AO577" s="68"/>
      <c r="AP577" s="68"/>
      <c r="AQ577" s="68"/>
      <c r="AR577" s="68"/>
      <c r="AS577" s="68"/>
      <c r="AT577" s="68"/>
      <c r="AU577" s="68"/>
      <c r="AV577" s="68"/>
      <c r="AW577" s="68"/>
      <c r="AX577" s="68"/>
      <c r="AY577" s="68"/>
      <c r="AZ577" s="68"/>
      <c r="BA577" s="68"/>
      <c r="BB577" s="68"/>
      <c r="BC577" s="68"/>
      <c r="BD577" s="68"/>
      <c r="BE577" s="68"/>
      <c r="BF577" s="68"/>
      <c r="BG577" s="68"/>
      <c r="BH577" s="68"/>
      <c r="BI577" s="68"/>
      <c r="BJ577" s="68"/>
      <c r="BK577" s="68"/>
      <c r="BL577" s="69"/>
      <c r="BM577" s="69"/>
      <c r="BN577" s="69"/>
      <c r="BO577" s="69"/>
      <c r="BP577" s="69"/>
      <c r="BQ577" s="69"/>
      <c r="BR577" s="69"/>
      <c r="BS577" s="69"/>
      <c r="BT577" s="69"/>
      <c r="BU577" s="69"/>
      <c r="BV577" s="69"/>
      <c r="BW577" s="69"/>
      <c r="BY577" s="70"/>
      <c r="BZ577" s="71"/>
      <c r="CA577" s="72"/>
      <c r="CB577" s="68"/>
      <c r="CC577" s="73"/>
    </row>
    <row r="578" spans="1:81" s="67" customFormat="1" ht="12" customHeight="1" x14ac:dyDescent="0.25">
      <c r="A578" s="122">
        <v>401</v>
      </c>
      <c r="B578" s="132" t="s">
        <v>637</v>
      </c>
      <c r="C578" s="135">
        <v>32.198617101299305</v>
      </c>
      <c r="D578" s="135">
        <v>1993</v>
      </c>
      <c r="E578" s="136">
        <v>2025</v>
      </c>
      <c r="F578" s="136">
        <v>1512843.08</v>
      </c>
      <c r="G578" s="124">
        <v>10287900</v>
      </c>
      <c r="H578" s="127">
        <v>0</v>
      </c>
      <c r="I578" s="128">
        <v>0</v>
      </c>
      <c r="J578" s="128">
        <v>0</v>
      </c>
      <c r="K578" s="128">
        <v>0</v>
      </c>
      <c r="L578" s="128">
        <v>0</v>
      </c>
      <c r="M578" s="128">
        <v>0</v>
      </c>
      <c r="N578" s="127"/>
      <c r="O578" s="127">
        <v>0</v>
      </c>
      <c r="P578" s="127"/>
      <c r="Q578" s="127">
        <v>0</v>
      </c>
      <c r="R578" s="127"/>
      <c r="S578" s="127">
        <v>0</v>
      </c>
      <c r="T578" s="129">
        <v>0</v>
      </c>
      <c r="U578" s="127">
        <v>0</v>
      </c>
      <c r="V578" s="136" t="s">
        <v>34</v>
      </c>
      <c r="W578" s="131">
        <v>1200</v>
      </c>
      <c r="X578" s="127">
        <v>9824944.5</v>
      </c>
      <c r="Y578" s="131">
        <v>0</v>
      </c>
      <c r="Z578" s="131">
        <v>0</v>
      </c>
      <c r="AA578" s="131">
        <v>0</v>
      </c>
      <c r="AB578" s="131">
        <v>0</v>
      </c>
      <c r="AC578" s="131">
        <v>0</v>
      </c>
      <c r="AD578" s="131">
        <v>0</v>
      </c>
      <c r="AE578" s="131">
        <v>0</v>
      </c>
      <c r="AF578" s="131">
        <v>0</v>
      </c>
      <c r="AG578" s="131">
        <v>0</v>
      </c>
      <c r="AH578" s="131">
        <v>0</v>
      </c>
      <c r="AI578" s="131">
        <v>0</v>
      </c>
      <c r="AJ578" s="131">
        <v>308637</v>
      </c>
      <c r="AK578" s="131">
        <v>154318.5</v>
      </c>
      <c r="AL578" s="131">
        <v>0</v>
      </c>
      <c r="AN578" s="68"/>
      <c r="AO578" s="68"/>
      <c r="AP578" s="68"/>
      <c r="AQ578" s="68"/>
      <c r="AR578" s="68"/>
      <c r="AS578" s="68"/>
      <c r="AT578" s="68"/>
      <c r="AU578" s="68"/>
      <c r="AV578" s="68"/>
      <c r="AW578" s="68"/>
      <c r="AX578" s="68"/>
      <c r="AY578" s="68"/>
      <c r="AZ578" s="68"/>
      <c r="BA578" s="68"/>
      <c r="BB578" s="68"/>
      <c r="BC578" s="68"/>
      <c r="BD578" s="68"/>
      <c r="BE578" s="68"/>
      <c r="BF578" s="68"/>
      <c r="BG578" s="68"/>
      <c r="BH578" s="68"/>
      <c r="BI578" s="68"/>
      <c r="BJ578" s="68"/>
      <c r="BK578" s="68"/>
      <c r="BL578" s="69"/>
      <c r="BM578" s="69"/>
      <c r="BN578" s="69"/>
      <c r="BO578" s="69"/>
      <c r="BP578" s="69"/>
      <c r="BQ578" s="69"/>
      <c r="BR578" s="69"/>
      <c r="BS578" s="69"/>
      <c r="BT578" s="69"/>
      <c r="BU578" s="69"/>
      <c r="BV578" s="69"/>
      <c r="BW578" s="69"/>
      <c r="BY578" s="70"/>
      <c r="BZ578" s="71"/>
      <c r="CA578" s="72"/>
      <c r="CB578" s="68"/>
      <c r="CC578" s="73"/>
    </row>
    <row r="579" spans="1:81" s="67" customFormat="1" ht="12" customHeight="1" x14ac:dyDescent="0.25">
      <c r="A579" s="122">
        <v>402</v>
      </c>
      <c r="B579" s="132" t="s">
        <v>638</v>
      </c>
      <c r="C579" s="135">
        <v>96.933611543113869</v>
      </c>
      <c r="D579" s="135">
        <v>1969</v>
      </c>
      <c r="E579" s="136">
        <v>2025</v>
      </c>
      <c r="F579" s="136">
        <v>337397.66</v>
      </c>
      <c r="G579" s="124">
        <v>5946945.7599999998</v>
      </c>
      <c r="H579" s="127">
        <v>0</v>
      </c>
      <c r="I579" s="128">
        <v>0</v>
      </c>
      <c r="J579" s="128">
        <v>0</v>
      </c>
      <c r="K579" s="128">
        <v>0</v>
      </c>
      <c r="L579" s="128">
        <v>0</v>
      </c>
      <c r="M579" s="128">
        <v>0</v>
      </c>
      <c r="N579" s="127"/>
      <c r="O579" s="127">
        <v>0</v>
      </c>
      <c r="P579" s="127"/>
      <c r="Q579" s="127">
        <v>0</v>
      </c>
      <c r="R579" s="127"/>
      <c r="S579" s="127">
        <v>0</v>
      </c>
      <c r="T579" s="129">
        <v>0</v>
      </c>
      <c r="U579" s="127">
        <v>0</v>
      </c>
      <c r="V579" s="136" t="s">
        <v>35</v>
      </c>
      <c r="W579" s="131">
        <v>784</v>
      </c>
      <c r="X579" s="127">
        <v>5679333.2000000002</v>
      </c>
      <c r="Y579" s="131">
        <v>0</v>
      </c>
      <c r="Z579" s="131">
        <v>0</v>
      </c>
      <c r="AA579" s="131">
        <v>0</v>
      </c>
      <c r="AB579" s="131">
        <v>0</v>
      </c>
      <c r="AC579" s="131">
        <v>0</v>
      </c>
      <c r="AD579" s="131">
        <v>0</v>
      </c>
      <c r="AE579" s="131">
        <v>0</v>
      </c>
      <c r="AF579" s="131">
        <v>0</v>
      </c>
      <c r="AG579" s="131">
        <v>0</v>
      </c>
      <c r="AH579" s="131">
        <v>0</v>
      </c>
      <c r="AI579" s="131">
        <v>0</v>
      </c>
      <c r="AJ579" s="131">
        <v>178408.37</v>
      </c>
      <c r="AK579" s="131">
        <v>89204.19</v>
      </c>
      <c r="AL579" s="131">
        <v>0</v>
      </c>
      <c r="AN579" s="68"/>
      <c r="AO579" s="68"/>
      <c r="AP579" s="68"/>
      <c r="AQ579" s="68"/>
      <c r="AR579" s="68"/>
      <c r="AS579" s="68"/>
      <c r="AT579" s="68"/>
      <c r="AU579" s="68"/>
      <c r="AV579" s="68"/>
      <c r="AW579" s="68"/>
      <c r="AX579" s="68"/>
      <c r="AY579" s="68"/>
      <c r="AZ579" s="68"/>
      <c r="BA579" s="68"/>
      <c r="BB579" s="68"/>
      <c r="BC579" s="68"/>
      <c r="BD579" s="68"/>
      <c r="BE579" s="68"/>
      <c r="BF579" s="68"/>
      <c r="BG579" s="68"/>
      <c r="BH579" s="68"/>
      <c r="BI579" s="68"/>
      <c r="BJ579" s="68"/>
      <c r="BK579" s="68"/>
      <c r="BL579" s="69"/>
      <c r="BM579" s="69"/>
      <c r="BN579" s="69"/>
      <c r="BO579" s="69"/>
      <c r="BP579" s="69"/>
      <c r="BQ579" s="69"/>
      <c r="BR579" s="69"/>
      <c r="BS579" s="69"/>
      <c r="BT579" s="69"/>
      <c r="BU579" s="69"/>
      <c r="BV579" s="69"/>
      <c r="BW579" s="69"/>
      <c r="BY579" s="70"/>
      <c r="BZ579" s="71"/>
      <c r="CA579" s="72"/>
      <c r="CB579" s="68"/>
      <c r="CC579" s="73"/>
    </row>
    <row r="580" spans="1:81" s="67" customFormat="1" ht="12" customHeight="1" x14ac:dyDescent="0.25">
      <c r="A580" s="122">
        <v>403</v>
      </c>
      <c r="B580" s="132" t="s">
        <v>639</v>
      </c>
      <c r="C580" s="135">
        <v>24.870667009356225</v>
      </c>
      <c r="D580" s="135">
        <v>1968</v>
      </c>
      <c r="E580" s="136">
        <v>2025</v>
      </c>
      <c r="F580" s="136">
        <v>1363029.64</v>
      </c>
      <c r="G580" s="124">
        <v>7604472.75</v>
      </c>
      <c r="H580" s="127">
        <v>0</v>
      </c>
      <c r="I580" s="128">
        <v>0</v>
      </c>
      <c r="J580" s="128">
        <v>0</v>
      </c>
      <c r="K580" s="128">
        <v>0</v>
      </c>
      <c r="L580" s="128">
        <v>0</v>
      </c>
      <c r="M580" s="128">
        <v>0</v>
      </c>
      <c r="N580" s="127"/>
      <c r="O580" s="127">
        <v>0</v>
      </c>
      <c r="P580" s="127"/>
      <c r="Q580" s="127">
        <v>0</v>
      </c>
      <c r="R580" s="127"/>
      <c r="S580" s="127">
        <v>0</v>
      </c>
      <c r="T580" s="129">
        <v>0</v>
      </c>
      <c r="U580" s="127">
        <v>0</v>
      </c>
      <c r="V580" s="136" t="s">
        <v>34</v>
      </c>
      <c r="W580" s="131">
        <v>887</v>
      </c>
      <c r="X580" s="127">
        <v>7262271.4800000004</v>
      </c>
      <c r="Y580" s="131">
        <v>0</v>
      </c>
      <c r="Z580" s="131">
        <v>0</v>
      </c>
      <c r="AA580" s="131">
        <v>0</v>
      </c>
      <c r="AB580" s="131">
        <v>0</v>
      </c>
      <c r="AC580" s="131">
        <v>0</v>
      </c>
      <c r="AD580" s="131">
        <v>0</v>
      </c>
      <c r="AE580" s="131">
        <v>0</v>
      </c>
      <c r="AF580" s="131">
        <v>0</v>
      </c>
      <c r="AG580" s="131">
        <v>0</v>
      </c>
      <c r="AH580" s="131">
        <v>0</v>
      </c>
      <c r="AI580" s="131">
        <v>0</v>
      </c>
      <c r="AJ580" s="131">
        <v>228134.18</v>
      </c>
      <c r="AK580" s="131">
        <v>114067.09</v>
      </c>
      <c r="AL580" s="131">
        <v>0</v>
      </c>
      <c r="AN580" s="68"/>
      <c r="AO580" s="68"/>
      <c r="AP580" s="68"/>
      <c r="AQ580" s="68"/>
      <c r="AR580" s="68"/>
      <c r="AS580" s="68"/>
      <c r="AT580" s="68"/>
      <c r="AU580" s="68"/>
      <c r="AV580" s="68"/>
      <c r="AW580" s="68"/>
      <c r="AX580" s="68"/>
      <c r="AY580" s="68"/>
      <c r="AZ580" s="68"/>
      <c r="BA580" s="68"/>
      <c r="BB580" s="68"/>
      <c r="BC580" s="68"/>
      <c r="BD580" s="68"/>
      <c r="BE580" s="68"/>
      <c r="BF580" s="68"/>
      <c r="BG580" s="68"/>
      <c r="BH580" s="68"/>
      <c r="BI580" s="68"/>
      <c r="BJ580" s="68"/>
      <c r="BK580" s="68"/>
      <c r="BL580" s="69"/>
      <c r="BM580" s="69"/>
      <c r="BN580" s="69"/>
      <c r="BO580" s="69"/>
      <c r="BP580" s="69"/>
      <c r="BQ580" s="69"/>
      <c r="BR580" s="69"/>
      <c r="BS580" s="69"/>
      <c r="BT580" s="69"/>
      <c r="BU580" s="69"/>
      <c r="BV580" s="69"/>
      <c r="BW580" s="69"/>
      <c r="BY580" s="70"/>
      <c r="BZ580" s="71"/>
      <c r="CA580" s="72"/>
      <c r="CB580" s="68"/>
      <c r="CC580" s="73"/>
    </row>
    <row r="581" spans="1:81" s="67" customFormat="1" ht="12" customHeight="1" x14ac:dyDescent="0.25">
      <c r="A581" s="122">
        <v>404</v>
      </c>
      <c r="B581" s="132" t="s">
        <v>640</v>
      </c>
      <c r="C581" s="135">
        <v>19.613218811476461</v>
      </c>
      <c r="D581" s="135">
        <v>1970</v>
      </c>
      <c r="E581" s="136">
        <v>2025</v>
      </c>
      <c r="F581" s="136">
        <v>1703075.77</v>
      </c>
      <c r="G581" s="124">
        <v>7844523.75</v>
      </c>
      <c r="H581" s="127">
        <v>0</v>
      </c>
      <c r="I581" s="128">
        <v>0</v>
      </c>
      <c r="J581" s="128">
        <v>0</v>
      </c>
      <c r="K581" s="128">
        <v>0</v>
      </c>
      <c r="L581" s="128">
        <v>0</v>
      </c>
      <c r="M581" s="128">
        <v>0</v>
      </c>
      <c r="N581" s="127"/>
      <c r="O581" s="127">
        <v>0</v>
      </c>
      <c r="P581" s="127"/>
      <c r="Q581" s="127">
        <v>0</v>
      </c>
      <c r="R581" s="127"/>
      <c r="S581" s="127">
        <v>0</v>
      </c>
      <c r="T581" s="129">
        <v>0</v>
      </c>
      <c r="U581" s="127">
        <v>0</v>
      </c>
      <c r="V581" s="136" t="s">
        <v>34</v>
      </c>
      <c r="W581" s="131">
        <v>915</v>
      </c>
      <c r="X581" s="127">
        <v>7491520.1799999997</v>
      </c>
      <c r="Y581" s="131">
        <v>0</v>
      </c>
      <c r="Z581" s="131">
        <v>0</v>
      </c>
      <c r="AA581" s="131">
        <v>0</v>
      </c>
      <c r="AB581" s="131">
        <v>0</v>
      </c>
      <c r="AC581" s="131">
        <v>0</v>
      </c>
      <c r="AD581" s="131">
        <v>0</v>
      </c>
      <c r="AE581" s="131">
        <v>0</v>
      </c>
      <c r="AF581" s="131">
        <v>0</v>
      </c>
      <c r="AG581" s="131">
        <v>0</v>
      </c>
      <c r="AH581" s="131">
        <v>0</v>
      </c>
      <c r="AI581" s="131">
        <v>0</v>
      </c>
      <c r="AJ581" s="131">
        <v>235335.71</v>
      </c>
      <c r="AK581" s="131">
        <v>117667.86</v>
      </c>
      <c r="AL581" s="131">
        <v>0</v>
      </c>
      <c r="AN581" s="68"/>
      <c r="AO581" s="68"/>
      <c r="AP581" s="68"/>
      <c r="AQ581" s="68"/>
      <c r="AR581" s="68"/>
      <c r="AS581" s="68"/>
      <c r="AT581" s="68"/>
      <c r="AU581" s="68"/>
      <c r="AV581" s="68"/>
      <c r="AW581" s="68"/>
      <c r="AX581" s="68"/>
      <c r="AY581" s="68"/>
      <c r="AZ581" s="68"/>
      <c r="BA581" s="68"/>
      <c r="BB581" s="68"/>
      <c r="BC581" s="68"/>
      <c r="BD581" s="68"/>
      <c r="BE581" s="68"/>
      <c r="BF581" s="68"/>
      <c r="BG581" s="68"/>
      <c r="BH581" s="68"/>
      <c r="BI581" s="68"/>
      <c r="BJ581" s="68"/>
      <c r="BK581" s="68"/>
      <c r="BL581" s="69"/>
      <c r="BM581" s="69"/>
      <c r="BN581" s="69"/>
      <c r="BO581" s="69"/>
      <c r="BP581" s="69"/>
      <c r="BQ581" s="69"/>
      <c r="BR581" s="69"/>
      <c r="BS581" s="69"/>
      <c r="BT581" s="69"/>
      <c r="BU581" s="69"/>
      <c r="BV581" s="69"/>
      <c r="BW581" s="69"/>
      <c r="BY581" s="70"/>
      <c r="BZ581" s="71"/>
      <c r="CA581" s="72"/>
      <c r="CB581" s="68"/>
      <c r="CC581" s="73"/>
    </row>
    <row r="582" spans="1:81" s="67" customFormat="1" ht="12" customHeight="1" x14ac:dyDescent="0.25">
      <c r="A582" s="122">
        <v>405</v>
      </c>
      <c r="B582" s="132" t="s">
        <v>641</v>
      </c>
      <c r="C582" s="135">
        <v>29.640839938743579</v>
      </c>
      <c r="D582" s="135">
        <v>1988</v>
      </c>
      <c r="E582" s="136">
        <v>2025</v>
      </c>
      <c r="F582" s="136">
        <v>2078997.63</v>
      </c>
      <c r="G582" s="124">
        <v>12859875.01</v>
      </c>
      <c r="H582" s="127">
        <v>0</v>
      </c>
      <c r="I582" s="128">
        <v>0</v>
      </c>
      <c r="J582" s="128">
        <v>0</v>
      </c>
      <c r="K582" s="128">
        <v>0</v>
      </c>
      <c r="L582" s="128">
        <v>0</v>
      </c>
      <c r="M582" s="128">
        <v>0</v>
      </c>
      <c r="N582" s="127"/>
      <c r="O582" s="127">
        <v>0</v>
      </c>
      <c r="P582" s="127"/>
      <c r="Q582" s="127">
        <v>0</v>
      </c>
      <c r="R582" s="127"/>
      <c r="S582" s="127">
        <v>0</v>
      </c>
      <c r="T582" s="129">
        <v>0</v>
      </c>
      <c r="U582" s="127">
        <v>0</v>
      </c>
      <c r="V582" s="136" t="s">
        <v>34</v>
      </c>
      <c r="W582" s="131">
        <v>1500</v>
      </c>
      <c r="X582" s="127">
        <v>12281180.630000001</v>
      </c>
      <c r="Y582" s="131">
        <v>0</v>
      </c>
      <c r="Z582" s="131">
        <v>0</v>
      </c>
      <c r="AA582" s="131">
        <v>0</v>
      </c>
      <c r="AB582" s="131">
        <v>0</v>
      </c>
      <c r="AC582" s="131">
        <v>0</v>
      </c>
      <c r="AD582" s="131">
        <v>0</v>
      </c>
      <c r="AE582" s="131">
        <v>0</v>
      </c>
      <c r="AF582" s="131">
        <v>0</v>
      </c>
      <c r="AG582" s="131">
        <v>0</v>
      </c>
      <c r="AH582" s="131">
        <v>0</v>
      </c>
      <c r="AI582" s="131">
        <v>0</v>
      </c>
      <c r="AJ582" s="131">
        <v>385796.25</v>
      </c>
      <c r="AK582" s="131">
        <v>192898.13</v>
      </c>
      <c r="AL582" s="131">
        <v>0</v>
      </c>
      <c r="AN582" s="68"/>
      <c r="AO582" s="68"/>
      <c r="AP582" s="68"/>
      <c r="AQ582" s="68"/>
      <c r="AR582" s="68"/>
      <c r="AS582" s="68"/>
      <c r="AT582" s="68"/>
      <c r="AU582" s="68"/>
      <c r="AV582" s="68"/>
      <c r="AW582" s="68"/>
      <c r="AX582" s="68"/>
      <c r="AY582" s="68"/>
      <c r="AZ582" s="68"/>
      <c r="BA582" s="68"/>
      <c r="BB582" s="68"/>
      <c r="BC582" s="68"/>
      <c r="BD582" s="68"/>
      <c r="BE582" s="68"/>
      <c r="BF582" s="68"/>
      <c r="BG582" s="68"/>
      <c r="BH582" s="68"/>
      <c r="BI582" s="68"/>
      <c r="BJ582" s="68"/>
      <c r="BK582" s="68"/>
      <c r="BL582" s="69"/>
      <c r="BM582" s="69"/>
      <c r="BN582" s="69"/>
      <c r="BO582" s="69"/>
      <c r="BP582" s="69"/>
      <c r="BQ582" s="69"/>
      <c r="BR582" s="69"/>
      <c r="BS582" s="69"/>
      <c r="BT582" s="69"/>
      <c r="BU582" s="69"/>
      <c r="BV582" s="69"/>
      <c r="BW582" s="69"/>
      <c r="BY582" s="70"/>
      <c r="BZ582" s="71"/>
      <c r="CA582" s="72"/>
      <c r="CB582" s="68"/>
      <c r="CC582" s="73"/>
    </row>
    <row r="583" spans="1:81" s="67" customFormat="1" ht="12" customHeight="1" x14ac:dyDescent="0.25">
      <c r="A583" s="122">
        <v>406</v>
      </c>
      <c r="B583" s="132" t="s">
        <v>642</v>
      </c>
      <c r="C583" s="135">
        <v>95.588302571323467</v>
      </c>
      <c r="D583" s="135">
        <v>1952</v>
      </c>
      <c r="E583" s="136">
        <v>2025</v>
      </c>
      <c r="F583" s="136">
        <v>423620.21</v>
      </c>
      <c r="G583" s="124">
        <v>6227605.2000000002</v>
      </c>
      <c r="H583" s="127">
        <v>0</v>
      </c>
      <c r="I583" s="128">
        <v>0</v>
      </c>
      <c r="J583" s="128">
        <v>0</v>
      </c>
      <c r="K583" s="128">
        <v>0</v>
      </c>
      <c r="L583" s="128">
        <v>0</v>
      </c>
      <c r="M583" s="128">
        <v>0</v>
      </c>
      <c r="N583" s="127"/>
      <c r="O583" s="127">
        <v>0</v>
      </c>
      <c r="P583" s="127"/>
      <c r="Q583" s="127">
        <v>0</v>
      </c>
      <c r="R583" s="127"/>
      <c r="S583" s="127">
        <v>0</v>
      </c>
      <c r="T583" s="129">
        <v>0</v>
      </c>
      <c r="U583" s="127">
        <v>0</v>
      </c>
      <c r="V583" s="136" t="s">
        <v>35</v>
      </c>
      <c r="W583" s="131">
        <v>821</v>
      </c>
      <c r="X583" s="127">
        <v>5947362.96</v>
      </c>
      <c r="Y583" s="131">
        <v>0</v>
      </c>
      <c r="Z583" s="131">
        <v>0</v>
      </c>
      <c r="AA583" s="131">
        <v>0</v>
      </c>
      <c r="AB583" s="131">
        <v>0</v>
      </c>
      <c r="AC583" s="131">
        <v>0</v>
      </c>
      <c r="AD583" s="131">
        <v>0</v>
      </c>
      <c r="AE583" s="131">
        <v>0</v>
      </c>
      <c r="AF583" s="131">
        <v>0</v>
      </c>
      <c r="AG583" s="131">
        <v>0</v>
      </c>
      <c r="AH583" s="131">
        <v>0</v>
      </c>
      <c r="AI583" s="131">
        <v>0</v>
      </c>
      <c r="AJ583" s="131">
        <v>186828.16</v>
      </c>
      <c r="AK583" s="131">
        <v>93414.080000000002</v>
      </c>
      <c r="AL583" s="131">
        <v>0</v>
      </c>
      <c r="AN583" s="68"/>
      <c r="AO583" s="68"/>
      <c r="AP583" s="68"/>
      <c r="AQ583" s="68"/>
      <c r="AR583" s="68"/>
      <c r="AS583" s="68"/>
      <c r="AT583" s="68"/>
      <c r="AU583" s="68"/>
      <c r="AV583" s="68"/>
      <c r="AW583" s="68"/>
      <c r="AX583" s="68"/>
      <c r="AY583" s="68"/>
      <c r="AZ583" s="68"/>
      <c r="BA583" s="68"/>
      <c r="BB583" s="68"/>
      <c r="BC583" s="68"/>
      <c r="BD583" s="68"/>
      <c r="BE583" s="68"/>
      <c r="BF583" s="68"/>
      <c r="BG583" s="68"/>
      <c r="BH583" s="68"/>
      <c r="BI583" s="68"/>
      <c r="BJ583" s="68"/>
      <c r="BK583" s="68"/>
      <c r="BL583" s="69"/>
      <c r="BM583" s="69"/>
      <c r="BN583" s="69"/>
      <c r="BO583" s="69"/>
      <c r="BP583" s="69"/>
      <c r="BQ583" s="69"/>
      <c r="BR583" s="69"/>
      <c r="BS583" s="69"/>
      <c r="BT583" s="69"/>
      <c r="BU583" s="69"/>
      <c r="BV583" s="69"/>
      <c r="BW583" s="69"/>
      <c r="BY583" s="70"/>
      <c r="BZ583" s="71"/>
      <c r="CA583" s="72"/>
      <c r="CB583" s="68"/>
      <c r="CC583" s="73"/>
    </row>
    <row r="584" spans="1:81" s="67" customFormat="1" ht="12" customHeight="1" x14ac:dyDescent="0.25">
      <c r="A584" s="122">
        <v>407</v>
      </c>
      <c r="B584" s="132" t="s">
        <v>643</v>
      </c>
      <c r="C584" s="135">
        <v>92.04665140372785</v>
      </c>
      <c r="D584" s="135">
        <v>1953</v>
      </c>
      <c r="E584" s="136">
        <v>2025</v>
      </c>
      <c r="F584" s="136">
        <v>249597.85</v>
      </c>
      <c r="G584" s="124">
        <v>6220019.7999999998</v>
      </c>
      <c r="H584" s="127">
        <v>0</v>
      </c>
      <c r="I584" s="128">
        <v>0</v>
      </c>
      <c r="J584" s="128">
        <v>0</v>
      </c>
      <c r="K584" s="128">
        <v>0</v>
      </c>
      <c r="L584" s="128">
        <v>0</v>
      </c>
      <c r="M584" s="128">
        <v>0</v>
      </c>
      <c r="N584" s="127"/>
      <c r="O584" s="127">
        <v>0</v>
      </c>
      <c r="P584" s="127"/>
      <c r="Q584" s="127">
        <v>0</v>
      </c>
      <c r="R584" s="127"/>
      <c r="S584" s="127">
        <v>0</v>
      </c>
      <c r="T584" s="129">
        <v>0</v>
      </c>
      <c r="U584" s="127">
        <v>0</v>
      </c>
      <c r="V584" s="136" t="s">
        <v>35</v>
      </c>
      <c r="W584" s="131">
        <v>820</v>
      </c>
      <c r="X584" s="127">
        <v>5940118.9100000001</v>
      </c>
      <c r="Y584" s="131">
        <v>0</v>
      </c>
      <c r="Z584" s="131">
        <v>0</v>
      </c>
      <c r="AA584" s="131">
        <v>0</v>
      </c>
      <c r="AB584" s="131">
        <v>0</v>
      </c>
      <c r="AC584" s="131">
        <v>0</v>
      </c>
      <c r="AD584" s="131">
        <v>0</v>
      </c>
      <c r="AE584" s="131">
        <v>0</v>
      </c>
      <c r="AF584" s="131">
        <v>0</v>
      </c>
      <c r="AG584" s="131">
        <v>0</v>
      </c>
      <c r="AH584" s="131">
        <v>0</v>
      </c>
      <c r="AI584" s="131">
        <v>0</v>
      </c>
      <c r="AJ584" s="131">
        <v>186600.59</v>
      </c>
      <c r="AK584" s="131">
        <v>93300.3</v>
      </c>
      <c r="AL584" s="131">
        <v>0</v>
      </c>
      <c r="AN584" s="68"/>
      <c r="AO584" s="68"/>
      <c r="AP584" s="68"/>
      <c r="AQ584" s="68"/>
      <c r="AR584" s="68"/>
      <c r="AS584" s="68"/>
      <c r="AT584" s="68"/>
      <c r="AU584" s="68"/>
      <c r="AV584" s="68"/>
      <c r="AW584" s="68"/>
      <c r="AX584" s="68"/>
      <c r="AY584" s="68"/>
      <c r="AZ584" s="68"/>
      <c r="BA584" s="68"/>
      <c r="BB584" s="68"/>
      <c r="BC584" s="68"/>
      <c r="BD584" s="68"/>
      <c r="BE584" s="68"/>
      <c r="BF584" s="68"/>
      <c r="BG584" s="68"/>
      <c r="BH584" s="68"/>
      <c r="BI584" s="68"/>
      <c r="BJ584" s="68"/>
      <c r="BK584" s="68"/>
      <c r="BL584" s="69"/>
      <c r="BM584" s="69"/>
      <c r="BN584" s="69"/>
      <c r="BO584" s="69"/>
      <c r="BP584" s="69"/>
      <c r="BQ584" s="69"/>
      <c r="BR584" s="69"/>
      <c r="BS584" s="69"/>
      <c r="BT584" s="69"/>
      <c r="BU584" s="69"/>
      <c r="BV584" s="69"/>
      <c r="BW584" s="69"/>
      <c r="BY584" s="70"/>
      <c r="BZ584" s="71"/>
      <c r="CA584" s="72"/>
      <c r="CB584" s="68"/>
      <c r="CC584" s="73"/>
    </row>
    <row r="585" spans="1:81" s="67" customFormat="1" ht="12" customHeight="1" x14ac:dyDescent="0.25">
      <c r="A585" s="122">
        <v>408</v>
      </c>
      <c r="B585" s="132" t="s">
        <v>644</v>
      </c>
      <c r="C585" s="135">
        <v>74.511232340725769</v>
      </c>
      <c r="D585" s="135">
        <v>1953</v>
      </c>
      <c r="E585" s="136">
        <v>2025</v>
      </c>
      <c r="F585" s="136">
        <v>359762.44</v>
      </c>
      <c r="G585" s="124">
        <v>5006357.4000000004</v>
      </c>
      <c r="H585" s="127">
        <v>0</v>
      </c>
      <c r="I585" s="128">
        <v>0</v>
      </c>
      <c r="J585" s="128">
        <v>0</v>
      </c>
      <c r="K585" s="128">
        <v>0</v>
      </c>
      <c r="L585" s="128">
        <v>0</v>
      </c>
      <c r="M585" s="128">
        <v>0</v>
      </c>
      <c r="N585" s="127"/>
      <c r="O585" s="127">
        <v>0</v>
      </c>
      <c r="P585" s="127"/>
      <c r="Q585" s="127">
        <v>0</v>
      </c>
      <c r="R585" s="127"/>
      <c r="S585" s="127">
        <v>0</v>
      </c>
      <c r="T585" s="129">
        <v>0</v>
      </c>
      <c r="U585" s="127">
        <v>0</v>
      </c>
      <c r="V585" s="136" t="s">
        <v>35</v>
      </c>
      <c r="W585" s="131">
        <v>660</v>
      </c>
      <c r="X585" s="127">
        <v>4781071.32</v>
      </c>
      <c r="Y585" s="131">
        <v>0</v>
      </c>
      <c r="Z585" s="131">
        <v>0</v>
      </c>
      <c r="AA585" s="131">
        <v>0</v>
      </c>
      <c r="AB585" s="131">
        <v>0</v>
      </c>
      <c r="AC585" s="131">
        <v>0</v>
      </c>
      <c r="AD585" s="131">
        <v>0</v>
      </c>
      <c r="AE585" s="131">
        <v>0</v>
      </c>
      <c r="AF585" s="131">
        <v>0</v>
      </c>
      <c r="AG585" s="131">
        <v>0</v>
      </c>
      <c r="AH585" s="131">
        <v>0</v>
      </c>
      <c r="AI585" s="131">
        <v>0</v>
      </c>
      <c r="AJ585" s="131">
        <v>150190.72</v>
      </c>
      <c r="AK585" s="131">
        <v>75095.360000000001</v>
      </c>
      <c r="AL585" s="131">
        <v>0</v>
      </c>
      <c r="AN585" s="68"/>
      <c r="AO585" s="68"/>
      <c r="AP585" s="68"/>
      <c r="AQ585" s="68"/>
      <c r="AR585" s="68"/>
      <c r="AS585" s="68"/>
      <c r="AT585" s="68"/>
      <c r="AU585" s="68"/>
      <c r="AV585" s="68"/>
      <c r="AW585" s="68"/>
      <c r="AX585" s="68"/>
      <c r="AY585" s="68"/>
      <c r="AZ585" s="68"/>
      <c r="BA585" s="68"/>
      <c r="BB585" s="68"/>
      <c r="BC585" s="68"/>
      <c r="BD585" s="68"/>
      <c r="BE585" s="68"/>
      <c r="BF585" s="68"/>
      <c r="BG585" s="68"/>
      <c r="BH585" s="68"/>
      <c r="BI585" s="68"/>
      <c r="BJ585" s="68"/>
      <c r="BK585" s="68"/>
      <c r="BL585" s="69"/>
      <c r="BM585" s="69"/>
      <c r="BN585" s="69"/>
      <c r="BO585" s="69"/>
      <c r="BP585" s="69"/>
      <c r="BQ585" s="69"/>
      <c r="BR585" s="69"/>
      <c r="BS585" s="69"/>
      <c r="BT585" s="69"/>
      <c r="BU585" s="69"/>
      <c r="BV585" s="69"/>
      <c r="BW585" s="69"/>
      <c r="BY585" s="70"/>
      <c r="BZ585" s="71"/>
      <c r="CA585" s="72"/>
      <c r="CB585" s="68"/>
      <c r="CC585" s="73"/>
    </row>
    <row r="586" spans="1:81" s="67" customFormat="1" ht="12" customHeight="1" x14ac:dyDescent="0.25">
      <c r="A586" s="122">
        <v>409</v>
      </c>
      <c r="B586" s="132" t="s">
        <v>645</v>
      </c>
      <c r="C586" s="135">
        <v>75.962998767889303</v>
      </c>
      <c r="D586" s="135">
        <v>1954</v>
      </c>
      <c r="E586" s="136">
        <v>2025</v>
      </c>
      <c r="F586" s="136">
        <v>174575.8</v>
      </c>
      <c r="G586" s="124">
        <v>2579032.6</v>
      </c>
      <c r="H586" s="127">
        <v>0</v>
      </c>
      <c r="I586" s="128">
        <v>0</v>
      </c>
      <c r="J586" s="128">
        <v>0</v>
      </c>
      <c r="K586" s="128">
        <v>0</v>
      </c>
      <c r="L586" s="128">
        <v>0</v>
      </c>
      <c r="M586" s="128">
        <v>0</v>
      </c>
      <c r="N586" s="127"/>
      <c r="O586" s="127">
        <v>0</v>
      </c>
      <c r="P586" s="127"/>
      <c r="Q586" s="127">
        <v>0</v>
      </c>
      <c r="R586" s="127"/>
      <c r="S586" s="127">
        <v>0</v>
      </c>
      <c r="T586" s="129">
        <v>0</v>
      </c>
      <c r="U586" s="127">
        <v>0</v>
      </c>
      <c r="V586" s="136" t="s">
        <v>35</v>
      </c>
      <c r="W586" s="131">
        <v>340</v>
      </c>
      <c r="X586" s="127">
        <v>2462976.13</v>
      </c>
      <c r="Y586" s="131">
        <v>0</v>
      </c>
      <c r="Z586" s="131">
        <v>0</v>
      </c>
      <c r="AA586" s="131">
        <v>0</v>
      </c>
      <c r="AB586" s="131">
        <v>0</v>
      </c>
      <c r="AC586" s="131">
        <v>0</v>
      </c>
      <c r="AD586" s="131">
        <v>0</v>
      </c>
      <c r="AE586" s="131">
        <v>0</v>
      </c>
      <c r="AF586" s="131">
        <v>0</v>
      </c>
      <c r="AG586" s="131">
        <v>0</v>
      </c>
      <c r="AH586" s="131">
        <v>0</v>
      </c>
      <c r="AI586" s="131">
        <v>0</v>
      </c>
      <c r="AJ586" s="131">
        <v>77370.98</v>
      </c>
      <c r="AK586" s="131">
        <v>38685.49</v>
      </c>
      <c r="AL586" s="131">
        <v>0</v>
      </c>
      <c r="AN586" s="68"/>
      <c r="AO586" s="68"/>
      <c r="AP586" s="68"/>
      <c r="AQ586" s="68"/>
      <c r="AR586" s="68"/>
      <c r="AS586" s="68"/>
      <c r="AT586" s="68"/>
      <c r="AU586" s="68"/>
      <c r="AV586" s="68"/>
      <c r="AW586" s="68"/>
      <c r="AX586" s="68"/>
      <c r="AY586" s="68"/>
      <c r="AZ586" s="68"/>
      <c r="BA586" s="68"/>
      <c r="BB586" s="68"/>
      <c r="BC586" s="68"/>
      <c r="BD586" s="68"/>
      <c r="BE586" s="68"/>
      <c r="BF586" s="68"/>
      <c r="BG586" s="68"/>
      <c r="BH586" s="68"/>
      <c r="BI586" s="68"/>
      <c r="BJ586" s="68"/>
      <c r="BK586" s="68"/>
      <c r="BL586" s="69"/>
      <c r="BM586" s="69"/>
      <c r="BN586" s="69"/>
      <c r="BO586" s="69"/>
      <c r="BP586" s="69"/>
      <c r="BQ586" s="69"/>
      <c r="BR586" s="69"/>
      <c r="BS586" s="69"/>
      <c r="BT586" s="69"/>
      <c r="BU586" s="69"/>
      <c r="BV586" s="69"/>
      <c r="BW586" s="69"/>
      <c r="BY586" s="70"/>
      <c r="BZ586" s="71"/>
      <c r="CA586" s="72"/>
      <c r="CB586" s="68"/>
      <c r="CC586" s="73"/>
    </row>
    <row r="587" spans="1:81" s="67" customFormat="1" ht="12" customHeight="1" x14ac:dyDescent="0.25">
      <c r="A587" s="122">
        <v>410</v>
      </c>
      <c r="B587" s="132" t="s">
        <v>646</v>
      </c>
      <c r="C587" s="135">
        <v>73.660869883040931</v>
      </c>
      <c r="D587" s="135">
        <v>1952</v>
      </c>
      <c r="E587" s="136">
        <v>2025</v>
      </c>
      <c r="F587" s="136">
        <v>464338.43</v>
      </c>
      <c r="G587" s="124">
        <v>6409654.5599999996</v>
      </c>
      <c r="H587" s="127">
        <v>0</v>
      </c>
      <c r="I587" s="128">
        <v>0</v>
      </c>
      <c r="J587" s="128">
        <v>0</v>
      </c>
      <c r="K587" s="128">
        <v>0</v>
      </c>
      <c r="L587" s="128">
        <v>0</v>
      </c>
      <c r="M587" s="128">
        <v>0</v>
      </c>
      <c r="N587" s="127"/>
      <c r="O587" s="127">
        <v>0</v>
      </c>
      <c r="P587" s="127"/>
      <c r="Q587" s="127">
        <v>0</v>
      </c>
      <c r="R587" s="127"/>
      <c r="S587" s="127">
        <v>0</v>
      </c>
      <c r="T587" s="129">
        <v>0</v>
      </c>
      <c r="U587" s="127">
        <v>0</v>
      </c>
      <c r="V587" s="136" t="s">
        <v>35</v>
      </c>
      <c r="W587" s="131">
        <v>845</v>
      </c>
      <c r="X587" s="127">
        <v>6121220.0999999996</v>
      </c>
      <c r="Y587" s="131">
        <v>0</v>
      </c>
      <c r="Z587" s="131">
        <v>0</v>
      </c>
      <c r="AA587" s="131">
        <v>0</v>
      </c>
      <c r="AB587" s="131">
        <v>0</v>
      </c>
      <c r="AC587" s="131">
        <v>0</v>
      </c>
      <c r="AD587" s="131">
        <v>0</v>
      </c>
      <c r="AE587" s="131">
        <v>0</v>
      </c>
      <c r="AF587" s="131">
        <v>0</v>
      </c>
      <c r="AG587" s="131">
        <v>0</v>
      </c>
      <c r="AH587" s="131">
        <v>0</v>
      </c>
      <c r="AI587" s="131">
        <v>0</v>
      </c>
      <c r="AJ587" s="131">
        <v>192289.64</v>
      </c>
      <c r="AK587" s="131">
        <v>96144.82</v>
      </c>
      <c r="AL587" s="131">
        <v>0</v>
      </c>
      <c r="AN587" s="68"/>
      <c r="AO587" s="68"/>
      <c r="AP587" s="68"/>
      <c r="AQ587" s="68"/>
      <c r="AR587" s="68"/>
      <c r="AS587" s="68"/>
      <c r="AT587" s="68"/>
      <c r="AU587" s="68"/>
      <c r="AV587" s="68"/>
      <c r="AW587" s="68"/>
      <c r="AX587" s="68"/>
      <c r="AY587" s="68"/>
      <c r="AZ587" s="68"/>
      <c r="BA587" s="68"/>
      <c r="BB587" s="68"/>
      <c r="BC587" s="68"/>
      <c r="BD587" s="68"/>
      <c r="BE587" s="68"/>
      <c r="BF587" s="68"/>
      <c r="BG587" s="68"/>
      <c r="BH587" s="68"/>
      <c r="BI587" s="68"/>
      <c r="BJ587" s="68"/>
      <c r="BK587" s="68"/>
      <c r="BL587" s="69"/>
      <c r="BM587" s="69"/>
      <c r="BN587" s="69"/>
      <c r="BO587" s="69"/>
      <c r="BP587" s="69"/>
      <c r="BQ587" s="69"/>
      <c r="BR587" s="69"/>
      <c r="BS587" s="69"/>
      <c r="BT587" s="69"/>
      <c r="BU587" s="69"/>
      <c r="BV587" s="69"/>
      <c r="BW587" s="69"/>
      <c r="BY587" s="70"/>
      <c r="BZ587" s="71"/>
      <c r="CA587" s="72"/>
      <c r="CB587" s="68"/>
      <c r="CC587" s="73"/>
    </row>
    <row r="588" spans="1:81" s="67" customFormat="1" ht="12" customHeight="1" x14ac:dyDescent="0.25">
      <c r="A588" s="122">
        <v>411</v>
      </c>
      <c r="B588" s="132" t="s">
        <v>647</v>
      </c>
      <c r="C588" s="135">
        <v>71.97975228441986</v>
      </c>
      <c r="D588" s="135">
        <v>1952</v>
      </c>
      <c r="E588" s="136">
        <v>2025</v>
      </c>
      <c r="F588" s="136">
        <v>357322.78</v>
      </c>
      <c r="G588" s="124">
        <v>5044284.3499999996</v>
      </c>
      <c r="H588" s="127">
        <v>0</v>
      </c>
      <c r="I588" s="128">
        <v>0</v>
      </c>
      <c r="J588" s="128">
        <v>0</v>
      </c>
      <c r="K588" s="128">
        <v>0</v>
      </c>
      <c r="L588" s="128">
        <v>0</v>
      </c>
      <c r="M588" s="128">
        <v>0</v>
      </c>
      <c r="N588" s="127"/>
      <c r="O588" s="127">
        <v>0</v>
      </c>
      <c r="P588" s="127"/>
      <c r="Q588" s="127">
        <v>0</v>
      </c>
      <c r="R588" s="127"/>
      <c r="S588" s="127">
        <v>0</v>
      </c>
      <c r="T588" s="129">
        <v>0</v>
      </c>
      <c r="U588" s="127">
        <v>0</v>
      </c>
      <c r="V588" s="136" t="s">
        <v>35</v>
      </c>
      <c r="W588" s="131">
        <v>665</v>
      </c>
      <c r="X588" s="127">
        <v>4817291.55</v>
      </c>
      <c r="Y588" s="131">
        <v>0</v>
      </c>
      <c r="Z588" s="131">
        <v>0</v>
      </c>
      <c r="AA588" s="131">
        <v>0</v>
      </c>
      <c r="AB588" s="131">
        <v>0</v>
      </c>
      <c r="AC588" s="131">
        <v>0</v>
      </c>
      <c r="AD588" s="131">
        <v>0</v>
      </c>
      <c r="AE588" s="131">
        <v>0</v>
      </c>
      <c r="AF588" s="131">
        <v>0</v>
      </c>
      <c r="AG588" s="131">
        <v>0</v>
      </c>
      <c r="AH588" s="131">
        <v>0</v>
      </c>
      <c r="AI588" s="131">
        <v>0</v>
      </c>
      <c r="AJ588" s="131">
        <v>151328.53</v>
      </c>
      <c r="AK588" s="131">
        <v>75664.27</v>
      </c>
      <c r="AL588" s="131">
        <v>0</v>
      </c>
      <c r="AN588" s="68"/>
      <c r="AO588" s="68"/>
      <c r="AP588" s="68"/>
      <c r="AQ588" s="68"/>
      <c r="AR588" s="68"/>
      <c r="AS588" s="68"/>
      <c r="AT588" s="68"/>
      <c r="AU588" s="68"/>
      <c r="AV588" s="68"/>
      <c r="AW588" s="68"/>
      <c r="AX588" s="68"/>
      <c r="AY588" s="68"/>
      <c r="AZ588" s="68"/>
      <c r="BA588" s="68"/>
      <c r="BB588" s="68"/>
      <c r="BC588" s="68"/>
      <c r="BD588" s="68"/>
      <c r="BE588" s="68"/>
      <c r="BF588" s="68"/>
      <c r="BG588" s="68"/>
      <c r="BH588" s="68"/>
      <c r="BI588" s="68"/>
      <c r="BJ588" s="68"/>
      <c r="BK588" s="68"/>
      <c r="BL588" s="69"/>
      <c r="BM588" s="69"/>
      <c r="BN588" s="69"/>
      <c r="BO588" s="69"/>
      <c r="BP588" s="69"/>
      <c r="BQ588" s="69"/>
      <c r="BR588" s="69"/>
      <c r="BS588" s="69"/>
      <c r="BT588" s="69"/>
      <c r="BU588" s="69"/>
      <c r="BV588" s="69"/>
      <c r="BW588" s="69"/>
      <c r="BY588" s="70"/>
      <c r="BZ588" s="71"/>
      <c r="CA588" s="72"/>
      <c r="CB588" s="68"/>
      <c r="CC588" s="73"/>
    </row>
    <row r="589" spans="1:81" s="67" customFormat="1" ht="12" customHeight="1" x14ac:dyDescent="0.25">
      <c r="A589" s="122">
        <v>412</v>
      </c>
      <c r="B589" s="132" t="s">
        <v>648</v>
      </c>
      <c r="C589" s="135">
        <v>77.161833144154386</v>
      </c>
      <c r="D589" s="135">
        <v>1954</v>
      </c>
      <c r="E589" s="136">
        <v>2025</v>
      </c>
      <c r="F589" s="136">
        <v>177280.24</v>
      </c>
      <c r="G589" s="124">
        <v>2624544.94</v>
      </c>
      <c r="H589" s="127">
        <v>0</v>
      </c>
      <c r="I589" s="128">
        <v>0</v>
      </c>
      <c r="J589" s="128">
        <v>0</v>
      </c>
      <c r="K589" s="128">
        <v>0</v>
      </c>
      <c r="L589" s="128">
        <v>0</v>
      </c>
      <c r="M589" s="128">
        <v>0</v>
      </c>
      <c r="N589" s="127"/>
      <c r="O589" s="127">
        <v>0</v>
      </c>
      <c r="P589" s="127"/>
      <c r="Q589" s="127">
        <v>0</v>
      </c>
      <c r="R589" s="127"/>
      <c r="S589" s="127">
        <v>0</v>
      </c>
      <c r="T589" s="129">
        <v>0</v>
      </c>
      <c r="U589" s="127">
        <v>0</v>
      </c>
      <c r="V589" s="136" t="s">
        <v>35</v>
      </c>
      <c r="W589" s="131">
        <v>346</v>
      </c>
      <c r="X589" s="127">
        <v>2506440.42</v>
      </c>
      <c r="Y589" s="131">
        <v>0</v>
      </c>
      <c r="Z589" s="131">
        <v>0</v>
      </c>
      <c r="AA589" s="131">
        <v>0</v>
      </c>
      <c r="AB589" s="131">
        <v>0</v>
      </c>
      <c r="AC589" s="131">
        <v>0</v>
      </c>
      <c r="AD589" s="131">
        <v>0</v>
      </c>
      <c r="AE589" s="131">
        <v>0</v>
      </c>
      <c r="AF589" s="131">
        <v>0</v>
      </c>
      <c r="AG589" s="131">
        <v>0</v>
      </c>
      <c r="AH589" s="131">
        <v>0</v>
      </c>
      <c r="AI589" s="131">
        <v>0</v>
      </c>
      <c r="AJ589" s="131">
        <v>78736.350000000006</v>
      </c>
      <c r="AK589" s="131">
        <v>39368.17</v>
      </c>
      <c r="AL589" s="131">
        <v>0</v>
      </c>
      <c r="AN589" s="68"/>
      <c r="AO589" s="68"/>
      <c r="AP589" s="68"/>
      <c r="AQ589" s="68"/>
      <c r="AR589" s="68"/>
      <c r="AS589" s="68"/>
      <c r="AT589" s="68"/>
      <c r="AU589" s="68"/>
      <c r="AV589" s="68"/>
      <c r="AW589" s="68"/>
      <c r="AX589" s="68"/>
      <c r="AY589" s="68"/>
      <c r="AZ589" s="68"/>
      <c r="BA589" s="68"/>
      <c r="BB589" s="68"/>
      <c r="BC589" s="68"/>
      <c r="BD589" s="68"/>
      <c r="BE589" s="68"/>
      <c r="BF589" s="68"/>
      <c r="BG589" s="68"/>
      <c r="BH589" s="68"/>
      <c r="BI589" s="68"/>
      <c r="BJ589" s="68"/>
      <c r="BK589" s="68"/>
      <c r="BL589" s="69"/>
      <c r="BM589" s="69"/>
      <c r="BN589" s="69"/>
      <c r="BO589" s="69"/>
      <c r="BP589" s="69"/>
      <c r="BQ589" s="69"/>
      <c r="BR589" s="69"/>
      <c r="BS589" s="69"/>
      <c r="BT589" s="69"/>
      <c r="BU589" s="69"/>
      <c r="BV589" s="69"/>
      <c r="BW589" s="69"/>
      <c r="BY589" s="70"/>
      <c r="BZ589" s="71"/>
      <c r="CA589" s="72"/>
      <c r="CB589" s="68"/>
      <c r="CC589" s="73"/>
    </row>
    <row r="590" spans="1:81" s="67" customFormat="1" ht="12" customHeight="1" x14ac:dyDescent="0.25">
      <c r="A590" s="122">
        <v>413</v>
      </c>
      <c r="B590" s="132" t="s">
        <v>649</v>
      </c>
      <c r="C590" s="135">
        <v>73.727071036423936</v>
      </c>
      <c r="D590" s="135">
        <v>1958</v>
      </c>
      <c r="E590" s="136">
        <v>2025</v>
      </c>
      <c r="F590" s="136">
        <v>206558.15</v>
      </c>
      <c r="G590" s="124">
        <v>2852106.64</v>
      </c>
      <c r="H590" s="127">
        <v>0</v>
      </c>
      <c r="I590" s="128">
        <v>0</v>
      </c>
      <c r="J590" s="128">
        <v>0</v>
      </c>
      <c r="K590" s="128">
        <v>0</v>
      </c>
      <c r="L590" s="128">
        <v>0</v>
      </c>
      <c r="M590" s="128">
        <v>0</v>
      </c>
      <c r="N590" s="127"/>
      <c r="O590" s="127">
        <v>0</v>
      </c>
      <c r="P590" s="127"/>
      <c r="Q590" s="127">
        <v>0</v>
      </c>
      <c r="R590" s="127"/>
      <c r="S590" s="127">
        <v>0</v>
      </c>
      <c r="T590" s="129">
        <v>0</v>
      </c>
      <c r="U590" s="127">
        <v>0</v>
      </c>
      <c r="V590" s="136" t="s">
        <v>35</v>
      </c>
      <c r="W590" s="131">
        <v>376</v>
      </c>
      <c r="X590" s="127">
        <v>2723761.84</v>
      </c>
      <c r="Y590" s="131">
        <v>0</v>
      </c>
      <c r="Z590" s="131">
        <v>0</v>
      </c>
      <c r="AA590" s="131">
        <v>0</v>
      </c>
      <c r="AB590" s="131">
        <v>0</v>
      </c>
      <c r="AC590" s="131">
        <v>0</v>
      </c>
      <c r="AD590" s="131">
        <v>0</v>
      </c>
      <c r="AE590" s="131">
        <v>0</v>
      </c>
      <c r="AF590" s="131">
        <v>0</v>
      </c>
      <c r="AG590" s="131">
        <v>0</v>
      </c>
      <c r="AH590" s="131">
        <v>0</v>
      </c>
      <c r="AI590" s="131">
        <v>0</v>
      </c>
      <c r="AJ590" s="131">
        <v>85563.199999999997</v>
      </c>
      <c r="AK590" s="131">
        <v>42781.599999999999</v>
      </c>
      <c r="AL590" s="131">
        <v>0</v>
      </c>
      <c r="AN590" s="68"/>
      <c r="AO590" s="68"/>
      <c r="AP590" s="68"/>
      <c r="AQ590" s="68"/>
      <c r="AR590" s="68"/>
      <c r="AS590" s="68"/>
      <c r="AT590" s="68"/>
      <c r="AU590" s="68"/>
      <c r="AV590" s="68"/>
      <c r="AW590" s="68"/>
      <c r="AX590" s="68"/>
      <c r="AY590" s="68"/>
      <c r="AZ590" s="68"/>
      <c r="BA590" s="68"/>
      <c r="BB590" s="68"/>
      <c r="BC590" s="68"/>
      <c r="BD590" s="68"/>
      <c r="BE590" s="68"/>
      <c r="BF590" s="68"/>
      <c r="BG590" s="68"/>
      <c r="BH590" s="68"/>
      <c r="BI590" s="68"/>
      <c r="BJ590" s="68"/>
      <c r="BK590" s="68"/>
      <c r="BL590" s="69"/>
      <c r="BM590" s="69"/>
      <c r="BN590" s="69"/>
      <c r="BO590" s="69"/>
      <c r="BP590" s="69"/>
      <c r="BQ590" s="69"/>
      <c r="BR590" s="69"/>
      <c r="BS590" s="69"/>
      <c r="BT590" s="69"/>
      <c r="BU590" s="69"/>
      <c r="BV590" s="69"/>
      <c r="BW590" s="69"/>
      <c r="BY590" s="70"/>
      <c r="BZ590" s="71"/>
      <c r="CA590" s="72"/>
      <c r="CB590" s="68"/>
      <c r="CC590" s="73"/>
    </row>
    <row r="591" spans="1:81" s="67" customFormat="1" ht="12" customHeight="1" x14ac:dyDescent="0.25">
      <c r="A591" s="122">
        <v>414</v>
      </c>
      <c r="B591" s="132" t="s">
        <v>650</v>
      </c>
      <c r="C591" s="135">
        <v>73.066018425460655</v>
      </c>
      <c r="D591" s="135">
        <v>1958</v>
      </c>
      <c r="E591" s="136">
        <v>2025</v>
      </c>
      <c r="F591" s="136">
        <v>204540.3</v>
      </c>
      <c r="G591" s="124">
        <v>2821765.08</v>
      </c>
      <c r="H591" s="127">
        <v>0</v>
      </c>
      <c r="I591" s="128">
        <v>0</v>
      </c>
      <c r="J591" s="128">
        <v>0</v>
      </c>
      <c r="K591" s="128">
        <v>0</v>
      </c>
      <c r="L591" s="128">
        <v>0</v>
      </c>
      <c r="M591" s="128">
        <v>0</v>
      </c>
      <c r="N591" s="127"/>
      <c r="O591" s="127">
        <v>0</v>
      </c>
      <c r="P591" s="127"/>
      <c r="Q591" s="127">
        <v>0</v>
      </c>
      <c r="R591" s="127"/>
      <c r="S591" s="127">
        <v>0</v>
      </c>
      <c r="T591" s="129">
        <v>0</v>
      </c>
      <c r="U591" s="127">
        <v>0</v>
      </c>
      <c r="V591" s="136" t="s">
        <v>35</v>
      </c>
      <c r="W591" s="131">
        <v>372</v>
      </c>
      <c r="X591" s="127">
        <v>2694785.65</v>
      </c>
      <c r="Y591" s="131">
        <v>0</v>
      </c>
      <c r="Z591" s="131">
        <v>0</v>
      </c>
      <c r="AA591" s="131">
        <v>0</v>
      </c>
      <c r="AB591" s="131">
        <v>0</v>
      </c>
      <c r="AC591" s="131">
        <v>0</v>
      </c>
      <c r="AD591" s="131">
        <v>0</v>
      </c>
      <c r="AE591" s="131">
        <v>0</v>
      </c>
      <c r="AF591" s="131">
        <v>0</v>
      </c>
      <c r="AG591" s="131">
        <v>0</v>
      </c>
      <c r="AH591" s="131">
        <v>0</v>
      </c>
      <c r="AI591" s="131">
        <v>0</v>
      </c>
      <c r="AJ591" s="131">
        <v>84652.95</v>
      </c>
      <c r="AK591" s="131">
        <v>42326.48</v>
      </c>
      <c r="AL591" s="131">
        <v>0</v>
      </c>
      <c r="AN591" s="68"/>
      <c r="AO591" s="68"/>
      <c r="AP591" s="68"/>
      <c r="AQ591" s="68"/>
      <c r="AR591" s="68"/>
      <c r="AS591" s="68"/>
      <c r="AT591" s="68"/>
      <c r="AU591" s="68"/>
      <c r="AV591" s="68"/>
      <c r="AW591" s="68"/>
      <c r="AX591" s="68"/>
      <c r="AY591" s="68"/>
      <c r="AZ591" s="68"/>
      <c r="BA591" s="68"/>
      <c r="BB591" s="68"/>
      <c r="BC591" s="68"/>
      <c r="BD591" s="68"/>
      <c r="BE591" s="68"/>
      <c r="BF591" s="68"/>
      <c r="BG591" s="68"/>
      <c r="BH591" s="68"/>
      <c r="BI591" s="68"/>
      <c r="BJ591" s="68"/>
      <c r="BK591" s="68"/>
      <c r="BL591" s="69"/>
      <c r="BM591" s="69"/>
      <c r="BN591" s="69"/>
      <c r="BO591" s="69"/>
      <c r="BP591" s="69"/>
      <c r="BQ591" s="69"/>
      <c r="BR591" s="69"/>
      <c r="BS591" s="69"/>
      <c r="BT591" s="69"/>
      <c r="BU591" s="69"/>
      <c r="BV591" s="69"/>
      <c r="BW591" s="69"/>
      <c r="BY591" s="70"/>
      <c r="BZ591" s="71"/>
      <c r="CA591" s="72"/>
      <c r="CB591" s="68"/>
      <c r="CC591" s="73"/>
    </row>
    <row r="592" spans="1:81" s="67" customFormat="1" ht="12" customHeight="1" x14ac:dyDescent="0.25">
      <c r="A592" s="122">
        <v>415</v>
      </c>
      <c r="B592" s="132" t="s">
        <v>651</v>
      </c>
      <c r="C592" s="135">
        <v>64.498523329167426</v>
      </c>
      <c r="D592" s="135">
        <v>1970</v>
      </c>
      <c r="E592" s="136">
        <v>2025</v>
      </c>
      <c r="F592" s="136">
        <v>367867.05</v>
      </c>
      <c r="G592" s="124">
        <v>4702941.8</v>
      </c>
      <c r="H592" s="127">
        <v>0</v>
      </c>
      <c r="I592" s="128">
        <v>0</v>
      </c>
      <c r="J592" s="128">
        <v>0</v>
      </c>
      <c r="K592" s="128">
        <v>0</v>
      </c>
      <c r="L592" s="128">
        <v>0</v>
      </c>
      <c r="M592" s="128">
        <v>0</v>
      </c>
      <c r="N592" s="127"/>
      <c r="O592" s="127">
        <v>0</v>
      </c>
      <c r="P592" s="127"/>
      <c r="Q592" s="127">
        <v>0</v>
      </c>
      <c r="R592" s="127"/>
      <c r="S592" s="127">
        <v>0</v>
      </c>
      <c r="T592" s="129">
        <v>0</v>
      </c>
      <c r="U592" s="127">
        <v>0</v>
      </c>
      <c r="V592" s="136" t="s">
        <v>35</v>
      </c>
      <c r="W592" s="131">
        <v>620</v>
      </c>
      <c r="X592" s="127">
        <v>4491309.42</v>
      </c>
      <c r="Y592" s="131">
        <v>0</v>
      </c>
      <c r="Z592" s="131">
        <v>0</v>
      </c>
      <c r="AA592" s="131">
        <v>0</v>
      </c>
      <c r="AB592" s="131">
        <v>0</v>
      </c>
      <c r="AC592" s="131">
        <v>0</v>
      </c>
      <c r="AD592" s="131">
        <v>0</v>
      </c>
      <c r="AE592" s="131">
        <v>0</v>
      </c>
      <c r="AF592" s="131">
        <v>0</v>
      </c>
      <c r="AG592" s="131">
        <v>0</v>
      </c>
      <c r="AH592" s="131">
        <v>0</v>
      </c>
      <c r="AI592" s="131">
        <v>0</v>
      </c>
      <c r="AJ592" s="131">
        <v>141088.25</v>
      </c>
      <c r="AK592" s="131">
        <v>70544.13</v>
      </c>
      <c r="AL592" s="131">
        <v>0</v>
      </c>
      <c r="AN592" s="68"/>
      <c r="AO592" s="68"/>
      <c r="AP592" s="68"/>
      <c r="AQ592" s="68"/>
      <c r="AR592" s="68"/>
      <c r="AS592" s="68"/>
      <c r="AT592" s="68"/>
      <c r="AU592" s="68"/>
      <c r="AV592" s="68"/>
      <c r="AW592" s="68"/>
      <c r="AX592" s="68"/>
      <c r="AY592" s="68"/>
      <c r="AZ592" s="68"/>
      <c r="BA592" s="68"/>
      <c r="BB592" s="68"/>
      <c r="BC592" s="68"/>
      <c r="BD592" s="68"/>
      <c r="BE592" s="68"/>
      <c r="BF592" s="68"/>
      <c r="BG592" s="68"/>
      <c r="BH592" s="68"/>
      <c r="BI592" s="68"/>
      <c r="BJ592" s="68"/>
      <c r="BK592" s="68"/>
      <c r="BL592" s="69"/>
      <c r="BM592" s="69"/>
      <c r="BN592" s="69"/>
      <c r="BO592" s="69"/>
      <c r="BP592" s="69"/>
      <c r="BQ592" s="69"/>
      <c r="BR592" s="69"/>
      <c r="BS592" s="69"/>
      <c r="BT592" s="69"/>
      <c r="BU592" s="69"/>
      <c r="BV592" s="69"/>
      <c r="BW592" s="69"/>
      <c r="BY592" s="70"/>
      <c r="BZ592" s="71"/>
      <c r="CA592" s="72"/>
      <c r="CB592" s="68"/>
      <c r="CC592" s="73"/>
    </row>
    <row r="593" spans="1:81" s="67" customFormat="1" ht="12" customHeight="1" x14ac:dyDescent="0.25">
      <c r="A593" s="122">
        <v>416</v>
      </c>
      <c r="B593" s="132" t="s">
        <v>652</v>
      </c>
      <c r="C593" s="135">
        <v>46.228368876526027</v>
      </c>
      <c r="D593" s="135">
        <v>1987</v>
      </c>
      <c r="E593" s="136">
        <v>2025</v>
      </c>
      <c r="F593" s="136">
        <v>630626.31999999995</v>
      </c>
      <c r="G593" s="124">
        <v>6015214.2699999996</v>
      </c>
      <c r="H593" s="127">
        <v>0</v>
      </c>
      <c r="I593" s="128">
        <v>0</v>
      </c>
      <c r="J593" s="128">
        <v>0</v>
      </c>
      <c r="K593" s="128">
        <v>0</v>
      </c>
      <c r="L593" s="128">
        <v>0</v>
      </c>
      <c r="M593" s="128">
        <v>0</v>
      </c>
      <c r="N593" s="127"/>
      <c r="O593" s="127">
        <v>0</v>
      </c>
      <c r="P593" s="127"/>
      <c r="Q593" s="127">
        <v>0</v>
      </c>
      <c r="R593" s="127"/>
      <c r="S593" s="127">
        <v>0</v>
      </c>
      <c r="T593" s="129">
        <v>0</v>
      </c>
      <c r="U593" s="127">
        <v>0</v>
      </c>
      <c r="V593" s="136" t="s">
        <v>35</v>
      </c>
      <c r="W593" s="131">
        <v>793</v>
      </c>
      <c r="X593" s="127">
        <v>5744529.6299999999</v>
      </c>
      <c r="Y593" s="131">
        <v>0</v>
      </c>
      <c r="Z593" s="131">
        <v>0</v>
      </c>
      <c r="AA593" s="131">
        <v>0</v>
      </c>
      <c r="AB593" s="131">
        <v>0</v>
      </c>
      <c r="AC593" s="131">
        <v>0</v>
      </c>
      <c r="AD593" s="131">
        <v>0</v>
      </c>
      <c r="AE593" s="131">
        <v>0</v>
      </c>
      <c r="AF593" s="131">
        <v>0</v>
      </c>
      <c r="AG593" s="131">
        <v>0</v>
      </c>
      <c r="AH593" s="131">
        <v>0</v>
      </c>
      <c r="AI593" s="131">
        <v>0</v>
      </c>
      <c r="AJ593" s="131">
        <v>180456.43</v>
      </c>
      <c r="AK593" s="131">
        <v>90228.21</v>
      </c>
      <c r="AL593" s="131">
        <v>0</v>
      </c>
      <c r="AN593" s="68"/>
      <c r="AO593" s="68"/>
      <c r="AP593" s="68"/>
      <c r="AQ593" s="68"/>
      <c r="AR593" s="68"/>
      <c r="AS593" s="68"/>
      <c r="AT593" s="68"/>
      <c r="AU593" s="68"/>
      <c r="AV593" s="68"/>
      <c r="AW593" s="68"/>
      <c r="AX593" s="68"/>
      <c r="AY593" s="68"/>
      <c r="AZ593" s="68"/>
      <c r="BA593" s="68"/>
      <c r="BB593" s="68"/>
      <c r="BC593" s="68"/>
      <c r="BD593" s="68"/>
      <c r="BE593" s="68"/>
      <c r="BF593" s="68"/>
      <c r="BG593" s="68"/>
      <c r="BH593" s="68"/>
      <c r="BI593" s="68"/>
      <c r="BJ593" s="68"/>
      <c r="BK593" s="68"/>
      <c r="BL593" s="69"/>
      <c r="BM593" s="69"/>
      <c r="BN593" s="69"/>
      <c r="BO593" s="69"/>
      <c r="BP593" s="69"/>
      <c r="BQ593" s="69"/>
      <c r="BR593" s="69"/>
      <c r="BS593" s="69"/>
      <c r="BT593" s="69"/>
      <c r="BU593" s="69"/>
      <c r="BV593" s="69"/>
      <c r="BW593" s="69"/>
      <c r="BY593" s="70"/>
      <c r="BZ593" s="71"/>
      <c r="CA593" s="72"/>
      <c r="CB593" s="68"/>
      <c r="CC593" s="73"/>
    </row>
    <row r="594" spans="1:81" s="67" customFormat="1" ht="12" customHeight="1" x14ac:dyDescent="0.25">
      <c r="A594" s="122">
        <v>417</v>
      </c>
      <c r="B594" s="132" t="s">
        <v>653</v>
      </c>
      <c r="C594" s="135">
        <v>46.28497182757787</v>
      </c>
      <c r="D594" s="135">
        <v>1966</v>
      </c>
      <c r="E594" s="136">
        <v>2025</v>
      </c>
      <c r="F594" s="136">
        <v>473617.03</v>
      </c>
      <c r="G594" s="124">
        <v>4490550.88</v>
      </c>
      <c r="H594" s="127">
        <v>0</v>
      </c>
      <c r="I594" s="128">
        <v>0</v>
      </c>
      <c r="J594" s="128">
        <v>0</v>
      </c>
      <c r="K594" s="128">
        <v>0</v>
      </c>
      <c r="L594" s="128">
        <v>0</v>
      </c>
      <c r="M594" s="128">
        <v>0</v>
      </c>
      <c r="N594" s="127"/>
      <c r="O594" s="127">
        <v>0</v>
      </c>
      <c r="P594" s="127"/>
      <c r="Q594" s="127">
        <v>0</v>
      </c>
      <c r="R594" s="127"/>
      <c r="S594" s="127">
        <v>0</v>
      </c>
      <c r="T594" s="129">
        <v>0</v>
      </c>
      <c r="U594" s="127">
        <v>0</v>
      </c>
      <c r="V594" s="136" t="s">
        <v>35</v>
      </c>
      <c r="W594" s="131">
        <v>592</v>
      </c>
      <c r="X594" s="127">
        <v>4288476.09</v>
      </c>
      <c r="Y594" s="131">
        <v>0</v>
      </c>
      <c r="Z594" s="131">
        <v>0</v>
      </c>
      <c r="AA594" s="131">
        <v>0</v>
      </c>
      <c r="AB594" s="131">
        <v>0</v>
      </c>
      <c r="AC594" s="131">
        <v>0</v>
      </c>
      <c r="AD594" s="131">
        <v>0</v>
      </c>
      <c r="AE594" s="131">
        <v>0</v>
      </c>
      <c r="AF594" s="131">
        <v>0</v>
      </c>
      <c r="AG594" s="131">
        <v>0</v>
      </c>
      <c r="AH594" s="131">
        <v>0</v>
      </c>
      <c r="AI594" s="131">
        <v>0</v>
      </c>
      <c r="AJ594" s="131">
        <v>134716.53</v>
      </c>
      <c r="AK594" s="131">
        <v>67358.259999999995</v>
      </c>
      <c r="AL594" s="131">
        <v>0</v>
      </c>
      <c r="AN594" s="68"/>
      <c r="AO594" s="68"/>
      <c r="AP594" s="68"/>
      <c r="AQ594" s="68"/>
      <c r="AR594" s="68"/>
      <c r="AS594" s="68"/>
      <c r="AT594" s="68"/>
      <c r="AU594" s="68"/>
      <c r="AV594" s="68"/>
      <c r="AW594" s="68"/>
      <c r="AX594" s="68"/>
      <c r="AY594" s="68"/>
      <c r="AZ594" s="68"/>
      <c r="BA594" s="68"/>
      <c r="BB594" s="68"/>
      <c r="BC594" s="68"/>
      <c r="BD594" s="68"/>
      <c r="BE594" s="68"/>
      <c r="BF594" s="68"/>
      <c r="BG594" s="68"/>
      <c r="BH594" s="68"/>
      <c r="BI594" s="68"/>
      <c r="BJ594" s="68"/>
      <c r="BK594" s="68"/>
      <c r="BL594" s="69"/>
      <c r="BM594" s="69"/>
      <c r="BN594" s="69"/>
      <c r="BO594" s="69"/>
      <c r="BP594" s="69"/>
      <c r="BQ594" s="69"/>
      <c r="BR594" s="69"/>
      <c r="BS594" s="69"/>
      <c r="BT594" s="69"/>
      <c r="BU594" s="69"/>
      <c r="BV594" s="69"/>
      <c r="BW594" s="69"/>
      <c r="BY594" s="70"/>
      <c r="BZ594" s="71"/>
      <c r="CA594" s="72"/>
      <c r="CB594" s="68"/>
      <c r="CC594" s="73"/>
    </row>
    <row r="595" spans="1:81" s="67" customFormat="1" ht="12" customHeight="1" x14ac:dyDescent="0.25">
      <c r="A595" s="122">
        <v>418</v>
      </c>
      <c r="B595" s="132" t="s">
        <v>654</v>
      </c>
      <c r="C595" s="135">
        <v>71.980337956320739</v>
      </c>
      <c r="D595" s="135">
        <v>1960</v>
      </c>
      <c r="E595" s="136">
        <v>2025</v>
      </c>
      <c r="F595" s="136">
        <v>320561.48</v>
      </c>
      <c r="G595" s="124">
        <v>4384355.42</v>
      </c>
      <c r="H595" s="127">
        <v>0</v>
      </c>
      <c r="I595" s="128">
        <v>0</v>
      </c>
      <c r="J595" s="128">
        <v>0</v>
      </c>
      <c r="K595" s="128">
        <v>0</v>
      </c>
      <c r="L595" s="128">
        <v>0</v>
      </c>
      <c r="M595" s="128">
        <v>0</v>
      </c>
      <c r="N595" s="127"/>
      <c r="O595" s="127">
        <v>0</v>
      </c>
      <c r="P595" s="127"/>
      <c r="Q595" s="127">
        <v>0</v>
      </c>
      <c r="R595" s="127"/>
      <c r="S595" s="127">
        <v>0</v>
      </c>
      <c r="T595" s="129">
        <v>0</v>
      </c>
      <c r="U595" s="127">
        <v>0</v>
      </c>
      <c r="V595" s="136" t="s">
        <v>35</v>
      </c>
      <c r="W595" s="131">
        <v>578</v>
      </c>
      <c r="X595" s="127">
        <v>4187059.43</v>
      </c>
      <c r="Y595" s="131">
        <v>0</v>
      </c>
      <c r="Z595" s="131">
        <v>0</v>
      </c>
      <c r="AA595" s="131">
        <v>0</v>
      </c>
      <c r="AB595" s="131">
        <v>0</v>
      </c>
      <c r="AC595" s="131">
        <v>0</v>
      </c>
      <c r="AD595" s="131">
        <v>0</v>
      </c>
      <c r="AE595" s="131">
        <v>0</v>
      </c>
      <c r="AF595" s="131">
        <v>0</v>
      </c>
      <c r="AG595" s="131">
        <v>0</v>
      </c>
      <c r="AH595" s="131">
        <v>0</v>
      </c>
      <c r="AI595" s="131">
        <v>0</v>
      </c>
      <c r="AJ595" s="131">
        <v>131530.66</v>
      </c>
      <c r="AK595" s="131">
        <v>65765.33</v>
      </c>
      <c r="AL595" s="131">
        <v>0</v>
      </c>
      <c r="AN595" s="68"/>
      <c r="AO595" s="68"/>
      <c r="AP595" s="68"/>
      <c r="AQ595" s="68"/>
      <c r="AR595" s="68"/>
      <c r="AS595" s="68"/>
      <c r="AT595" s="68"/>
      <c r="AU595" s="68"/>
      <c r="AV595" s="68"/>
      <c r="AW595" s="68"/>
      <c r="AX595" s="68"/>
      <c r="AY595" s="68"/>
      <c r="AZ595" s="68"/>
      <c r="BA595" s="68"/>
      <c r="BB595" s="68"/>
      <c r="BC595" s="68"/>
      <c r="BD595" s="68"/>
      <c r="BE595" s="68"/>
      <c r="BF595" s="68"/>
      <c r="BG595" s="68"/>
      <c r="BH595" s="68"/>
      <c r="BI595" s="68"/>
      <c r="BJ595" s="68"/>
      <c r="BK595" s="68"/>
      <c r="BL595" s="69"/>
      <c r="BM595" s="69"/>
      <c r="BN595" s="69"/>
      <c r="BO595" s="69"/>
      <c r="BP595" s="69"/>
      <c r="BQ595" s="69"/>
      <c r="BR595" s="69"/>
      <c r="BS595" s="69"/>
      <c r="BT595" s="69"/>
      <c r="BU595" s="69"/>
      <c r="BV595" s="69"/>
      <c r="BW595" s="69"/>
      <c r="BY595" s="70"/>
      <c r="BZ595" s="71"/>
      <c r="CA595" s="72"/>
      <c r="CB595" s="68"/>
      <c r="CC595" s="73"/>
    </row>
    <row r="596" spans="1:81" s="67" customFormat="1" ht="12" customHeight="1" x14ac:dyDescent="0.25">
      <c r="A596" s="122">
        <v>419</v>
      </c>
      <c r="B596" s="132" t="s">
        <v>655</v>
      </c>
      <c r="C596" s="135">
        <v>70.843230289695626</v>
      </c>
      <c r="D596" s="135">
        <v>1961</v>
      </c>
      <c r="E596" s="136">
        <v>2025</v>
      </c>
      <c r="F596" s="136">
        <v>308174.73</v>
      </c>
      <c r="G596" s="124">
        <v>4171964.51</v>
      </c>
      <c r="H596" s="127">
        <v>0</v>
      </c>
      <c r="I596" s="128">
        <v>0</v>
      </c>
      <c r="J596" s="128">
        <v>0</v>
      </c>
      <c r="K596" s="128">
        <v>0</v>
      </c>
      <c r="L596" s="128">
        <v>0</v>
      </c>
      <c r="M596" s="128">
        <v>0</v>
      </c>
      <c r="N596" s="127"/>
      <c r="O596" s="127">
        <v>0</v>
      </c>
      <c r="P596" s="127"/>
      <c r="Q596" s="127">
        <v>0</v>
      </c>
      <c r="R596" s="127"/>
      <c r="S596" s="127">
        <v>0</v>
      </c>
      <c r="T596" s="129">
        <v>0</v>
      </c>
      <c r="U596" s="127">
        <v>0</v>
      </c>
      <c r="V596" s="136" t="s">
        <v>35</v>
      </c>
      <c r="W596" s="131">
        <v>550</v>
      </c>
      <c r="X596" s="127">
        <v>3984226.1</v>
      </c>
      <c r="Y596" s="131">
        <v>0</v>
      </c>
      <c r="Z596" s="131">
        <v>0</v>
      </c>
      <c r="AA596" s="131">
        <v>0</v>
      </c>
      <c r="AB596" s="131">
        <v>0</v>
      </c>
      <c r="AC596" s="131">
        <v>0</v>
      </c>
      <c r="AD596" s="131">
        <v>0</v>
      </c>
      <c r="AE596" s="131">
        <v>0</v>
      </c>
      <c r="AF596" s="131">
        <v>0</v>
      </c>
      <c r="AG596" s="131">
        <v>0</v>
      </c>
      <c r="AH596" s="131">
        <v>0</v>
      </c>
      <c r="AI596" s="131">
        <v>0</v>
      </c>
      <c r="AJ596" s="131">
        <v>125158.94</v>
      </c>
      <c r="AK596" s="131">
        <v>62579.47</v>
      </c>
      <c r="AL596" s="131">
        <v>0</v>
      </c>
      <c r="AN596" s="68"/>
      <c r="AO596" s="68"/>
      <c r="AP596" s="68"/>
      <c r="AQ596" s="68"/>
      <c r="AR596" s="68"/>
      <c r="AS596" s="68"/>
      <c r="AT596" s="68"/>
      <c r="AU596" s="68"/>
      <c r="AV596" s="68"/>
      <c r="AW596" s="68"/>
      <c r="AX596" s="68"/>
      <c r="AY596" s="68"/>
      <c r="AZ596" s="68"/>
      <c r="BA596" s="68"/>
      <c r="BB596" s="68"/>
      <c r="BC596" s="68"/>
      <c r="BD596" s="68"/>
      <c r="BE596" s="68"/>
      <c r="BF596" s="68"/>
      <c r="BG596" s="68"/>
      <c r="BH596" s="68"/>
      <c r="BI596" s="68"/>
      <c r="BJ596" s="68"/>
      <c r="BK596" s="68"/>
      <c r="BL596" s="69"/>
      <c r="BM596" s="69"/>
      <c r="BN596" s="69"/>
      <c r="BO596" s="69"/>
      <c r="BP596" s="69"/>
      <c r="BQ596" s="69"/>
      <c r="BR596" s="69"/>
      <c r="BS596" s="69"/>
      <c r="BT596" s="69"/>
      <c r="BU596" s="69"/>
      <c r="BV596" s="69"/>
      <c r="BW596" s="69"/>
      <c r="BY596" s="70"/>
      <c r="BZ596" s="71"/>
      <c r="CA596" s="72"/>
      <c r="CB596" s="68"/>
      <c r="CC596" s="73"/>
    </row>
    <row r="597" spans="1:81" s="67" customFormat="1" ht="12" customHeight="1" x14ac:dyDescent="0.25">
      <c r="A597" s="122">
        <v>420</v>
      </c>
      <c r="B597" s="132" t="s">
        <v>656</v>
      </c>
      <c r="C597" s="135">
        <v>21.560564877782699</v>
      </c>
      <c r="D597" s="135">
        <v>1995</v>
      </c>
      <c r="E597" s="136">
        <v>2025</v>
      </c>
      <c r="F597" s="136">
        <v>1230926.8500000001</v>
      </c>
      <c r="G597" s="124">
        <v>6053141.2300000004</v>
      </c>
      <c r="H597" s="127">
        <v>0</v>
      </c>
      <c r="I597" s="128">
        <v>0</v>
      </c>
      <c r="J597" s="128">
        <v>0</v>
      </c>
      <c r="K597" s="128">
        <v>0</v>
      </c>
      <c r="L597" s="128">
        <v>0</v>
      </c>
      <c r="M597" s="128">
        <v>0</v>
      </c>
      <c r="N597" s="127"/>
      <c r="O597" s="127">
        <v>0</v>
      </c>
      <c r="P597" s="127"/>
      <c r="Q597" s="127">
        <v>0</v>
      </c>
      <c r="R597" s="127"/>
      <c r="S597" s="127">
        <v>0</v>
      </c>
      <c r="T597" s="129">
        <v>0</v>
      </c>
      <c r="U597" s="127">
        <v>0</v>
      </c>
      <c r="V597" s="136" t="s">
        <v>35</v>
      </c>
      <c r="W597" s="131">
        <v>798</v>
      </c>
      <c r="X597" s="127">
        <v>5780749.8700000001</v>
      </c>
      <c r="Y597" s="131">
        <v>0</v>
      </c>
      <c r="Z597" s="131">
        <v>0</v>
      </c>
      <c r="AA597" s="131">
        <v>0</v>
      </c>
      <c r="AB597" s="131">
        <v>0</v>
      </c>
      <c r="AC597" s="131">
        <v>0</v>
      </c>
      <c r="AD597" s="131">
        <v>0</v>
      </c>
      <c r="AE597" s="131">
        <v>0</v>
      </c>
      <c r="AF597" s="131">
        <v>0</v>
      </c>
      <c r="AG597" s="131">
        <v>0</v>
      </c>
      <c r="AH597" s="131">
        <v>0</v>
      </c>
      <c r="AI597" s="131">
        <v>0</v>
      </c>
      <c r="AJ597" s="131">
        <v>181594.23999999999</v>
      </c>
      <c r="AK597" s="131">
        <v>90797.119999999995</v>
      </c>
      <c r="AL597" s="131">
        <v>0</v>
      </c>
      <c r="AN597" s="68"/>
      <c r="AO597" s="68"/>
      <c r="AP597" s="68"/>
      <c r="AQ597" s="68"/>
      <c r="AR597" s="68"/>
      <c r="AS597" s="68"/>
      <c r="AT597" s="68"/>
      <c r="AU597" s="68"/>
      <c r="AV597" s="68"/>
      <c r="AW597" s="68"/>
      <c r="AX597" s="68"/>
      <c r="AY597" s="68"/>
      <c r="AZ597" s="68"/>
      <c r="BA597" s="68"/>
      <c r="BB597" s="68"/>
      <c r="BC597" s="68"/>
      <c r="BD597" s="68"/>
      <c r="BE597" s="68"/>
      <c r="BF597" s="68"/>
      <c r="BG597" s="68"/>
      <c r="BH597" s="68"/>
      <c r="BI597" s="68"/>
      <c r="BJ597" s="68"/>
      <c r="BK597" s="68"/>
      <c r="BL597" s="69"/>
      <c r="BM597" s="69"/>
      <c r="BN597" s="69"/>
      <c r="BO597" s="69"/>
      <c r="BP597" s="69"/>
      <c r="BQ597" s="69"/>
      <c r="BR597" s="69"/>
      <c r="BS597" s="69"/>
      <c r="BT597" s="69"/>
      <c r="BU597" s="69"/>
      <c r="BV597" s="69"/>
      <c r="BW597" s="69"/>
      <c r="BY597" s="70"/>
      <c r="BZ597" s="71"/>
      <c r="CA597" s="72"/>
      <c r="CB597" s="68"/>
      <c r="CC597" s="73"/>
    </row>
    <row r="598" spans="1:81" s="67" customFormat="1" ht="12" customHeight="1" x14ac:dyDescent="0.25">
      <c r="A598" s="122">
        <v>421</v>
      </c>
      <c r="B598" s="132" t="s">
        <v>657</v>
      </c>
      <c r="C598" s="135">
        <v>23.928967607197105</v>
      </c>
      <c r="D598" s="135">
        <v>1994</v>
      </c>
      <c r="E598" s="136">
        <v>2025</v>
      </c>
      <c r="F598" s="136">
        <v>1137748.42</v>
      </c>
      <c r="G598" s="124">
        <v>6053141.2300000004</v>
      </c>
      <c r="H598" s="127">
        <v>0</v>
      </c>
      <c r="I598" s="128">
        <v>0</v>
      </c>
      <c r="J598" s="128">
        <v>0</v>
      </c>
      <c r="K598" s="128">
        <v>0</v>
      </c>
      <c r="L598" s="128">
        <v>0</v>
      </c>
      <c r="M598" s="128">
        <v>0</v>
      </c>
      <c r="N598" s="127"/>
      <c r="O598" s="127">
        <v>0</v>
      </c>
      <c r="P598" s="127"/>
      <c r="Q598" s="127">
        <v>0</v>
      </c>
      <c r="R598" s="127"/>
      <c r="S598" s="127">
        <v>0</v>
      </c>
      <c r="T598" s="129">
        <v>0</v>
      </c>
      <c r="U598" s="127">
        <v>0</v>
      </c>
      <c r="V598" s="136" t="s">
        <v>35</v>
      </c>
      <c r="W598" s="131">
        <v>798</v>
      </c>
      <c r="X598" s="127">
        <v>5780749.8700000001</v>
      </c>
      <c r="Y598" s="131">
        <v>0</v>
      </c>
      <c r="Z598" s="131">
        <v>0</v>
      </c>
      <c r="AA598" s="131">
        <v>0</v>
      </c>
      <c r="AB598" s="131">
        <v>0</v>
      </c>
      <c r="AC598" s="131">
        <v>0</v>
      </c>
      <c r="AD598" s="131">
        <v>0</v>
      </c>
      <c r="AE598" s="131">
        <v>0</v>
      </c>
      <c r="AF598" s="131">
        <v>0</v>
      </c>
      <c r="AG598" s="131">
        <v>0</v>
      </c>
      <c r="AH598" s="131">
        <v>0</v>
      </c>
      <c r="AI598" s="131">
        <v>0</v>
      </c>
      <c r="AJ598" s="131">
        <v>181594.23999999999</v>
      </c>
      <c r="AK598" s="131">
        <v>90797.119999999995</v>
      </c>
      <c r="AL598" s="131">
        <v>0</v>
      </c>
      <c r="AN598" s="68"/>
      <c r="AO598" s="68"/>
      <c r="AP598" s="68"/>
      <c r="AQ598" s="68"/>
      <c r="AR598" s="68"/>
      <c r="AS598" s="68"/>
      <c r="AT598" s="68"/>
      <c r="AU598" s="68"/>
      <c r="AV598" s="68"/>
      <c r="AW598" s="68"/>
      <c r="AX598" s="68"/>
      <c r="AY598" s="68"/>
      <c r="AZ598" s="68"/>
      <c r="BA598" s="68"/>
      <c r="BB598" s="68"/>
      <c r="BC598" s="68"/>
      <c r="BD598" s="68"/>
      <c r="BE598" s="68"/>
      <c r="BF598" s="68"/>
      <c r="BG598" s="68"/>
      <c r="BH598" s="68"/>
      <c r="BI598" s="68"/>
      <c r="BJ598" s="68"/>
      <c r="BK598" s="68"/>
      <c r="BL598" s="69"/>
      <c r="BM598" s="69"/>
      <c r="BN598" s="69"/>
      <c r="BO598" s="69"/>
      <c r="BP598" s="69"/>
      <c r="BQ598" s="69"/>
      <c r="BR598" s="69"/>
      <c r="BS598" s="69"/>
      <c r="BT598" s="69"/>
      <c r="BU598" s="69"/>
      <c r="BV598" s="69"/>
      <c r="BW598" s="69"/>
      <c r="BY598" s="70"/>
      <c r="BZ598" s="71"/>
      <c r="CA598" s="72"/>
      <c r="CB598" s="68"/>
      <c r="CC598" s="73"/>
    </row>
    <row r="599" spans="1:81" s="67" customFormat="1" ht="12" customHeight="1" x14ac:dyDescent="0.25">
      <c r="A599" s="122">
        <v>422</v>
      </c>
      <c r="B599" s="132" t="s">
        <v>658</v>
      </c>
      <c r="C599" s="135">
        <v>16.937185093832383</v>
      </c>
      <c r="D599" s="135">
        <v>1994</v>
      </c>
      <c r="E599" s="136">
        <v>2025</v>
      </c>
      <c r="F599" s="136">
        <v>833642.51</v>
      </c>
      <c r="G599" s="124">
        <v>3429300</v>
      </c>
      <c r="H599" s="127">
        <v>0</v>
      </c>
      <c r="I599" s="128">
        <v>0</v>
      </c>
      <c r="J599" s="128">
        <v>0</v>
      </c>
      <c r="K599" s="128">
        <v>0</v>
      </c>
      <c r="L599" s="128">
        <v>0</v>
      </c>
      <c r="M599" s="128">
        <v>0</v>
      </c>
      <c r="N599" s="127"/>
      <c r="O599" s="127">
        <v>0</v>
      </c>
      <c r="P599" s="127"/>
      <c r="Q599" s="127">
        <v>0</v>
      </c>
      <c r="R599" s="127"/>
      <c r="S599" s="127">
        <v>0</v>
      </c>
      <c r="T599" s="129">
        <v>0</v>
      </c>
      <c r="U599" s="127">
        <v>0</v>
      </c>
      <c r="V599" s="136" t="s">
        <v>34</v>
      </c>
      <c r="W599" s="131">
        <v>400</v>
      </c>
      <c r="X599" s="127">
        <v>3274981.5</v>
      </c>
      <c r="Y599" s="131">
        <v>0</v>
      </c>
      <c r="Z599" s="131">
        <v>0</v>
      </c>
      <c r="AA599" s="131">
        <v>0</v>
      </c>
      <c r="AB599" s="131">
        <v>0</v>
      </c>
      <c r="AC599" s="131">
        <v>0</v>
      </c>
      <c r="AD599" s="131">
        <v>0</v>
      </c>
      <c r="AE599" s="131">
        <v>0</v>
      </c>
      <c r="AF599" s="131">
        <v>0</v>
      </c>
      <c r="AG599" s="131">
        <v>0</v>
      </c>
      <c r="AH599" s="131">
        <v>0</v>
      </c>
      <c r="AI599" s="131">
        <v>0</v>
      </c>
      <c r="AJ599" s="131">
        <v>102879</v>
      </c>
      <c r="AK599" s="131">
        <v>51439.5</v>
      </c>
      <c r="AL599" s="131">
        <v>0</v>
      </c>
      <c r="AN599" s="68"/>
      <c r="AO599" s="68"/>
      <c r="AP599" s="68"/>
      <c r="AQ599" s="68"/>
      <c r="AR599" s="68"/>
      <c r="AS599" s="68"/>
      <c r="AT599" s="68"/>
      <c r="AU599" s="68"/>
      <c r="AV599" s="68"/>
      <c r="AW599" s="68"/>
      <c r="AX599" s="68"/>
      <c r="AY599" s="68"/>
      <c r="AZ599" s="68"/>
      <c r="BA599" s="68"/>
      <c r="BB599" s="68"/>
      <c r="BC599" s="68"/>
      <c r="BD599" s="68"/>
      <c r="BE599" s="68"/>
      <c r="BF599" s="68"/>
      <c r="BG599" s="68"/>
      <c r="BH599" s="68"/>
      <c r="BI599" s="68"/>
      <c r="BJ599" s="68"/>
      <c r="BK599" s="68"/>
      <c r="BL599" s="69"/>
      <c r="BM599" s="69"/>
      <c r="BN599" s="69"/>
      <c r="BO599" s="69"/>
      <c r="BP599" s="69"/>
      <c r="BQ599" s="69"/>
      <c r="BR599" s="69"/>
      <c r="BS599" s="69"/>
      <c r="BT599" s="69"/>
      <c r="BU599" s="69"/>
      <c r="BV599" s="69"/>
      <c r="BW599" s="69"/>
      <c r="BY599" s="70"/>
      <c r="BZ599" s="71"/>
      <c r="CA599" s="72"/>
      <c r="CB599" s="68"/>
      <c r="CC599" s="73"/>
    </row>
    <row r="600" spans="1:81" s="67" customFormat="1" ht="12" customHeight="1" x14ac:dyDescent="0.25">
      <c r="A600" s="122">
        <v>423</v>
      </c>
      <c r="B600" s="132" t="s">
        <v>659</v>
      </c>
      <c r="C600" s="135">
        <v>70.468195416164065</v>
      </c>
      <c r="D600" s="135">
        <v>1956</v>
      </c>
      <c r="E600" s="136">
        <v>2025</v>
      </c>
      <c r="F600" s="136">
        <v>208119.84</v>
      </c>
      <c r="G600" s="124">
        <v>2836935.87</v>
      </c>
      <c r="H600" s="127">
        <v>0</v>
      </c>
      <c r="I600" s="128">
        <v>0</v>
      </c>
      <c r="J600" s="128">
        <v>0</v>
      </c>
      <c r="K600" s="128">
        <v>0</v>
      </c>
      <c r="L600" s="128">
        <v>0</v>
      </c>
      <c r="M600" s="128">
        <v>0</v>
      </c>
      <c r="N600" s="127"/>
      <c r="O600" s="127">
        <v>0</v>
      </c>
      <c r="P600" s="127"/>
      <c r="Q600" s="127">
        <v>0</v>
      </c>
      <c r="R600" s="127"/>
      <c r="S600" s="127">
        <v>0</v>
      </c>
      <c r="T600" s="129">
        <v>0</v>
      </c>
      <c r="U600" s="127">
        <v>0</v>
      </c>
      <c r="V600" s="136" t="s">
        <v>35</v>
      </c>
      <c r="W600" s="131">
        <v>374</v>
      </c>
      <c r="X600" s="127">
        <v>2709273.75</v>
      </c>
      <c r="Y600" s="131">
        <v>0</v>
      </c>
      <c r="Z600" s="131">
        <v>0</v>
      </c>
      <c r="AA600" s="131">
        <v>0</v>
      </c>
      <c r="AB600" s="131">
        <v>0</v>
      </c>
      <c r="AC600" s="131">
        <v>0</v>
      </c>
      <c r="AD600" s="131">
        <v>0</v>
      </c>
      <c r="AE600" s="131">
        <v>0</v>
      </c>
      <c r="AF600" s="131">
        <v>0</v>
      </c>
      <c r="AG600" s="131">
        <v>0</v>
      </c>
      <c r="AH600" s="131">
        <v>0</v>
      </c>
      <c r="AI600" s="131">
        <v>0</v>
      </c>
      <c r="AJ600" s="131">
        <v>85108.08</v>
      </c>
      <c r="AK600" s="131">
        <v>42554.04</v>
      </c>
      <c r="AL600" s="131">
        <v>0</v>
      </c>
      <c r="AN600" s="68"/>
      <c r="AO600" s="68"/>
      <c r="AP600" s="68"/>
      <c r="AQ600" s="68"/>
      <c r="AR600" s="68"/>
      <c r="AS600" s="68"/>
      <c r="AT600" s="68"/>
      <c r="AU600" s="68"/>
      <c r="AV600" s="68"/>
      <c r="AW600" s="68"/>
      <c r="AX600" s="68"/>
      <c r="AY600" s="68"/>
      <c r="AZ600" s="68"/>
      <c r="BA600" s="68"/>
      <c r="BB600" s="68"/>
      <c r="BC600" s="68"/>
      <c r="BD600" s="68"/>
      <c r="BE600" s="68"/>
      <c r="BF600" s="68"/>
      <c r="BG600" s="68"/>
      <c r="BH600" s="68"/>
      <c r="BI600" s="68"/>
      <c r="BJ600" s="68"/>
      <c r="BK600" s="68"/>
      <c r="BL600" s="69"/>
      <c r="BM600" s="69"/>
      <c r="BN600" s="69"/>
      <c r="BO600" s="69"/>
      <c r="BP600" s="69"/>
      <c r="BQ600" s="69"/>
      <c r="BR600" s="69"/>
      <c r="BS600" s="69"/>
      <c r="BT600" s="69"/>
      <c r="BU600" s="69"/>
      <c r="BV600" s="69"/>
      <c r="BW600" s="69"/>
      <c r="BY600" s="70"/>
      <c r="BZ600" s="71"/>
      <c r="CA600" s="72"/>
      <c r="CB600" s="68"/>
      <c r="CC600" s="73"/>
    </row>
    <row r="601" spans="1:81" s="67" customFormat="1" ht="12" customHeight="1" x14ac:dyDescent="0.25">
      <c r="A601" s="122">
        <v>424</v>
      </c>
      <c r="B601" s="132" t="s">
        <v>660</v>
      </c>
      <c r="C601" s="135">
        <v>72.17402960390308</v>
      </c>
      <c r="D601" s="135">
        <v>1956</v>
      </c>
      <c r="E601" s="136">
        <v>2025</v>
      </c>
      <c r="F601" s="136">
        <v>203363.46</v>
      </c>
      <c r="G601" s="124">
        <v>2821765.08</v>
      </c>
      <c r="H601" s="127">
        <v>0</v>
      </c>
      <c r="I601" s="128">
        <v>0</v>
      </c>
      <c r="J601" s="128">
        <v>0</v>
      </c>
      <c r="K601" s="128">
        <v>0</v>
      </c>
      <c r="L601" s="128">
        <v>0</v>
      </c>
      <c r="M601" s="128">
        <v>0</v>
      </c>
      <c r="N601" s="127"/>
      <c r="O601" s="127">
        <v>0</v>
      </c>
      <c r="P601" s="127"/>
      <c r="Q601" s="127">
        <v>0</v>
      </c>
      <c r="R601" s="127"/>
      <c r="S601" s="127">
        <v>0</v>
      </c>
      <c r="T601" s="129">
        <v>0</v>
      </c>
      <c r="U601" s="127">
        <v>0</v>
      </c>
      <c r="V601" s="136" t="s">
        <v>35</v>
      </c>
      <c r="W601" s="131">
        <v>372</v>
      </c>
      <c r="X601" s="127">
        <v>2694785.65</v>
      </c>
      <c r="Y601" s="131">
        <v>0</v>
      </c>
      <c r="Z601" s="131">
        <v>0</v>
      </c>
      <c r="AA601" s="131">
        <v>0</v>
      </c>
      <c r="AB601" s="131">
        <v>0</v>
      </c>
      <c r="AC601" s="131">
        <v>0</v>
      </c>
      <c r="AD601" s="131">
        <v>0</v>
      </c>
      <c r="AE601" s="131">
        <v>0</v>
      </c>
      <c r="AF601" s="131">
        <v>0</v>
      </c>
      <c r="AG601" s="131">
        <v>0</v>
      </c>
      <c r="AH601" s="131">
        <v>0</v>
      </c>
      <c r="AI601" s="131">
        <v>0</v>
      </c>
      <c r="AJ601" s="131">
        <v>84652.95</v>
      </c>
      <c r="AK601" s="131">
        <v>42326.48</v>
      </c>
      <c r="AL601" s="131">
        <v>0</v>
      </c>
      <c r="AN601" s="68"/>
      <c r="AO601" s="68"/>
      <c r="AP601" s="68"/>
      <c r="AQ601" s="68"/>
      <c r="AR601" s="68"/>
      <c r="AS601" s="68"/>
      <c r="AT601" s="68"/>
      <c r="AU601" s="68"/>
      <c r="AV601" s="68"/>
      <c r="AW601" s="68"/>
      <c r="AX601" s="68"/>
      <c r="AY601" s="68"/>
      <c r="AZ601" s="68"/>
      <c r="BA601" s="68"/>
      <c r="BB601" s="68"/>
      <c r="BC601" s="68"/>
      <c r="BD601" s="68"/>
      <c r="BE601" s="68"/>
      <c r="BF601" s="68"/>
      <c r="BG601" s="68"/>
      <c r="BH601" s="68"/>
      <c r="BI601" s="68"/>
      <c r="BJ601" s="68"/>
      <c r="BK601" s="68"/>
      <c r="BL601" s="69"/>
      <c r="BM601" s="69"/>
      <c r="BN601" s="69"/>
      <c r="BO601" s="69"/>
      <c r="BP601" s="69"/>
      <c r="BQ601" s="69"/>
      <c r="BR601" s="69"/>
      <c r="BS601" s="69"/>
      <c r="BT601" s="69"/>
      <c r="BU601" s="69"/>
      <c r="BV601" s="69"/>
      <c r="BW601" s="69"/>
      <c r="BY601" s="70"/>
      <c r="BZ601" s="71"/>
      <c r="CA601" s="72"/>
      <c r="CB601" s="68"/>
      <c r="CC601" s="73"/>
    </row>
    <row r="602" spans="1:81" s="67" customFormat="1" ht="12" customHeight="1" x14ac:dyDescent="0.25">
      <c r="A602" s="122">
        <v>425</v>
      </c>
      <c r="B602" s="132" t="s">
        <v>661</v>
      </c>
      <c r="C602" s="135">
        <v>74.484403590684224</v>
      </c>
      <c r="D602" s="135">
        <v>1958</v>
      </c>
      <c r="E602" s="136">
        <v>2025</v>
      </c>
      <c r="F602" s="136">
        <v>187179.61</v>
      </c>
      <c r="G602" s="124">
        <v>2867277.42</v>
      </c>
      <c r="H602" s="127">
        <v>0</v>
      </c>
      <c r="I602" s="128">
        <v>0</v>
      </c>
      <c r="J602" s="128">
        <v>0</v>
      </c>
      <c r="K602" s="128">
        <v>0</v>
      </c>
      <c r="L602" s="128">
        <v>0</v>
      </c>
      <c r="M602" s="128">
        <v>0</v>
      </c>
      <c r="N602" s="127"/>
      <c r="O602" s="127">
        <v>0</v>
      </c>
      <c r="P602" s="127"/>
      <c r="Q602" s="127">
        <v>0</v>
      </c>
      <c r="R602" s="127"/>
      <c r="S602" s="127">
        <v>0</v>
      </c>
      <c r="T602" s="129">
        <v>0</v>
      </c>
      <c r="U602" s="127">
        <v>0</v>
      </c>
      <c r="V602" s="136" t="s">
        <v>35</v>
      </c>
      <c r="W602" s="131">
        <v>378</v>
      </c>
      <c r="X602" s="127">
        <v>2738249.94</v>
      </c>
      <c r="Y602" s="131">
        <v>0</v>
      </c>
      <c r="Z602" s="131">
        <v>0</v>
      </c>
      <c r="AA602" s="131">
        <v>0</v>
      </c>
      <c r="AB602" s="131">
        <v>0</v>
      </c>
      <c r="AC602" s="131">
        <v>0</v>
      </c>
      <c r="AD602" s="131">
        <v>0</v>
      </c>
      <c r="AE602" s="131">
        <v>0</v>
      </c>
      <c r="AF602" s="131">
        <v>0</v>
      </c>
      <c r="AG602" s="131">
        <v>0</v>
      </c>
      <c r="AH602" s="131">
        <v>0</v>
      </c>
      <c r="AI602" s="131">
        <v>0</v>
      </c>
      <c r="AJ602" s="131">
        <v>86018.32</v>
      </c>
      <c r="AK602" s="131">
        <v>43009.16</v>
      </c>
      <c r="AL602" s="131">
        <v>0</v>
      </c>
      <c r="AN602" s="68"/>
      <c r="AO602" s="68"/>
      <c r="AP602" s="68"/>
      <c r="AQ602" s="68"/>
      <c r="AR602" s="68"/>
      <c r="AS602" s="68"/>
      <c r="AT602" s="68"/>
      <c r="AU602" s="68"/>
      <c r="AV602" s="68"/>
      <c r="AW602" s="68"/>
      <c r="AX602" s="68"/>
      <c r="AY602" s="68"/>
      <c r="AZ602" s="68"/>
      <c r="BA602" s="68"/>
      <c r="BB602" s="68"/>
      <c r="BC602" s="68"/>
      <c r="BD602" s="68"/>
      <c r="BE602" s="68"/>
      <c r="BF602" s="68"/>
      <c r="BG602" s="68"/>
      <c r="BH602" s="68"/>
      <c r="BI602" s="68"/>
      <c r="BJ602" s="68"/>
      <c r="BK602" s="68"/>
      <c r="BL602" s="69"/>
      <c r="BM602" s="69"/>
      <c r="BN602" s="69"/>
      <c r="BO602" s="69"/>
      <c r="BP602" s="69"/>
      <c r="BQ602" s="69"/>
      <c r="BR602" s="69"/>
      <c r="BS602" s="69"/>
      <c r="BT602" s="69"/>
      <c r="BU602" s="69"/>
      <c r="BV602" s="69"/>
      <c r="BW602" s="69"/>
      <c r="BY602" s="70"/>
      <c r="BZ602" s="71"/>
      <c r="CA602" s="72"/>
      <c r="CB602" s="68"/>
      <c r="CC602" s="73"/>
    </row>
    <row r="603" spans="1:81" s="67" customFormat="1" ht="12" customHeight="1" x14ac:dyDescent="0.25">
      <c r="A603" s="122">
        <v>426</v>
      </c>
      <c r="B603" s="132" t="s">
        <v>662</v>
      </c>
      <c r="C603" s="135">
        <v>74.146862173345539</v>
      </c>
      <c r="D603" s="135">
        <v>1958</v>
      </c>
      <c r="E603" s="136">
        <v>2025</v>
      </c>
      <c r="F603" s="136">
        <v>197323.06</v>
      </c>
      <c r="G603" s="124">
        <v>2867277.42</v>
      </c>
      <c r="H603" s="127">
        <v>0</v>
      </c>
      <c r="I603" s="128">
        <v>0</v>
      </c>
      <c r="J603" s="128">
        <v>0</v>
      </c>
      <c r="K603" s="128">
        <v>0</v>
      </c>
      <c r="L603" s="128">
        <v>0</v>
      </c>
      <c r="M603" s="128">
        <v>0</v>
      </c>
      <c r="N603" s="127"/>
      <c r="O603" s="127">
        <v>0</v>
      </c>
      <c r="P603" s="127"/>
      <c r="Q603" s="127">
        <v>0</v>
      </c>
      <c r="R603" s="127"/>
      <c r="S603" s="127">
        <v>0</v>
      </c>
      <c r="T603" s="129">
        <v>0</v>
      </c>
      <c r="U603" s="127">
        <v>0</v>
      </c>
      <c r="V603" s="136" t="s">
        <v>35</v>
      </c>
      <c r="W603" s="131">
        <v>378</v>
      </c>
      <c r="X603" s="127">
        <v>2738249.94</v>
      </c>
      <c r="Y603" s="131">
        <v>0</v>
      </c>
      <c r="Z603" s="131">
        <v>0</v>
      </c>
      <c r="AA603" s="131">
        <v>0</v>
      </c>
      <c r="AB603" s="131">
        <v>0</v>
      </c>
      <c r="AC603" s="131">
        <v>0</v>
      </c>
      <c r="AD603" s="131">
        <v>0</v>
      </c>
      <c r="AE603" s="131">
        <v>0</v>
      </c>
      <c r="AF603" s="131">
        <v>0</v>
      </c>
      <c r="AG603" s="131">
        <v>0</v>
      </c>
      <c r="AH603" s="131">
        <v>0</v>
      </c>
      <c r="AI603" s="131">
        <v>0</v>
      </c>
      <c r="AJ603" s="131">
        <v>86018.32</v>
      </c>
      <c r="AK603" s="131">
        <v>43009.16</v>
      </c>
      <c r="AL603" s="131">
        <v>0</v>
      </c>
      <c r="AN603" s="68"/>
      <c r="AO603" s="68"/>
      <c r="AP603" s="68"/>
      <c r="AQ603" s="68"/>
      <c r="AR603" s="68"/>
      <c r="AS603" s="68"/>
      <c r="AT603" s="68"/>
      <c r="AU603" s="68"/>
      <c r="AV603" s="68"/>
      <c r="AW603" s="68"/>
      <c r="AX603" s="68"/>
      <c r="AY603" s="68"/>
      <c r="AZ603" s="68"/>
      <c r="BA603" s="68"/>
      <c r="BB603" s="68"/>
      <c r="BC603" s="68"/>
      <c r="BD603" s="68"/>
      <c r="BE603" s="68"/>
      <c r="BF603" s="68"/>
      <c r="BG603" s="68"/>
      <c r="BH603" s="68"/>
      <c r="BI603" s="68"/>
      <c r="BJ603" s="68"/>
      <c r="BK603" s="68"/>
      <c r="BL603" s="69"/>
      <c r="BM603" s="69"/>
      <c r="BN603" s="69"/>
      <c r="BO603" s="69"/>
      <c r="BP603" s="69"/>
      <c r="BQ603" s="69"/>
      <c r="BR603" s="69"/>
      <c r="BS603" s="69"/>
      <c r="BT603" s="69"/>
      <c r="BU603" s="69"/>
      <c r="BV603" s="69"/>
      <c r="BW603" s="69"/>
      <c r="BY603" s="70"/>
      <c r="BZ603" s="71"/>
      <c r="CA603" s="72"/>
      <c r="CB603" s="68"/>
      <c r="CC603" s="73"/>
    </row>
    <row r="604" spans="1:81" s="67" customFormat="1" ht="12" customHeight="1" x14ac:dyDescent="0.25">
      <c r="A604" s="122">
        <v>427</v>
      </c>
      <c r="B604" s="132" t="s">
        <v>663</v>
      </c>
      <c r="C604" s="135">
        <v>24.629266383006154</v>
      </c>
      <c r="D604" s="135">
        <v>1972</v>
      </c>
      <c r="E604" s="136">
        <v>2025</v>
      </c>
      <c r="F604" s="136">
        <v>1704105.2</v>
      </c>
      <c r="G604" s="124">
        <v>9344842.5099999998</v>
      </c>
      <c r="H604" s="127">
        <v>0</v>
      </c>
      <c r="I604" s="128">
        <v>0</v>
      </c>
      <c r="J604" s="128">
        <v>0</v>
      </c>
      <c r="K604" s="128">
        <v>0</v>
      </c>
      <c r="L604" s="128">
        <v>0</v>
      </c>
      <c r="M604" s="128">
        <v>0</v>
      </c>
      <c r="N604" s="127"/>
      <c r="O604" s="127">
        <v>0</v>
      </c>
      <c r="P604" s="127"/>
      <c r="Q604" s="127">
        <v>0</v>
      </c>
      <c r="R604" s="127"/>
      <c r="S604" s="127">
        <v>0</v>
      </c>
      <c r="T604" s="129">
        <v>0</v>
      </c>
      <c r="U604" s="127">
        <v>0</v>
      </c>
      <c r="V604" s="136" t="s">
        <v>34</v>
      </c>
      <c r="W604" s="131">
        <v>1090</v>
      </c>
      <c r="X604" s="127">
        <v>8924324.5899999999</v>
      </c>
      <c r="Y604" s="131">
        <v>0</v>
      </c>
      <c r="Z604" s="131">
        <v>0</v>
      </c>
      <c r="AA604" s="131">
        <v>0</v>
      </c>
      <c r="AB604" s="131">
        <v>0</v>
      </c>
      <c r="AC604" s="131">
        <v>0</v>
      </c>
      <c r="AD604" s="131">
        <v>0</v>
      </c>
      <c r="AE604" s="131">
        <v>0</v>
      </c>
      <c r="AF604" s="131">
        <v>0</v>
      </c>
      <c r="AG604" s="131">
        <v>0</v>
      </c>
      <c r="AH604" s="131">
        <v>0</v>
      </c>
      <c r="AI604" s="131">
        <v>0</v>
      </c>
      <c r="AJ604" s="131">
        <v>280345.28000000003</v>
      </c>
      <c r="AK604" s="131">
        <v>140172.64000000001</v>
      </c>
      <c r="AL604" s="131">
        <v>0</v>
      </c>
      <c r="AN604" s="68"/>
      <c r="AO604" s="68"/>
      <c r="AP604" s="68"/>
      <c r="AQ604" s="68"/>
      <c r="AR604" s="68"/>
      <c r="AS604" s="68"/>
      <c r="AT604" s="68"/>
      <c r="AU604" s="68"/>
      <c r="AV604" s="68"/>
      <c r="AW604" s="68"/>
      <c r="AX604" s="68"/>
      <c r="AY604" s="68"/>
      <c r="AZ604" s="68"/>
      <c r="BA604" s="68"/>
      <c r="BB604" s="68"/>
      <c r="BC604" s="68"/>
      <c r="BD604" s="68"/>
      <c r="BE604" s="68"/>
      <c r="BF604" s="68"/>
      <c r="BG604" s="68"/>
      <c r="BH604" s="68"/>
      <c r="BI604" s="68"/>
      <c r="BJ604" s="68"/>
      <c r="BK604" s="68"/>
      <c r="BL604" s="69"/>
      <c r="BM604" s="69"/>
      <c r="BN604" s="69"/>
      <c r="BO604" s="69"/>
      <c r="BP604" s="69"/>
      <c r="BQ604" s="69"/>
      <c r="BR604" s="69"/>
      <c r="BS604" s="69"/>
      <c r="BT604" s="69"/>
      <c r="BU604" s="69"/>
      <c r="BV604" s="69"/>
      <c r="BW604" s="69"/>
      <c r="BY604" s="70"/>
      <c r="BZ604" s="71"/>
      <c r="CA604" s="72"/>
      <c r="CB604" s="68"/>
      <c r="CC604" s="73"/>
    </row>
    <row r="605" spans="1:81" s="67" customFormat="1" ht="12" customHeight="1" x14ac:dyDescent="0.25">
      <c r="A605" s="122">
        <v>428</v>
      </c>
      <c r="B605" s="132" t="s">
        <v>664</v>
      </c>
      <c r="C605" s="135">
        <v>55.703012976480117</v>
      </c>
      <c r="D605" s="135">
        <v>1966</v>
      </c>
      <c r="E605" s="136">
        <v>2025</v>
      </c>
      <c r="F605" s="136">
        <v>236218.41</v>
      </c>
      <c r="G605" s="124">
        <v>2983491.01</v>
      </c>
      <c r="H605" s="127">
        <v>0</v>
      </c>
      <c r="I605" s="128">
        <v>0</v>
      </c>
      <c r="J605" s="128">
        <v>0</v>
      </c>
      <c r="K605" s="128">
        <v>0</v>
      </c>
      <c r="L605" s="128">
        <v>0</v>
      </c>
      <c r="M605" s="128">
        <v>0</v>
      </c>
      <c r="N605" s="127"/>
      <c r="O605" s="127">
        <v>0</v>
      </c>
      <c r="P605" s="127"/>
      <c r="Q605" s="127">
        <v>0</v>
      </c>
      <c r="R605" s="127"/>
      <c r="S605" s="127">
        <v>0</v>
      </c>
      <c r="T605" s="129">
        <v>0</v>
      </c>
      <c r="U605" s="127">
        <v>0</v>
      </c>
      <c r="V605" s="136" t="s">
        <v>34</v>
      </c>
      <c r="W605" s="131">
        <v>348</v>
      </c>
      <c r="X605" s="127">
        <v>2849233.91</v>
      </c>
      <c r="Y605" s="131">
        <v>0</v>
      </c>
      <c r="Z605" s="131">
        <v>0</v>
      </c>
      <c r="AA605" s="131">
        <v>0</v>
      </c>
      <c r="AB605" s="131">
        <v>0</v>
      </c>
      <c r="AC605" s="131">
        <v>0</v>
      </c>
      <c r="AD605" s="131">
        <v>0</v>
      </c>
      <c r="AE605" s="131">
        <v>0</v>
      </c>
      <c r="AF605" s="131">
        <v>0</v>
      </c>
      <c r="AG605" s="131">
        <v>0</v>
      </c>
      <c r="AH605" s="131">
        <v>0</v>
      </c>
      <c r="AI605" s="131">
        <v>0</v>
      </c>
      <c r="AJ605" s="131">
        <v>89504.73</v>
      </c>
      <c r="AK605" s="131">
        <v>44752.37</v>
      </c>
      <c r="AL605" s="131">
        <v>0</v>
      </c>
      <c r="AN605" s="68"/>
      <c r="AO605" s="68"/>
      <c r="AP605" s="68"/>
      <c r="AQ605" s="68"/>
      <c r="AR605" s="68"/>
      <c r="AS605" s="68"/>
      <c r="AT605" s="68"/>
      <c r="AU605" s="68"/>
      <c r="AV605" s="68"/>
      <c r="AW605" s="68"/>
      <c r="AX605" s="68"/>
      <c r="AY605" s="68"/>
      <c r="AZ605" s="68"/>
      <c r="BA605" s="68"/>
      <c r="BB605" s="68"/>
      <c r="BC605" s="68"/>
      <c r="BD605" s="68"/>
      <c r="BE605" s="68"/>
      <c r="BF605" s="68"/>
      <c r="BG605" s="68"/>
      <c r="BH605" s="68"/>
      <c r="BI605" s="68"/>
      <c r="BJ605" s="68"/>
      <c r="BK605" s="68"/>
      <c r="BL605" s="69"/>
      <c r="BM605" s="69"/>
      <c r="BN605" s="69"/>
      <c r="BO605" s="69"/>
      <c r="BP605" s="69"/>
      <c r="BQ605" s="69"/>
      <c r="BR605" s="69"/>
      <c r="BS605" s="69"/>
      <c r="BT605" s="69"/>
      <c r="BU605" s="69"/>
      <c r="BV605" s="69"/>
      <c r="BW605" s="69"/>
      <c r="BY605" s="70"/>
      <c r="BZ605" s="71"/>
      <c r="CA605" s="72"/>
      <c r="CB605" s="68"/>
      <c r="CC605" s="73"/>
    </row>
    <row r="606" spans="1:81" s="67" customFormat="1" ht="12" customHeight="1" x14ac:dyDescent="0.25">
      <c r="A606" s="122">
        <v>429</v>
      </c>
      <c r="B606" s="132" t="s">
        <v>665</v>
      </c>
      <c r="C606" s="135">
        <v>28.658755815087638</v>
      </c>
      <c r="D606" s="135">
        <v>1970</v>
      </c>
      <c r="E606" s="136">
        <v>2025</v>
      </c>
      <c r="F606" s="136">
        <v>1282520.8500000001</v>
      </c>
      <c r="G606" s="124">
        <v>8040513.4000000004</v>
      </c>
      <c r="H606" s="127">
        <v>0</v>
      </c>
      <c r="I606" s="128">
        <v>0</v>
      </c>
      <c r="J606" s="128">
        <v>0</v>
      </c>
      <c r="K606" s="128">
        <v>0</v>
      </c>
      <c r="L606" s="128">
        <v>0</v>
      </c>
      <c r="M606" s="128">
        <v>0</v>
      </c>
      <c r="N606" s="127"/>
      <c r="O606" s="127">
        <v>0</v>
      </c>
      <c r="P606" s="127"/>
      <c r="Q606" s="127">
        <v>0</v>
      </c>
      <c r="R606" s="127"/>
      <c r="S606" s="127">
        <v>0</v>
      </c>
      <c r="T606" s="129">
        <v>0</v>
      </c>
      <c r="U606" s="127">
        <v>0</v>
      </c>
      <c r="V606" s="136" t="s">
        <v>35</v>
      </c>
      <c r="W606" s="131">
        <v>1060</v>
      </c>
      <c r="X606" s="127">
        <v>7678690.2999999998</v>
      </c>
      <c r="Y606" s="131">
        <v>0</v>
      </c>
      <c r="Z606" s="131">
        <v>0</v>
      </c>
      <c r="AA606" s="131">
        <v>0</v>
      </c>
      <c r="AB606" s="131">
        <v>0</v>
      </c>
      <c r="AC606" s="131">
        <v>0</v>
      </c>
      <c r="AD606" s="131">
        <v>0</v>
      </c>
      <c r="AE606" s="131">
        <v>0</v>
      </c>
      <c r="AF606" s="131">
        <v>0</v>
      </c>
      <c r="AG606" s="131">
        <v>0</v>
      </c>
      <c r="AH606" s="131">
        <v>0</v>
      </c>
      <c r="AI606" s="131">
        <v>0</v>
      </c>
      <c r="AJ606" s="131">
        <v>241215.4</v>
      </c>
      <c r="AK606" s="131">
        <v>120607.7</v>
      </c>
      <c r="AL606" s="131">
        <v>0</v>
      </c>
      <c r="AN606" s="68"/>
      <c r="AO606" s="68"/>
      <c r="AP606" s="68"/>
      <c r="AQ606" s="68"/>
      <c r="AR606" s="68"/>
      <c r="AS606" s="68"/>
      <c r="AT606" s="68"/>
      <c r="AU606" s="68"/>
      <c r="AV606" s="68"/>
      <c r="AW606" s="68"/>
      <c r="AX606" s="68"/>
      <c r="AY606" s="68"/>
      <c r="AZ606" s="68"/>
      <c r="BA606" s="68"/>
      <c r="BB606" s="68"/>
      <c r="BC606" s="68"/>
      <c r="BD606" s="68"/>
      <c r="BE606" s="68"/>
      <c r="BF606" s="68"/>
      <c r="BG606" s="68"/>
      <c r="BH606" s="68"/>
      <c r="BI606" s="68"/>
      <c r="BJ606" s="68"/>
      <c r="BK606" s="68"/>
      <c r="BL606" s="69"/>
      <c r="BM606" s="69"/>
      <c r="BN606" s="69"/>
      <c r="BO606" s="69"/>
      <c r="BP606" s="69"/>
      <c r="BQ606" s="69"/>
      <c r="BR606" s="69"/>
      <c r="BS606" s="69"/>
      <c r="BT606" s="69"/>
      <c r="BU606" s="69"/>
      <c r="BV606" s="69"/>
      <c r="BW606" s="69"/>
      <c r="BY606" s="70"/>
      <c r="BZ606" s="71"/>
      <c r="CA606" s="72"/>
      <c r="CB606" s="68"/>
      <c r="CC606" s="73"/>
    </row>
    <row r="607" spans="1:81" s="67" customFormat="1" ht="12" customHeight="1" x14ac:dyDescent="0.25">
      <c r="A607" s="122">
        <v>430</v>
      </c>
      <c r="B607" s="132" t="s">
        <v>666</v>
      </c>
      <c r="C607" s="135">
        <v>26.707053640174525</v>
      </c>
      <c r="D607" s="135">
        <v>1970</v>
      </c>
      <c r="E607" s="136">
        <v>2025</v>
      </c>
      <c r="F607" s="136">
        <v>1773341.24</v>
      </c>
      <c r="G607" s="124">
        <v>10202167.49</v>
      </c>
      <c r="H607" s="127">
        <v>0</v>
      </c>
      <c r="I607" s="128">
        <v>0</v>
      </c>
      <c r="J607" s="128">
        <v>0</v>
      </c>
      <c r="K607" s="128">
        <v>0</v>
      </c>
      <c r="L607" s="128">
        <v>0</v>
      </c>
      <c r="M607" s="128">
        <v>0</v>
      </c>
      <c r="N607" s="127"/>
      <c r="O607" s="127">
        <v>0</v>
      </c>
      <c r="P607" s="127"/>
      <c r="Q607" s="127">
        <v>0</v>
      </c>
      <c r="R607" s="127"/>
      <c r="S607" s="127">
        <v>0</v>
      </c>
      <c r="T607" s="129">
        <v>0</v>
      </c>
      <c r="U607" s="127">
        <v>0</v>
      </c>
      <c r="V607" s="136" t="s">
        <v>34</v>
      </c>
      <c r="W607" s="131">
        <v>1190</v>
      </c>
      <c r="X607" s="127">
        <v>9743069.9600000009</v>
      </c>
      <c r="Y607" s="131">
        <v>0</v>
      </c>
      <c r="Z607" s="131">
        <v>0</v>
      </c>
      <c r="AA607" s="131">
        <v>0</v>
      </c>
      <c r="AB607" s="131">
        <v>0</v>
      </c>
      <c r="AC607" s="131">
        <v>0</v>
      </c>
      <c r="AD607" s="131">
        <v>0</v>
      </c>
      <c r="AE607" s="131">
        <v>0</v>
      </c>
      <c r="AF607" s="131">
        <v>0</v>
      </c>
      <c r="AG607" s="131">
        <v>0</v>
      </c>
      <c r="AH607" s="131">
        <v>0</v>
      </c>
      <c r="AI607" s="131">
        <v>0</v>
      </c>
      <c r="AJ607" s="131">
        <v>306065.02</v>
      </c>
      <c r="AK607" s="131">
        <v>153032.51</v>
      </c>
      <c r="AL607" s="131">
        <v>0</v>
      </c>
      <c r="AN607" s="68"/>
      <c r="AO607" s="68"/>
      <c r="AP607" s="68"/>
      <c r="AQ607" s="68"/>
      <c r="AR607" s="68"/>
      <c r="AS607" s="68"/>
      <c r="AT607" s="68"/>
      <c r="AU607" s="68"/>
      <c r="AV607" s="68"/>
      <c r="AW607" s="68"/>
      <c r="AX607" s="68"/>
      <c r="AY607" s="68"/>
      <c r="AZ607" s="68"/>
      <c r="BA607" s="68"/>
      <c r="BB607" s="68"/>
      <c r="BC607" s="68"/>
      <c r="BD607" s="68"/>
      <c r="BE607" s="68"/>
      <c r="BF607" s="68"/>
      <c r="BG607" s="68"/>
      <c r="BH607" s="68"/>
      <c r="BI607" s="68"/>
      <c r="BJ607" s="68"/>
      <c r="BK607" s="68"/>
      <c r="BL607" s="69"/>
      <c r="BM607" s="69"/>
      <c r="BN607" s="69"/>
      <c r="BO607" s="69"/>
      <c r="BP607" s="69"/>
      <c r="BQ607" s="69"/>
      <c r="BR607" s="69"/>
      <c r="BS607" s="69"/>
      <c r="BT607" s="69"/>
      <c r="BU607" s="69"/>
      <c r="BV607" s="69"/>
      <c r="BW607" s="69"/>
      <c r="BY607" s="70"/>
      <c r="BZ607" s="71"/>
      <c r="CA607" s="72"/>
      <c r="CB607" s="68"/>
      <c r="CC607" s="73"/>
    </row>
    <row r="608" spans="1:81" s="67" customFormat="1" ht="12" customHeight="1" x14ac:dyDescent="0.25">
      <c r="A608" s="122">
        <v>431</v>
      </c>
      <c r="B608" s="132" t="s">
        <v>667</v>
      </c>
      <c r="C608" s="135">
        <v>27.989548330949916</v>
      </c>
      <c r="D608" s="135">
        <v>1991</v>
      </c>
      <c r="E608" s="136">
        <v>2025</v>
      </c>
      <c r="F608" s="136">
        <v>1341470.6599999999</v>
      </c>
      <c r="G608" s="124">
        <v>7741644.75</v>
      </c>
      <c r="H608" s="127">
        <v>0</v>
      </c>
      <c r="I608" s="128">
        <v>0</v>
      </c>
      <c r="J608" s="128">
        <v>0</v>
      </c>
      <c r="K608" s="128">
        <v>0</v>
      </c>
      <c r="L608" s="128">
        <v>0</v>
      </c>
      <c r="M608" s="128">
        <v>0</v>
      </c>
      <c r="N608" s="127"/>
      <c r="O608" s="127">
        <v>0</v>
      </c>
      <c r="P608" s="127"/>
      <c r="Q608" s="127">
        <v>0</v>
      </c>
      <c r="R608" s="127"/>
      <c r="S608" s="127">
        <v>0</v>
      </c>
      <c r="T608" s="129">
        <v>0</v>
      </c>
      <c r="U608" s="127">
        <v>0</v>
      </c>
      <c r="V608" s="136" t="s">
        <v>34</v>
      </c>
      <c r="W608" s="131">
        <v>903</v>
      </c>
      <c r="X608" s="127">
        <v>7393270.7400000002</v>
      </c>
      <c r="Y608" s="131">
        <v>0</v>
      </c>
      <c r="Z608" s="131">
        <v>0</v>
      </c>
      <c r="AA608" s="131">
        <v>0</v>
      </c>
      <c r="AB608" s="131">
        <v>0</v>
      </c>
      <c r="AC608" s="131">
        <v>0</v>
      </c>
      <c r="AD608" s="131">
        <v>0</v>
      </c>
      <c r="AE608" s="131">
        <v>0</v>
      </c>
      <c r="AF608" s="131">
        <v>0</v>
      </c>
      <c r="AG608" s="131">
        <v>0</v>
      </c>
      <c r="AH608" s="131">
        <v>0</v>
      </c>
      <c r="AI608" s="131">
        <v>0</v>
      </c>
      <c r="AJ608" s="131">
        <v>232249.34</v>
      </c>
      <c r="AK608" s="131">
        <v>116124.67</v>
      </c>
      <c r="AL608" s="131">
        <v>0</v>
      </c>
      <c r="AN608" s="68"/>
      <c r="AO608" s="68"/>
      <c r="AP608" s="68"/>
      <c r="AQ608" s="68"/>
      <c r="AR608" s="68"/>
      <c r="AS608" s="68"/>
      <c r="AT608" s="68"/>
      <c r="AU608" s="68"/>
      <c r="AV608" s="68"/>
      <c r="AW608" s="68"/>
      <c r="AX608" s="68"/>
      <c r="AY608" s="68"/>
      <c r="AZ608" s="68"/>
      <c r="BA608" s="68"/>
      <c r="BB608" s="68"/>
      <c r="BC608" s="68"/>
      <c r="BD608" s="68"/>
      <c r="BE608" s="68"/>
      <c r="BF608" s="68"/>
      <c r="BG608" s="68"/>
      <c r="BH608" s="68"/>
      <c r="BI608" s="68"/>
      <c r="BJ608" s="68"/>
      <c r="BK608" s="68"/>
      <c r="BL608" s="69"/>
      <c r="BM608" s="69"/>
      <c r="BN608" s="69"/>
      <c r="BO608" s="69"/>
      <c r="BP608" s="69"/>
      <c r="BQ608" s="69"/>
      <c r="BR608" s="69"/>
      <c r="BS608" s="69"/>
      <c r="BT608" s="69"/>
      <c r="BU608" s="69"/>
      <c r="BV608" s="69"/>
      <c r="BW608" s="69"/>
      <c r="BY608" s="70"/>
      <c r="BZ608" s="71"/>
      <c r="CA608" s="72"/>
      <c r="CB608" s="68"/>
      <c r="CC608" s="73"/>
    </row>
    <row r="609" spans="1:81" s="67" customFormat="1" ht="12" customHeight="1" x14ac:dyDescent="0.25">
      <c r="A609" s="122">
        <v>432</v>
      </c>
      <c r="B609" s="132" t="s">
        <v>668</v>
      </c>
      <c r="C609" s="135">
        <v>27.890550248589463</v>
      </c>
      <c r="D609" s="135">
        <v>1984</v>
      </c>
      <c r="E609" s="136">
        <v>2025</v>
      </c>
      <c r="F609" s="136">
        <v>302576.28999999998</v>
      </c>
      <c r="G609" s="124">
        <v>1800382.51</v>
      </c>
      <c r="H609" s="127">
        <v>0</v>
      </c>
      <c r="I609" s="128">
        <v>0</v>
      </c>
      <c r="J609" s="128">
        <v>0</v>
      </c>
      <c r="K609" s="128">
        <v>0</v>
      </c>
      <c r="L609" s="128">
        <v>0</v>
      </c>
      <c r="M609" s="128">
        <v>0</v>
      </c>
      <c r="N609" s="127"/>
      <c r="O609" s="127">
        <v>0</v>
      </c>
      <c r="P609" s="127"/>
      <c r="Q609" s="127">
        <v>0</v>
      </c>
      <c r="R609" s="127"/>
      <c r="S609" s="127">
        <v>0</v>
      </c>
      <c r="T609" s="129">
        <v>0</v>
      </c>
      <c r="U609" s="127">
        <v>0</v>
      </c>
      <c r="V609" s="136" t="s">
        <v>34</v>
      </c>
      <c r="W609" s="131">
        <v>210</v>
      </c>
      <c r="X609" s="127">
        <v>1719365.29</v>
      </c>
      <c r="Y609" s="131">
        <v>0</v>
      </c>
      <c r="Z609" s="131">
        <v>0</v>
      </c>
      <c r="AA609" s="131">
        <v>0</v>
      </c>
      <c r="AB609" s="131">
        <v>0</v>
      </c>
      <c r="AC609" s="131">
        <v>0</v>
      </c>
      <c r="AD609" s="131">
        <v>0</v>
      </c>
      <c r="AE609" s="131">
        <v>0</v>
      </c>
      <c r="AF609" s="131">
        <v>0</v>
      </c>
      <c r="AG609" s="131">
        <v>0</v>
      </c>
      <c r="AH609" s="131">
        <v>0</v>
      </c>
      <c r="AI609" s="131">
        <v>0</v>
      </c>
      <c r="AJ609" s="131">
        <v>54011.48</v>
      </c>
      <c r="AK609" s="131">
        <v>27005.74</v>
      </c>
      <c r="AL609" s="131">
        <v>0</v>
      </c>
      <c r="AN609" s="68"/>
      <c r="AO609" s="68"/>
      <c r="AP609" s="68"/>
      <c r="AQ609" s="68"/>
      <c r="AR609" s="68"/>
      <c r="AS609" s="68"/>
      <c r="AT609" s="68"/>
      <c r="AU609" s="68"/>
      <c r="AV609" s="68"/>
      <c r="AW609" s="68"/>
      <c r="AX609" s="68"/>
      <c r="AY609" s="68"/>
      <c r="AZ609" s="68"/>
      <c r="BA609" s="68"/>
      <c r="BB609" s="68"/>
      <c r="BC609" s="68"/>
      <c r="BD609" s="68"/>
      <c r="BE609" s="68"/>
      <c r="BF609" s="68"/>
      <c r="BG609" s="68"/>
      <c r="BH609" s="68"/>
      <c r="BI609" s="68"/>
      <c r="BJ609" s="68"/>
      <c r="BK609" s="68"/>
      <c r="BL609" s="69"/>
      <c r="BM609" s="69"/>
      <c r="BN609" s="69"/>
      <c r="BO609" s="69"/>
      <c r="BP609" s="69"/>
      <c r="BQ609" s="69"/>
      <c r="BR609" s="69"/>
      <c r="BS609" s="69"/>
      <c r="BT609" s="69"/>
      <c r="BU609" s="69"/>
      <c r="BV609" s="69"/>
      <c r="BW609" s="69"/>
      <c r="BY609" s="70"/>
      <c r="BZ609" s="71"/>
      <c r="CA609" s="72"/>
      <c r="CB609" s="68"/>
      <c r="CC609" s="73"/>
    </row>
    <row r="610" spans="1:81" s="67" customFormat="1" ht="12" customHeight="1" x14ac:dyDescent="0.25">
      <c r="A610" s="122">
        <v>433</v>
      </c>
      <c r="B610" s="132" t="s">
        <v>669</v>
      </c>
      <c r="C610" s="135">
        <v>28.031237165460361</v>
      </c>
      <c r="D610" s="135">
        <v>1984</v>
      </c>
      <c r="E610" s="136">
        <v>2025</v>
      </c>
      <c r="F610" s="136">
        <v>301580.28999999998</v>
      </c>
      <c r="G610" s="124">
        <v>1800382.51</v>
      </c>
      <c r="H610" s="127">
        <v>0</v>
      </c>
      <c r="I610" s="128">
        <v>0</v>
      </c>
      <c r="J610" s="128">
        <v>0</v>
      </c>
      <c r="K610" s="128">
        <v>0</v>
      </c>
      <c r="L610" s="128">
        <v>0</v>
      </c>
      <c r="M610" s="128">
        <v>0</v>
      </c>
      <c r="N610" s="127"/>
      <c r="O610" s="127">
        <v>0</v>
      </c>
      <c r="P610" s="127"/>
      <c r="Q610" s="127">
        <v>0</v>
      </c>
      <c r="R610" s="127"/>
      <c r="S610" s="127">
        <v>0</v>
      </c>
      <c r="T610" s="129">
        <v>0</v>
      </c>
      <c r="U610" s="127">
        <v>0</v>
      </c>
      <c r="V610" s="136" t="s">
        <v>34</v>
      </c>
      <c r="W610" s="131">
        <v>210</v>
      </c>
      <c r="X610" s="127">
        <v>1719365.29</v>
      </c>
      <c r="Y610" s="131">
        <v>0</v>
      </c>
      <c r="Z610" s="131">
        <v>0</v>
      </c>
      <c r="AA610" s="131">
        <v>0</v>
      </c>
      <c r="AB610" s="131">
        <v>0</v>
      </c>
      <c r="AC610" s="131">
        <v>0</v>
      </c>
      <c r="AD610" s="131">
        <v>0</v>
      </c>
      <c r="AE610" s="131">
        <v>0</v>
      </c>
      <c r="AF610" s="131">
        <v>0</v>
      </c>
      <c r="AG610" s="131">
        <v>0</v>
      </c>
      <c r="AH610" s="131">
        <v>0</v>
      </c>
      <c r="AI610" s="131">
        <v>0</v>
      </c>
      <c r="AJ610" s="131">
        <v>54011.48</v>
      </c>
      <c r="AK610" s="131">
        <v>27005.74</v>
      </c>
      <c r="AL610" s="131">
        <v>0</v>
      </c>
      <c r="AN610" s="68"/>
      <c r="AO610" s="68"/>
      <c r="AP610" s="68"/>
      <c r="AQ610" s="68"/>
      <c r="AR610" s="68"/>
      <c r="AS610" s="68"/>
      <c r="AT610" s="68"/>
      <c r="AU610" s="68"/>
      <c r="AV610" s="68"/>
      <c r="AW610" s="68"/>
      <c r="AX610" s="68"/>
      <c r="AY610" s="68"/>
      <c r="AZ610" s="68"/>
      <c r="BA610" s="68"/>
      <c r="BB610" s="68"/>
      <c r="BC610" s="68"/>
      <c r="BD610" s="68"/>
      <c r="BE610" s="68"/>
      <c r="BF610" s="68"/>
      <c r="BG610" s="68"/>
      <c r="BH610" s="68"/>
      <c r="BI610" s="68"/>
      <c r="BJ610" s="68"/>
      <c r="BK610" s="68"/>
      <c r="BL610" s="69"/>
      <c r="BM610" s="69"/>
      <c r="BN610" s="69"/>
      <c r="BO610" s="69"/>
      <c r="BP610" s="69"/>
      <c r="BQ610" s="69"/>
      <c r="BR610" s="69"/>
      <c r="BS610" s="69"/>
      <c r="BT610" s="69"/>
      <c r="BU610" s="69"/>
      <c r="BV610" s="69"/>
      <c r="BW610" s="69"/>
      <c r="BY610" s="70"/>
      <c r="BZ610" s="71"/>
      <c r="CA610" s="72"/>
      <c r="CB610" s="68"/>
      <c r="CC610" s="73"/>
    </row>
    <row r="611" spans="1:81" s="67" customFormat="1" ht="12" customHeight="1" x14ac:dyDescent="0.25">
      <c r="A611" s="122">
        <v>434</v>
      </c>
      <c r="B611" s="132" t="s">
        <v>670</v>
      </c>
      <c r="C611" s="135">
        <v>57.174082825912883</v>
      </c>
      <c r="D611" s="135">
        <v>1984</v>
      </c>
      <c r="E611" s="136">
        <v>2025</v>
      </c>
      <c r="F611" s="136">
        <v>444612.74</v>
      </c>
      <c r="G611" s="124">
        <v>3515032.51</v>
      </c>
      <c r="H611" s="127">
        <v>0</v>
      </c>
      <c r="I611" s="128">
        <v>0</v>
      </c>
      <c r="J611" s="128">
        <v>0</v>
      </c>
      <c r="K611" s="128">
        <v>0</v>
      </c>
      <c r="L611" s="128">
        <v>0</v>
      </c>
      <c r="M611" s="128">
        <v>0</v>
      </c>
      <c r="N611" s="127"/>
      <c r="O611" s="127">
        <v>0</v>
      </c>
      <c r="P611" s="127"/>
      <c r="Q611" s="127">
        <v>0</v>
      </c>
      <c r="R611" s="127"/>
      <c r="S611" s="127">
        <v>0</v>
      </c>
      <c r="T611" s="129">
        <v>0</v>
      </c>
      <c r="U611" s="127">
        <v>0</v>
      </c>
      <c r="V611" s="136" t="s">
        <v>34</v>
      </c>
      <c r="W611" s="131">
        <v>410</v>
      </c>
      <c r="X611" s="127">
        <v>3356856.04</v>
      </c>
      <c r="Y611" s="131">
        <v>0</v>
      </c>
      <c r="Z611" s="131">
        <v>0</v>
      </c>
      <c r="AA611" s="131">
        <v>0</v>
      </c>
      <c r="AB611" s="131">
        <v>0</v>
      </c>
      <c r="AC611" s="131">
        <v>0</v>
      </c>
      <c r="AD611" s="131">
        <v>0</v>
      </c>
      <c r="AE611" s="131">
        <v>0</v>
      </c>
      <c r="AF611" s="131">
        <v>0</v>
      </c>
      <c r="AG611" s="131">
        <v>0</v>
      </c>
      <c r="AH611" s="131">
        <v>0</v>
      </c>
      <c r="AI611" s="131">
        <v>0</v>
      </c>
      <c r="AJ611" s="131">
        <v>105450.98</v>
      </c>
      <c r="AK611" s="131">
        <v>52725.49</v>
      </c>
      <c r="AL611" s="131">
        <v>0</v>
      </c>
      <c r="AN611" s="68"/>
      <c r="AO611" s="68"/>
      <c r="AP611" s="68"/>
      <c r="AQ611" s="68"/>
      <c r="AR611" s="68"/>
      <c r="AS611" s="68"/>
      <c r="AT611" s="68"/>
      <c r="AU611" s="68"/>
      <c r="AV611" s="68"/>
      <c r="AW611" s="68"/>
      <c r="AX611" s="68"/>
      <c r="AY611" s="68"/>
      <c r="AZ611" s="68"/>
      <c r="BA611" s="68"/>
      <c r="BB611" s="68"/>
      <c r="BC611" s="68"/>
      <c r="BD611" s="68"/>
      <c r="BE611" s="68"/>
      <c r="BF611" s="68"/>
      <c r="BG611" s="68"/>
      <c r="BH611" s="68"/>
      <c r="BI611" s="68"/>
      <c r="BJ611" s="68"/>
      <c r="BK611" s="68"/>
      <c r="BL611" s="69"/>
      <c r="BM611" s="69"/>
      <c r="BN611" s="69"/>
      <c r="BO611" s="69"/>
      <c r="BP611" s="69"/>
      <c r="BQ611" s="69"/>
      <c r="BR611" s="69"/>
      <c r="BS611" s="69"/>
      <c r="BT611" s="69"/>
      <c r="BU611" s="69"/>
      <c r="BV611" s="69"/>
      <c r="BW611" s="69"/>
      <c r="BY611" s="70"/>
      <c r="BZ611" s="71"/>
      <c r="CA611" s="72"/>
      <c r="CB611" s="68"/>
      <c r="CC611" s="73"/>
    </row>
    <row r="612" spans="1:81" s="67" customFormat="1" ht="12" customHeight="1" x14ac:dyDescent="0.25">
      <c r="A612" s="122">
        <v>435</v>
      </c>
      <c r="B612" s="132" t="s">
        <v>671</v>
      </c>
      <c r="C612" s="135">
        <v>36.318139320667818</v>
      </c>
      <c r="D612" s="135">
        <v>1986</v>
      </c>
      <c r="E612" s="136">
        <v>2025</v>
      </c>
      <c r="F612" s="136">
        <v>419027.65</v>
      </c>
      <c r="G612" s="124">
        <v>3257835.01</v>
      </c>
      <c r="H612" s="127">
        <v>0</v>
      </c>
      <c r="I612" s="128">
        <v>0</v>
      </c>
      <c r="J612" s="128">
        <v>0</v>
      </c>
      <c r="K612" s="128">
        <v>0</v>
      </c>
      <c r="L612" s="128">
        <v>0</v>
      </c>
      <c r="M612" s="128">
        <v>0</v>
      </c>
      <c r="N612" s="127"/>
      <c r="O612" s="127">
        <v>0</v>
      </c>
      <c r="P612" s="127"/>
      <c r="Q612" s="127">
        <v>0</v>
      </c>
      <c r="R612" s="127"/>
      <c r="S612" s="127">
        <v>0</v>
      </c>
      <c r="T612" s="129">
        <v>0</v>
      </c>
      <c r="U612" s="127">
        <v>0</v>
      </c>
      <c r="V612" s="136" t="s">
        <v>34</v>
      </c>
      <c r="W612" s="131">
        <v>380</v>
      </c>
      <c r="X612" s="127">
        <v>3111232.43</v>
      </c>
      <c r="Y612" s="131">
        <v>0</v>
      </c>
      <c r="Z612" s="131">
        <v>0</v>
      </c>
      <c r="AA612" s="131">
        <v>0</v>
      </c>
      <c r="AB612" s="131">
        <v>0</v>
      </c>
      <c r="AC612" s="131">
        <v>0</v>
      </c>
      <c r="AD612" s="131">
        <v>0</v>
      </c>
      <c r="AE612" s="131">
        <v>0</v>
      </c>
      <c r="AF612" s="131">
        <v>0</v>
      </c>
      <c r="AG612" s="131">
        <v>0</v>
      </c>
      <c r="AH612" s="131">
        <v>0</v>
      </c>
      <c r="AI612" s="131">
        <v>0</v>
      </c>
      <c r="AJ612" s="131">
        <v>97735.05</v>
      </c>
      <c r="AK612" s="131">
        <v>48867.53</v>
      </c>
      <c r="AL612" s="131">
        <v>0</v>
      </c>
      <c r="AN612" s="68"/>
      <c r="AO612" s="68"/>
      <c r="AP612" s="68"/>
      <c r="AQ612" s="68"/>
      <c r="AR612" s="68"/>
      <c r="AS612" s="68"/>
      <c r="AT612" s="68"/>
      <c r="AU612" s="68"/>
      <c r="AV612" s="68"/>
      <c r="AW612" s="68"/>
      <c r="AX612" s="68"/>
      <c r="AY612" s="68"/>
      <c r="AZ612" s="68"/>
      <c r="BA612" s="68"/>
      <c r="BB612" s="68"/>
      <c r="BC612" s="68"/>
      <c r="BD612" s="68"/>
      <c r="BE612" s="68"/>
      <c r="BF612" s="68"/>
      <c r="BG612" s="68"/>
      <c r="BH612" s="68"/>
      <c r="BI612" s="68"/>
      <c r="BJ612" s="68"/>
      <c r="BK612" s="68"/>
      <c r="BL612" s="69"/>
      <c r="BM612" s="69"/>
      <c r="BN612" s="69"/>
      <c r="BO612" s="69"/>
      <c r="BP612" s="69"/>
      <c r="BQ612" s="69"/>
      <c r="BR612" s="69"/>
      <c r="BS612" s="69"/>
      <c r="BT612" s="69"/>
      <c r="BU612" s="69"/>
      <c r="BV612" s="69"/>
      <c r="BW612" s="69"/>
      <c r="BY612" s="70"/>
      <c r="BZ612" s="71"/>
      <c r="CA612" s="72"/>
      <c r="CB612" s="68"/>
      <c r="CC612" s="73"/>
    </row>
    <row r="613" spans="1:81" s="67" customFormat="1" ht="12" customHeight="1" x14ac:dyDescent="0.25">
      <c r="A613" s="122">
        <v>436</v>
      </c>
      <c r="B613" s="132" t="s">
        <v>672</v>
      </c>
      <c r="C613" s="135">
        <v>28.420868001759722</v>
      </c>
      <c r="D613" s="135">
        <v>1986</v>
      </c>
      <c r="E613" s="136">
        <v>2025</v>
      </c>
      <c r="F613" s="136">
        <v>297364.59999999998</v>
      </c>
      <c r="G613" s="124">
        <v>1783236</v>
      </c>
      <c r="H613" s="127">
        <v>0</v>
      </c>
      <c r="I613" s="128">
        <v>0</v>
      </c>
      <c r="J613" s="128">
        <v>0</v>
      </c>
      <c r="K613" s="128">
        <v>0</v>
      </c>
      <c r="L613" s="128">
        <v>0</v>
      </c>
      <c r="M613" s="128">
        <v>0</v>
      </c>
      <c r="N613" s="127"/>
      <c r="O613" s="127">
        <v>0</v>
      </c>
      <c r="P613" s="127"/>
      <c r="Q613" s="127">
        <v>0</v>
      </c>
      <c r="R613" s="127"/>
      <c r="S613" s="127">
        <v>0</v>
      </c>
      <c r="T613" s="129">
        <v>0</v>
      </c>
      <c r="U613" s="127">
        <v>0</v>
      </c>
      <c r="V613" s="136" t="s">
        <v>34</v>
      </c>
      <c r="W613" s="131">
        <v>208</v>
      </c>
      <c r="X613" s="127">
        <v>1702990.38</v>
      </c>
      <c r="Y613" s="131">
        <v>0</v>
      </c>
      <c r="Z613" s="131">
        <v>0</v>
      </c>
      <c r="AA613" s="131">
        <v>0</v>
      </c>
      <c r="AB613" s="131">
        <v>0</v>
      </c>
      <c r="AC613" s="131">
        <v>0</v>
      </c>
      <c r="AD613" s="131">
        <v>0</v>
      </c>
      <c r="AE613" s="131">
        <v>0</v>
      </c>
      <c r="AF613" s="131">
        <v>0</v>
      </c>
      <c r="AG613" s="131">
        <v>0</v>
      </c>
      <c r="AH613" s="131">
        <v>0</v>
      </c>
      <c r="AI613" s="131">
        <v>0</v>
      </c>
      <c r="AJ613" s="131">
        <v>53497.08</v>
      </c>
      <c r="AK613" s="131">
        <v>26748.54</v>
      </c>
      <c r="AL613" s="131">
        <v>0</v>
      </c>
      <c r="AN613" s="68"/>
      <c r="AO613" s="68"/>
      <c r="AP613" s="68"/>
      <c r="AQ613" s="68"/>
      <c r="AR613" s="68"/>
      <c r="AS613" s="68"/>
      <c r="AT613" s="68"/>
      <c r="AU613" s="68"/>
      <c r="AV613" s="68"/>
      <c r="AW613" s="68"/>
      <c r="AX613" s="68"/>
      <c r="AY613" s="68"/>
      <c r="AZ613" s="68"/>
      <c r="BA613" s="68"/>
      <c r="BB613" s="68"/>
      <c r="BC613" s="68"/>
      <c r="BD613" s="68"/>
      <c r="BE613" s="68"/>
      <c r="BF613" s="68"/>
      <c r="BG613" s="68"/>
      <c r="BH613" s="68"/>
      <c r="BI613" s="68"/>
      <c r="BJ613" s="68"/>
      <c r="BK613" s="68"/>
      <c r="BL613" s="69"/>
      <c r="BM613" s="69"/>
      <c r="BN613" s="69"/>
      <c r="BO613" s="69"/>
      <c r="BP613" s="69"/>
      <c r="BQ613" s="69"/>
      <c r="BR613" s="69"/>
      <c r="BS613" s="69"/>
      <c r="BT613" s="69"/>
      <c r="BU613" s="69"/>
      <c r="BV613" s="69"/>
      <c r="BW613" s="69"/>
      <c r="BY613" s="70"/>
      <c r="BZ613" s="71"/>
      <c r="CA613" s="72"/>
      <c r="CB613" s="68"/>
      <c r="CC613" s="73"/>
    </row>
    <row r="614" spans="1:81" s="67" customFormat="1" ht="12" customHeight="1" x14ac:dyDescent="0.25">
      <c r="A614" s="122">
        <v>437</v>
      </c>
      <c r="B614" s="132" t="s">
        <v>673</v>
      </c>
      <c r="C614" s="135">
        <v>32.903379870005004</v>
      </c>
      <c r="D614" s="135">
        <v>1986</v>
      </c>
      <c r="E614" s="136">
        <v>2025</v>
      </c>
      <c r="F614" s="136">
        <v>295098.95</v>
      </c>
      <c r="G614" s="124">
        <v>2006140.51</v>
      </c>
      <c r="H614" s="127">
        <v>0</v>
      </c>
      <c r="I614" s="128">
        <v>0</v>
      </c>
      <c r="J614" s="128">
        <v>0</v>
      </c>
      <c r="K614" s="128">
        <v>0</v>
      </c>
      <c r="L614" s="128">
        <v>0</v>
      </c>
      <c r="M614" s="128">
        <v>0</v>
      </c>
      <c r="N614" s="127"/>
      <c r="O614" s="127">
        <v>0</v>
      </c>
      <c r="P614" s="127"/>
      <c r="Q614" s="127">
        <v>0</v>
      </c>
      <c r="R614" s="127"/>
      <c r="S614" s="127">
        <v>0</v>
      </c>
      <c r="T614" s="129">
        <v>0</v>
      </c>
      <c r="U614" s="127">
        <v>0</v>
      </c>
      <c r="V614" s="136" t="s">
        <v>34</v>
      </c>
      <c r="W614" s="131">
        <v>234</v>
      </c>
      <c r="X614" s="127">
        <v>1915864.18</v>
      </c>
      <c r="Y614" s="131">
        <v>0</v>
      </c>
      <c r="Z614" s="131">
        <v>0</v>
      </c>
      <c r="AA614" s="131">
        <v>0</v>
      </c>
      <c r="AB614" s="131">
        <v>0</v>
      </c>
      <c r="AC614" s="131">
        <v>0</v>
      </c>
      <c r="AD614" s="131">
        <v>0</v>
      </c>
      <c r="AE614" s="131">
        <v>0</v>
      </c>
      <c r="AF614" s="131">
        <v>0</v>
      </c>
      <c r="AG614" s="131">
        <v>0</v>
      </c>
      <c r="AH614" s="131">
        <v>0</v>
      </c>
      <c r="AI614" s="131">
        <v>0</v>
      </c>
      <c r="AJ614" s="131">
        <v>60184.22</v>
      </c>
      <c r="AK614" s="131">
        <v>30092.11</v>
      </c>
      <c r="AL614" s="131">
        <v>0</v>
      </c>
      <c r="AN614" s="68"/>
      <c r="AO614" s="68"/>
      <c r="AP614" s="68"/>
      <c r="AQ614" s="68"/>
      <c r="AR614" s="68"/>
      <c r="AS614" s="68"/>
      <c r="AT614" s="68"/>
      <c r="AU614" s="68"/>
      <c r="AV614" s="68"/>
      <c r="AW614" s="68"/>
      <c r="AX614" s="68"/>
      <c r="AY614" s="68"/>
      <c r="AZ614" s="68"/>
      <c r="BA614" s="68"/>
      <c r="BB614" s="68"/>
      <c r="BC614" s="68"/>
      <c r="BD614" s="68"/>
      <c r="BE614" s="68"/>
      <c r="BF614" s="68"/>
      <c r="BG614" s="68"/>
      <c r="BH614" s="68"/>
      <c r="BI614" s="68"/>
      <c r="BJ614" s="68"/>
      <c r="BK614" s="68"/>
      <c r="BL614" s="69"/>
      <c r="BM614" s="69"/>
      <c r="BN614" s="69"/>
      <c r="BO614" s="69"/>
      <c r="BP614" s="69"/>
      <c r="BQ614" s="69"/>
      <c r="BR614" s="69"/>
      <c r="BS614" s="69"/>
      <c r="BT614" s="69"/>
      <c r="BU614" s="69"/>
      <c r="BV614" s="69"/>
      <c r="BW614" s="69"/>
      <c r="BY614" s="70"/>
      <c r="BZ614" s="71"/>
      <c r="CA614" s="72"/>
      <c r="CB614" s="68"/>
      <c r="CC614" s="73"/>
    </row>
    <row r="615" spans="1:81" s="67" customFormat="1" ht="12" customHeight="1" x14ac:dyDescent="0.25">
      <c r="A615" s="122">
        <v>438</v>
      </c>
      <c r="B615" s="132" t="s">
        <v>674</v>
      </c>
      <c r="C615" s="135">
        <v>21.659158093511593</v>
      </c>
      <c r="D615" s="135">
        <v>1987</v>
      </c>
      <c r="E615" s="136">
        <v>2025</v>
      </c>
      <c r="F615" s="136">
        <v>375227.78</v>
      </c>
      <c r="G615" s="124">
        <v>1808955.75</v>
      </c>
      <c r="H615" s="127">
        <v>0</v>
      </c>
      <c r="I615" s="128">
        <v>0</v>
      </c>
      <c r="J615" s="128">
        <v>0</v>
      </c>
      <c r="K615" s="128">
        <v>0</v>
      </c>
      <c r="L615" s="128">
        <v>0</v>
      </c>
      <c r="M615" s="128">
        <v>0</v>
      </c>
      <c r="N615" s="127"/>
      <c r="O615" s="127">
        <v>0</v>
      </c>
      <c r="P615" s="127"/>
      <c r="Q615" s="127">
        <v>0</v>
      </c>
      <c r="R615" s="127"/>
      <c r="S615" s="127">
        <v>0</v>
      </c>
      <c r="T615" s="129">
        <v>0</v>
      </c>
      <c r="U615" s="127">
        <v>0</v>
      </c>
      <c r="V615" s="136" t="s">
        <v>34</v>
      </c>
      <c r="W615" s="131">
        <v>211</v>
      </c>
      <c r="X615" s="127">
        <v>1727552.74</v>
      </c>
      <c r="Y615" s="131">
        <v>0</v>
      </c>
      <c r="Z615" s="131">
        <v>0</v>
      </c>
      <c r="AA615" s="131">
        <v>0</v>
      </c>
      <c r="AB615" s="131">
        <v>0</v>
      </c>
      <c r="AC615" s="131">
        <v>0</v>
      </c>
      <c r="AD615" s="131">
        <v>0</v>
      </c>
      <c r="AE615" s="131">
        <v>0</v>
      </c>
      <c r="AF615" s="131">
        <v>0</v>
      </c>
      <c r="AG615" s="131">
        <v>0</v>
      </c>
      <c r="AH615" s="131">
        <v>0</v>
      </c>
      <c r="AI615" s="131">
        <v>0</v>
      </c>
      <c r="AJ615" s="131">
        <v>54268.67</v>
      </c>
      <c r="AK615" s="131">
        <v>27134.34</v>
      </c>
      <c r="AL615" s="131">
        <v>0</v>
      </c>
      <c r="AN615" s="68"/>
      <c r="AO615" s="68"/>
      <c r="AP615" s="68"/>
      <c r="AQ615" s="68"/>
      <c r="AR615" s="68"/>
      <c r="AS615" s="68"/>
      <c r="AT615" s="68"/>
      <c r="AU615" s="68"/>
      <c r="AV615" s="68"/>
      <c r="AW615" s="68"/>
      <c r="AX615" s="68"/>
      <c r="AY615" s="68"/>
      <c r="AZ615" s="68"/>
      <c r="BA615" s="68"/>
      <c r="BB615" s="68"/>
      <c r="BC615" s="68"/>
      <c r="BD615" s="68"/>
      <c r="BE615" s="68"/>
      <c r="BF615" s="68"/>
      <c r="BG615" s="68"/>
      <c r="BH615" s="68"/>
      <c r="BI615" s="68"/>
      <c r="BJ615" s="68"/>
      <c r="BK615" s="68"/>
      <c r="BL615" s="69"/>
      <c r="BM615" s="69"/>
      <c r="BN615" s="69"/>
      <c r="BO615" s="69"/>
      <c r="BP615" s="69"/>
      <c r="BQ615" s="69"/>
      <c r="BR615" s="69"/>
      <c r="BS615" s="69"/>
      <c r="BT615" s="69"/>
      <c r="BU615" s="69"/>
      <c r="BV615" s="69"/>
      <c r="BW615" s="69"/>
      <c r="BY615" s="70"/>
      <c r="BZ615" s="71"/>
      <c r="CA615" s="72"/>
      <c r="CB615" s="68"/>
      <c r="CC615" s="73"/>
    </row>
    <row r="616" spans="1:81" s="67" customFormat="1" ht="12" customHeight="1" x14ac:dyDescent="0.25">
      <c r="A616" s="122">
        <v>439</v>
      </c>
      <c r="B616" s="132" t="s">
        <v>675</v>
      </c>
      <c r="C616" s="135">
        <v>37.925049341786377</v>
      </c>
      <c r="D616" s="135">
        <v>1987</v>
      </c>
      <c r="E616" s="136">
        <v>2025</v>
      </c>
      <c r="F616" s="136">
        <v>272908.89</v>
      </c>
      <c r="G616" s="124">
        <v>2229045.0099999998</v>
      </c>
      <c r="H616" s="127">
        <v>0</v>
      </c>
      <c r="I616" s="128">
        <v>0</v>
      </c>
      <c r="J616" s="128">
        <v>0</v>
      </c>
      <c r="K616" s="128">
        <v>0</v>
      </c>
      <c r="L616" s="128">
        <v>0</v>
      </c>
      <c r="M616" s="128">
        <v>0</v>
      </c>
      <c r="N616" s="127"/>
      <c r="O616" s="127">
        <v>0</v>
      </c>
      <c r="P616" s="127"/>
      <c r="Q616" s="127">
        <v>0</v>
      </c>
      <c r="R616" s="127"/>
      <c r="S616" s="127">
        <v>0</v>
      </c>
      <c r="T616" s="129">
        <v>0</v>
      </c>
      <c r="U616" s="127">
        <v>0</v>
      </c>
      <c r="V616" s="136" t="s">
        <v>34</v>
      </c>
      <c r="W616" s="131">
        <v>260</v>
      </c>
      <c r="X616" s="127">
        <v>2128737.98</v>
      </c>
      <c r="Y616" s="131">
        <v>0</v>
      </c>
      <c r="Z616" s="131">
        <v>0</v>
      </c>
      <c r="AA616" s="131">
        <v>0</v>
      </c>
      <c r="AB616" s="131">
        <v>0</v>
      </c>
      <c r="AC616" s="131">
        <v>0</v>
      </c>
      <c r="AD616" s="131">
        <v>0</v>
      </c>
      <c r="AE616" s="131">
        <v>0</v>
      </c>
      <c r="AF616" s="131">
        <v>0</v>
      </c>
      <c r="AG616" s="131">
        <v>0</v>
      </c>
      <c r="AH616" s="131">
        <v>0</v>
      </c>
      <c r="AI616" s="131">
        <v>0</v>
      </c>
      <c r="AJ616" s="131">
        <v>66871.350000000006</v>
      </c>
      <c r="AK616" s="131">
        <v>33435.68</v>
      </c>
      <c r="AL616" s="131">
        <v>0</v>
      </c>
      <c r="AN616" s="68"/>
      <c r="AO616" s="68"/>
      <c r="AP616" s="68"/>
      <c r="AQ616" s="68"/>
      <c r="AR616" s="68"/>
      <c r="AS616" s="68"/>
      <c r="AT616" s="68"/>
      <c r="AU616" s="68"/>
      <c r="AV616" s="68"/>
      <c r="AW616" s="68"/>
      <c r="AX616" s="68"/>
      <c r="AY616" s="68"/>
      <c r="AZ616" s="68"/>
      <c r="BA616" s="68"/>
      <c r="BB616" s="68"/>
      <c r="BC616" s="68"/>
      <c r="BD616" s="68"/>
      <c r="BE616" s="68"/>
      <c r="BF616" s="68"/>
      <c r="BG616" s="68"/>
      <c r="BH616" s="68"/>
      <c r="BI616" s="68"/>
      <c r="BJ616" s="68"/>
      <c r="BK616" s="68"/>
      <c r="BL616" s="69"/>
      <c r="BM616" s="69"/>
      <c r="BN616" s="69"/>
      <c r="BO616" s="69"/>
      <c r="BP616" s="69"/>
      <c r="BQ616" s="69"/>
      <c r="BR616" s="69"/>
      <c r="BS616" s="69"/>
      <c r="BT616" s="69"/>
      <c r="BU616" s="69"/>
      <c r="BV616" s="69"/>
      <c r="BW616" s="69"/>
      <c r="BY616" s="70"/>
      <c r="BZ616" s="71"/>
      <c r="CA616" s="72"/>
      <c r="CB616" s="68"/>
      <c r="CC616" s="73"/>
    </row>
    <row r="617" spans="1:81" s="67" customFormat="1" ht="12" customHeight="1" x14ac:dyDescent="0.25">
      <c r="A617" s="122">
        <v>440</v>
      </c>
      <c r="B617" s="132" t="s">
        <v>676</v>
      </c>
      <c r="C617" s="135">
        <v>28.732877686687218</v>
      </c>
      <c r="D617" s="135">
        <v>1987</v>
      </c>
      <c r="E617" s="136">
        <v>2025</v>
      </c>
      <c r="F617" s="136">
        <v>274985.96000000002</v>
      </c>
      <c r="G617" s="124">
        <v>1757516.25</v>
      </c>
      <c r="H617" s="127">
        <v>0</v>
      </c>
      <c r="I617" s="128">
        <v>0</v>
      </c>
      <c r="J617" s="128">
        <v>0</v>
      </c>
      <c r="K617" s="128">
        <v>0</v>
      </c>
      <c r="L617" s="128">
        <v>0</v>
      </c>
      <c r="M617" s="128">
        <v>0</v>
      </c>
      <c r="N617" s="127"/>
      <c r="O617" s="127">
        <v>0</v>
      </c>
      <c r="P617" s="127"/>
      <c r="Q617" s="127">
        <v>0</v>
      </c>
      <c r="R617" s="127"/>
      <c r="S617" s="127">
        <v>0</v>
      </c>
      <c r="T617" s="129">
        <v>0</v>
      </c>
      <c r="U617" s="127">
        <v>0</v>
      </c>
      <c r="V617" s="136" t="s">
        <v>34</v>
      </c>
      <c r="W617" s="131">
        <v>205</v>
      </c>
      <c r="X617" s="127">
        <v>1678428.02</v>
      </c>
      <c r="Y617" s="131">
        <v>0</v>
      </c>
      <c r="Z617" s="131">
        <v>0</v>
      </c>
      <c r="AA617" s="131">
        <v>0</v>
      </c>
      <c r="AB617" s="131">
        <v>0</v>
      </c>
      <c r="AC617" s="131">
        <v>0</v>
      </c>
      <c r="AD617" s="131">
        <v>0</v>
      </c>
      <c r="AE617" s="131">
        <v>0</v>
      </c>
      <c r="AF617" s="131">
        <v>0</v>
      </c>
      <c r="AG617" s="131">
        <v>0</v>
      </c>
      <c r="AH617" s="131">
        <v>0</v>
      </c>
      <c r="AI617" s="131">
        <v>0</v>
      </c>
      <c r="AJ617" s="131">
        <v>52725.49</v>
      </c>
      <c r="AK617" s="131">
        <v>26362.74</v>
      </c>
      <c r="AL617" s="131">
        <v>0</v>
      </c>
      <c r="AN617" s="68"/>
      <c r="AO617" s="68"/>
      <c r="AP617" s="68"/>
      <c r="AQ617" s="68"/>
      <c r="AR617" s="68"/>
      <c r="AS617" s="68"/>
      <c r="AT617" s="68"/>
      <c r="AU617" s="68"/>
      <c r="AV617" s="68"/>
      <c r="AW617" s="68"/>
      <c r="AX617" s="68"/>
      <c r="AY617" s="68"/>
      <c r="AZ617" s="68"/>
      <c r="BA617" s="68"/>
      <c r="BB617" s="68"/>
      <c r="BC617" s="68"/>
      <c r="BD617" s="68"/>
      <c r="BE617" s="68"/>
      <c r="BF617" s="68"/>
      <c r="BG617" s="68"/>
      <c r="BH617" s="68"/>
      <c r="BI617" s="68"/>
      <c r="BJ617" s="68"/>
      <c r="BK617" s="68"/>
      <c r="BL617" s="69"/>
      <c r="BM617" s="69"/>
      <c r="BN617" s="69"/>
      <c r="BO617" s="69"/>
      <c r="BP617" s="69"/>
      <c r="BQ617" s="69"/>
      <c r="BR617" s="69"/>
      <c r="BS617" s="69"/>
      <c r="BT617" s="69"/>
      <c r="BU617" s="69"/>
      <c r="BV617" s="69"/>
      <c r="BW617" s="69"/>
      <c r="BY617" s="70"/>
      <c r="BZ617" s="71"/>
      <c r="CA617" s="72"/>
      <c r="CB617" s="68"/>
      <c r="CC617" s="73"/>
    </row>
    <row r="618" spans="1:81" s="67" customFormat="1" ht="12" customHeight="1" x14ac:dyDescent="0.25">
      <c r="A618" s="122">
        <v>441</v>
      </c>
      <c r="B618" s="132" t="s">
        <v>677</v>
      </c>
      <c r="C618" s="135">
        <v>38.591799954170483</v>
      </c>
      <c r="D618" s="135">
        <v>1988</v>
      </c>
      <c r="E618" s="136">
        <v>2025</v>
      </c>
      <c r="F618" s="136">
        <v>440703.18</v>
      </c>
      <c r="G618" s="124">
        <v>3472166.25</v>
      </c>
      <c r="H618" s="127">
        <v>0</v>
      </c>
      <c r="I618" s="128">
        <v>0</v>
      </c>
      <c r="J618" s="128">
        <v>0</v>
      </c>
      <c r="K618" s="128">
        <v>0</v>
      </c>
      <c r="L618" s="128">
        <v>0</v>
      </c>
      <c r="M618" s="128">
        <v>0</v>
      </c>
      <c r="N618" s="127"/>
      <c r="O618" s="127">
        <v>0</v>
      </c>
      <c r="P618" s="127"/>
      <c r="Q618" s="127">
        <v>0</v>
      </c>
      <c r="R618" s="127"/>
      <c r="S618" s="127">
        <v>0</v>
      </c>
      <c r="T618" s="129">
        <v>0</v>
      </c>
      <c r="U618" s="127">
        <v>0</v>
      </c>
      <c r="V618" s="136" t="s">
        <v>34</v>
      </c>
      <c r="W618" s="131">
        <v>405</v>
      </c>
      <c r="X618" s="127">
        <v>3315918.77</v>
      </c>
      <c r="Y618" s="131">
        <v>0</v>
      </c>
      <c r="Z618" s="131">
        <v>0</v>
      </c>
      <c r="AA618" s="131">
        <v>0</v>
      </c>
      <c r="AB618" s="131">
        <v>0</v>
      </c>
      <c r="AC618" s="131">
        <v>0</v>
      </c>
      <c r="AD618" s="131">
        <v>0</v>
      </c>
      <c r="AE618" s="131">
        <v>0</v>
      </c>
      <c r="AF618" s="131">
        <v>0</v>
      </c>
      <c r="AG618" s="131">
        <v>0</v>
      </c>
      <c r="AH618" s="131">
        <v>0</v>
      </c>
      <c r="AI618" s="131">
        <v>0</v>
      </c>
      <c r="AJ618" s="131">
        <v>104164.99</v>
      </c>
      <c r="AK618" s="131">
        <v>52082.49</v>
      </c>
      <c r="AL618" s="131">
        <v>0</v>
      </c>
      <c r="AN618" s="68"/>
      <c r="AO618" s="68"/>
      <c r="AP618" s="68"/>
      <c r="AQ618" s="68"/>
      <c r="AR618" s="68"/>
      <c r="AS618" s="68"/>
      <c r="AT618" s="68"/>
      <c r="AU618" s="68"/>
      <c r="AV618" s="68"/>
      <c r="AW618" s="68"/>
      <c r="AX618" s="68"/>
      <c r="AY618" s="68"/>
      <c r="AZ618" s="68"/>
      <c r="BA618" s="68"/>
      <c r="BB618" s="68"/>
      <c r="BC618" s="68"/>
      <c r="BD618" s="68"/>
      <c r="BE618" s="68"/>
      <c r="BF618" s="68"/>
      <c r="BG618" s="68"/>
      <c r="BH618" s="68"/>
      <c r="BI618" s="68"/>
      <c r="BJ618" s="68"/>
      <c r="BK618" s="68"/>
      <c r="BL618" s="69"/>
      <c r="BM618" s="69"/>
      <c r="BN618" s="69"/>
      <c r="BO618" s="69"/>
      <c r="BP618" s="69"/>
      <c r="BQ618" s="69"/>
      <c r="BR618" s="69"/>
      <c r="BS618" s="69"/>
      <c r="BT618" s="69"/>
      <c r="BU618" s="69"/>
      <c r="BV618" s="69"/>
      <c r="BW618" s="69"/>
      <c r="BY618" s="70"/>
      <c r="BZ618" s="71"/>
      <c r="CA618" s="72"/>
      <c r="CB618" s="68"/>
      <c r="CC618" s="73"/>
    </row>
    <row r="619" spans="1:81" s="67" customFormat="1" ht="12" customHeight="1" x14ac:dyDescent="0.25">
      <c r="A619" s="122">
        <v>442</v>
      </c>
      <c r="B619" s="132" t="s">
        <v>678</v>
      </c>
      <c r="C619" s="135">
        <v>20.832751447177998</v>
      </c>
      <c r="D619" s="135">
        <v>1990</v>
      </c>
      <c r="E619" s="136">
        <v>2025</v>
      </c>
      <c r="F619" s="136">
        <v>842575.04</v>
      </c>
      <c r="G619" s="124">
        <v>3951988.19</v>
      </c>
      <c r="H619" s="127">
        <v>0</v>
      </c>
      <c r="I619" s="128">
        <v>0</v>
      </c>
      <c r="J619" s="128">
        <v>0</v>
      </c>
      <c r="K619" s="128">
        <v>0</v>
      </c>
      <c r="L619" s="128">
        <v>0</v>
      </c>
      <c r="M619" s="128">
        <v>0</v>
      </c>
      <c r="N619" s="127"/>
      <c r="O619" s="127">
        <v>0</v>
      </c>
      <c r="P619" s="127"/>
      <c r="Q619" s="127">
        <v>0</v>
      </c>
      <c r="R619" s="127"/>
      <c r="S619" s="127">
        <v>0</v>
      </c>
      <c r="T619" s="129">
        <v>0</v>
      </c>
      <c r="U619" s="127">
        <v>0</v>
      </c>
      <c r="V619" s="136" t="s">
        <v>35</v>
      </c>
      <c r="W619" s="131">
        <v>521</v>
      </c>
      <c r="X619" s="127">
        <v>3774148.72</v>
      </c>
      <c r="Y619" s="131">
        <v>0</v>
      </c>
      <c r="Z619" s="131">
        <v>0</v>
      </c>
      <c r="AA619" s="131">
        <v>0</v>
      </c>
      <c r="AB619" s="131">
        <v>0</v>
      </c>
      <c r="AC619" s="131">
        <v>0</v>
      </c>
      <c r="AD619" s="131">
        <v>0</v>
      </c>
      <c r="AE619" s="131">
        <v>0</v>
      </c>
      <c r="AF619" s="131">
        <v>0</v>
      </c>
      <c r="AG619" s="131">
        <v>0</v>
      </c>
      <c r="AH619" s="131">
        <v>0</v>
      </c>
      <c r="AI619" s="131">
        <v>0</v>
      </c>
      <c r="AJ619" s="131">
        <v>118559.65</v>
      </c>
      <c r="AK619" s="131">
        <v>59279.82</v>
      </c>
      <c r="AL619" s="131">
        <v>0</v>
      </c>
      <c r="AN619" s="68"/>
      <c r="AO619" s="68"/>
      <c r="AP619" s="68"/>
      <c r="AQ619" s="68"/>
      <c r="AR619" s="68"/>
      <c r="AS619" s="68"/>
      <c r="AT619" s="68"/>
      <c r="AU619" s="68"/>
      <c r="AV619" s="68"/>
      <c r="AW619" s="68"/>
      <c r="AX619" s="68"/>
      <c r="AY619" s="68"/>
      <c r="AZ619" s="68"/>
      <c r="BA619" s="68"/>
      <c r="BB619" s="68"/>
      <c r="BC619" s="68"/>
      <c r="BD619" s="68"/>
      <c r="BE619" s="68"/>
      <c r="BF619" s="68"/>
      <c r="BG619" s="68"/>
      <c r="BH619" s="68"/>
      <c r="BI619" s="68"/>
      <c r="BJ619" s="68"/>
      <c r="BK619" s="68"/>
      <c r="BL619" s="69"/>
      <c r="BM619" s="69"/>
      <c r="BN619" s="69"/>
      <c r="BO619" s="69"/>
      <c r="BP619" s="69"/>
      <c r="BQ619" s="69"/>
      <c r="BR619" s="69"/>
      <c r="BS619" s="69"/>
      <c r="BT619" s="69"/>
      <c r="BU619" s="69"/>
      <c r="BV619" s="69"/>
      <c r="BW619" s="69"/>
      <c r="BY619" s="70"/>
      <c r="BZ619" s="71"/>
      <c r="CA619" s="72"/>
      <c r="CB619" s="68"/>
      <c r="CC619" s="73"/>
    </row>
    <row r="620" spans="1:81" s="67" customFormat="1" ht="12" customHeight="1" x14ac:dyDescent="0.25">
      <c r="A620" s="122">
        <v>443</v>
      </c>
      <c r="B620" s="132" t="s">
        <v>679</v>
      </c>
      <c r="C620" s="135">
        <v>20.678538141377814</v>
      </c>
      <c r="D620" s="135">
        <v>1990</v>
      </c>
      <c r="E620" s="136">
        <v>2025</v>
      </c>
      <c r="F620" s="136">
        <v>846795.51</v>
      </c>
      <c r="G620" s="124">
        <v>3951988.19</v>
      </c>
      <c r="H620" s="127">
        <v>0</v>
      </c>
      <c r="I620" s="128">
        <v>0</v>
      </c>
      <c r="J620" s="128">
        <v>0</v>
      </c>
      <c r="K620" s="128">
        <v>0</v>
      </c>
      <c r="L620" s="128">
        <v>0</v>
      </c>
      <c r="M620" s="128">
        <v>0</v>
      </c>
      <c r="N620" s="127"/>
      <c r="O620" s="127">
        <v>0</v>
      </c>
      <c r="P620" s="127"/>
      <c r="Q620" s="127">
        <v>0</v>
      </c>
      <c r="R620" s="127"/>
      <c r="S620" s="127">
        <v>0</v>
      </c>
      <c r="T620" s="129">
        <v>0</v>
      </c>
      <c r="U620" s="127">
        <v>0</v>
      </c>
      <c r="V620" s="136" t="s">
        <v>35</v>
      </c>
      <c r="W620" s="131">
        <v>521</v>
      </c>
      <c r="X620" s="127">
        <v>3774148.72</v>
      </c>
      <c r="Y620" s="131">
        <v>0</v>
      </c>
      <c r="Z620" s="131">
        <v>0</v>
      </c>
      <c r="AA620" s="131">
        <v>0</v>
      </c>
      <c r="AB620" s="131">
        <v>0</v>
      </c>
      <c r="AC620" s="131">
        <v>0</v>
      </c>
      <c r="AD620" s="131">
        <v>0</v>
      </c>
      <c r="AE620" s="131">
        <v>0</v>
      </c>
      <c r="AF620" s="131">
        <v>0</v>
      </c>
      <c r="AG620" s="131">
        <v>0</v>
      </c>
      <c r="AH620" s="131">
        <v>0</v>
      </c>
      <c r="AI620" s="131">
        <v>0</v>
      </c>
      <c r="AJ620" s="131">
        <v>118559.65</v>
      </c>
      <c r="AK620" s="131">
        <v>59279.82</v>
      </c>
      <c r="AL620" s="131">
        <v>0</v>
      </c>
      <c r="AN620" s="68"/>
      <c r="AO620" s="68"/>
      <c r="AP620" s="68"/>
      <c r="AQ620" s="68"/>
      <c r="AR620" s="68"/>
      <c r="AS620" s="68"/>
      <c r="AT620" s="68"/>
      <c r="AU620" s="68"/>
      <c r="AV620" s="68"/>
      <c r="AW620" s="68"/>
      <c r="AX620" s="68"/>
      <c r="AY620" s="68"/>
      <c r="AZ620" s="68"/>
      <c r="BA620" s="68"/>
      <c r="BB620" s="68"/>
      <c r="BC620" s="68"/>
      <c r="BD620" s="68"/>
      <c r="BE620" s="68"/>
      <c r="BF620" s="68"/>
      <c r="BG620" s="68"/>
      <c r="BH620" s="68"/>
      <c r="BI620" s="68"/>
      <c r="BJ620" s="68"/>
      <c r="BK620" s="68"/>
      <c r="BL620" s="69"/>
      <c r="BM620" s="69"/>
      <c r="BN620" s="69"/>
      <c r="BO620" s="69"/>
      <c r="BP620" s="69"/>
      <c r="BQ620" s="69"/>
      <c r="BR620" s="69"/>
      <c r="BS620" s="69"/>
      <c r="BT620" s="69"/>
      <c r="BU620" s="69"/>
      <c r="BV620" s="69"/>
      <c r="BW620" s="69"/>
      <c r="BY620" s="70"/>
      <c r="BZ620" s="71"/>
      <c r="CA620" s="72"/>
      <c r="CB620" s="68"/>
      <c r="CC620" s="73"/>
    </row>
    <row r="621" spans="1:81" s="67" customFormat="1" ht="12" customHeight="1" x14ac:dyDescent="0.25">
      <c r="A621" s="122">
        <v>444</v>
      </c>
      <c r="B621" s="132" t="s">
        <v>680</v>
      </c>
      <c r="C621" s="135">
        <v>36.680437295913869</v>
      </c>
      <c r="D621" s="135">
        <v>1993</v>
      </c>
      <c r="E621" s="136">
        <v>2025</v>
      </c>
      <c r="F621" s="136">
        <v>559027.14</v>
      </c>
      <c r="G621" s="124">
        <v>4715287.49</v>
      </c>
      <c r="H621" s="127">
        <v>0</v>
      </c>
      <c r="I621" s="128">
        <v>0</v>
      </c>
      <c r="J621" s="128">
        <v>0</v>
      </c>
      <c r="K621" s="128">
        <v>0</v>
      </c>
      <c r="L621" s="128">
        <v>0</v>
      </c>
      <c r="M621" s="128">
        <v>0</v>
      </c>
      <c r="N621" s="127"/>
      <c r="O621" s="127">
        <v>0</v>
      </c>
      <c r="P621" s="127"/>
      <c r="Q621" s="127">
        <v>0</v>
      </c>
      <c r="R621" s="127"/>
      <c r="S621" s="127">
        <v>0</v>
      </c>
      <c r="T621" s="129">
        <v>0</v>
      </c>
      <c r="U621" s="127">
        <v>0</v>
      </c>
      <c r="V621" s="136" t="s">
        <v>34</v>
      </c>
      <c r="W621" s="131">
        <v>550</v>
      </c>
      <c r="X621" s="127">
        <v>4503099.5599999996</v>
      </c>
      <c r="Y621" s="131">
        <v>0</v>
      </c>
      <c r="Z621" s="131">
        <v>0</v>
      </c>
      <c r="AA621" s="131">
        <v>0</v>
      </c>
      <c r="AB621" s="131">
        <v>0</v>
      </c>
      <c r="AC621" s="131">
        <v>0</v>
      </c>
      <c r="AD621" s="131">
        <v>0</v>
      </c>
      <c r="AE621" s="131">
        <v>0</v>
      </c>
      <c r="AF621" s="131">
        <v>0</v>
      </c>
      <c r="AG621" s="131">
        <v>0</v>
      </c>
      <c r="AH621" s="131">
        <v>0</v>
      </c>
      <c r="AI621" s="131">
        <v>0</v>
      </c>
      <c r="AJ621" s="131">
        <v>141458.62</v>
      </c>
      <c r="AK621" s="131">
        <v>70729.31</v>
      </c>
      <c r="AL621" s="131">
        <v>0</v>
      </c>
      <c r="AN621" s="68"/>
      <c r="AO621" s="68"/>
      <c r="AP621" s="68"/>
      <c r="AQ621" s="68"/>
      <c r="AR621" s="68"/>
      <c r="AS621" s="68"/>
      <c r="AT621" s="68"/>
      <c r="AU621" s="68"/>
      <c r="AV621" s="68"/>
      <c r="AW621" s="68"/>
      <c r="AX621" s="68"/>
      <c r="AY621" s="68"/>
      <c r="AZ621" s="68"/>
      <c r="BA621" s="68"/>
      <c r="BB621" s="68"/>
      <c r="BC621" s="68"/>
      <c r="BD621" s="68"/>
      <c r="BE621" s="68"/>
      <c r="BF621" s="68"/>
      <c r="BG621" s="68"/>
      <c r="BH621" s="68"/>
      <c r="BI621" s="68"/>
      <c r="BJ621" s="68"/>
      <c r="BK621" s="68"/>
      <c r="BL621" s="69"/>
      <c r="BM621" s="69"/>
      <c r="BN621" s="69"/>
      <c r="BO621" s="69"/>
      <c r="BP621" s="69"/>
      <c r="BQ621" s="69"/>
      <c r="BR621" s="69"/>
      <c r="BS621" s="69"/>
      <c r="BT621" s="69"/>
      <c r="BU621" s="69"/>
      <c r="BV621" s="69"/>
      <c r="BW621" s="69"/>
      <c r="BY621" s="70"/>
      <c r="BZ621" s="71"/>
      <c r="CA621" s="72"/>
      <c r="CB621" s="68"/>
      <c r="CC621" s="73"/>
    </row>
    <row r="622" spans="1:81" s="67" customFormat="1" ht="12" customHeight="1" x14ac:dyDescent="0.25">
      <c r="A622" s="122">
        <v>445</v>
      </c>
      <c r="B622" s="132" t="s">
        <v>682</v>
      </c>
      <c r="C622" s="135">
        <v>25.18672393878909</v>
      </c>
      <c r="D622" s="135">
        <v>1993</v>
      </c>
      <c r="E622" s="136">
        <v>2025</v>
      </c>
      <c r="F622" s="136">
        <v>1048986.71</v>
      </c>
      <c r="G622" s="124">
        <v>5780942.4699999997</v>
      </c>
      <c r="H622" s="127">
        <v>0</v>
      </c>
      <c r="I622" s="128">
        <v>0</v>
      </c>
      <c r="J622" s="128">
        <v>0</v>
      </c>
      <c r="K622" s="128">
        <v>0</v>
      </c>
      <c r="L622" s="128">
        <v>0</v>
      </c>
      <c r="M622" s="128">
        <v>0</v>
      </c>
      <c r="N622" s="127"/>
      <c r="O622" s="127">
        <v>0</v>
      </c>
      <c r="P622" s="127"/>
      <c r="Q622" s="127">
        <v>0</v>
      </c>
      <c r="R622" s="127"/>
      <c r="S622" s="127">
        <v>0</v>
      </c>
      <c r="T622" s="129">
        <v>0</v>
      </c>
      <c r="U622" s="127">
        <v>0</v>
      </c>
      <c r="V622" s="136" t="s">
        <v>34</v>
      </c>
      <c r="W622" s="131">
        <v>674.3</v>
      </c>
      <c r="X622" s="127">
        <v>5520800.0599999996</v>
      </c>
      <c r="Y622" s="131">
        <v>0</v>
      </c>
      <c r="Z622" s="131">
        <v>0</v>
      </c>
      <c r="AA622" s="131">
        <v>0</v>
      </c>
      <c r="AB622" s="131">
        <v>0</v>
      </c>
      <c r="AC622" s="131">
        <v>0</v>
      </c>
      <c r="AD622" s="131">
        <v>0</v>
      </c>
      <c r="AE622" s="131">
        <v>0</v>
      </c>
      <c r="AF622" s="131">
        <v>0</v>
      </c>
      <c r="AG622" s="131">
        <v>0</v>
      </c>
      <c r="AH622" s="131">
        <v>0</v>
      </c>
      <c r="AI622" s="131">
        <v>0</v>
      </c>
      <c r="AJ622" s="131">
        <v>173428.27</v>
      </c>
      <c r="AK622" s="131">
        <v>86714.14</v>
      </c>
      <c r="AL622" s="131">
        <v>0</v>
      </c>
      <c r="AN622" s="68"/>
      <c r="AO622" s="68"/>
      <c r="AP622" s="68"/>
      <c r="AQ622" s="68"/>
      <c r="AR622" s="68"/>
      <c r="AS622" s="68"/>
      <c r="AT622" s="68"/>
      <c r="AU622" s="68"/>
      <c r="AV622" s="68"/>
      <c r="AW622" s="68"/>
      <c r="AX622" s="68"/>
      <c r="AY622" s="68"/>
      <c r="AZ622" s="68"/>
      <c r="BA622" s="68"/>
      <c r="BB622" s="68"/>
      <c r="BC622" s="68"/>
      <c r="BD622" s="68"/>
      <c r="BE622" s="68"/>
      <c r="BF622" s="68"/>
      <c r="BG622" s="68"/>
      <c r="BH622" s="68"/>
      <c r="BI622" s="68"/>
      <c r="BJ622" s="68"/>
      <c r="BK622" s="68"/>
      <c r="BL622" s="69"/>
      <c r="BM622" s="69"/>
      <c r="BN622" s="69"/>
      <c r="BO622" s="69"/>
      <c r="BP622" s="69"/>
      <c r="BQ622" s="69"/>
      <c r="BR622" s="69"/>
      <c r="BS622" s="69"/>
      <c r="BT622" s="69"/>
      <c r="BU622" s="69"/>
      <c r="BV622" s="69"/>
      <c r="BW622" s="69"/>
      <c r="BY622" s="70"/>
      <c r="BZ622" s="71"/>
      <c r="CA622" s="72"/>
      <c r="CB622" s="68"/>
      <c r="CC622" s="73"/>
    </row>
    <row r="623" spans="1:81" s="67" customFormat="1" ht="12" customHeight="1" x14ac:dyDescent="0.25">
      <c r="A623" s="122">
        <v>446</v>
      </c>
      <c r="B623" s="132" t="s">
        <v>683</v>
      </c>
      <c r="C623" s="135">
        <v>4.4212878809926357</v>
      </c>
      <c r="D623" s="135">
        <v>1999</v>
      </c>
      <c r="E623" s="136">
        <v>2025</v>
      </c>
      <c r="F623" s="136">
        <v>6004978.3799999999</v>
      </c>
      <c r="G623" s="124">
        <v>11556125.76</v>
      </c>
      <c r="H623" s="127">
        <v>0</v>
      </c>
      <c r="I623" s="128">
        <v>0</v>
      </c>
      <c r="J623" s="128">
        <v>0</v>
      </c>
      <c r="K623" s="128">
        <v>0</v>
      </c>
      <c r="L623" s="128">
        <v>0</v>
      </c>
      <c r="M623" s="128">
        <v>0</v>
      </c>
      <c r="N623" s="127"/>
      <c r="O623" s="127">
        <v>0</v>
      </c>
      <c r="P623" s="127"/>
      <c r="Q623" s="127">
        <v>0</v>
      </c>
      <c r="R623" s="127"/>
      <c r="S623" s="127">
        <v>0</v>
      </c>
      <c r="T623" s="129">
        <v>4</v>
      </c>
      <c r="U623" s="127">
        <v>11036100.1</v>
      </c>
      <c r="V623" s="136"/>
      <c r="W623" s="131">
        <v>0</v>
      </c>
      <c r="X623" s="127">
        <v>0</v>
      </c>
      <c r="Y623" s="131">
        <v>0</v>
      </c>
      <c r="Z623" s="131">
        <v>0</v>
      </c>
      <c r="AA623" s="131">
        <v>0</v>
      </c>
      <c r="AB623" s="131">
        <v>0</v>
      </c>
      <c r="AC623" s="131">
        <v>0</v>
      </c>
      <c r="AD623" s="131">
        <v>0</v>
      </c>
      <c r="AE623" s="131">
        <v>0</v>
      </c>
      <c r="AF623" s="131">
        <v>0</v>
      </c>
      <c r="AG623" s="131">
        <v>0</v>
      </c>
      <c r="AH623" s="131">
        <v>0</v>
      </c>
      <c r="AI623" s="131">
        <v>0</v>
      </c>
      <c r="AJ623" s="131">
        <v>346683.77</v>
      </c>
      <c r="AK623" s="131">
        <v>173341.89</v>
      </c>
      <c r="AL623" s="131">
        <v>0</v>
      </c>
      <c r="AN623" s="68"/>
      <c r="AO623" s="68"/>
      <c r="AP623" s="68"/>
      <c r="AQ623" s="68"/>
      <c r="AR623" s="68"/>
      <c r="AS623" s="68"/>
      <c r="AT623" s="68"/>
      <c r="AU623" s="68"/>
      <c r="AV623" s="68"/>
      <c r="AW623" s="68"/>
      <c r="AX623" s="68"/>
      <c r="AY623" s="68"/>
      <c r="AZ623" s="68"/>
      <c r="BA623" s="68"/>
      <c r="BB623" s="68"/>
      <c r="BC623" s="68"/>
      <c r="BD623" s="68"/>
      <c r="BE623" s="68"/>
      <c r="BF623" s="68"/>
      <c r="BG623" s="68"/>
      <c r="BH623" s="68"/>
      <c r="BI623" s="68"/>
      <c r="BJ623" s="68"/>
      <c r="BK623" s="68"/>
      <c r="BL623" s="69"/>
      <c r="BM623" s="69"/>
      <c r="BN623" s="69"/>
      <c r="BO623" s="69"/>
      <c r="BP623" s="69"/>
      <c r="BQ623" s="69"/>
      <c r="BR623" s="69"/>
      <c r="BS623" s="69"/>
      <c r="BT623" s="69"/>
      <c r="BU623" s="69"/>
      <c r="BV623" s="69"/>
      <c r="BW623" s="69"/>
      <c r="BY623" s="70"/>
      <c r="BZ623" s="71"/>
      <c r="CA623" s="72"/>
      <c r="CB623" s="68"/>
      <c r="CC623" s="73"/>
    </row>
    <row r="624" spans="1:81" s="67" customFormat="1" ht="12" customHeight="1" x14ac:dyDescent="0.25">
      <c r="A624" s="122">
        <v>447</v>
      </c>
      <c r="B624" s="132" t="s">
        <v>684</v>
      </c>
      <c r="C624" s="135">
        <v>4.6912214514380928</v>
      </c>
      <c r="D624" s="135">
        <v>1990</v>
      </c>
      <c r="E624" s="136">
        <v>2025</v>
      </c>
      <c r="F624" s="136">
        <v>3102161.36</v>
      </c>
      <c r="G624" s="124">
        <v>5778062.8799999999</v>
      </c>
      <c r="H624" s="127">
        <v>0</v>
      </c>
      <c r="I624" s="128">
        <v>0</v>
      </c>
      <c r="J624" s="128">
        <v>0</v>
      </c>
      <c r="K624" s="128">
        <v>0</v>
      </c>
      <c r="L624" s="128">
        <v>0</v>
      </c>
      <c r="M624" s="128">
        <v>0</v>
      </c>
      <c r="N624" s="127"/>
      <c r="O624" s="127">
        <v>0</v>
      </c>
      <c r="P624" s="127"/>
      <c r="Q624" s="127">
        <v>0</v>
      </c>
      <c r="R624" s="127"/>
      <c r="S624" s="127">
        <v>0</v>
      </c>
      <c r="T624" s="129">
        <v>2</v>
      </c>
      <c r="U624" s="127">
        <v>5518050.0499999998</v>
      </c>
      <c r="V624" s="136"/>
      <c r="W624" s="131">
        <v>0</v>
      </c>
      <c r="X624" s="127">
        <v>0</v>
      </c>
      <c r="Y624" s="131">
        <v>0</v>
      </c>
      <c r="Z624" s="131">
        <v>0</v>
      </c>
      <c r="AA624" s="131">
        <v>0</v>
      </c>
      <c r="AB624" s="131">
        <v>0</v>
      </c>
      <c r="AC624" s="131">
        <v>0</v>
      </c>
      <c r="AD624" s="131">
        <v>0</v>
      </c>
      <c r="AE624" s="131">
        <v>0</v>
      </c>
      <c r="AF624" s="131">
        <v>0</v>
      </c>
      <c r="AG624" s="131">
        <v>0</v>
      </c>
      <c r="AH624" s="131">
        <v>0</v>
      </c>
      <c r="AI624" s="131">
        <v>0</v>
      </c>
      <c r="AJ624" s="131">
        <v>173341.89</v>
      </c>
      <c r="AK624" s="131">
        <v>86670.94</v>
      </c>
      <c r="AL624" s="131">
        <v>0</v>
      </c>
      <c r="AN624" s="68"/>
      <c r="AO624" s="68"/>
      <c r="AP624" s="68"/>
      <c r="AQ624" s="68"/>
      <c r="AR624" s="68"/>
      <c r="AS624" s="68"/>
      <c r="AT624" s="68"/>
      <c r="AU624" s="68"/>
      <c r="AV624" s="68"/>
      <c r="AW624" s="68"/>
      <c r="AX624" s="68"/>
      <c r="AY624" s="68"/>
      <c r="AZ624" s="68"/>
      <c r="BA624" s="68"/>
      <c r="BB624" s="68"/>
      <c r="BC624" s="68"/>
      <c r="BD624" s="68"/>
      <c r="BE624" s="68"/>
      <c r="BF624" s="68"/>
      <c r="BG624" s="68"/>
      <c r="BH624" s="68"/>
      <c r="BI624" s="68"/>
      <c r="BJ624" s="68"/>
      <c r="BK624" s="68"/>
      <c r="BL624" s="69"/>
      <c r="BM624" s="69"/>
      <c r="BN624" s="69"/>
      <c r="BO624" s="69"/>
      <c r="BP624" s="69"/>
      <c r="BQ624" s="69"/>
      <c r="BR624" s="69"/>
      <c r="BS624" s="69"/>
      <c r="BT624" s="69"/>
      <c r="BU624" s="69"/>
      <c r="BV624" s="69"/>
      <c r="BW624" s="69"/>
      <c r="BY624" s="70"/>
      <c r="BZ624" s="71"/>
      <c r="CA624" s="72"/>
      <c r="CB624" s="68"/>
      <c r="CC624" s="73"/>
    </row>
    <row r="625" spans="1:81" s="67" customFormat="1" ht="12" customHeight="1" x14ac:dyDescent="0.25">
      <c r="A625" s="122">
        <v>448</v>
      </c>
      <c r="B625" s="132" t="s">
        <v>685</v>
      </c>
      <c r="C625" s="135">
        <v>6.4076611111065578</v>
      </c>
      <c r="D625" s="135">
        <v>2000</v>
      </c>
      <c r="E625" s="136">
        <v>2025</v>
      </c>
      <c r="F625" s="136">
        <v>502240.49</v>
      </c>
      <c r="G625" s="124">
        <v>3316990.43</v>
      </c>
      <c r="H625" s="127">
        <v>0</v>
      </c>
      <c r="I625" s="128">
        <v>0</v>
      </c>
      <c r="J625" s="128">
        <v>0</v>
      </c>
      <c r="K625" s="128">
        <v>0</v>
      </c>
      <c r="L625" s="128">
        <v>0</v>
      </c>
      <c r="M625" s="128">
        <v>0</v>
      </c>
      <c r="N625" s="127"/>
      <c r="O625" s="127">
        <v>0</v>
      </c>
      <c r="P625" s="127"/>
      <c r="Q625" s="127">
        <v>0</v>
      </c>
      <c r="R625" s="127"/>
      <c r="S625" s="127">
        <v>0</v>
      </c>
      <c r="T625" s="129">
        <v>0</v>
      </c>
      <c r="U625" s="127">
        <v>0</v>
      </c>
      <c r="V625" s="136" t="s">
        <v>34</v>
      </c>
      <c r="W625" s="131">
        <v>386.9</v>
      </c>
      <c r="X625" s="127">
        <v>3167725.86</v>
      </c>
      <c r="Y625" s="131">
        <v>0</v>
      </c>
      <c r="Z625" s="131">
        <v>0</v>
      </c>
      <c r="AA625" s="131">
        <v>0</v>
      </c>
      <c r="AB625" s="131">
        <v>0</v>
      </c>
      <c r="AC625" s="131">
        <v>0</v>
      </c>
      <c r="AD625" s="131">
        <v>0</v>
      </c>
      <c r="AE625" s="131">
        <v>0</v>
      </c>
      <c r="AF625" s="131">
        <v>0</v>
      </c>
      <c r="AG625" s="131">
        <v>0</v>
      </c>
      <c r="AH625" s="131">
        <v>0</v>
      </c>
      <c r="AI625" s="131">
        <v>0</v>
      </c>
      <c r="AJ625" s="131">
        <v>99509.71</v>
      </c>
      <c r="AK625" s="131">
        <v>49754.86</v>
      </c>
      <c r="AL625" s="131">
        <v>0</v>
      </c>
      <c r="AN625" s="68"/>
      <c r="AO625" s="68"/>
      <c r="AP625" s="68"/>
      <c r="AQ625" s="68"/>
      <c r="AR625" s="68"/>
      <c r="AS625" s="68"/>
      <c r="AT625" s="68"/>
      <c r="AU625" s="68"/>
      <c r="AV625" s="68"/>
      <c r="AW625" s="68"/>
      <c r="AX625" s="68"/>
      <c r="AY625" s="68"/>
      <c r="AZ625" s="68"/>
      <c r="BA625" s="68"/>
      <c r="BB625" s="68"/>
      <c r="BC625" s="68"/>
      <c r="BD625" s="68"/>
      <c r="BE625" s="68"/>
      <c r="BF625" s="68"/>
      <c r="BG625" s="68"/>
      <c r="BH625" s="68"/>
      <c r="BI625" s="68"/>
      <c r="BJ625" s="68"/>
      <c r="BK625" s="68"/>
      <c r="BL625" s="69"/>
      <c r="BM625" s="69"/>
      <c r="BN625" s="69"/>
      <c r="BO625" s="69"/>
      <c r="BP625" s="69"/>
      <c r="BQ625" s="69"/>
      <c r="BR625" s="69"/>
      <c r="BS625" s="69"/>
      <c r="BT625" s="69"/>
      <c r="BU625" s="69"/>
      <c r="BV625" s="69"/>
      <c r="BW625" s="69"/>
      <c r="BY625" s="70"/>
      <c r="BZ625" s="71"/>
      <c r="CA625" s="72"/>
      <c r="CB625" s="68"/>
      <c r="CC625" s="73"/>
    </row>
    <row r="626" spans="1:81" s="67" customFormat="1" ht="12" customHeight="1" x14ac:dyDescent="0.25">
      <c r="A626" s="122">
        <v>449</v>
      </c>
      <c r="B626" s="132" t="s">
        <v>686</v>
      </c>
      <c r="C626" s="135">
        <v>15.380177532904806</v>
      </c>
      <c r="D626" s="135">
        <v>1994</v>
      </c>
      <c r="E626" s="136">
        <v>2025</v>
      </c>
      <c r="F626" s="136">
        <v>743098.08</v>
      </c>
      <c r="G626" s="124">
        <v>3154956</v>
      </c>
      <c r="H626" s="127">
        <v>0</v>
      </c>
      <c r="I626" s="128">
        <v>0</v>
      </c>
      <c r="J626" s="128">
        <v>0</v>
      </c>
      <c r="K626" s="128">
        <v>0</v>
      </c>
      <c r="L626" s="128">
        <v>0</v>
      </c>
      <c r="M626" s="128">
        <v>0</v>
      </c>
      <c r="N626" s="127"/>
      <c r="O626" s="127">
        <v>0</v>
      </c>
      <c r="P626" s="127"/>
      <c r="Q626" s="127">
        <v>0</v>
      </c>
      <c r="R626" s="127"/>
      <c r="S626" s="127">
        <v>0</v>
      </c>
      <c r="T626" s="129">
        <v>0</v>
      </c>
      <c r="U626" s="127">
        <v>0</v>
      </c>
      <c r="V626" s="136" t="s">
        <v>34</v>
      </c>
      <c r="W626" s="131">
        <v>368</v>
      </c>
      <c r="X626" s="127">
        <v>3012982.98</v>
      </c>
      <c r="Y626" s="131">
        <v>0</v>
      </c>
      <c r="Z626" s="131">
        <v>0</v>
      </c>
      <c r="AA626" s="131">
        <v>0</v>
      </c>
      <c r="AB626" s="131">
        <v>0</v>
      </c>
      <c r="AC626" s="131">
        <v>0</v>
      </c>
      <c r="AD626" s="131">
        <v>0</v>
      </c>
      <c r="AE626" s="131">
        <v>0</v>
      </c>
      <c r="AF626" s="131">
        <v>0</v>
      </c>
      <c r="AG626" s="131">
        <v>0</v>
      </c>
      <c r="AH626" s="131">
        <v>0</v>
      </c>
      <c r="AI626" s="131">
        <v>0</v>
      </c>
      <c r="AJ626" s="131">
        <v>94648.68</v>
      </c>
      <c r="AK626" s="131">
        <v>47324.34</v>
      </c>
      <c r="AL626" s="131">
        <v>0</v>
      </c>
      <c r="AN626" s="68"/>
      <c r="AO626" s="68"/>
      <c r="AP626" s="68"/>
      <c r="AQ626" s="68"/>
      <c r="AR626" s="68"/>
      <c r="AS626" s="68"/>
      <c r="AT626" s="68"/>
      <c r="AU626" s="68"/>
      <c r="AV626" s="68"/>
      <c r="AW626" s="68"/>
      <c r="AX626" s="68"/>
      <c r="AY626" s="68"/>
      <c r="AZ626" s="68"/>
      <c r="BA626" s="68"/>
      <c r="BB626" s="68"/>
      <c r="BC626" s="68"/>
      <c r="BD626" s="68"/>
      <c r="BE626" s="68"/>
      <c r="BF626" s="68"/>
      <c r="BG626" s="68"/>
      <c r="BH626" s="68"/>
      <c r="BI626" s="68"/>
      <c r="BJ626" s="68"/>
      <c r="BK626" s="68"/>
      <c r="BL626" s="69"/>
      <c r="BM626" s="69"/>
      <c r="BN626" s="69"/>
      <c r="BO626" s="69"/>
      <c r="BP626" s="69"/>
      <c r="BQ626" s="69"/>
      <c r="BR626" s="69"/>
      <c r="BS626" s="69"/>
      <c r="BT626" s="69"/>
      <c r="BU626" s="69"/>
      <c r="BV626" s="69"/>
      <c r="BW626" s="69"/>
      <c r="BY626" s="70"/>
      <c r="BZ626" s="71"/>
      <c r="CA626" s="72"/>
      <c r="CB626" s="68"/>
      <c r="CC626" s="73"/>
    </row>
    <row r="627" spans="1:81" s="67" customFormat="1" ht="12" customHeight="1" x14ac:dyDescent="0.25">
      <c r="A627" s="122">
        <v>450</v>
      </c>
      <c r="B627" s="132" t="s">
        <v>687</v>
      </c>
      <c r="C627" s="135">
        <v>27.023518705197134</v>
      </c>
      <c r="D627" s="135">
        <v>1992</v>
      </c>
      <c r="E627" s="136">
        <v>2025</v>
      </c>
      <c r="F627" s="136">
        <v>862458.6</v>
      </c>
      <c r="G627" s="124">
        <v>6652842</v>
      </c>
      <c r="H627" s="127">
        <v>0</v>
      </c>
      <c r="I627" s="128">
        <v>0</v>
      </c>
      <c r="J627" s="128">
        <v>0</v>
      </c>
      <c r="K627" s="128">
        <v>0</v>
      </c>
      <c r="L627" s="128">
        <v>0</v>
      </c>
      <c r="M627" s="128">
        <v>0</v>
      </c>
      <c r="N627" s="127"/>
      <c r="O627" s="127">
        <v>0</v>
      </c>
      <c r="P627" s="127"/>
      <c r="Q627" s="127">
        <v>0</v>
      </c>
      <c r="R627" s="127"/>
      <c r="S627" s="127">
        <v>0</v>
      </c>
      <c r="T627" s="129">
        <v>0</v>
      </c>
      <c r="U627" s="127">
        <v>0</v>
      </c>
      <c r="V627" s="136" t="s">
        <v>34</v>
      </c>
      <c r="W627" s="131">
        <v>776</v>
      </c>
      <c r="X627" s="127">
        <v>6353464.1100000003</v>
      </c>
      <c r="Y627" s="131">
        <v>0</v>
      </c>
      <c r="Z627" s="131">
        <v>0</v>
      </c>
      <c r="AA627" s="131">
        <v>0</v>
      </c>
      <c r="AB627" s="131">
        <v>0</v>
      </c>
      <c r="AC627" s="131">
        <v>0</v>
      </c>
      <c r="AD627" s="131">
        <v>0</v>
      </c>
      <c r="AE627" s="131">
        <v>0</v>
      </c>
      <c r="AF627" s="131">
        <v>0</v>
      </c>
      <c r="AG627" s="131">
        <v>0</v>
      </c>
      <c r="AH627" s="131">
        <v>0</v>
      </c>
      <c r="AI627" s="131">
        <v>0</v>
      </c>
      <c r="AJ627" s="131">
        <v>199585.26</v>
      </c>
      <c r="AK627" s="131">
        <v>99792.63</v>
      </c>
      <c r="AL627" s="131">
        <v>0</v>
      </c>
      <c r="AN627" s="68"/>
      <c r="AO627" s="68"/>
      <c r="AP627" s="68"/>
      <c r="AQ627" s="68"/>
      <c r="AR627" s="68"/>
      <c r="AS627" s="68"/>
      <c r="AT627" s="68"/>
      <c r="AU627" s="68"/>
      <c r="AV627" s="68"/>
      <c r="AW627" s="68"/>
      <c r="AX627" s="68"/>
      <c r="AY627" s="68"/>
      <c r="AZ627" s="68"/>
      <c r="BA627" s="68"/>
      <c r="BB627" s="68"/>
      <c r="BC627" s="68"/>
      <c r="BD627" s="68"/>
      <c r="BE627" s="68"/>
      <c r="BF627" s="68"/>
      <c r="BG627" s="68"/>
      <c r="BH627" s="68"/>
      <c r="BI627" s="68"/>
      <c r="BJ627" s="68"/>
      <c r="BK627" s="68"/>
      <c r="BL627" s="69"/>
      <c r="BM627" s="69"/>
      <c r="BN627" s="69"/>
      <c r="BO627" s="69"/>
      <c r="BP627" s="69"/>
      <c r="BQ627" s="69"/>
      <c r="BR627" s="69"/>
      <c r="BS627" s="69"/>
      <c r="BT627" s="69"/>
      <c r="BU627" s="69"/>
      <c r="BV627" s="69"/>
      <c r="BW627" s="69"/>
      <c r="BY627" s="70"/>
      <c r="BZ627" s="71"/>
      <c r="CA627" s="72"/>
      <c r="CB627" s="68"/>
      <c r="CC627" s="73"/>
    </row>
    <row r="628" spans="1:81" s="67" customFormat="1" ht="12" customHeight="1" x14ac:dyDescent="0.25">
      <c r="A628" s="122">
        <v>451</v>
      </c>
      <c r="B628" s="132" t="s">
        <v>688</v>
      </c>
      <c r="C628" s="135">
        <v>14.502795525921123</v>
      </c>
      <c r="D628" s="135">
        <v>2000</v>
      </c>
      <c r="E628" s="136">
        <v>2025</v>
      </c>
      <c r="F628" s="136">
        <v>0</v>
      </c>
      <c r="G628" s="124">
        <v>16877299.949999999</v>
      </c>
      <c r="H628" s="127">
        <v>0</v>
      </c>
      <c r="I628" s="128">
        <v>0</v>
      </c>
      <c r="J628" s="128">
        <v>0</v>
      </c>
      <c r="K628" s="128">
        <v>0</v>
      </c>
      <c r="L628" s="128">
        <v>0</v>
      </c>
      <c r="M628" s="128">
        <v>0</v>
      </c>
      <c r="N628" s="127"/>
      <c r="O628" s="127">
        <v>0</v>
      </c>
      <c r="P628" s="127"/>
      <c r="Q628" s="127">
        <v>0</v>
      </c>
      <c r="R628" s="127"/>
      <c r="S628" s="127">
        <v>0</v>
      </c>
      <c r="T628" s="129">
        <v>0</v>
      </c>
      <c r="U628" s="127">
        <v>0</v>
      </c>
      <c r="V628" s="136" t="s">
        <v>34</v>
      </c>
      <c r="W628" s="131">
        <v>1968.6</v>
      </c>
      <c r="X628" s="127">
        <v>16117821.449999999</v>
      </c>
      <c r="Y628" s="131">
        <v>0</v>
      </c>
      <c r="Z628" s="131">
        <v>0</v>
      </c>
      <c r="AA628" s="131">
        <v>0</v>
      </c>
      <c r="AB628" s="131">
        <v>0</v>
      </c>
      <c r="AC628" s="131">
        <v>0</v>
      </c>
      <c r="AD628" s="131">
        <v>0</v>
      </c>
      <c r="AE628" s="131">
        <v>0</v>
      </c>
      <c r="AF628" s="131">
        <v>0</v>
      </c>
      <c r="AG628" s="131">
        <v>0</v>
      </c>
      <c r="AH628" s="131">
        <v>0</v>
      </c>
      <c r="AI628" s="131">
        <v>0</v>
      </c>
      <c r="AJ628" s="131">
        <v>506319</v>
      </c>
      <c r="AK628" s="131">
        <v>253159.5</v>
      </c>
      <c r="AL628" s="131">
        <v>0</v>
      </c>
      <c r="AN628" s="68"/>
      <c r="AO628" s="68"/>
      <c r="AP628" s="68"/>
      <c r="AQ628" s="68"/>
      <c r="AR628" s="68"/>
      <c r="AS628" s="68"/>
      <c r="AT628" s="68"/>
      <c r="AU628" s="68"/>
      <c r="AV628" s="68"/>
      <c r="AW628" s="68"/>
      <c r="AX628" s="68"/>
      <c r="AY628" s="68"/>
      <c r="AZ628" s="68"/>
      <c r="BA628" s="68"/>
      <c r="BB628" s="68"/>
      <c r="BC628" s="68"/>
      <c r="BD628" s="68"/>
      <c r="BE628" s="68"/>
      <c r="BF628" s="68"/>
      <c r="BG628" s="68"/>
      <c r="BH628" s="68"/>
      <c r="BI628" s="68"/>
      <c r="BJ628" s="68"/>
      <c r="BK628" s="68"/>
      <c r="BL628" s="69"/>
      <c r="BM628" s="69"/>
      <c r="BN628" s="69"/>
      <c r="BO628" s="69"/>
      <c r="BP628" s="69"/>
      <c r="BQ628" s="69"/>
      <c r="BR628" s="69"/>
      <c r="BS628" s="69"/>
      <c r="BT628" s="69"/>
      <c r="BU628" s="69"/>
      <c r="BV628" s="69"/>
      <c r="BW628" s="69"/>
      <c r="BY628" s="70"/>
      <c r="BZ628" s="71"/>
      <c r="CA628" s="72"/>
      <c r="CB628" s="68"/>
      <c r="CC628" s="73"/>
    </row>
    <row r="629" spans="1:81" s="67" customFormat="1" ht="12" customHeight="1" x14ac:dyDescent="0.25">
      <c r="A629" s="122">
        <v>452</v>
      </c>
      <c r="B629" s="132" t="s">
        <v>689</v>
      </c>
      <c r="C629" s="135">
        <v>11.302295011005963</v>
      </c>
      <c r="D629" s="135">
        <v>1997</v>
      </c>
      <c r="E629" s="136">
        <v>2025</v>
      </c>
      <c r="F629" s="136">
        <v>2118412.08</v>
      </c>
      <c r="G629" s="124">
        <v>5778062.8799999999</v>
      </c>
      <c r="H629" s="127">
        <v>0</v>
      </c>
      <c r="I629" s="128">
        <v>0</v>
      </c>
      <c r="J629" s="128">
        <v>0</v>
      </c>
      <c r="K629" s="128">
        <v>0</v>
      </c>
      <c r="L629" s="128">
        <v>0</v>
      </c>
      <c r="M629" s="128">
        <v>0</v>
      </c>
      <c r="N629" s="127"/>
      <c r="O629" s="127">
        <v>0</v>
      </c>
      <c r="P629" s="127"/>
      <c r="Q629" s="127">
        <v>0</v>
      </c>
      <c r="R629" s="127"/>
      <c r="S629" s="127">
        <v>0</v>
      </c>
      <c r="T629" s="129">
        <v>2</v>
      </c>
      <c r="U629" s="127">
        <v>5518050.0499999998</v>
      </c>
      <c r="V629" s="136"/>
      <c r="W629" s="131">
        <v>0</v>
      </c>
      <c r="X629" s="127">
        <v>0</v>
      </c>
      <c r="Y629" s="131">
        <v>0</v>
      </c>
      <c r="Z629" s="131">
        <v>0</v>
      </c>
      <c r="AA629" s="131">
        <v>0</v>
      </c>
      <c r="AB629" s="131">
        <v>0</v>
      </c>
      <c r="AC629" s="131">
        <v>0</v>
      </c>
      <c r="AD629" s="131">
        <v>0</v>
      </c>
      <c r="AE629" s="131">
        <v>0</v>
      </c>
      <c r="AF629" s="131">
        <v>0</v>
      </c>
      <c r="AG629" s="131">
        <v>0</v>
      </c>
      <c r="AH629" s="131">
        <v>0</v>
      </c>
      <c r="AI629" s="131">
        <v>0</v>
      </c>
      <c r="AJ629" s="131">
        <v>173341.89</v>
      </c>
      <c r="AK629" s="131">
        <v>86670.94</v>
      </c>
      <c r="AL629" s="131">
        <v>0</v>
      </c>
      <c r="AN629" s="68"/>
      <c r="AO629" s="68"/>
      <c r="AP629" s="68"/>
      <c r="AQ629" s="68"/>
      <c r="AR629" s="68"/>
      <c r="AS629" s="68"/>
      <c r="AT629" s="68"/>
      <c r="AU629" s="68"/>
      <c r="AV629" s="68"/>
      <c r="AW629" s="68"/>
      <c r="AX629" s="68"/>
      <c r="AY629" s="68"/>
      <c r="AZ629" s="68"/>
      <c r="BA629" s="68"/>
      <c r="BB629" s="68"/>
      <c r="BC629" s="68"/>
      <c r="BD629" s="68"/>
      <c r="BE629" s="68"/>
      <c r="BF629" s="68"/>
      <c r="BG629" s="68"/>
      <c r="BH629" s="68"/>
      <c r="BI629" s="68"/>
      <c r="BJ629" s="68"/>
      <c r="BK629" s="68"/>
      <c r="BL629" s="69"/>
      <c r="BM629" s="69"/>
      <c r="BN629" s="69"/>
      <c r="BO629" s="69"/>
      <c r="BP629" s="69"/>
      <c r="BQ629" s="69"/>
      <c r="BR629" s="69"/>
      <c r="BS629" s="69"/>
      <c r="BT629" s="69"/>
      <c r="BU629" s="69"/>
      <c r="BV629" s="69"/>
      <c r="BW629" s="69"/>
      <c r="BY629" s="70"/>
      <c r="BZ629" s="71"/>
      <c r="CA629" s="72"/>
      <c r="CB629" s="68"/>
      <c r="CC629" s="73"/>
    </row>
    <row r="630" spans="1:81" s="67" customFormat="1" ht="12" customHeight="1" x14ac:dyDescent="0.25">
      <c r="A630" s="122">
        <v>453</v>
      </c>
      <c r="B630" s="132" t="s">
        <v>690</v>
      </c>
      <c r="C630" s="135">
        <v>12.094423890549127</v>
      </c>
      <c r="D630" s="135">
        <v>1995</v>
      </c>
      <c r="E630" s="136">
        <v>2025</v>
      </c>
      <c r="F630" s="136">
        <v>1829731.77</v>
      </c>
      <c r="G630" s="124">
        <v>5778062.8799999999</v>
      </c>
      <c r="H630" s="127">
        <v>0</v>
      </c>
      <c r="I630" s="128">
        <v>0</v>
      </c>
      <c r="J630" s="128">
        <v>0</v>
      </c>
      <c r="K630" s="128">
        <v>0</v>
      </c>
      <c r="L630" s="128">
        <v>0</v>
      </c>
      <c r="M630" s="128">
        <v>0</v>
      </c>
      <c r="N630" s="127"/>
      <c r="O630" s="127">
        <v>0</v>
      </c>
      <c r="P630" s="127"/>
      <c r="Q630" s="127">
        <v>0</v>
      </c>
      <c r="R630" s="127"/>
      <c r="S630" s="127">
        <v>0</v>
      </c>
      <c r="T630" s="129">
        <v>2</v>
      </c>
      <c r="U630" s="127">
        <v>5518050.0499999998</v>
      </c>
      <c r="V630" s="136"/>
      <c r="W630" s="131">
        <v>0</v>
      </c>
      <c r="X630" s="127">
        <v>0</v>
      </c>
      <c r="Y630" s="131">
        <v>0</v>
      </c>
      <c r="Z630" s="131">
        <v>0</v>
      </c>
      <c r="AA630" s="131">
        <v>0</v>
      </c>
      <c r="AB630" s="131">
        <v>0</v>
      </c>
      <c r="AC630" s="131">
        <v>0</v>
      </c>
      <c r="AD630" s="131">
        <v>0</v>
      </c>
      <c r="AE630" s="131">
        <v>0</v>
      </c>
      <c r="AF630" s="131">
        <v>0</v>
      </c>
      <c r="AG630" s="131">
        <v>0</v>
      </c>
      <c r="AH630" s="131">
        <v>0</v>
      </c>
      <c r="AI630" s="131">
        <v>0</v>
      </c>
      <c r="AJ630" s="131">
        <v>173341.89</v>
      </c>
      <c r="AK630" s="131">
        <v>86670.94</v>
      </c>
      <c r="AL630" s="131">
        <v>0</v>
      </c>
      <c r="AN630" s="68"/>
      <c r="AO630" s="68"/>
      <c r="AP630" s="68"/>
      <c r="AQ630" s="68"/>
      <c r="AR630" s="68"/>
      <c r="AS630" s="68"/>
      <c r="AT630" s="68"/>
      <c r="AU630" s="68"/>
      <c r="AV630" s="68"/>
      <c r="AW630" s="68"/>
      <c r="AX630" s="68"/>
      <c r="AY630" s="68"/>
      <c r="AZ630" s="68"/>
      <c r="BA630" s="68"/>
      <c r="BB630" s="68"/>
      <c r="BC630" s="68"/>
      <c r="BD630" s="68"/>
      <c r="BE630" s="68"/>
      <c r="BF630" s="68"/>
      <c r="BG630" s="68"/>
      <c r="BH630" s="68"/>
      <c r="BI630" s="68"/>
      <c r="BJ630" s="68"/>
      <c r="BK630" s="68"/>
      <c r="BL630" s="69"/>
      <c r="BM630" s="69"/>
      <c r="BN630" s="69"/>
      <c r="BO630" s="69"/>
      <c r="BP630" s="69"/>
      <c r="BQ630" s="69"/>
      <c r="BR630" s="69"/>
      <c r="BS630" s="69"/>
      <c r="BT630" s="69"/>
      <c r="BU630" s="69"/>
      <c r="BV630" s="69"/>
      <c r="BW630" s="69"/>
      <c r="BY630" s="70"/>
      <c r="BZ630" s="71"/>
      <c r="CA630" s="72"/>
      <c r="CB630" s="68"/>
      <c r="CC630" s="73"/>
    </row>
    <row r="631" spans="1:81" s="67" customFormat="1" ht="12" customHeight="1" x14ac:dyDescent="0.25">
      <c r="A631" s="122">
        <v>454</v>
      </c>
      <c r="B631" s="132" t="s">
        <v>693</v>
      </c>
      <c r="C631" s="135">
        <v>15.505570573226896</v>
      </c>
      <c r="D631" s="135">
        <v>1993</v>
      </c>
      <c r="E631" s="136">
        <v>2025</v>
      </c>
      <c r="F631" s="136">
        <v>0</v>
      </c>
      <c r="G631" s="124">
        <v>23112251.52</v>
      </c>
      <c r="H631" s="127">
        <v>0</v>
      </c>
      <c r="I631" s="128">
        <v>0</v>
      </c>
      <c r="J631" s="128">
        <v>0</v>
      </c>
      <c r="K631" s="128">
        <v>0</v>
      </c>
      <c r="L631" s="128">
        <v>0</v>
      </c>
      <c r="M631" s="128">
        <v>0</v>
      </c>
      <c r="N631" s="127"/>
      <c r="O631" s="127">
        <v>0</v>
      </c>
      <c r="P631" s="127"/>
      <c r="Q631" s="127">
        <v>0</v>
      </c>
      <c r="R631" s="127"/>
      <c r="S631" s="127">
        <v>0</v>
      </c>
      <c r="T631" s="129">
        <v>8</v>
      </c>
      <c r="U631" s="127">
        <v>22072200.199999999</v>
      </c>
      <c r="V631" s="136"/>
      <c r="W631" s="131">
        <v>0</v>
      </c>
      <c r="X631" s="127">
        <v>0</v>
      </c>
      <c r="Y631" s="131">
        <v>0</v>
      </c>
      <c r="Z631" s="131">
        <v>0</v>
      </c>
      <c r="AA631" s="131">
        <v>0</v>
      </c>
      <c r="AB631" s="131">
        <v>0</v>
      </c>
      <c r="AC631" s="131">
        <v>0</v>
      </c>
      <c r="AD631" s="131">
        <v>0</v>
      </c>
      <c r="AE631" s="131">
        <v>0</v>
      </c>
      <c r="AF631" s="131">
        <v>0</v>
      </c>
      <c r="AG631" s="131">
        <v>0</v>
      </c>
      <c r="AH631" s="131">
        <v>0</v>
      </c>
      <c r="AI631" s="131">
        <v>0</v>
      </c>
      <c r="AJ631" s="131">
        <v>693367.55</v>
      </c>
      <c r="AK631" s="131">
        <v>346683.77</v>
      </c>
      <c r="AL631" s="131">
        <v>0</v>
      </c>
      <c r="AN631" s="68"/>
      <c r="AO631" s="68"/>
      <c r="AP631" s="68"/>
      <c r="AQ631" s="68"/>
      <c r="AR631" s="68"/>
      <c r="AS631" s="68"/>
      <c r="AT631" s="68"/>
      <c r="AU631" s="68"/>
      <c r="AV631" s="68"/>
      <c r="AW631" s="68"/>
      <c r="AX631" s="68"/>
      <c r="AY631" s="68"/>
      <c r="AZ631" s="68"/>
      <c r="BA631" s="68"/>
      <c r="BB631" s="68"/>
      <c r="BC631" s="68"/>
      <c r="BD631" s="68"/>
      <c r="BE631" s="68"/>
      <c r="BF631" s="68"/>
      <c r="BG631" s="68"/>
      <c r="BH631" s="68"/>
      <c r="BI631" s="68"/>
      <c r="BJ631" s="68"/>
      <c r="BK631" s="68"/>
      <c r="BL631" s="69"/>
      <c r="BM631" s="69"/>
      <c r="BN631" s="69"/>
      <c r="BO631" s="69"/>
      <c r="BP631" s="69"/>
      <c r="BQ631" s="69"/>
      <c r="BR631" s="69"/>
      <c r="BS631" s="69"/>
      <c r="BT631" s="69"/>
      <c r="BU631" s="69"/>
      <c r="BV631" s="69"/>
      <c r="BW631" s="69"/>
      <c r="BY631" s="70"/>
      <c r="BZ631" s="71"/>
      <c r="CA631" s="72"/>
      <c r="CB631" s="68"/>
      <c r="CC631" s="73"/>
    </row>
    <row r="632" spans="1:81" s="67" customFormat="1" ht="12" customHeight="1" x14ac:dyDescent="0.25">
      <c r="A632" s="122">
        <v>455</v>
      </c>
      <c r="B632" s="132" t="s">
        <v>694</v>
      </c>
      <c r="C632" s="135">
        <v>25.201944100759619</v>
      </c>
      <c r="D632" s="135">
        <v>1997</v>
      </c>
      <c r="E632" s="136">
        <v>2025</v>
      </c>
      <c r="F632" s="136">
        <v>0</v>
      </c>
      <c r="G632" s="124">
        <v>17232232.510000002</v>
      </c>
      <c r="H632" s="127">
        <v>0</v>
      </c>
      <c r="I632" s="128">
        <v>0</v>
      </c>
      <c r="J632" s="128">
        <v>0</v>
      </c>
      <c r="K632" s="128">
        <v>0</v>
      </c>
      <c r="L632" s="128">
        <v>0</v>
      </c>
      <c r="M632" s="128">
        <v>0</v>
      </c>
      <c r="N632" s="127"/>
      <c r="O632" s="127">
        <v>0</v>
      </c>
      <c r="P632" s="127"/>
      <c r="Q632" s="127">
        <v>0</v>
      </c>
      <c r="R632" s="127"/>
      <c r="S632" s="127">
        <v>0</v>
      </c>
      <c r="T632" s="129">
        <v>0</v>
      </c>
      <c r="U632" s="127">
        <v>0</v>
      </c>
      <c r="V632" s="136" t="s">
        <v>34</v>
      </c>
      <c r="W632" s="131">
        <v>2010</v>
      </c>
      <c r="X632" s="127">
        <v>16456782.039999999</v>
      </c>
      <c r="Y632" s="131">
        <v>0</v>
      </c>
      <c r="Z632" s="131">
        <v>0</v>
      </c>
      <c r="AA632" s="131">
        <v>0</v>
      </c>
      <c r="AB632" s="131">
        <v>0</v>
      </c>
      <c r="AC632" s="131">
        <v>0</v>
      </c>
      <c r="AD632" s="131">
        <v>0</v>
      </c>
      <c r="AE632" s="131">
        <v>0</v>
      </c>
      <c r="AF632" s="131">
        <v>0</v>
      </c>
      <c r="AG632" s="131">
        <v>0</v>
      </c>
      <c r="AH632" s="131">
        <v>0</v>
      </c>
      <c r="AI632" s="131">
        <v>0</v>
      </c>
      <c r="AJ632" s="131">
        <v>516966.98</v>
      </c>
      <c r="AK632" s="131">
        <v>258483.49</v>
      </c>
      <c r="AL632" s="131">
        <v>0</v>
      </c>
      <c r="AN632" s="68"/>
      <c r="AO632" s="68"/>
      <c r="AP632" s="68"/>
      <c r="AQ632" s="68"/>
      <c r="AR632" s="68"/>
      <c r="AS632" s="68"/>
      <c r="AT632" s="68"/>
      <c r="AU632" s="68"/>
      <c r="AV632" s="68"/>
      <c r="AW632" s="68"/>
      <c r="AX632" s="68"/>
      <c r="AY632" s="68"/>
      <c r="AZ632" s="68"/>
      <c r="BA632" s="68"/>
      <c r="BB632" s="68"/>
      <c r="BC632" s="68"/>
      <c r="BD632" s="68"/>
      <c r="BE632" s="68"/>
      <c r="BF632" s="68"/>
      <c r="BG632" s="68"/>
      <c r="BH632" s="68"/>
      <c r="BI632" s="68"/>
      <c r="BJ632" s="68"/>
      <c r="BK632" s="68"/>
      <c r="BL632" s="69"/>
      <c r="BM632" s="69"/>
      <c r="BN632" s="69"/>
      <c r="BO632" s="69"/>
      <c r="BP632" s="69"/>
      <c r="BQ632" s="69"/>
      <c r="BR632" s="69"/>
      <c r="BS632" s="69"/>
      <c r="BT632" s="69"/>
      <c r="BU632" s="69"/>
      <c r="BV632" s="69"/>
      <c r="BW632" s="69"/>
      <c r="BY632" s="70"/>
      <c r="BZ632" s="71"/>
      <c r="CA632" s="72"/>
      <c r="CB632" s="68"/>
      <c r="CC632" s="73"/>
    </row>
    <row r="633" spans="1:81" s="67" customFormat="1" ht="12" customHeight="1" x14ac:dyDescent="0.25">
      <c r="A633" s="122">
        <v>456</v>
      </c>
      <c r="B633" s="132" t="s">
        <v>695</v>
      </c>
      <c r="C633" s="135">
        <v>10.808450456425618</v>
      </c>
      <c r="D633" s="135">
        <v>1998</v>
      </c>
      <c r="E633" s="136">
        <v>2025</v>
      </c>
      <c r="F633" s="136">
        <v>0</v>
      </c>
      <c r="G633" s="124">
        <v>15155609.23</v>
      </c>
      <c r="H633" s="127">
        <v>0</v>
      </c>
      <c r="I633" s="128">
        <v>0</v>
      </c>
      <c r="J633" s="128">
        <v>0</v>
      </c>
      <c r="K633" s="128">
        <v>0</v>
      </c>
      <c r="L633" s="128">
        <v>0</v>
      </c>
      <c r="M633" s="128">
        <v>0</v>
      </c>
      <c r="N633" s="127"/>
      <c r="O633" s="127">
        <v>0</v>
      </c>
      <c r="P633" s="127"/>
      <c r="Q633" s="127">
        <v>0</v>
      </c>
      <c r="R633" s="127"/>
      <c r="S633" s="127">
        <v>0</v>
      </c>
      <c r="T633" s="129">
        <v>0</v>
      </c>
      <c r="U633" s="127">
        <v>0</v>
      </c>
      <c r="V633" s="136" t="s">
        <v>35</v>
      </c>
      <c r="W633" s="131">
        <v>1998</v>
      </c>
      <c r="X633" s="127">
        <v>14473606.810000001</v>
      </c>
      <c r="Y633" s="131">
        <v>0</v>
      </c>
      <c r="Z633" s="131">
        <v>0</v>
      </c>
      <c r="AA633" s="131">
        <v>0</v>
      </c>
      <c r="AB633" s="131">
        <v>0</v>
      </c>
      <c r="AC633" s="131">
        <v>0</v>
      </c>
      <c r="AD633" s="131">
        <v>0</v>
      </c>
      <c r="AE633" s="131">
        <v>0</v>
      </c>
      <c r="AF633" s="131">
        <v>0</v>
      </c>
      <c r="AG633" s="131">
        <v>0</v>
      </c>
      <c r="AH633" s="131">
        <v>0</v>
      </c>
      <c r="AI633" s="131">
        <v>0</v>
      </c>
      <c r="AJ633" s="131">
        <v>454668.28</v>
      </c>
      <c r="AK633" s="131">
        <v>227334.14</v>
      </c>
      <c r="AL633" s="131">
        <v>0</v>
      </c>
      <c r="AN633" s="68"/>
      <c r="AO633" s="68"/>
      <c r="AP633" s="68"/>
      <c r="AQ633" s="68"/>
      <c r="AR633" s="68"/>
      <c r="AS633" s="68"/>
      <c r="AT633" s="68"/>
      <c r="AU633" s="68"/>
      <c r="AV633" s="68"/>
      <c r="AW633" s="68"/>
      <c r="AX633" s="68"/>
      <c r="AY633" s="68"/>
      <c r="AZ633" s="68"/>
      <c r="BA633" s="68"/>
      <c r="BB633" s="68"/>
      <c r="BC633" s="68"/>
      <c r="BD633" s="68"/>
      <c r="BE633" s="68"/>
      <c r="BF633" s="68"/>
      <c r="BG633" s="68"/>
      <c r="BH633" s="68"/>
      <c r="BI633" s="68"/>
      <c r="BJ633" s="68"/>
      <c r="BK633" s="68"/>
      <c r="BL633" s="69"/>
      <c r="BM633" s="69"/>
      <c r="BN633" s="69"/>
      <c r="BO633" s="69"/>
      <c r="BP633" s="69"/>
      <c r="BQ633" s="69"/>
      <c r="BR633" s="69"/>
      <c r="BS633" s="69"/>
      <c r="BT633" s="69"/>
      <c r="BU633" s="69"/>
      <c r="BV633" s="69"/>
      <c r="BW633" s="69"/>
      <c r="BY633" s="70"/>
      <c r="BZ633" s="71"/>
      <c r="CA633" s="72"/>
      <c r="CB633" s="68"/>
      <c r="CC633" s="73"/>
    </row>
    <row r="634" spans="1:81" s="67" customFormat="1" ht="12" customHeight="1" x14ac:dyDescent="0.25">
      <c r="A634" s="122">
        <v>457</v>
      </c>
      <c r="B634" s="132" t="s">
        <v>696</v>
      </c>
      <c r="C634" s="135">
        <v>11.662393489476106</v>
      </c>
      <c r="D634" s="135">
        <v>1998</v>
      </c>
      <c r="E634" s="136">
        <v>2025</v>
      </c>
      <c r="F634" s="136">
        <v>0</v>
      </c>
      <c r="G634" s="124">
        <v>17334188.640000001</v>
      </c>
      <c r="H634" s="127">
        <v>0</v>
      </c>
      <c r="I634" s="128">
        <v>0</v>
      </c>
      <c r="J634" s="128">
        <v>0</v>
      </c>
      <c r="K634" s="128">
        <v>0</v>
      </c>
      <c r="L634" s="128">
        <v>0</v>
      </c>
      <c r="M634" s="128">
        <v>0</v>
      </c>
      <c r="N634" s="127"/>
      <c r="O634" s="127">
        <v>0</v>
      </c>
      <c r="P634" s="127"/>
      <c r="Q634" s="127">
        <v>0</v>
      </c>
      <c r="R634" s="127"/>
      <c r="S634" s="127">
        <v>0</v>
      </c>
      <c r="T634" s="129">
        <v>6</v>
      </c>
      <c r="U634" s="127">
        <v>16554150.15</v>
      </c>
      <c r="V634" s="136"/>
      <c r="W634" s="131">
        <v>0</v>
      </c>
      <c r="X634" s="127">
        <v>0</v>
      </c>
      <c r="Y634" s="131">
        <v>0</v>
      </c>
      <c r="Z634" s="131">
        <v>0</v>
      </c>
      <c r="AA634" s="131">
        <v>0</v>
      </c>
      <c r="AB634" s="131">
        <v>0</v>
      </c>
      <c r="AC634" s="131">
        <v>0</v>
      </c>
      <c r="AD634" s="131">
        <v>0</v>
      </c>
      <c r="AE634" s="131">
        <v>0</v>
      </c>
      <c r="AF634" s="131">
        <v>0</v>
      </c>
      <c r="AG634" s="131">
        <v>0</v>
      </c>
      <c r="AH634" s="131">
        <v>0</v>
      </c>
      <c r="AI634" s="131">
        <v>0</v>
      </c>
      <c r="AJ634" s="131">
        <v>520025.66</v>
      </c>
      <c r="AK634" s="131">
        <v>260012.83</v>
      </c>
      <c r="AL634" s="131">
        <v>0</v>
      </c>
      <c r="AN634" s="68"/>
      <c r="AO634" s="68"/>
      <c r="AP634" s="68"/>
      <c r="AQ634" s="68"/>
      <c r="AR634" s="68"/>
      <c r="AS634" s="68"/>
      <c r="AT634" s="68"/>
      <c r="AU634" s="68"/>
      <c r="AV634" s="68"/>
      <c r="AW634" s="68"/>
      <c r="AX634" s="68"/>
      <c r="AY634" s="68"/>
      <c r="AZ634" s="68"/>
      <c r="BA634" s="68"/>
      <c r="BB634" s="68"/>
      <c r="BC634" s="68"/>
      <c r="BD634" s="68"/>
      <c r="BE634" s="68"/>
      <c r="BF634" s="68"/>
      <c r="BG634" s="68"/>
      <c r="BH634" s="68"/>
      <c r="BI634" s="68"/>
      <c r="BJ634" s="68"/>
      <c r="BK634" s="68"/>
      <c r="BL634" s="69"/>
      <c r="BM634" s="69"/>
      <c r="BN634" s="69"/>
      <c r="BO634" s="69"/>
      <c r="BP634" s="69"/>
      <c r="BQ634" s="69"/>
      <c r="BR634" s="69"/>
      <c r="BS634" s="69"/>
      <c r="BT634" s="69"/>
      <c r="BU634" s="69"/>
      <c r="BV634" s="69"/>
      <c r="BW634" s="69"/>
      <c r="BY634" s="70"/>
      <c r="BZ634" s="71"/>
      <c r="CA634" s="72"/>
      <c r="CB634" s="68"/>
      <c r="CC634" s="73"/>
    </row>
    <row r="635" spans="1:81" s="67" customFormat="1" ht="12" customHeight="1" x14ac:dyDescent="0.25">
      <c r="A635" s="122">
        <v>458</v>
      </c>
      <c r="B635" s="132" t="s">
        <v>697</v>
      </c>
      <c r="C635" s="135">
        <v>10.591382567729164</v>
      </c>
      <c r="D635" s="135">
        <v>1993</v>
      </c>
      <c r="E635" s="136">
        <v>2025</v>
      </c>
      <c r="F635" s="136">
        <v>7218232.3700000001</v>
      </c>
      <c r="G635" s="124">
        <v>20223220.079999998</v>
      </c>
      <c r="H635" s="127">
        <v>0</v>
      </c>
      <c r="I635" s="128">
        <v>0</v>
      </c>
      <c r="J635" s="128">
        <v>0</v>
      </c>
      <c r="K635" s="128">
        <v>0</v>
      </c>
      <c r="L635" s="128">
        <v>0</v>
      </c>
      <c r="M635" s="128">
        <v>0</v>
      </c>
      <c r="N635" s="127"/>
      <c r="O635" s="127">
        <v>0</v>
      </c>
      <c r="P635" s="127"/>
      <c r="Q635" s="127">
        <v>0</v>
      </c>
      <c r="R635" s="127"/>
      <c r="S635" s="127">
        <v>0</v>
      </c>
      <c r="T635" s="129">
        <v>7</v>
      </c>
      <c r="U635" s="127">
        <v>19313175.18</v>
      </c>
      <c r="V635" s="136"/>
      <c r="W635" s="131">
        <v>0</v>
      </c>
      <c r="X635" s="127">
        <v>0</v>
      </c>
      <c r="Y635" s="131">
        <v>0</v>
      </c>
      <c r="Z635" s="131">
        <v>0</v>
      </c>
      <c r="AA635" s="131">
        <v>0</v>
      </c>
      <c r="AB635" s="131">
        <v>0</v>
      </c>
      <c r="AC635" s="131">
        <v>0</v>
      </c>
      <c r="AD635" s="131">
        <v>0</v>
      </c>
      <c r="AE635" s="131">
        <v>0</v>
      </c>
      <c r="AF635" s="131">
        <v>0</v>
      </c>
      <c r="AG635" s="131">
        <v>0</v>
      </c>
      <c r="AH635" s="131">
        <v>0</v>
      </c>
      <c r="AI635" s="131">
        <v>0</v>
      </c>
      <c r="AJ635" s="131">
        <v>606696.6</v>
      </c>
      <c r="AK635" s="131">
        <v>303348.3</v>
      </c>
      <c r="AL635" s="131">
        <v>0</v>
      </c>
      <c r="AN635" s="68"/>
      <c r="AO635" s="68"/>
      <c r="AP635" s="68"/>
      <c r="AQ635" s="68"/>
      <c r="AR635" s="68"/>
      <c r="AS635" s="68"/>
      <c r="AT635" s="68"/>
      <c r="AU635" s="68"/>
      <c r="AV635" s="68"/>
      <c r="AW635" s="68"/>
      <c r="AX635" s="68"/>
      <c r="AY635" s="68"/>
      <c r="AZ635" s="68"/>
      <c r="BA635" s="68"/>
      <c r="BB635" s="68"/>
      <c r="BC635" s="68"/>
      <c r="BD635" s="68"/>
      <c r="BE635" s="68"/>
      <c r="BF635" s="68"/>
      <c r="BG635" s="68"/>
      <c r="BH635" s="68"/>
      <c r="BI635" s="68"/>
      <c r="BJ635" s="68"/>
      <c r="BK635" s="68"/>
      <c r="BL635" s="69"/>
      <c r="BM635" s="69"/>
      <c r="BN635" s="69"/>
      <c r="BO635" s="69"/>
      <c r="BP635" s="69"/>
      <c r="BQ635" s="69"/>
      <c r="BR635" s="69"/>
      <c r="BS635" s="69"/>
      <c r="BT635" s="69"/>
      <c r="BU635" s="69"/>
      <c r="BV635" s="69"/>
      <c r="BW635" s="69"/>
      <c r="BY635" s="70"/>
      <c r="BZ635" s="71"/>
      <c r="CA635" s="72"/>
      <c r="CB635" s="68"/>
      <c r="CC635" s="73"/>
    </row>
    <row r="636" spans="1:81" s="67" customFormat="1" ht="12" customHeight="1" x14ac:dyDescent="0.25">
      <c r="A636" s="122">
        <v>459</v>
      </c>
      <c r="B636" s="132" t="s">
        <v>698</v>
      </c>
      <c r="C636" s="135">
        <v>12.584764655047252</v>
      </c>
      <c r="D636" s="135">
        <v>1997</v>
      </c>
      <c r="E636" s="136">
        <v>2025</v>
      </c>
      <c r="F636" s="136">
        <v>0</v>
      </c>
      <c r="G636" s="124">
        <v>11556125.76</v>
      </c>
      <c r="H636" s="127">
        <v>0</v>
      </c>
      <c r="I636" s="128">
        <v>0</v>
      </c>
      <c r="J636" s="128">
        <v>0</v>
      </c>
      <c r="K636" s="128">
        <v>0</v>
      </c>
      <c r="L636" s="128">
        <v>0</v>
      </c>
      <c r="M636" s="128">
        <v>0</v>
      </c>
      <c r="N636" s="127"/>
      <c r="O636" s="127">
        <v>0</v>
      </c>
      <c r="P636" s="127"/>
      <c r="Q636" s="127">
        <v>0</v>
      </c>
      <c r="R636" s="127"/>
      <c r="S636" s="127">
        <v>0</v>
      </c>
      <c r="T636" s="129">
        <v>4</v>
      </c>
      <c r="U636" s="127">
        <v>11036100.1</v>
      </c>
      <c r="V636" s="136"/>
      <c r="W636" s="131">
        <v>0</v>
      </c>
      <c r="X636" s="127">
        <v>0</v>
      </c>
      <c r="Y636" s="131">
        <v>0</v>
      </c>
      <c r="Z636" s="131">
        <v>0</v>
      </c>
      <c r="AA636" s="131">
        <v>0</v>
      </c>
      <c r="AB636" s="131">
        <v>0</v>
      </c>
      <c r="AC636" s="131">
        <v>0</v>
      </c>
      <c r="AD636" s="131">
        <v>0</v>
      </c>
      <c r="AE636" s="131">
        <v>0</v>
      </c>
      <c r="AF636" s="131">
        <v>0</v>
      </c>
      <c r="AG636" s="131">
        <v>0</v>
      </c>
      <c r="AH636" s="131">
        <v>0</v>
      </c>
      <c r="AI636" s="131">
        <v>0</v>
      </c>
      <c r="AJ636" s="131">
        <v>346683.77</v>
      </c>
      <c r="AK636" s="131">
        <v>173341.89</v>
      </c>
      <c r="AL636" s="131">
        <v>0</v>
      </c>
      <c r="AN636" s="68"/>
      <c r="AO636" s="68"/>
      <c r="AP636" s="68"/>
      <c r="AQ636" s="68"/>
      <c r="AR636" s="68"/>
      <c r="AS636" s="68"/>
      <c r="AT636" s="68"/>
      <c r="AU636" s="68"/>
      <c r="AV636" s="68"/>
      <c r="AW636" s="68"/>
      <c r="AX636" s="68"/>
      <c r="AY636" s="68"/>
      <c r="AZ636" s="68"/>
      <c r="BA636" s="68"/>
      <c r="BB636" s="68"/>
      <c r="BC636" s="68"/>
      <c r="BD636" s="68"/>
      <c r="BE636" s="68"/>
      <c r="BF636" s="68"/>
      <c r="BG636" s="68"/>
      <c r="BH636" s="68"/>
      <c r="BI636" s="68"/>
      <c r="BJ636" s="68"/>
      <c r="BK636" s="68"/>
      <c r="BL636" s="69"/>
      <c r="BM636" s="69"/>
      <c r="BN636" s="69"/>
      <c r="BO636" s="69"/>
      <c r="BP636" s="69"/>
      <c r="BQ636" s="69"/>
      <c r="BR636" s="69"/>
      <c r="BS636" s="69"/>
      <c r="BT636" s="69"/>
      <c r="BU636" s="69"/>
      <c r="BV636" s="69"/>
      <c r="BW636" s="69"/>
      <c r="BY636" s="70"/>
      <c r="BZ636" s="71"/>
      <c r="CA636" s="72"/>
      <c r="CB636" s="68"/>
      <c r="CC636" s="73"/>
    </row>
    <row r="637" spans="1:81" s="67" customFormat="1" ht="12" customHeight="1" x14ac:dyDescent="0.25">
      <c r="A637" s="122">
        <v>460</v>
      </c>
      <c r="B637" s="132" t="s">
        <v>699</v>
      </c>
      <c r="C637" s="135">
        <v>22.948165365237376</v>
      </c>
      <c r="D637" s="135">
        <v>1992</v>
      </c>
      <c r="E637" s="136">
        <v>2025</v>
      </c>
      <c r="F637" s="136">
        <v>1516490.28</v>
      </c>
      <c r="G637" s="124">
        <v>10562244</v>
      </c>
      <c r="H637" s="127">
        <v>0</v>
      </c>
      <c r="I637" s="128">
        <v>0</v>
      </c>
      <c r="J637" s="128">
        <v>0</v>
      </c>
      <c r="K637" s="128">
        <v>0</v>
      </c>
      <c r="L637" s="128">
        <v>0</v>
      </c>
      <c r="M637" s="128">
        <v>0</v>
      </c>
      <c r="N637" s="127"/>
      <c r="O637" s="127">
        <v>0</v>
      </c>
      <c r="P637" s="127"/>
      <c r="Q637" s="127">
        <v>0</v>
      </c>
      <c r="R637" s="127"/>
      <c r="S637" s="127">
        <v>0</v>
      </c>
      <c r="T637" s="129">
        <v>0</v>
      </c>
      <c r="U637" s="127">
        <v>0</v>
      </c>
      <c r="V637" s="136" t="s">
        <v>34</v>
      </c>
      <c r="W637" s="131">
        <v>1232</v>
      </c>
      <c r="X637" s="127">
        <v>10086943.02</v>
      </c>
      <c r="Y637" s="131">
        <v>0</v>
      </c>
      <c r="Z637" s="131">
        <v>0</v>
      </c>
      <c r="AA637" s="131">
        <v>0</v>
      </c>
      <c r="AB637" s="131">
        <v>0</v>
      </c>
      <c r="AC637" s="131">
        <v>0</v>
      </c>
      <c r="AD637" s="131">
        <v>0</v>
      </c>
      <c r="AE637" s="131">
        <v>0</v>
      </c>
      <c r="AF637" s="131">
        <v>0</v>
      </c>
      <c r="AG637" s="131">
        <v>0</v>
      </c>
      <c r="AH637" s="131">
        <v>0</v>
      </c>
      <c r="AI637" s="131">
        <v>0</v>
      </c>
      <c r="AJ637" s="131">
        <v>316867.32</v>
      </c>
      <c r="AK637" s="131">
        <v>158433.66</v>
      </c>
      <c r="AL637" s="131">
        <v>0</v>
      </c>
      <c r="AN637" s="68"/>
      <c r="AO637" s="68"/>
      <c r="AP637" s="68"/>
      <c r="AQ637" s="68"/>
      <c r="AR637" s="68"/>
      <c r="AS637" s="68"/>
      <c r="AT637" s="68"/>
      <c r="AU637" s="68"/>
      <c r="AV637" s="68"/>
      <c r="AW637" s="68"/>
      <c r="AX637" s="68"/>
      <c r="AY637" s="68"/>
      <c r="AZ637" s="68"/>
      <c r="BA637" s="68"/>
      <c r="BB637" s="68"/>
      <c r="BC637" s="68"/>
      <c r="BD637" s="68"/>
      <c r="BE637" s="68"/>
      <c r="BF637" s="68"/>
      <c r="BG637" s="68"/>
      <c r="BH637" s="68"/>
      <c r="BI637" s="68"/>
      <c r="BJ637" s="68"/>
      <c r="BK637" s="68"/>
      <c r="BL637" s="69"/>
      <c r="BM637" s="69"/>
      <c r="BN637" s="69"/>
      <c r="BO637" s="69"/>
      <c r="BP637" s="69"/>
      <c r="BQ637" s="69"/>
      <c r="BR637" s="69"/>
      <c r="BS637" s="69"/>
      <c r="BT637" s="69"/>
      <c r="BU637" s="69"/>
      <c r="BV637" s="69"/>
      <c r="BW637" s="69"/>
      <c r="BY637" s="70"/>
      <c r="BZ637" s="71"/>
      <c r="CA637" s="72"/>
      <c r="CB637" s="68"/>
      <c r="CC637" s="73"/>
    </row>
    <row r="638" spans="1:81" s="67" customFormat="1" ht="12" customHeight="1" x14ac:dyDescent="0.25">
      <c r="A638" s="122">
        <v>461</v>
      </c>
      <c r="B638" s="132" t="s">
        <v>700</v>
      </c>
      <c r="C638" s="135">
        <v>8.4950858330812231</v>
      </c>
      <c r="D638" s="135">
        <v>1990</v>
      </c>
      <c r="E638" s="136">
        <v>2025</v>
      </c>
      <c r="F638" s="136">
        <v>2295559.02</v>
      </c>
      <c r="G638" s="124">
        <v>5778062.8799999999</v>
      </c>
      <c r="H638" s="127">
        <v>0</v>
      </c>
      <c r="I638" s="128">
        <v>0</v>
      </c>
      <c r="J638" s="128">
        <v>0</v>
      </c>
      <c r="K638" s="128">
        <v>0</v>
      </c>
      <c r="L638" s="128">
        <v>0</v>
      </c>
      <c r="M638" s="128">
        <v>0</v>
      </c>
      <c r="N638" s="127"/>
      <c r="O638" s="127">
        <v>0</v>
      </c>
      <c r="P638" s="127"/>
      <c r="Q638" s="127">
        <v>0</v>
      </c>
      <c r="R638" s="127"/>
      <c r="S638" s="127">
        <v>0</v>
      </c>
      <c r="T638" s="129">
        <v>2</v>
      </c>
      <c r="U638" s="127">
        <v>5518050.0499999998</v>
      </c>
      <c r="V638" s="136"/>
      <c r="W638" s="131">
        <v>0</v>
      </c>
      <c r="X638" s="127">
        <v>0</v>
      </c>
      <c r="Y638" s="131">
        <v>0</v>
      </c>
      <c r="Z638" s="131">
        <v>0</v>
      </c>
      <c r="AA638" s="131">
        <v>0</v>
      </c>
      <c r="AB638" s="131">
        <v>0</v>
      </c>
      <c r="AC638" s="131">
        <v>0</v>
      </c>
      <c r="AD638" s="131">
        <v>0</v>
      </c>
      <c r="AE638" s="131">
        <v>0</v>
      </c>
      <c r="AF638" s="131">
        <v>0</v>
      </c>
      <c r="AG638" s="131">
        <v>0</v>
      </c>
      <c r="AH638" s="131">
        <v>0</v>
      </c>
      <c r="AI638" s="131">
        <v>0</v>
      </c>
      <c r="AJ638" s="131">
        <v>173341.89</v>
      </c>
      <c r="AK638" s="131">
        <v>86670.94</v>
      </c>
      <c r="AL638" s="131">
        <v>0</v>
      </c>
      <c r="AN638" s="68"/>
      <c r="AO638" s="68"/>
      <c r="AP638" s="68"/>
      <c r="AQ638" s="68"/>
      <c r="AR638" s="68"/>
      <c r="AS638" s="68"/>
      <c r="AT638" s="68"/>
      <c r="AU638" s="68"/>
      <c r="AV638" s="68"/>
      <c r="AW638" s="68"/>
      <c r="AX638" s="68"/>
      <c r="AY638" s="68"/>
      <c r="AZ638" s="68"/>
      <c r="BA638" s="68"/>
      <c r="BB638" s="68"/>
      <c r="BC638" s="68"/>
      <c r="BD638" s="68"/>
      <c r="BE638" s="68"/>
      <c r="BF638" s="68"/>
      <c r="BG638" s="68"/>
      <c r="BH638" s="68"/>
      <c r="BI638" s="68"/>
      <c r="BJ638" s="68"/>
      <c r="BK638" s="68"/>
      <c r="BL638" s="69"/>
      <c r="BM638" s="69"/>
      <c r="BN638" s="69"/>
      <c r="BO638" s="69"/>
      <c r="BP638" s="69"/>
      <c r="BQ638" s="69"/>
      <c r="BR638" s="69"/>
      <c r="BS638" s="69"/>
      <c r="BT638" s="69"/>
      <c r="BU638" s="69"/>
      <c r="BV638" s="69"/>
      <c r="BW638" s="69"/>
      <c r="BY638" s="70"/>
      <c r="BZ638" s="71"/>
      <c r="CA638" s="72"/>
      <c r="CB638" s="68"/>
      <c r="CC638" s="73"/>
    </row>
    <row r="639" spans="1:81" s="67" customFormat="1" ht="12" customHeight="1" x14ac:dyDescent="0.25">
      <c r="A639" s="122">
        <v>462</v>
      </c>
      <c r="B639" s="132" t="s">
        <v>701</v>
      </c>
      <c r="C639" s="135">
        <v>5.1214834924100288</v>
      </c>
      <c r="D639" s="135">
        <v>2005</v>
      </c>
      <c r="E639" s="136">
        <v>2025</v>
      </c>
      <c r="F639" s="136">
        <v>2962797.95</v>
      </c>
      <c r="G639" s="124">
        <v>5555466</v>
      </c>
      <c r="H639" s="127">
        <v>0</v>
      </c>
      <c r="I639" s="128">
        <v>0</v>
      </c>
      <c r="J639" s="128">
        <v>0</v>
      </c>
      <c r="K639" s="128">
        <v>0</v>
      </c>
      <c r="L639" s="128">
        <v>0</v>
      </c>
      <c r="M639" s="128">
        <v>0</v>
      </c>
      <c r="N639" s="127"/>
      <c r="O639" s="127">
        <v>0</v>
      </c>
      <c r="P639" s="127"/>
      <c r="Q639" s="127">
        <v>0</v>
      </c>
      <c r="R639" s="127"/>
      <c r="S639" s="127">
        <v>0</v>
      </c>
      <c r="T639" s="129">
        <v>0</v>
      </c>
      <c r="U639" s="127">
        <v>0</v>
      </c>
      <c r="V639" s="136" t="s">
        <v>34</v>
      </c>
      <c r="W639" s="131">
        <v>648</v>
      </c>
      <c r="X639" s="127">
        <v>5305470.03</v>
      </c>
      <c r="Y639" s="131">
        <v>0</v>
      </c>
      <c r="Z639" s="131">
        <v>0</v>
      </c>
      <c r="AA639" s="131">
        <v>0</v>
      </c>
      <c r="AB639" s="131">
        <v>0</v>
      </c>
      <c r="AC639" s="131">
        <v>0</v>
      </c>
      <c r="AD639" s="131">
        <v>0</v>
      </c>
      <c r="AE639" s="131">
        <v>0</v>
      </c>
      <c r="AF639" s="131">
        <v>0</v>
      </c>
      <c r="AG639" s="131">
        <v>0</v>
      </c>
      <c r="AH639" s="131">
        <v>0</v>
      </c>
      <c r="AI639" s="131">
        <v>0</v>
      </c>
      <c r="AJ639" s="131">
        <v>166663.98000000001</v>
      </c>
      <c r="AK639" s="131">
        <v>83331.990000000005</v>
      </c>
      <c r="AL639" s="131">
        <v>0</v>
      </c>
      <c r="AN639" s="68"/>
      <c r="AO639" s="68"/>
      <c r="AP639" s="68"/>
      <c r="AQ639" s="68"/>
      <c r="AR639" s="68"/>
      <c r="AS639" s="68"/>
      <c r="AT639" s="68"/>
      <c r="AU639" s="68"/>
      <c r="AV639" s="68"/>
      <c r="AW639" s="68"/>
      <c r="AX639" s="68"/>
      <c r="AY639" s="68"/>
      <c r="AZ639" s="68"/>
      <c r="BA639" s="68"/>
      <c r="BB639" s="68"/>
      <c r="BC639" s="68"/>
      <c r="BD639" s="68"/>
      <c r="BE639" s="68"/>
      <c r="BF639" s="68"/>
      <c r="BG639" s="68"/>
      <c r="BH639" s="68"/>
      <c r="BI639" s="68"/>
      <c r="BJ639" s="68"/>
      <c r="BK639" s="68"/>
      <c r="BL639" s="69"/>
      <c r="BM639" s="69"/>
      <c r="BN639" s="69"/>
      <c r="BO639" s="69"/>
      <c r="BP639" s="69"/>
      <c r="BQ639" s="69"/>
      <c r="BR639" s="69"/>
      <c r="BS639" s="69"/>
      <c r="BT639" s="69"/>
      <c r="BU639" s="69"/>
      <c r="BV639" s="69"/>
      <c r="BW639" s="69"/>
      <c r="BY639" s="70"/>
      <c r="BZ639" s="71"/>
      <c r="CA639" s="72"/>
      <c r="CB639" s="68"/>
      <c r="CC639" s="73"/>
    </row>
    <row r="640" spans="1:81" s="67" customFormat="1" ht="12" customHeight="1" x14ac:dyDescent="0.25">
      <c r="A640" s="122">
        <v>463</v>
      </c>
      <c r="B640" s="132" t="s">
        <v>702</v>
      </c>
      <c r="C640" s="135">
        <v>9.0546713791816273</v>
      </c>
      <c r="D640" s="135">
        <v>1999</v>
      </c>
      <c r="E640" s="136">
        <v>2025</v>
      </c>
      <c r="F640" s="136">
        <v>0</v>
      </c>
      <c r="G640" s="124">
        <v>5778062.8799999999</v>
      </c>
      <c r="H640" s="127">
        <v>0</v>
      </c>
      <c r="I640" s="128">
        <v>0</v>
      </c>
      <c r="J640" s="128">
        <v>0</v>
      </c>
      <c r="K640" s="128">
        <v>0</v>
      </c>
      <c r="L640" s="128">
        <v>0</v>
      </c>
      <c r="M640" s="128">
        <v>0</v>
      </c>
      <c r="N640" s="127"/>
      <c r="O640" s="127">
        <v>0</v>
      </c>
      <c r="P640" s="127"/>
      <c r="Q640" s="127">
        <v>0</v>
      </c>
      <c r="R640" s="127"/>
      <c r="S640" s="127">
        <v>0</v>
      </c>
      <c r="T640" s="129">
        <v>2</v>
      </c>
      <c r="U640" s="127">
        <v>5518050.0499999998</v>
      </c>
      <c r="V640" s="136"/>
      <c r="W640" s="131">
        <v>0</v>
      </c>
      <c r="X640" s="127">
        <v>0</v>
      </c>
      <c r="Y640" s="131">
        <v>0</v>
      </c>
      <c r="Z640" s="131">
        <v>0</v>
      </c>
      <c r="AA640" s="131">
        <v>0</v>
      </c>
      <c r="AB640" s="131">
        <v>0</v>
      </c>
      <c r="AC640" s="131">
        <v>0</v>
      </c>
      <c r="AD640" s="131">
        <v>0</v>
      </c>
      <c r="AE640" s="131">
        <v>0</v>
      </c>
      <c r="AF640" s="131">
        <v>0</v>
      </c>
      <c r="AG640" s="131">
        <v>0</v>
      </c>
      <c r="AH640" s="131">
        <v>0</v>
      </c>
      <c r="AI640" s="131">
        <v>0</v>
      </c>
      <c r="AJ640" s="131">
        <v>173341.89</v>
      </c>
      <c r="AK640" s="131">
        <v>86670.94</v>
      </c>
      <c r="AL640" s="131">
        <v>0</v>
      </c>
      <c r="AN640" s="68"/>
      <c r="AO640" s="68"/>
      <c r="AP640" s="68"/>
      <c r="AQ640" s="68"/>
      <c r="AR640" s="68"/>
      <c r="AS640" s="68"/>
      <c r="AT640" s="68"/>
      <c r="AU640" s="68"/>
      <c r="AV640" s="68"/>
      <c r="AW640" s="68"/>
      <c r="AX640" s="68"/>
      <c r="AY640" s="68"/>
      <c r="AZ640" s="68"/>
      <c r="BA640" s="68"/>
      <c r="BB640" s="68"/>
      <c r="BC640" s="68"/>
      <c r="BD640" s="68"/>
      <c r="BE640" s="68"/>
      <c r="BF640" s="68"/>
      <c r="BG640" s="68"/>
      <c r="BH640" s="68"/>
      <c r="BI640" s="68"/>
      <c r="BJ640" s="68"/>
      <c r="BK640" s="68"/>
      <c r="BL640" s="69"/>
      <c r="BM640" s="69"/>
      <c r="BN640" s="69"/>
      <c r="BO640" s="69"/>
      <c r="BP640" s="69"/>
      <c r="BQ640" s="69"/>
      <c r="BR640" s="69"/>
      <c r="BS640" s="69"/>
      <c r="BT640" s="69"/>
      <c r="BU640" s="69"/>
      <c r="BV640" s="69"/>
      <c r="BW640" s="69"/>
      <c r="BY640" s="70"/>
      <c r="BZ640" s="71"/>
      <c r="CA640" s="72"/>
      <c r="CB640" s="68"/>
      <c r="CC640" s="73"/>
    </row>
    <row r="641" spans="1:81" s="67" customFormat="1" ht="12" customHeight="1" x14ac:dyDescent="0.25">
      <c r="A641" s="122">
        <v>464</v>
      </c>
      <c r="B641" s="132" t="s">
        <v>703</v>
      </c>
      <c r="C641" s="135">
        <v>26.984780372263529</v>
      </c>
      <c r="D641" s="135">
        <v>2006</v>
      </c>
      <c r="E641" s="136">
        <v>2025</v>
      </c>
      <c r="F641" s="136">
        <v>1342299.82</v>
      </c>
      <c r="G641" s="124">
        <v>22247948.870000001</v>
      </c>
      <c r="H641" s="127">
        <v>0</v>
      </c>
      <c r="I641" s="128">
        <v>0</v>
      </c>
      <c r="J641" s="128">
        <v>0</v>
      </c>
      <c r="K641" s="128">
        <v>0</v>
      </c>
      <c r="L641" s="128">
        <v>0</v>
      </c>
      <c r="M641" s="128">
        <v>0</v>
      </c>
      <c r="N641" s="127"/>
      <c r="O641" s="127">
        <v>0</v>
      </c>
      <c r="P641" s="127"/>
      <c r="Q641" s="127">
        <v>0</v>
      </c>
      <c r="R641" s="127"/>
      <c r="S641" s="127">
        <v>0</v>
      </c>
      <c r="T641" s="129">
        <v>0</v>
      </c>
      <c r="U641" s="127">
        <v>0</v>
      </c>
      <c r="V641" s="136" t="s">
        <v>35</v>
      </c>
      <c r="W641" s="131">
        <v>2933</v>
      </c>
      <c r="X641" s="127">
        <v>21246791.170000002</v>
      </c>
      <c r="Y641" s="131">
        <v>0</v>
      </c>
      <c r="Z641" s="131">
        <v>0</v>
      </c>
      <c r="AA641" s="131">
        <v>0</v>
      </c>
      <c r="AB641" s="131">
        <v>0</v>
      </c>
      <c r="AC641" s="131">
        <v>0</v>
      </c>
      <c r="AD641" s="131">
        <v>0</v>
      </c>
      <c r="AE641" s="131">
        <v>0</v>
      </c>
      <c r="AF641" s="131">
        <v>0</v>
      </c>
      <c r="AG641" s="131">
        <v>0</v>
      </c>
      <c r="AH641" s="131">
        <v>0</v>
      </c>
      <c r="AI641" s="131">
        <v>0</v>
      </c>
      <c r="AJ641" s="131">
        <v>667438.47</v>
      </c>
      <c r="AK641" s="131">
        <v>333719.23</v>
      </c>
      <c r="AL641" s="131">
        <v>0</v>
      </c>
      <c r="AN641" s="68"/>
      <c r="AO641" s="68"/>
      <c r="AP641" s="68"/>
      <c r="AQ641" s="68"/>
      <c r="AR641" s="68"/>
      <c r="AS641" s="68"/>
      <c r="AT641" s="68"/>
      <c r="AU641" s="68"/>
      <c r="AV641" s="68"/>
      <c r="AW641" s="68"/>
      <c r="AX641" s="68"/>
      <c r="AY641" s="68"/>
      <c r="AZ641" s="68"/>
      <c r="BA641" s="68"/>
      <c r="BB641" s="68"/>
      <c r="BC641" s="68"/>
      <c r="BD641" s="68"/>
      <c r="BE641" s="68"/>
      <c r="BF641" s="68"/>
      <c r="BG641" s="68"/>
      <c r="BH641" s="68"/>
      <c r="BI641" s="68"/>
      <c r="BJ641" s="68"/>
      <c r="BK641" s="68"/>
      <c r="BL641" s="69"/>
      <c r="BM641" s="69"/>
      <c r="BN641" s="69"/>
      <c r="BO641" s="69"/>
      <c r="BP641" s="69"/>
      <c r="BQ641" s="69"/>
      <c r="BR641" s="69"/>
      <c r="BS641" s="69"/>
      <c r="BT641" s="69"/>
      <c r="BU641" s="69"/>
      <c r="BV641" s="69"/>
      <c r="BW641" s="69"/>
      <c r="BY641" s="70"/>
      <c r="BZ641" s="71"/>
      <c r="CA641" s="72"/>
      <c r="CB641" s="68"/>
      <c r="CC641" s="73"/>
    </row>
    <row r="642" spans="1:81" s="67" customFormat="1" ht="12" customHeight="1" x14ac:dyDescent="0.25">
      <c r="A642" s="122">
        <v>465</v>
      </c>
      <c r="B642" s="132" t="s">
        <v>704</v>
      </c>
      <c r="C642" s="135">
        <v>4.2596846026778321</v>
      </c>
      <c r="D642" s="135">
        <v>1988</v>
      </c>
      <c r="E642" s="136">
        <v>2025</v>
      </c>
      <c r="F642" s="136">
        <v>1619234.88</v>
      </c>
      <c r="G642" s="124">
        <v>2889031.44</v>
      </c>
      <c r="H642" s="127">
        <v>0</v>
      </c>
      <c r="I642" s="128">
        <v>0</v>
      </c>
      <c r="J642" s="128">
        <v>0</v>
      </c>
      <c r="K642" s="128">
        <v>0</v>
      </c>
      <c r="L642" s="128">
        <v>0</v>
      </c>
      <c r="M642" s="128">
        <v>0</v>
      </c>
      <c r="N642" s="127"/>
      <c r="O642" s="127">
        <v>0</v>
      </c>
      <c r="P642" s="127"/>
      <c r="Q642" s="127">
        <v>0</v>
      </c>
      <c r="R642" s="127"/>
      <c r="S642" s="127">
        <v>0</v>
      </c>
      <c r="T642" s="129">
        <v>1</v>
      </c>
      <c r="U642" s="127">
        <v>2759025.03</v>
      </c>
      <c r="V642" s="136"/>
      <c r="W642" s="131">
        <v>0</v>
      </c>
      <c r="X642" s="127">
        <v>0</v>
      </c>
      <c r="Y642" s="131">
        <v>0</v>
      </c>
      <c r="Z642" s="131">
        <v>0</v>
      </c>
      <c r="AA642" s="131">
        <v>0</v>
      </c>
      <c r="AB642" s="131">
        <v>0</v>
      </c>
      <c r="AC642" s="131">
        <v>0</v>
      </c>
      <c r="AD642" s="131">
        <v>0</v>
      </c>
      <c r="AE642" s="131">
        <v>0</v>
      </c>
      <c r="AF642" s="131">
        <v>0</v>
      </c>
      <c r="AG642" s="131">
        <v>0</v>
      </c>
      <c r="AH642" s="131">
        <v>0</v>
      </c>
      <c r="AI642" s="131">
        <v>0</v>
      </c>
      <c r="AJ642" s="131">
        <v>86670.94</v>
      </c>
      <c r="AK642" s="131">
        <v>43335.47</v>
      </c>
      <c r="AL642" s="131">
        <v>0</v>
      </c>
      <c r="AN642" s="68"/>
      <c r="AO642" s="68"/>
      <c r="AP642" s="68"/>
      <c r="AQ642" s="68"/>
      <c r="AR642" s="68"/>
      <c r="AS642" s="68"/>
      <c r="AT642" s="68"/>
      <c r="AU642" s="68"/>
      <c r="AV642" s="68"/>
      <c r="AW642" s="68"/>
      <c r="AX642" s="68"/>
      <c r="AY642" s="68"/>
      <c r="AZ642" s="68"/>
      <c r="BA642" s="68"/>
      <c r="BB642" s="68"/>
      <c r="BC642" s="68"/>
      <c r="BD642" s="68"/>
      <c r="BE642" s="68"/>
      <c r="BF642" s="68"/>
      <c r="BG642" s="68"/>
      <c r="BH642" s="68"/>
      <c r="BI642" s="68"/>
      <c r="BJ642" s="68"/>
      <c r="BK642" s="68"/>
      <c r="BL642" s="69"/>
      <c r="BM642" s="69"/>
      <c r="BN642" s="69"/>
      <c r="BO642" s="69"/>
      <c r="BP642" s="69"/>
      <c r="BQ642" s="69"/>
      <c r="BR642" s="69"/>
      <c r="BS642" s="69"/>
      <c r="BT642" s="69"/>
      <c r="BU642" s="69"/>
      <c r="BV642" s="69"/>
      <c r="BW642" s="69"/>
      <c r="BY642" s="70"/>
      <c r="BZ642" s="71"/>
      <c r="CA642" s="72"/>
      <c r="CB642" s="68"/>
      <c r="CC642" s="73"/>
    </row>
    <row r="643" spans="1:81" s="67" customFormat="1" ht="12" customHeight="1" x14ac:dyDescent="0.25">
      <c r="A643" s="122">
        <v>466</v>
      </c>
      <c r="B643" s="132" t="s">
        <v>705</v>
      </c>
      <c r="C643" s="135">
        <v>3.7489194587077508</v>
      </c>
      <c r="D643" s="135">
        <v>1989</v>
      </c>
      <c r="E643" s="136">
        <v>2025</v>
      </c>
      <c r="F643" s="136">
        <v>1729790.49</v>
      </c>
      <c r="G643" s="124">
        <v>2889031.44</v>
      </c>
      <c r="H643" s="127">
        <v>0</v>
      </c>
      <c r="I643" s="128">
        <v>0</v>
      </c>
      <c r="J643" s="128">
        <v>0</v>
      </c>
      <c r="K643" s="128">
        <v>0</v>
      </c>
      <c r="L643" s="128">
        <v>0</v>
      </c>
      <c r="M643" s="128">
        <v>0</v>
      </c>
      <c r="N643" s="127"/>
      <c r="O643" s="127">
        <v>0</v>
      </c>
      <c r="P643" s="127"/>
      <c r="Q643" s="127">
        <v>0</v>
      </c>
      <c r="R643" s="127"/>
      <c r="S643" s="127">
        <v>0</v>
      </c>
      <c r="T643" s="129">
        <v>1</v>
      </c>
      <c r="U643" s="127">
        <v>2759025.03</v>
      </c>
      <c r="V643" s="136"/>
      <c r="W643" s="131">
        <v>0</v>
      </c>
      <c r="X643" s="127">
        <v>0</v>
      </c>
      <c r="Y643" s="131">
        <v>0</v>
      </c>
      <c r="Z643" s="131">
        <v>0</v>
      </c>
      <c r="AA643" s="131">
        <v>0</v>
      </c>
      <c r="AB643" s="131">
        <v>0</v>
      </c>
      <c r="AC643" s="131">
        <v>0</v>
      </c>
      <c r="AD643" s="131">
        <v>0</v>
      </c>
      <c r="AE643" s="131">
        <v>0</v>
      </c>
      <c r="AF643" s="131">
        <v>0</v>
      </c>
      <c r="AG643" s="131">
        <v>0</v>
      </c>
      <c r="AH643" s="131">
        <v>0</v>
      </c>
      <c r="AI643" s="131">
        <v>0</v>
      </c>
      <c r="AJ643" s="131">
        <v>86670.94</v>
      </c>
      <c r="AK643" s="131">
        <v>43335.47</v>
      </c>
      <c r="AL643" s="131">
        <v>0</v>
      </c>
      <c r="AN643" s="68"/>
      <c r="AO643" s="68"/>
      <c r="AP643" s="68"/>
      <c r="AQ643" s="68"/>
      <c r="AR643" s="68"/>
      <c r="AS643" s="68"/>
      <c r="AT643" s="68"/>
      <c r="AU643" s="68"/>
      <c r="AV643" s="68"/>
      <c r="AW643" s="68"/>
      <c r="AX643" s="68"/>
      <c r="AY643" s="68"/>
      <c r="AZ643" s="68"/>
      <c r="BA643" s="68"/>
      <c r="BB643" s="68"/>
      <c r="BC643" s="68"/>
      <c r="BD643" s="68"/>
      <c r="BE643" s="68"/>
      <c r="BF643" s="68"/>
      <c r="BG643" s="68"/>
      <c r="BH643" s="68"/>
      <c r="BI643" s="68"/>
      <c r="BJ643" s="68"/>
      <c r="BK643" s="68"/>
      <c r="BL643" s="69"/>
      <c r="BM643" s="69"/>
      <c r="BN643" s="69"/>
      <c r="BO643" s="69"/>
      <c r="BP643" s="69"/>
      <c r="BQ643" s="69"/>
      <c r="BR643" s="69"/>
      <c r="BS643" s="69"/>
      <c r="BT643" s="69"/>
      <c r="BU643" s="69"/>
      <c r="BV643" s="69"/>
      <c r="BW643" s="69"/>
      <c r="BY643" s="70"/>
      <c r="BZ643" s="71"/>
      <c r="CA643" s="72"/>
      <c r="CB643" s="68"/>
      <c r="CC643" s="73"/>
    </row>
    <row r="644" spans="1:81" s="67" customFormat="1" ht="12" customHeight="1" x14ac:dyDescent="0.25">
      <c r="A644" s="122">
        <v>467</v>
      </c>
      <c r="B644" s="132" t="s">
        <v>706</v>
      </c>
      <c r="C644" s="135">
        <v>0.85066245563527321</v>
      </c>
      <c r="D644" s="135">
        <v>1996</v>
      </c>
      <c r="E644" s="136">
        <v>2025</v>
      </c>
      <c r="F644" s="136">
        <v>2499285.09</v>
      </c>
      <c r="G644" s="124">
        <v>2889031.44</v>
      </c>
      <c r="H644" s="127">
        <v>0</v>
      </c>
      <c r="I644" s="128">
        <v>0</v>
      </c>
      <c r="J644" s="128">
        <v>0</v>
      </c>
      <c r="K644" s="128">
        <v>0</v>
      </c>
      <c r="L644" s="128">
        <v>0</v>
      </c>
      <c r="M644" s="128">
        <v>0</v>
      </c>
      <c r="N644" s="127"/>
      <c r="O644" s="127">
        <v>0</v>
      </c>
      <c r="P644" s="127"/>
      <c r="Q644" s="127">
        <v>0</v>
      </c>
      <c r="R644" s="127"/>
      <c r="S644" s="127">
        <v>0</v>
      </c>
      <c r="T644" s="129">
        <v>1</v>
      </c>
      <c r="U644" s="127">
        <v>2759025.03</v>
      </c>
      <c r="V644" s="136"/>
      <c r="W644" s="131">
        <v>0</v>
      </c>
      <c r="X644" s="127">
        <v>0</v>
      </c>
      <c r="Y644" s="131">
        <v>0</v>
      </c>
      <c r="Z644" s="131">
        <v>0</v>
      </c>
      <c r="AA644" s="131">
        <v>0</v>
      </c>
      <c r="AB644" s="131">
        <v>0</v>
      </c>
      <c r="AC644" s="131">
        <v>0</v>
      </c>
      <c r="AD644" s="131">
        <v>0</v>
      </c>
      <c r="AE644" s="131">
        <v>0</v>
      </c>
      <c r="AF644" s="131">
        <v>0</v>
      </c>
      <c r="AG644" s="131">
        <v>0</v>
      </c>
      <c r="AH644" s="131">
        <v>0</v>
      </c>
      <c r="AI644" s="131">
        <v>0</v>
      </c>
      <c r="AJ644" s="131">
        <v>86670.94</v>
      </c>
      <c r="AK644" s="131">
        <v>43335.47</v>
      </c>
      <c r="AL644" s="131">
        <v>0</v>
      </c>
      <c r="AN644" s="68"/>
      <c r="AO644" s="68"/>
      <c r="AP644" s="68"/>
      <c r="AQ644" s="68"/>
      <c r="AR644" s="68"/>
      <c r="AS644" s="68"/>
      <c r="AT644" s="68"/>
      <c r="AU644" s="68"/>
      <c r="AV644" s="68"/>
      <c r="AW644" s="68"/>
      <c r="AX644" s="68"/>
      <c r="AY644" s="68"/>
      <c r="AZ644" s="68"/>
      <c r="BA644" s="68"/>
      <c r="BB644" s="68"/>
      <c r="BC644" s="68"/>
      <c r="BD644" s="68"/>
      <c r="BE644" s="68"/>
      <c r="BF644" s="68"/>
      <c r="BG644" s="68"/>
      <c r="BH644" s="68"/>
      <c r="BI644" s="68"/>
      <c r="BJ644" s="68"/>
      <c r="BK644" s="68"/>
      <c r="BL644" s="69"/>
      <c r="BM644" s="69"/>
      <c r="BN644" s="69"/>
      <c r="BO644" s="69"/>
      <c r="BP644" s="69"/>
      <c r="BQ644" s="69"/>
      <c r="BR644" s="69"/>
      <c r="BS644" s="69"/>
      <c r="BT644" s="69"/>
      <c r="BU644" s="69"/>
      <c r="BV644" s="69"/>
      <c r="BW644" s="69"/>
      <c r="BY644" s="70"/>
      <c r="BZ644" s="71"/>
      <c r="CA644" s="72"/>
      <c r="CB644" s="68"/>
      <c r="CC644" s="73"/>
    </row>
    <row r="645" spans="1:81" s="67" customFormat="1" ht="12" customHeight="1" x14ac:dyDescent="0.25">
      <c r="A645" s="122">
        <v>468</v>
      </c>
      <c r="B645" s="132" t="s">
        <v>708</v>
      </c>
      <c r="C645" s="135">
        <v>8.5907615212283694</v>
      </c>
      <c r="D645" s="135">
        <v>1991</v>
      </c>
      <c r="E645" s="136">
        <v>2025</v>
      </c>
      <c r="F645" s="136">
        <v>6759628.2800000003</v>
      </c>
      <c r="G645" s="124">
        <v>17334188.640000001</v>
      </c>
      <c r="H645" s="127">
        <v>0</v>
      </c>
      <c r="I645" s="128">
        <v>0</v>
      </c>
      <c r="J645" s="128">
        <v>0</v>
      </c>
      <c r="K645" s="128">
        <v>0</v>
      </c>
      <c r="L645" s="128">
        <v>0</v>
      </c>
      <c r="M645" s="128">
        <v>0</v>
      </c>
      <c r="N645" s="127"/>
      <c r="O645" s="127">
        <v>0</v>
      </c>
      <c r="P645" s="127"/>
      <c r="Q645" s="127">
        <v>0</v>
      </c>
      <c r="R645" s="127"/>
      <c r="S645" s="127">
        <v>0</v>
      </c>
      <c r="T645" s="129">
        <v>6</v>
      </c>
      <c r="U645" s="127">
        <v>16554150.15</v>
      </c>
      <c r="V645" s="136"/>
      <c r="W645" s="131">
        <v>0</v>
      </c>
      <c r="X645" s="127">
        <v>0</v>
      </c>
      <c r="Y645" s="131">
        <v>0</v>
      </c>
      <c r="Z645" s="131">
        <v>0</v>
      </c>
      <c r="AA645" s="131">
        <v>0</v>
      </c>
      <c r="AB645" s="131">
        <v>0</v>
      </c>
      <c r="AC645" s="131">
        <v>0</v>
      </c>
      <c r="AD645" s="131">
        <v>0</v>
      </c>
      <c r="AE645" s="131">
        <v>0</v>
      </c>
      <c r="AF645" s="131">
        <v>0</v>
      </c>
      <c r="AG645" s="131">
        <v>0</v>
      </c>
      <c r="AH645" s="131">
        <v>0</v>
      </c>
      <c r="AI645" s="131">
        <v>0</v>
      </c>
      <c r="AJ645" s="131">
        <v>520025.66</v>
      </c>
      <c r="AK645" s="131">
        <v>260012.83</v>
      </c>
      <c r="AL645" s="131">
        <v>0</v>
      </c>
      <c r="AN645" s="68"/>
      <c r="AO645" s="68"/>
      <c r="AP645" s="68"/>
      <c r="AQ645" s="68"/>
      <c r="AR645" s="68"/>
      <c r="AS645" s="68"/>
      <c r="AT645" s="68"/>
      <c r="AU645" s="68"/>
      <c r="AV645" s="68"/>
      <c r="AW645" s="68"/>
      <c r="AX645" s="68"/>
      <c r="AY645" s="68"/>
      <c r="AZ645" s="68"/>
      <c r="BA645" s="68"/>
      <c r="BB645" s="68"/>
      <c r="BC645" s="68"/>
      <c r="BD645" s="68"/>
      <c r="BE645" s="68"/>
      <c r="BF645" s="68"/>
      <c r="BG645" s="68"/>
      <c r="BH645" s="68"/>
      <c r="BI645" s="68"/>
      <c r="BJ645" s="68"/>
      <c r="BK645" s="68"/>
      <c r="BL645" s="69"/>
      <c r="BM645" s="69"/>
      <c r="BN645" s="69"/>
      <c r="BO645" s="69"/>
      <c r="BP645" s="69"/>
      <c r="BQ645" s="69"/>
      <c r="BR645" s="69"/>
      <c r="BS645" s="69"/>
      <c r="BT645" s="69"/>
      <c r="BU645" s="69"/>
      <c r="BV645" s="69"/>
      <c r="BW645" s="69"/>
      <c r="BY645" s="70"/>
      <c r="BZ645" s="71"/>
      <c r="CA645" s="72"/>
      <c r="CB645" s="68"/>
      <c r="CC645" s="73"/>
    </row>
    <row r="646" spans="1:81" s="67" customFormat="1" ht="12" customHeight="1" x14ac:dyDescent="0.25">
      <c r="A646" s="122">
        <v>469</v>
      </c>
      <c r="B646" s="132" t="s">
        <v>709</v>
      </c>
      <c r="C646" s="135">
        <v>2.2963013106726198</v>
      </c>
      <c r="D646" s="135">
        <v>1998</v>
      </c>
      <c r="E646" s="136">
        <v>2025</v>
      </c>
      <c r="F646" s="136">
        <v>3984450.63</v>
      </c>
      <c r="G646" s="124">
        <v>5778062.8799999999</v>
      </c>
      <c r="H646" s="127">
        <v>0</v>
      </c>
      <c r="I646" s="128">
        <v>0</v>
      </c>
      <c r="J646" s="128">
        <v>0</v>
      </c>
      <c r="K646" s="128">
        <v>0</v>
      </c>
      <c r="L646" s="128">
        <v>0</v>
      </c>
      <c r="M646" s="128">
        <v>0</v>
      </c>
      <c r="N646" s="127"/>
      <c r="O646" s="127">
        <v>0</v>
      </c>
      <c r="P646" s="127"/>
      <c r="Q646" s="127">
        <v>0</v>
      </c>
      <c r="R646" s="127"/>
      <c r="S646" s="127">
        <v>0</v>
      </c>
      <c r="T646" s="129">
        <v>2</v>
      </c>
      <c r="U646" s="127">
        <v>5518050.0499999998</v>
      </c>
      <c r="V646" s="136"/>
      <c r="W646" s="131">
        <v>0</v>
      </c>
      <c r="X646" s="127">
        <v>0</v>
      </c>
      <c r="Y646" s="131">
        <v>0</v>
      </c>
      <c r="Z646" s="131">
        <v>0</v>
      </c>
      <c r="AA646" s="131">
        <v>0</v>
      </c>
      <c r="AB646" s="131">
        <v>0</v>
      </c>
      <c r="AC646" s="131">
        <v>0</v>
      </c>
      <c r="AD646" s="131">
        <v>0</v>
      </c>
      <c r="AE646" s="131">
        <v>0</v>
      </c>
      <c r="AF646" s="131">
        <v>0</v>
      </c>
      <c r="AG646" s="131">
        <v>0</v>
      </c>
      <c r="AH646" s="131">
        <v>0</v>
      </c>
      <c r="AI646" s="131">
        <v>0</v>
      </c>
      <c r="AJ646" s="131">
        <v>173341.89</v>
      </c>
      <c r="AK646" s="131">
        <v>86670.94</v>
      </c>
      <c r="AL646" s="131">
        <v>0</v>
      </c>
      <c r="AN646" s="68"/>
      <c r="AO646" s="68"/>
      <c r="AP646" s="68"/>
      <c r="AQ646" s="68"/>
      <c r="AR646" s="68"/>
      <c r="AS646" s="68"/>
      <c r="AT646" s="68"/>
      <c r="AU646" s="68"/>
      <c r="AV646" s="68"/>
      <c r="AW646" s="68"/>
      <c r="AX646" s="68"/>
      <c r="AY646" s="68"/>
      <c r="AZ646" s="68"/>
      <c r="BA646" s="68"/>
      <c r="BB646" s="68"/>
      <c r="BC646" s="68"/>
      <c r="BD646" s="68"/>
      <c r="BE646" s="68"/>
      <c r="BF646" s="68"/>
      <c r="BG646" s="68"/>
      <c r="BH646" s="68"/>
      <c r="BI646" s="68"/>
      <c r="BJ646" s="68"/>
      <c r="BK646" s="68"/>
      <c r="BL646" s="69"/>
      <c r="BM646" s="69"/>
      <c r="BN646" s="69"/>
      <c r="BO646" s="69"/>
      <c r="BP646" s="69"/>
      <c r="BQ646" s="69"/>
      <c r="BR646" s="69"/>
      <c r="BS646" s="69"/>
      <c r="BT646" s="69"/>
      <c r="BU646" s="69"/>
      <c r="BV646" s="69"/>
      <c r="BW646" s="69"/>
      <c r="BY646" s="70"/>
      <c r="BZ646" s="71"/>
      <c r="CA646" s="72"/>
      <c r="CB646" s="68"/>
      <c r="CC646" s="73"/>
    </row>
    <row r="647" spans="1:81" s="67" customFormat="1" ht="12" customHeight="1" x14ac:dyDescent="0.25">
      <c r="A647" s="122">
        <v>470</v>
      </c>
      <c r="B647" s="132" t="s">
        <v>710</v>
      </c>
      <c r="C647" s="135">
        <v>9.3670431357836552</v>
      </c>
      <c r="D647" s="135">
        <v>1998</v>
      </c>
      <c r="E647" s="136">
        <v>2025</v>
      </c>
      <c r="F647" s="136">
        <v>954324.17</v>
      </c>
      <c r="G647" s="124">
        <v>5778062.8799999999</v>
      </c>
      <c r="H647" s="127">
        <v>0</v>
      </c>
      <c r="I647" s="128">
        <v>0</v>
      </c>
      <c r="J647" s="128">
        <v>0</v>
      </c>
      <c r="K647" s="128">
        <v>0</v>
      </c>
      <c r="L647" s="128">
        <v>0</v>
      </c>
      <c r="M647" s="128">
        <v>0</v>
      </c>
      <c r="N647" s="127"/>
      <c r="O647" s="127">
        <v>0</v>
      </c>
      <c r="P647" s="127"/>
      <c r="Q647" s="127">
        <v>0</v>
      </c>
      <c r="R647" s="127"/>
      <c r="S647" s="127">
        <v>0</v>
      </c>
      <c r="T647" s="129">
        <v>2</v>
      </c>
      <c r="U647" s="127">
        <v>5518050.0499999998</v>
      </c>
      <c r="V647" s="136"/>
      <c r="W647" s="131">
        <v>0</v>
      </c>
      <c r="X647" s="127">
        <v>0</v>
      </c>
      <c r="Y647" s="131">
        <v>0</v>
      </c>
      <c r="Z647" s="131">
        <v>0</v>
      </c>
      <c r="AA647" s="131">
        <v>0</v>
      </c>
      <c r="AB647" s="131">
        <v>0</v>
      </c>
      <c r="AC647" s="131">
        <v>0</v>
      </c>
      <c r="AD647" s="131">
        <v>0</v>
      </c>
      <c r="AE647" s="131">
        <v>0</v>
      </c>
      <c r="AF647" s="131">
        <v>0</v>
      </c>
      <c r="AG647" s="131">
        <v>0</v>
      </c>
      <c r="AH647" s="131">
        <v>0</v>
      </c>
      <c r="AI647" s="131">
        <v>0</v>
      </c>
      <c r="AJ647" s="131">
        <v>173341.89</v>
      </c>
      <c r="AK647" s="131">
        <v>86670.94</v>
      </c>
      <c r="AL647" s="131">
        <v>0</v>
      </c>
      <c r="AN647" s="68"/>
      <c r="AO647" s="68"/>
      <c r="AP647" s="68"/>
      <c r="AQ647" s="68"/>
      <c r="AR647" s="68"/>
      <c r="AS647" s="68"/>
      <c r="AT647" s="68"/>
      <c r="AU647" s="68"/>
      <c r="AV647" s="68"/>
      <c r="AW647" s="68"/>
      <c r="AX647" s="68"/>
      <c r="AY647" s="68"/>
      <c r="AZ647" s="68"/>
      <c r="BA647" s="68"/>
      <c r="BB647" s="68"/>
      <c r="BC647" s="68"/>
      <c r="BD647" s="68"/>
      <c r="BE647" s="68"/>
      <c r="BF647" s="68"/>
      <c r="BG647" s="68"/>
      <c r="BH647" s="68"/>
      <c r="BI647" s="68"/>
      <c r="BJ647" s="68"/>
      <c r="BK647" s="68"/>
      <c r="BL647" s="69"/>
      <c r="BM647" s="69"/>
      <c r="BN647" s="69"/>
      <c r="BO647" s="69"/>
      <c r="BP647" s="69"/>
      <c r="BQ647" s="69"/>
      <c r="BR647" s="69"/>
      <c r="BS647" s="69"/>
      <c r="BT647" s="69"/>
      <c r="BU647" s="69"/>
      <c r="BV647" s="69"/>
      <c r="BW647" s="69"/>
      <c r="BY647" s="70"/>
      <c r="BZ647" s="71"/>
      <c r="CA647" s="72"/>
      <c r="CB647" s="68"/>
      <c r="CC647" s="73"/>
    </row>
    <row r="648" spans="1:81" s="67" customFormat="1" ht="12" customHeight="1" x14ac:dyDescent="0.25">
      <c r="A648" s="122">
        <v>471</v>
      </c>
      <c r="B648" s="132" t="s">
        <v>711</v>
      </c>
      <c r="C648" s="135">
        <v>10.966497950908177</v>
      </c>
      <c r="D648" s="135">
        <v>1994</v>
      </c>
      <c r="E648" s="136">
        <v>2025</v>
      </c>
      <c r="F648" s="136">
        <v>4379508.1500000004</v>
      </c>
      <c r="G648" s="124">
        <v>20223220.079999998</v>
      </c>
      <c r="H648" s="127">
        <v>0</v>
      </c>
      <c r="I648" s="128">
        <v>0</v>
      </c>
      <c r="J648" s="128">
        <v>0</v>
      </c>
      <c r="K648" s="128">
        <v>0</v>
      </c>
      <c r="L648" s="128">
        <v>0</v>
      </c>
      <c r="M648" s="128">
        <v>0</v>
      </c>
      <c r="N648" s="127"/>
      <c r="O648" s="127">
        <v>0</v>
      </c>
      <c r="P648" s="127"/>
      <c r="Q648" s="127">
        <v>0</v>
      </c>
      <c r="R648" s="127"/>
      <c r="S648" s="127">
        <v>0</v>
      </c>
      <c r="T648" s="129">
        <v>7</v>
      </c>
      <c r="U648" s="127">
        <v>19313175.18</v>
      </c>
      <c r="V648" s="136"/>
      <c r="W648" s="131">
        <v>0</v>
      </c>
      <c r="X648" s="127">
        <v>0</v>
      </c>
      <c r="Y648" s="131">
        <v>0</v>
      </c>
      <c r="Z648" s="131">
        <v>0</v>
      </c>
      <c r="AA648" s="131">
        <v>0</v>
      </c>
      <c r="AB648" s="131">
        <v>0</v>
      </c>
      <c r="AC648" s="131">
        <v>0</v>
      </c>
      <c r="AD648" s="131">
        <v>0</v>
      </c>
      <c r="AE648" s="131">
        <v>0</v>
      </c>
      <c r="AF648" s="131">
        <v>0</v>
      </c>
      <c r="AG648" s="131">
        <v>0</v>
      </c>
      <c r="AH648" s="131">
        <v>0</v>
      </c>
      <c r="AI648" s="131">
        <v>0</v>
      </c>
      <c r="AJ648" s="131">
        <v>606696.6</v>
      </c>
      <c r="AK648" s="131">
        <v>303348.3</v>
      </c>
      <c r="AL648" s="131">
        <v>0</v>
      </c>
      <c r="AN648" s="68"/>
      <c r="AO648" s="68"/>
      <c r="AP648" s="68"/>
      <c r="AQ648" s="68"/>
      <c r="AR648" s="68"/>
      <c r="AS648" s="68"/>
      <c r="AT648" s="68"/>
      <c r="AU648" s="68"/>
      <c r="AV648" s="68"/>
      <c r="AW648" s="68"/>
      <c r="AX648" s="68"/>
      <c r="AY648" s="68"/>
      <c r="AZ648" s="68"/>
      <c r="BA648" s="68"/>
      <c r="BB648" s="68"/>
      <c r="BC648" s="68"/>
      <c r="BD648" s="68"/>
      <c r="BE648" s="68"/>
      <c r="BF648" s="68"/>
      <c r="BG648" s="68"/>
      <c r="BH648" s="68"/>
      <c r="BI648" s="68"/>
      <c r="BJ648" s="68"/>
      <c r="BK648" s="68"/>
      <c r="BL648" s="69"/>
      <c r="BM648" s="69"/>
      <c r="BN648" s="69"/>
      <c r="BO648" s="69"/>
      <c r="BP648" s="69"/>
      <c r="BQ648" s="69"/>
      <c r="BR648" s="69"/>
      <c r="BS648" s="69"/>
      <c r="BT648" s="69"/>
      <c r="BU648" s="69"/>
      <c r="BV648" s="69"/>
      <c r="BW648" s="69"/>
      <c r="BY648" s="70"/>
      <c r="BZ648" s="71"/>
      <c r="CA648" s="72"/>
      <c r="CB648" s="68"/>
      <c r="CC648" s="73"/>
    </row>
    <row r="649" spans="1:81" s="67" customFormat="1" ht="12" customHeight="1" x14ac:dyDescent="0.25">
      <c r="A649" s="122">
        <v>472</v>
      </c>
      <c r="B649" s="132" t="s">
        <v>712</v>
      </c>
      <c r="C649" s="135">
        <v>42.930770766515963</v>
      </c>
      <c r="D649" s="135">
        <v>1988</v>
      </c>
      <c r="E649" s="136">
        <v>2025</v>
      </c>
      <c r="F649" s="136">
        <v>2275205.9900000002</v>
      </c>
      <c r="G649" s="124">
        <v>22273303.489999998</v>
      </c>
      <c r="H649" s="127">
        <v>0</v>
      </c>
      <c r="I649" s="128">
        <v>0</v>
      </c>
      <c r="J649" s="128">
        <v>0</v>
      </c>
      <c r="K649" s="128">
        <v>0</v>
      </c>
      <c r="L649" s="128">
        <v>0</v>
      </c>
      <c r="M649" s="128">
        <v>0</v>
      </c>
      <c r="N649" s="127"/>
      <c r="O649" s="127">
        <v>0</v>
      </c>
      <c r="P649" s="127"/>
      <c r="Q649" s="127">
        <v>0</v>
      </c>
      <c r="R649" s="127"/>
      <c r="S649" s="127">
        <v>0</v>
      </c>
      <c r="T649" s="129">
        <v>0</v>
      </c>
      <c r="U649" s="127">
        <v>0</v>
      </c>
      <c r="V649" s="136" t="s">
        <v>34</v>
      </c>
      <c r="W649" s="131">
        <v>2598</v>
      </c>
      <c r="X649" s="127">
        <v>21271004.84</v>
      </c>
      <c r="Y649" s="131">
        <v>0</v>
      </c>
      <c r="Z649" s="131">
        <v>0</v>
      </c>
      <c r="AA649" s="131">
        <v>0</v>
      </c>
      <c r="AB649" s="131">
        <v>0</v>
      </c>
      <c r="AC649" s="131">
        <v>0</v>
      </c>
      <c r="AD649" s="131">
        <v>0</v>
      </c>
      <c r="AE649" s="131">
        <v>0</v>
      </c>
      <c r="AF649" s="131">
        <v>0</v>
      </c>
      <c r="AG649" s="131">
        <v>0</v>
      </c>
      <c r="AH649" s="131">
        <v>0</v>
      </c>
      <c r="AI649" s="131">
        <v>0</v>
      </c>
      <c r="AJ649" s="131">
        <v>668199.1</v>
      </c>
      <c r="AK649" s="131">
        <v>334099.55</v>
      </c>
      <c r="AL649" s="131">
        <v>0</v>
      </c>
      <c r="AN649" s="68"/>
      <c r="AO649" s="68"/>
      <c r="AP649" s="68"/>
      <c r="AQ649" s="68"/>
      <c r="AR649" s="68"/>
      <c r="AS649" s="68"/>
      <c r="AT649" s="68"/>
      <c r="AU649" s="68"/>
      <c r="AV649" s="68"/>
      <c r="AW649" s="68"/>
      <c r="AX649" s="68"/>
      <c r="AY649" s="68"/>
      <c r="AZ649" s="68"/>
      <c r="BA649" s="68"/>
      <c r="BB649" s="68"/>
      <c r="BC649" s="68"/>
      <c r="BD649" s="68"/>
      <c r="BE649" s="68"/>
      <c r="BF649" s="68"/>
      <c r="BG649" s="68"/>
      <c r="BH649" s="68"/>
      <c r="BI649" s="68"/>
      <c r="BJ649" s="68"/>
      <c r="BK649" s="68"/>
      <c r="BL649" s="69"/>
      <c r="BM649" s="69"/>
      <c r="BN649" s="69"/>
      <c r="BO649" s="69"/>
      <c r="BP649" s="69"/>
      <c r="BQ649" s="69"/>
      <c r="BR649" s="69"/>
      <c r="BS649" s="69"/>
      <c r="BT649" s="69"/>
      <c r="BU649" s="69"/>
      <c r="BV649" s="69"/>
      <c r="BW649" s="69"/>
      <c r="BY649" s="70"/>
      <c r="BZ649" s="71"/>
      <c r="CA649" s="72"/>
      <c r="CB649" s="68"/>
      <c r="CC649" s="73"/>
    </row>
    <row r="650" spans="1:81" s="67" customFormat="1" ht="12" customHeight="1" x14ac:dyDescent="0.25">
      <c r="A650" s="122">
        <v>473</v>
      </c>
      <c r="B650" s="132" t="s">
        <v>713</v>
      </c>
      <c r="C650" s="135">
        <v>23.053581438223848</v>
      </c>
      <c r="D650" s="135">
        <v>1986</v>
      </c>
      <c r="E650" s="136">
        <v>2025</v>
      </c>
      <c r="F650" s="136">
        <v>3350079.85</v>
      </c>
      <c r="G650" s="124">
        <v>17455137.010000002</v>
      </c>
      <c r="H650" s="127">
        <v>0</v>
      </c>
      <c r="I650" s="128">
        <v>0</v>
      </c>
      <c r="J650" s="128">
        <v>0</v>
      </c>
      <c r="K650" s="128">
        <v>0</v>
      </c>
      <c r="L650" s="128">
        <v>0</v>
      </c>
      <c r="M650" s="128">
        <v>0</v>
      </c>
      <c r="N650" s="127"/>
      <c r="O650" s="127">
        <v>0</v>
      </c>
      <c r="P650" s="127"/>
      <c r="Q650" s="127">
        <v>0</v>
      </c>
      <c r="R650" s="127"/>
      <c r="S650" s="127">
        <v>0</v>
      </c>
      <c r="T650" s="129">
        <v>0</v>
      </c>
      <c r="U650" s="127">
        <v>0</v>
      </c>
      <c r="V650" s="136" t="s">
        <v>34</v>
      </c>
      <c r="W650" s="131">
        <v>2036</v>
      </c>
      <c r="X650" s="127">
        <v>16669655.84</v>
      </c>
      <c r="Y650" s="131">
        <v>0</v>
      </c>
      <c r="Z650" s="131">
        <v>0</v>
      </c>
      <c r="AA650" s="131">
        <v>0</v>
      </c>
      <c r="AB650" s="131">
        <v>0</v>
      </c>
      <c r="AC650" s="131">
        <v>0</v>
      </c>
      <c r="AD650" s="131">
        <v>0</v>
      </c>
      <c r="AE650" s="131">
        <v>0</v>
      </c>
      <c r="AF650" s="131">
        <v>0</v>
      </c>
      <c r="AG650" s="131">
        <v>0</v>
      </c>
      <c r="AH650" s="131">
        <v>0</v>
      </c>
      <c r="AI650" s="131">
        <v>0</v>
      </c>
      <c r="AJ650" s="131">
        <v>523654.11</v>
      </c>
      <c r="AK650" s="131">
        <v>261827.06</v>
      </c>
      <c r="AL650" s="131">
        <v>0</v>
      </c>
      <c r="AN650" s="68"/>
      <c r="AO650" s="68"/>
      <c r="AP650" s="68"/>
      <c r="AQ650" s="68"/>
      <c r="AR650" s="68"/>
      <c r="AS650" s="68"/>
      <c r="AT650" s="68"/>
      <c r="AU650" s="68"/>
      <c r="AV650" s="68"/>
      <c r="AW650" s="68"/>
      <c r="AX650" s="68"/>
      <c r="AY650" s="68"/>
      <c r="AZ650" s="68"/>
      <c r="BA650" s="68"/>
      <c r="BB650" s="68"/>
      <c r="BC650" s="68"/>
      <c r="BD650" s="68"/>
      <c r="BE650" s="68"/>
      <c r="BF650" s="68"/>
      <c r="BG650" s="68"/>
      <c r="BH650" s="68"/>
      <c r="BI650" s="68"/>
      <c r="BJ650" s="68"/>
      <c r="BK650" s="68"/>
      <c r="BL650" s="69"/>
      <c r="BM650" s="69"/>
      <c r="BN650" s="69"/>
      <c r="BO650" s="69"/>
      <c r="BP650" s="69"/>
      <c r="BQ650" s="69"/>
      <c r="BR650" s="69"/>
      <c r="BS650" s="69"/>
      <c r="BT650" s="69"/>
      <c r="BU650" s="69"/>
      <c r="BV650" s="69"/>
      <c r="BW650" s="69"/>
      <c r="BY650" s="70"/>
      <c r="BZ650" s="71"/>
      <c r="CA650" s="72"/>
      <c r="CB650" s="68"/>
      <c r="CC650" s="73"/>
    </row>
    <row r="651" spans="1:81" s="67" customFormat="1" ht="12" customHeight="1" x14ac:dyDescent="0.25">
      <c r="A651" s="122">
        <v>474</v>
      </c>
      <c r="B651" s="132" t="s">
        <v>714</v>
      </c>
      <c r="C651" s="135">
        <v>4.5463001924680988</v>
      </c>
      <c r="D651" s="135">
        <v>1994</v>
      </c>
      <c r="E651" s="136">
        <v>2025</v>
      </c>
      <c r="F651" s="136">
        <v>4591823.97</v>
      </c>
      <c r="G651" s="124">
        <v>8667094.3200000003</v>
      </c>
      <c r="H651" s="127">
        <v>0</v>
      </c>
      <c r="I651" s="128">
        <v>0</v>
      </c>
      <c r="J651" s="128">
        <v>0</v>
      </c>
      <c r="K651" s="128">
        <v>0</v>
      </c>
      <c r="L651" s="128">
        <v>0</v>
      </c>
      <c r="M651" s="128">
        <v>0</v>
      </c>
      <c r="N651" s="127"/>
      <c r="O651" s="127">
        <v>0</v>
      </c>
      <c r="P651" s="127"/>
      <c r="Q651" s="127">
        <v>0</v>
      </c>
      <c r="R651" s="127"/>
      <c r="S651" s="127">
        <v>0</v>
      </c>
      <c r="T651" s="129">
        <v>3</v>
      </c>
      <c r="U651" s="127">
        <v>8277075.0800000001</v>
      </c>
      <c r="V651" s="136"/>
      <c r="W651" s="131">
        <v>0</v>
      </c>
      <c r="X651" s="127">
        <v>0</v>
      </c>
      <c r="Y651" s="131">
        <v>0</v>
      </c>
      <c r="Z651" s="131">
        <v>0</v>
      </c>
      <c r="AA651" s="131">
        <v>0</v>
      </c>
      <c r="AB651" s="131">
        <v>0</v>
      </c>
      <c r="AC651" s="131">
        <v>0</v>
      </c>
      <c r="AD651" s="131">
        <v>0</v>
      </c>
      <c r="AE651" s="131">
        <v>0</v>
      </c>
      <c r="AF651" s="131">
        <v>0</v>
      </c>
      <c r="AG651" s="131">
        <v>0</v>
      </c>
      <c r="AH651" s="131">
        <v>0</v>
      </c>
      <c r="AI651" s="131">
        <v>0</v>
      </c>
      <c r="AJ651" s="131">
        <v>260012.83</v>
      </c>
      <c r="AK651" s="131">
        <v>130006.41</v>
      </c>
      <c r="AL651" s="131">
        <v>0</v>
      </c>
      <c r="AN651" s="68"/>
      <c r="AO651" s="68"/>
      <c r="AP651" s="68"/>
      <c r="AQ651" s="68"/>
      <c r="AR651" s="68"/>
      <c r="AS651" s="68"/>
      <c r="AT651" s="68"/>
      <c r="AU651" s="68"/>
      <c r="AV651" s="68"/>
      <c r="AW651" s="68"/>
      <c r="AX651" s="68"/>
      <c r="AY651" s="68"/>
      <c r="AZ651" s="68"/>
      <c r="BA651" s="68"/>
      <c r="BB651" s="68"/>
      <c r="BC651" s="68"/>
      <c r="BD651" s="68"/>
      <c r="BE651" s="68"/>
      <c r="BF651" s="68"/>
      <c r="BG651" s="68"/>
      <c r="BH651" s="68"/>
      <c r="BI651" s="68"/>
      <c r="BJ651" s="68"/>
      <c r="BK651" s="68"/>
      <c r="BL651" s="69"/>
      <c r="BM651" s="69"/>
      <c r="BN651" s="69"/>
      <c r="BO651" s="69"/>
      <c r="BP651" s="69"/>
      <c r="BQ651" s="69"/>
      <c r="BR651" s="69"/>
      <c r="BS651" s="69"/>
      <c r="BT651" s="69"/>
      <c r="BU651" s="69"/>
      <c r="BV651" s="69"/>
      <c r="BW651" s="69"/>
      <c r="BY651" s="70"/>
      <c r="BZ651" s="71"/>
      <c r="CA651" s="72"/>
      <c r="CB651" s="68"/>
      <c r="CC651" s="73"/>
    </row>
    <row r="652" spans="1:81" s="67" customFormat="1" ht="12" customHeight="1" x14ac:dyDescent="0.25">
      <c r="A652" s="122">
        <v>475</v>
      </c>
      <c r="B652" s="132" t="s">
        <v>715</v>
      </c>
      <c r="C652" s="135">
        <v>13.446516677967388</v>
      </c>
      <c r="D652" s="135">
        <v>1997</v>
      </c>
      <c r="E652" s="136">
        <v>2025</v>
      </c>
      <c r="F652" s="136">
        <v>0</v>
      </c>
      <c r="G652" s="124">
        <v>8667094.3200000003</v>
      </c>
      <c r="H652" s="127">
        <v>0</v>
      </c>
      <c r="I652" s="128">
        <v>0</v>
      </c>
      <c r="J652" s="128">
        <v>0</v>
      </c>
      <c r="K652" s="128">
        <v>0</v>
      </c>
      <c r="L652" s="128">
        <v>0</v>
      </c>
      <c r="M652" s="128">
        <v>0</v>
      </c>
      <c r="N652" s="127"/>
      <c r="O652" s="127">
        <v>0</v>
      </c>
      <c r="P652" s="127"/>
      <c r="Q652" s="127">
        <v>0</v>
      </c>
      <c r="R652" s="127"/>
      <c r="S652" s="127">
        <v>0</v>
      </c>
      <c r="T652" s="129">
        <v>3</v>
      </c>
      <c r="U652" s="127">
        <v>8277075.0800000001</v>
      </c>
      <c r="V652" s="136"/>
      <c r="W652" s="131">
        <v>0</v>
      </c>
      <c r="X652" s="127">
        <v>0</v>
      </c>
      <c r="Y652" s="131">
        <v>0</v>
      </c>
      <c r="Z652" s="131">
        <v>0</v>
      </c>
      <c r="AA652" s="131">
        <v>0</v>
      </c>
      <c r="AB652" s="131">
        <v>0</v>
      </c>
      <c r="AC652" s="131">
        <v>0</v>
      </c>
      <c r="AD652" s="131">
        <v>0</v>
      </c>
      <c r="AE652" s="131">
        <v>0</v>
      </c>
      <c r="AF652" s="131">
        <v>0</v>
      </c>
      <c r="AG652" s="131">
        <v>0</v>
      </c>
      <c r="AH652" s="131">
        <v>0</v>
      </c>
      <c r="AI652" s="131">
        <v>0</v>
      </c>
      <c r="AJ652" s="131">
        <v>260012.83</v>
      </c>
      <c r="AK652" s="131">
        <v>130006.41</v>
      </c>
      <c r="AL652" s="131">
        <v>0</v>
      </c>
      <c r="AN652" s="68"/>
      <c r="AO652" s="68"/>
      <c r="AP652" s="68"/>
      <c r="AQ652" s="68"/>
      <c r="AR652" s="68"/>
      <c r="AS652" s="68"/>
      <c r="AT652" s="68"/>
      <c r="AU652" s="68"/>
      <c r="AV652" s="68"/>
      <c r="AW652" s="68"/>
      <c r="AX652" s="68"/>
      <c r="AY652" s="68"/>
      <c r="AZ652" s="68"/>
      <c r="BA652" s="68"/>
      <c r="BB652" s="68"/>
      <c r="BC652" s="68"/>
      <c r="BD652" s="68"/>
      <c r="BE652" s="68"/>
      <c r="BF652" s="68"/>
      <c r="BG652" s="68"/>
      <c r="BH652" s="68"/>
      <c r="BI652" s="68"/>
      <c r="BJ652" s="68"/>
      <c r="BK652" s="68"/>
      <c r="BL652" s="69"/>
      <c r="BM652" s="69"/>
      <c r="BN652" s="69"/>
      <c r="BO652" s="69"/>
      <c r="BP652" s="69"/>
      <c r="BQ652" s="69"/>
      <c r="BR652" s="69"/>
      <c r="BS652" s="69"/>
      <c r="BT652" s="69"/>
      <c r="BU652" s="69"/>
      <c r="BV652" s="69"/>
      <c r="BW652" s="69"/>
      <c r="BY652" s="70"/>
      <c r="BZ652" s="71"/>
      <c r="CA652" s="72"/>
      <c r="CB652" s="68"/>
      <c r="CC652" s="73"/>
    </row>
    <row r="653" spans="1:81" s="67" customFormat="1" ht="12" customHeight="1" x14ac:dyDescent="0.25">
      <c r="A653" s="122">
        <v>476</v>
      </c>
      <c r="B653" s="132" t="s">
        <v>716</v>
      </c>
      <c r="C653" s="135">
        <v>9.0292956680580421</v>
      </c>
      <c r="D653" s="135">
        <v>2009</v>
      </c>
      <c r="E653" s="136">
        <v>2025</v>
      </c>
      <c r="F653" s="136">
        <v>1678097.33</v>
      </c>
      <c r="G653" s="124">
        <v>4674993.2300000004</v>
      </c>
      <c r="H653" s="127">
        <v>0</v>
      </c>
      <c r="I653" s="128">
        <v>0</v>
      </c>
      <c r="J653" s="128">
        <v>0</v>
      </c>
      <c r="K653" s="128">
        <v>0</v>
      </c>
      <c r="L653" s="128">
        <v>0</v>
      </c>
      <c r="M653" s="128">
        <v>0</v>
      </c>
      <c r="N653" s="127"/>
      <c r="O653" s="127">
        <v>0</v>
      </c>
      <c r="P653" s="127"/>
      <c r="Q653" s="127">
        <v>0</v>
      </c>
      <c r="R653" s="127"/>
      <c r="S653" s="127">
        <v>0</v>
      </c>
      <c r="T653" s="129">
        <v>0</v>
      </c>
      <c r="U653" s="127">
        <v>0</v>
      </c>
      <c r="V653" s="136" t="s">
        <v>34</v>
      </c>
      <c r="W653" s="131">
        <v>545.29999999999995</v>
      </c>
      <c r="X653" s="127">
        <v>4464618.53</v>
      </c>
      <c r="Y653" s="131">
        <v>0</v>
      </c>
      <c r="Z653" s="131">
        <v>0</v>
      </c>
      <c r="AA653" s="131">
        <v>0</v>
      </c>
      <c r="AB653" s="131">
        <v>0</v>
      </c>
      <c r="AC653" s="131">
        <v>0</v>
      </c>
      <c r="AD653" s="131">
        <v>0</v>
      </c>
      <c r="AE653" s="131">
        <v>0</v>
      </c>
      <c r="AF653" s="131">
        <v>0</v>
      </c>
      <c r="AG653" s="131">
        <v>0</v>
      </c>
      <c r="AH653" s="131">
        <v>0</v>
      </c>
      <c r="AI653" s="131">
        <v>0</v>
      </c>
      <c r="AJ653" s="131">
        <v>140249.79999999999</v>
      </c>
      <c r="AK653" s="131">
        <v>70124.899999999994</v>
      </c>
      <c r="AL653" s="131">
        <v>0</v>
      </c>
      <c r="AN653" s="68"/>
      <c r="AO653" s="68"/>
      <c r="AP653" s="68"/>
      <c r="AQ653" s="68"/>
      <c r="AR653" s="68"/>
      <c r="AS653" s="68"/>
      <c r="AT653" s="68"/>
      <c r="AU653" s="68"/>
      <c r="AV653" s="68"/>
      <c r="AW653" s="68"/>
      <c r="AX653" s="68"/>
      <c r="AY653" s="68"/>
      <c r="AZ653" s="68"/>
      <c r="BA653" s="68"/>
      <c r="BB653" s="68"/>
      <c r="BC653" s="68"/>
      <c r="BD653" s="68"/>
      <c r="BE653" s="68"/>
      <c r="BF653" s="68"/>
      <c r="BG653" s="68"/>
      <c r="BH653" s="68"/>
      <c r="BI653" s="68"/>
      <c r="BJ653" s="68"/>
      <c r="BK653" s="68"/>
      <c r="BL653" s="69"/>
      <c r="BM653" s="69"/>
      <c r="BN653" s="69"/>
      <c r="BO653" s="69"/>
      <c r="BP653" s="69"/>
      <c r="BQ653" s="69"/>
      <c r="BR653" s="69"/>
      <c r="BS653" s="69"/>
      <c r="BT653" s="69"/>
      <c r="BU653" s="69"/>
      <c r="BV653" s="69"/>
      <c r="BW653" s="69"/>
      <c r="BY653" s="70"/>
      <c r="BZ653" s="71"/>
      <c r="CA653" s="72"/>
      <c r="CB653" s="68"/>
      <c r="CC653" s="73"/>
    </row>
    <row r="654" spans="1:81" s="67" customFormat="1" ht="12" customHeight="1" x14ac:dyDescent="0.25">
      <c r="A654" s="122">
        <v>477</v>
      </c>
      <c r="B654" s="132" t="s">
        <v>717</v>
      </c>
      <c r="C654" s="135">
        <v>21.67680350107344</v>
      </c>
      <c r="D654" s="135">
        <v>1991</v>
      </c>
      <c r="E654" s="136">
        <v>2025</v>
      </c>
      <c r="F654" s="136">
        <v>1414297.98</v>
      </c>
      <c r="G654" s="124">
        <v>6927186</v>
      </c>
      <c r="H654" s="127">
        <v>0</v>
      </c>
      <c r="I654" s="128">
        <v>0</v>
      </c>
      <c r="J654" s="128">
        <v>0</v>
      </c>
      <c r="K654" s="128">
        <v>0</v>
      </c>
      <c r="L654" s="128">
        <v>0</v>
      </c>
      <c r="M654" s="128">
        <v>0</v>
      </c>
      <c r="N654" s="127"/>
      <c r="O654" s="127">
        <v>0</v>
      </c>
      <c r="P654" s="127"/>
      <c r="Q654" s="127">
        <v>0</v>
      </c>
      <c r="R654" s="127"/>
      <c r="S654" s="127">
        <v>0</v>
      </c>
      <c r="T654" s="129">
        <v>0</v>
      </c>
      <c r="U654" s="127">
        <v>0</v>
      </c>
      <c r="V654" s="136" t="s">
        <v>34</v>
      </c>
      <c r="W654" s="131">
        <v>808</v>
      </c>
      <c r="X654" s="127">
        <v>6615462.6299999999</v>
      </c>
      <c r="Y654" s="131">
        <v>0</v>
      </c>
      <c r="Z654" s="131">
        <v>0</v>
      </c>
      <c r="AA654" s="131">
        <v>0</v>
      </c>
      <c r="AB654" s="131">
        <v>0</v>
      </c>
      <c r="AC654" s="131">
        <v>0</v>
      </c>
      <c r="AD654" s="131">
        <v>0</v>
      </c>
      <c r="AE654" s="131">
        <v>0</v>
      </c>
      <c r="AF654" s="131">
        <v>0</v>
      </c>
      <c r="AG654" s="131">
        <v>0</v>
      </c>
      <c r="AH654" s="131">
        <v>0</v>
      </c>
      <c r="AI654" s="131">
        <v>0</v>
      </c>
      <c r="AJ654" s="131">
        <v>207815.58</v>
      </c>
      <c r="AK654" s="131">
        <v>103907.79</v>
      </c>
      <c r="AL654" s="131">
        <v>0</v>
      </c>
      <c r="AN654" s="68"/>
      <c r="AO654" s="68"/>
      <c r="AP654" s="68"/>
      <c r="AQ654" s="68"/>
      <c r="AR654" s="68"/>
      <c r="AS654" s="68"/>
      <c r="AT654" s="68"/>
      <c r="AU654" s="68"/>
      <c r="AV654" s="68"/>
      <c r="AW654" s="68"/>
      <c r="AX654" s="68"/>
      <c r="AY654" s="68"/>
      <c r="AZ654" s="68"/>
      <c r="BA654" s="68"/>
      <c r="BB654" s="68"/>
      <c r="BC654" s="68"/>
      <c r="BD654" s="68"/>
      <c r="BE654" s="68"/>
      <c r="BF654" s="68"/>
      <c r="BG654" s="68"/>
      <c r="BH654" s="68"/>
      <c r="BI654" s="68"/>
      <c r="BJ654" s="68"/>
      <c r="BK654" s="68"/>
      <c r="BL654" s="69"/>
      <c r="BM654" s="69"/>
      <c r="BN654" s="69"/>
      <c r="BO654" s="69"/>
      <c r="BP654" s="69"/>
      <c r="BQ654" s="69"/>
      <c r="BR654" s="69"/>
      <c r="BS654" s="69"/>
      <c r="BT654" s="69"/>
      <c r="BU654" s="69"/>
      <c r="BV654" s="69"/>
      <c r="BW654" s="69"/>
      <c r="BY654" s="70"/>
      <c r="BZ654" s="71"/>
      <c r="CA654" s="72"/>
      <c r="CB654" s="68"/>
      <c r="CC654" s="73"/>
    </row>
    <row r="655" spans="1:81" s="67" customFormat="1" ht="12" customHeight="1" x14ac:dyDescent="0.25">
      <c r="A655" s="122">
        <v>478</v>
      </c>
      <c r="B655" s="132" t="s">
        <v>718</v>
      </c>
      <c r="C655" s="135">
        <v>24.628046970687468</v>
      </c>
      <c r="D655" s="135">
        <v>1999</v>
      </c>
      <c r="E655" s="136">
        <v>2025</v>
      </c>
      <c r="F655" s="136">
        <v>266971.94</v>
      </c>
      <c r="G655" s="124">
        <v>2889031.44</v>
      </c>
      <c r="H655" s="127">
        <v>0</v>
      </c>
      <c r="I655" s="128">
        <v>0</v>
      </c>
      <c r="J655" s="128">
        <v>0</v>
      </c>
      <c r="K655" s="128">
        <v>0</v>
      </c>
      <c r="L655" s="128">
        <v>0</v>
      </c>
      <c r="M655" s="128">
        <v>0</v>
      </c>
      <c r="N655" s="127"/>
      <c r="O655" s="127">
        <v>0</v>
      </c>
      <c r="P655" s="127"/>
      <c r="Q655" s="127">
        <v>0</v>
      </c>
      <c r="R655" s="127"/>
      <c r="S655" s="127">
        <v>0</v>
      </c>
      <c r="T655" s="129">
        <v>1</v>
      </c>
      <c r="U655" s="127">
        <v>2759025.03</v>
      </c>
      <c r="V655" s="136"/>
      <c r="W655" s="131">
        <v>0</v>
      </c>
      <c r="X655" s="127">
        <v>0</v>
      </c>
      <c r="Y655" s="131">
        <v>0</v>
      </c>
      <c r="Z655" s="131">
        <v>0</v>
      </c>
      <c r="AA655" s="131">
        <v>0</v>
      </c>
      <c r="AB655" s="131">
        <v>0</v>
      </c>
      <c r="AC655" s="131">
        <v>0</v>
      </c>
      <c r="AD655" s="131">
        <v>0</v>
      </c>
      <c r="AE655" s="131">
        <v>0</v>
      </c>
      <c r="AF655" s="131">
        <v>0</v>
      </c>
      <c r="AG655" s="131">
        <v>0</v>
      </c>
      <c r="AH655" s="131">
        <v>0</v>
      </c>
      <c r="AI655" s="131">
        <v>0</v>
      </c>
      <c r="AJ655" s="131">
        <v>86670.94</v>
      </c>
      <c r="AK655" s="131">
        <v>43335.47</v>
      </c>
      <c r="AL655" s="131">
        <v>0</v>
      </c>
      <c r="AN655" s="68"/>
      <c r="AO655" s="68"/>
      <c r="AP655" s="68"/>
      <c r="AQ655" s="68"/>
      <c r="AR655" s="68"/>
      <c r="AS655" s="68"/>
      <c r="AT655" s="68"/>
      <c r="AU655" s="68"/>
      <c r="AV655" s="68"/>
      <c r="AW655" s="68"/>
      <c r="AX655" s="68"/>
      <c r="AY655" s="68"/>
      <c r="AZ655" s="68"/>
      <c r="BA655" s="68"/>
      <c r="BB655" s="68"/>
      <c r="BC655" s="68"/>
      <c r="BD655" s="68"/>
      <c r="BE655" s="68"/>
      <c r="BF655" s="68"/>
      <c r="BG655" s="68"/>
      <c r="BH655" s="68"/>
      <c r="BI655" s="68"/>
      <c r="BJ655" s="68"/>
      <c r="BK655" s="68"/>
      <c r="BL655" s="69"/>
      <c r="BM655" s="69"/>
      <c r="BN655" s="69"/>
      <c r="BO655" s="69"/>
      <c r="BP655" s="69"/>
      <c r="BQ655" s="69"/>
      <c r="BR655" s="69"/>
      <c r="BS655" s="69"/>
      <c r="BT655" s="69"/>
      <c r="BU655" s="69"/>
      <c r="BV655" s="69"/>
      <c r="BW655" s="69"/>
      <c r="BY655" s="70"/>
      <c r="BZ655" s="71"/>
      <c r="CA655" s="72"/>
      <c r="CB655" s="68"/>
      <c r="CC655" s="73"/>
    </row>
    <row r="656" spans="1:81" s="67" customFormat="1" ht="12" customHeight="1" x14ac:dyDescent="0.25">
      <c r="A656" s="122">
        <v>479</v>
      </c>
      <c r="B656" s="132" t="s">
        <v>719</v>
      </c>
      <c r="C656" s="135">
        <v>14.158129250432932</v>
      </c>
      <c r="D656" s="135">
        <v>1993</v>
      </c>
      <c r="E656" s="136">
        <v>2025</v>
      </c>
      <c r="F656" s="136">
        <v>4490689.75</v>
      </c>
      <c r="G656" s="124">
        <v>11556125.76</v>
      </c>
      <c r="H656" s="127">
        <v>0</v>
      </c>
      <c r="I656" s="128">
        <v>0</v>
      </c>
      <c r="J656" s="128">
        <v>0</v>
      </c>
      <c r="K656" s="128">
        <v>0</v>
      </c>
      <c r="L656" s="128">
        <v>0</v>
      </c>
      <c r="M656" s="128">
        <v>0</v>
      </c>
      <c r="N656" s="127"/>
      <c r="O656" s="127">
        <v>0</v>
      </c>
      <c r="P656" s="127"/>
      <c r="Q656" s="127">
        <v>0</v>
      </c>
      <c r="R656" s="127"/>
      <c r="S656" s="127">
        <v>0</v>
      </c>
      <c r="T656" s="129">
        <v>4</v>
      </c>
      <c r="U656" s="127">
        <v>11036100.1</v>
      </c>
      <c r="V656" s="136"/>
      <c r="W656" s="131">
        <v>0</v>
      </c>
      <c r="X656" s="127">
        <v>0</v>
      </c>
      <c r="Y656" s="131">
        <v>0</v>
      </c>
      <c r="Z656" s="131">
        <v>0</v>
      </c>
      <c r="AA656" s="131">
        <v>0</v>
      </c>
      <c r="AB656" s="131">
        <v>0</v>
      </c>
      <c r="AC656" s="131">
        <v>0</v>
      </c>
      <c r="AD656" s="131">
        <v>0</v>
      </c>
      <c r="AE656" s="131">
        <v>0</v>
      </c>
      <c r="AF656" s="131">
        <v>0</v>
      </c>
      <c r="AG656" s="131">
        <v>0</v>
      </c>
      <c r="AH656" s="131">
        <v>0</v>
      </c>
      <c r="AI656" s="131">
        <v>0</v>
      </c>
      <c r="AJ656" s="131">
        <v>346683.77</v>
      </c>
      <c r="AK656" s="131">
        <v>173341.89</v>
      </c>
      <c r="AL656" s="131">
        <v>0</v>
      </c>
      <c r="AN656" s="68"/>
      <c r="AO656" s="68"/>
      <c r="AP656" s="68"/>
      <c r="AQ656" s="68"/>
      <c r="AR656" s="68"/>
      <c r="AS656" s="68"/>
      <c r="AT656" s="68"/>
      <c r="AU656" s="68"/>
      <c r="AV656" s="68"/>
      <c r="AW656" s="68"/>
      <c r="AX656" s="68"/>
      <c r="AY656" s="68"/>
      <c r="AZ656" s="68"/>
      <c r="BA656" s="68"/>
      <c r="BB656" s="68"/>
      <c r="BC656" s="68"/>
      <c r="BD656" s="68"/>
      <c r="BE656" s="68"/>
      <c r="BF656" s="68"/>
      <c r="BG656" s="68"/>
      <c r="BH656" s="68"/>
      <c r="BI656" s="68"/>
      <c r="BJ656" s="68"/>
      <c r="BK656" s="68"/>
      <c r="BL656" s="69"/>
      <c r="BM656" s="69"/>
      <c r="BN656" s="69"/>
      <c r="BO656" s="69"/>
      <c r="BP656" s="69"/>
      <c r="BQ656" s="69"/>
      <c r="BR656" s="69"/>
      <c r="BS656" s="69"/>
      <c r="BT656" s="69"/>
      <c r="BU656" s="69"/>
      <c r="BV656" s="69"/>
      <c r="BW656" s="69"/>
      <c r="BY656" s="70"/>
      <c r="BZ656" s="71"/>
      <c r="CA656" s="72"/>
      <c r="CB656" s="68"/>
      <c r="CC656" s="73"/>
    </row>
    <row r="657" spans="1:81" s="67" customFormat="1" ht="12" customHeight="1" x14ac:dyDescent="0.25">
      <c r="A657" s="122">
        <v>480</v>
      </c>
      <c r="B657" s="132" t="s">
        <v>720</v>
      </c>
      <c r="C657" s="135">
        <v>8.3088090332770737</v>
      </c>
      <c r="D657" s="135">
        <v>1993</v>
      </c>
      <c r="E657" s="136">
        <v>2025</v>
      </c>
      <c r="F657" s="136">
        <v>5741508.4199999999</v>
      </c>
      <c r="G657" s="124">
        <v>14445157.210000001</v>
      </c>
      <c r="H657" s="127">
        <v>0</v>
      </c>
      <c r="I657" s="128">
        <v>0</v>
      </c>
      <c r="J657" s="128">
        <v>0</v>
      </c>
      <c r="K657" s="128">
        <v>0</v>
      </c>
      <c r="L657" s="128">
        <v>0</v>
      </c>
      <c r="M657" s="128">
        <v>0</v>
      </c>
      <c r="N657" s="127"/>
      <c r="O657" s="127">
        <v>0</v>
      </c>
      <c r="P657" s="127"/>
      <c r="Q657" s="127">
        <v>0</v>
      </c>
      <c r="R657" s="127"/>
      <c r="S657" s="127">
        <v>0</v>
      </c>
      <c r="T657" s="129">
        <v>5</v>
      </c>
      <c r="U657" s="127">
        <v>13795125.130000001</v>
      </c>
      <c r="V657" s="136"/>
      <c r="W657" s="131">
        <v>0</v>
      </c>
      <c r="X657" s="127">
        <v>0</v>
      </c>
      <c r="Y657" s="131">
        <v>0</v>
      </c>
      <c r="Z657" s="131">
        <v>0</v>
      </c>
      <c r="AA657" s="131">
        <v>0</v>
      </c>
      <c r="AB657" s="131">
        <v>0</v>
      </c>
      <c r="AC657" s="131">
        <v>0</v>
      </c>
      <c r="AD657" s="131">
        <v>0</v>
      </c>
      <c r="AE657" s="131">
        <v>0</v>
      </c>
      <c r="AF657" s="131">
        <v>0</v>
      </c>
      <c r="AG657" s="131">
        <v>0</v>
      </c>
      <c r="AH657" s="131">
        <v>0</v>
      </c>
      <c r="AI657" s="131">
        <v>0</v>
      </c>
      <c r="AJ657" s="131">
        <v>433354.72</v>
      </c>
      <c r="AK657" s="131">
        <v>216677.36</v>
      </c>
      <c r="AL657" s="131">
        <v>0</v>
      </c>
      <c r="AN657" s="68"/>
      <c r="AO657" s="68"/>
      <c r="AP657" s="68"/>
      <c r="AQ657" s="68"/>
      <c r="AR657" s="68"/>
      <c r="AS657" s="68"/>
      <c r="AT657" s="68"/>
      <c r="AU657" s="68"/>
      <c r="AV657" s="68"/>
      <c r="AW657" s="68"/>
      <c r="AX657" s="68"/>
      <c r="AY657" s="68"/>
      <c r="AZ657" s="68"/>
      <c r="BA657" s="68"/>
      <c r="BB657" s="68"/>
      <c r="BC657" s="68"/>
      <c r="BD657" s="68"/>
      <c r="BE657" s="68"/>
      <c r="BF657" s="68"/>
      <c r="BG657" s="68"/>
      <c r="BH657" s="68"/>
      <c r="BI657" s="68"/>
      <c r="BJ657" s="68"/>
      <c r="BK657" s="68"/>
      <c r="BL657" s="69"/>
      <c r="BM657" s="69"/>
      <c r="BN657" s="69"/>
      <c r="BO657" s="69"/>
      <c r="BP657" s="69"/>
      <c r="BQ657" s="69"/>
      <c r="BR657" s="69"/>
      <c r="BS657" s="69"/>
      <c r="BT657" s="69"/>
      <c r="BU657" s="69"/>
      <c r="BV657" s="69"/>
      <c r="BW657" s="69"/>
      <c r="BY657" s="70"/>
      <c r="BZ657" s="71"/>
      <c r="CA657" s="72"/>
      <c r="CB657" s="68"/>
      <c r="CC657" s="73"/>
    </row>
    <row r="658" spans="1:81" s="67" customFormat="1" ht="12" customHeight="1" x14ac:dyDescent="0.25">
      <c r="A658" s="122">
        <v>481</v>
      </c>
      <c r="B658" s="132" t="s">
        <v>721</v>
      </c>
      <c r="C658" s="135">
        <v>5.618740093487105</v>
      </c>
      <c r="D658" s="135">
        <v>1995</v>
      </c>
      <c r="E658" s="136">
        <v>2025</v>
      </c>
      <c r="F658" s="136">
        <v>5762844.4500000002</v>
      </c>
      <c r="G658" s="124">
        <v>11556125.76</v>
      </c>
      <c r="H658" s="127">
        <v>0</v>
      </c>
      <c r="I658" s="128">
        <v>0</v>
      </c>
      <c r="J658" s="128">
        <v>0</v>
      </c>
      <c r="K658" s="128">
        <v>0</v>
      </c>
      <c r="L658" s="128">
        <v>0</v>
      </c>
      <c r="M658" s="128">
        <v>0</v>
      </c>
      <c r="N658" s="127"/>
      <c r="O658" s="127">
        <v>0</v>
      </c>
      <c r="P658" s="127"/>
      <c r="Q658" s="127">
        <v>0</v>
      </c>
      <c r="R658" s="127"/>
      <c r="S658" s="127">
        <v>0</v>
      </c>
      <c r="T658" s="129">
        <v>4</v>
      </c>
      <c r="U658" s="127">
        <v>11036100.1</v>
      </c>
      <c r="V658" s="136"/>
      <c r="W658" s="131">
        <v>0</v>
      </c>
      <c r="X658" s="127">
        <v>0</v>
      </c>
      <c r="Y658" s="131">
        <v>0</v>
      </c>
      <c r="Z658" s="131">
        <v>0</v>
      </c>
      <c r="AA658" s="131">
        <v>0</v>
      </c>
      <c r="AB658" s="131">
        <v>0</v>
      </c>
      <c r="AC658" s="131">
        <v>0</v>
      </c>
      <c r="AD658" s="131">
        <v>0</v>
      </c>
      <c r="AE658" s="131">
        <v>0</v>
      </c>
      <c r="AF658" s="131">
        <v>0</v>
      </c>
      <c r="AG658" s="131">
        <v>0</v>
      </c>
      <c r="AH658" s="131">
        <v>0</v>
      </c>
      <c r="AI658" s="131">
        <v>0</v>
      </c>
      <c r="AJ658" s="131">
        <v>346683.77</v>
      </c>
      <c r="AK658" s="131">
        <v>173341.89</v>
      </c>
      <c r="AL658" s="131">
        <v>0</v>
      </c>
      <c r="AN658" s="68"/>
      <c r="AO658" s="68"/>
      <c r="AP658" s="68"/>
      <c r="AQ658" s="68"/>
      <c r="AR658" s="68"/>
      <c r="AS658" s="68"/>
      <c r="AT658" s="68"/>
      <c r="AU658" s="68"/>
      <c r="AV658" s="68"/>
      <c r="AW658" s="68"/>
      <c r="AX658" s="68"/>
      <c r="AY658" s="68"/>
      <c r="AZ658" s="68"/>
      <c r="BA658" s="68"/>
      <c r="BB658" s="68"/>
      <c r="BC658" s="68"/>
      <c r="BD658" s="68"/>
      <c r="BE658" s="68"/>
      <c r="BF658" s="68"/>
      <c r="BG658" s="68"/>
      <c r="BH658" s="68"/>
      <c r="BI658" s="68"/>
      <c r="BJ658" s="68"/>
      <c r="BK658" s="68"/>
      <c r="BL658" s="69"/>
      <c r="BM658" s="69"/>
      <c r="BN658" s="69"/>
      <c r="BO658" s="69"/>
      <c r="BP658" s="69"/>
      <c r="BQ658" s="69"/>
      <c r="BR658" s="69"/>
      <c r="BS658" s="69"/>
      <c r="BT658" s="69"/>
      <c r="BU658" s="69"/>
      <c r="BV658" s="69"/>
      <c r="BW658" s="69"/>
      <c r="BY658" s="70"/>
      <c r="BZ658" s="71"/>
      <c r="CA658" s="72"/>
      <c r="CB658" s="68"/>
      <c r="CC658" s="73"/>
    </row>
    <row r="659" spans="1:81" s="67" customFormat="1" ht="12" customHeight="1" x14ac:dyDescent="0.25">
      <c r="A659" s="122">
        <v>482</v>
      </c>
      <c r="B659" s="132" t="s">
        <v>722</v>
      </c>
      <c r="C659" s="135">
        <v>9.6069064730076477</v>
      </c>
      <c r="D659" s="135">
        <v>1986</v>
      </c>
      <c r="E659" s="136">
        <v>2025</v>
      </c>
      <c r="F659" s="136">
        <v>2193635.77</v>
      </c>
      <c r="G659" s="124">
        <v>5778062.8799999999</v>
      </c>
      <c r="H659" s="127">
        <v>0</v>
      </c>
      <c r="I659" s="128">
        <v>0</v>
      </c>
      <c r="J659" s="128">
        <v>0</v>
      </c>
      <c r="K659" s="128">
        <v>0</v>
      </c>
      <c r="L659" s="128">
        <v>0</v>
      </c>
      <c r="M659" s="128">
        <v>0</v>
      </c>
      <c r="N659" s="127"/>
      <c r="O659" s="127">
        <v>0</v>
      </c>
      <c r="P659" s="127"/>
      <c r="Q659" s="127">
        <v>0</v>
      </c>
      <c r="R659" s="127"/>
      <c r="S659" s="127">
        <v>0</v>
      </c>
      <c r="T659" s="129">
        <v>2</v>
      </c>
      <c r="U659" s="127">
        <v>5518050.0499999998</v>
      </c>
      <c r="V659" s="136"/>
      <c r="W659" s="131">
        <v>0</v>
      </c>
      <c r="X659" s="127">
        <v>0</v>
      </c>
      <c r="Y659" s="131">
        <v>0</v>
      </c>
      <c r="Z659" s="131">
        <v>0</v>
      </c>
      <c r="AA659" s="131">
        <v>0</v>
      </c>
      <c r="AB659" s="131">
        <v>0</v>
      </c>
      <c r="AC659" s="131">
        <v>0</v>
      </c>
      <c r="AD659" s="131">
        <v>0</v>
      </c>
      <c r="AE659" s="131">
        <v>0</v>
      </c>
      <c r="AF659" s="131">
        <v>0</v>
      </c>
      <c r="AG659" s="131">
        <v>0</v>
      </c>
      <c r="AH659" s="131">
        <v>0</v>
      </c>
      <c r="AI659" s="131">
        <v>0</v>
      </c>
      <c r="AJ659" s="131">
        <v>173341.89</v>
      </c>
      <c r="AK659" s="131">
        <v>86670.94</v>
      </c>
      <c r="AL659" s="131">
        <v>0</v>
      </c>
      <c r="AN659" s="68"/>
      <c r="AO659" s="68"/>
      <c r="AP659" s="68"/>
      <c r="AQ659" s="68"/>
      <c r="AR659" s="68"/>
      <c r="AS659" s="68"/>
      <c r="AT659" s="68"/>
      <c r="AU659" s="68"/>
      <c r="AV659" s="68"/>
      <c r="AW659" s="68"/>
      <c r="AX659" s="68"/>
      <c r="AY659" s="68"/>
      <c r="AZ659" s="68"/>
      <c r="BA659" s="68"/>
      <c r="BB659" s="68"/>
      <c r="BC659" s="68"/>
      <c r="BD659" s="68"/>
      <c r="BE659" s="68"/>
      <c r="BF659" s="68"/>
      <c r="BG659" s="68"/>
      <c r="BH659" s="68"/>
      <c r="BI659" s="68"/>
      <c r="BJ659" s="68"/>
      <c r="BK659" s="68"/>
      <c r="BL659" s="69"/>
      <c r="BM659" s="69"/>
      <c r="BN659" s="69"/>
      <c r="BO659" s="69"/>
      <c r="BP659" s="69"/>
      <c r="BQ659" s="69"/>
      <c r="BR659" s="69"/>
      <c r="BS659" s="69"/>
      <c r="BT659" s="69"/>
      <c r="BU659" s="69"/>
      <c r="BV659" s="69"/>
      <c r="BW659" s="69"/>
      <c r="BY659" s="70"/>
      <c r="BZ659" s="71"/>
      <c r="CA659" s="72"/>
      <c r="CB659" s="68"/>
      <c r="CC659" s="73"/>
    </row>
    <row r="660" spans="1:81" s="67" customFormat="1" ht="12" customHeight="1" x14ac:dyDescent="0.25">
      <c r="A660" s="122">
        <v>483</v>
      </c>
      <c r="B660" s="132" t="s">
        <v>723</v>
      </c>
      <c r="C660" s="135">
        <v>2.8063346709797261</v>
      </c>
      <c r="D660" s="135">
        <v>1988</v>
      </c>
      <c r="E660" s="136">
        <v>2025</v>
      </c>
      <c r="F660" s="136">
        <v>3840970.28</v>
      </c>
      <c r="G660" s="124">
        <v>5778062.8799999999</v>
      </c>
      <c r="H660" s="127">
        <v>0</v>
      </c>
      <c r="I660" s="128">
        <v>0</v>
      </c>
      <c r="J660" s="128">
        <v>0</v>
      </c>
      <c r="K660" s="128">
        <v>0</v>
      </c>
      <c r="L660" s="128">
        <v>0</v>
      </c>
      <c r="M660" s="128">
        <v>0</v>
      </c>
      <c r="N660" s="127"/>
      <c r="O660" s="127">
        <v>0</v>
      </c>
      <c r="P660" s="127"/>
      <c r="Q660" s="127">
        <v>0</v>
      </c>
      <c r="R660" s="127"/>
      <c r="S660" s="127">
        <v>0</v>
      </c>
      <c r="T660" s="129">
        <v>2</v>
      </c>
      <c r="U660" s="127">
        <v>5518050.0499999998</v>
      </c>
      <c r="V660" s="136"/>
      <c r="W660" s="131">
        <v>0</v>
      </c>
      <c r="X660" s="127">
        <v>0</v>
      </c>
      <c r="Y660" s="131">
        <v>0</v>
      </c>
      <c r="Z660" s="131">
        <v>0</v>
      </c>
      <c r="AA660" s="131">
        <v>0</v>
      </c>
      <c r="AB660" s="131">
        <v>0</v>
      </c>
      <c r="AC660" s="131">
        <v>0</v>
      </c>
      <c r="AD660" s="131">
        <v>0</v>
      </c>
      <c r="AE660" s="131">
        <v>0</v>
      </c>
      <c r="AF660" s="131">
        <v>0</v>
      </c>
      <c r="AG660" s="131">
        <v>0</v>
      </c>
      <c r="AH660" s="131">
        <v>0</v>
      </c>
      <c r="AI660" s="131">
        <v>0</v>
      </c>
      <c r="AJ660" s="131">
        <v>173341.89</v>
      </c>
      <c r="AK660" s="131">
        <v>86670.94</v>
      </c>
      <c r="AL660" s="131">
        <v>0</v>
      </c>
      <c r="AN660" s="68"/>
      <c r="AO660" s="68"/>
      <c r="AP660" s="68"/>
      <c r="AQ660" s="68"/>
      <c r="AR660" s="68"/>
      <c r="AS660" s="68"/>
      <c r="AT660" s="68"/>
      <c r="AU660" s="68"/>
      <c r="AV660" s="68"/>
      <c r="AW660" s="68"/>
      <c r="AX660" s="68"/>
      <c r="AY660" s="68"/>
      <c r="AZ660" s="68"/>
      <c r="BA660" s="68"/>
      <c r="BB660" s="68"/>
      <c r="BC660" s="68"/>
      <c r="BD660" s="68"/>
      <c r="BE660" s="68"/>
      <c r="BF660" s="68"/>
      <c r="BG660" s="68"/>
      <c r="BH660" s="68"/>
      <c r="BI660" s="68"/>
      <c r="BJ660" s="68"/>
      <c r="BK660" s="68"/>
      <c r="BL660" s="69"/>
      <c r="BM660" s="69"/>
      <c r="BN660" s="69"/>
      <c r="BO660" s="69"/>
      <c r="BP660" s="69"/>
      <c r="BQ660" s="69"/>
      <c r="BR660" s="69"/>
      <c r="BS660" s="69"/>
      <c r="BT660" s="69"/>
      <c r="BU660" s="69"/>
      <c r="BV660" s="69"/>
      <c r="BW660" s="69"/>
      <c r="BY660" s="70"/>
      <c r="BZ660" s="71"/>
      <c r="CA660" s="72"/>
      <c r="CB660" s="68"/>
      <c r="CC660" s="73"/>
    </row>
    <row r="661" spans="1:81" s="67" customFormat="1" ht="12" customHeight="1" x14ac:dyDescent="0.25">
      <c r="A661" s="122">
        <v>484</v>
      </c>
      <c r="B661" s="132" t="s">
        <v>724</v>
      </c>
      <c r="C661" s="135">
        <v>23.136911666019138</v>
      </c>
      <c r="D661" s="135">
        <v>1985</v>
      </c>
      <c r="E661" s="136">
        <v>2025</v>
      </c>
      <c r="F661" s="136">
        <v>962921.58</v>
      </c>
      <c r="G661" s="124">
        <v>6858600</v>
      </c>
      <c r="H661" s="127">
        <v>0</v>
      </c>
      <c r="I661" s="128">
        <v>0</v>
      </c>
      <c r="J661" s="128">
        <v>0</v>
      </c>
      <c r="K661" s="128">
        <v>0</v>
      </c>
      <c r="L661" s="128">
        <v>0</v>
      </c>
      <c r="M661" s="128">
        <v>0</v>
      </c>
      <c r="N661" s="127"/>
      <c r="O661" s="127">
        <v>0</v>
      </c>
      <c r="P661" s="127"/>
      <c r="Q661" s="127">
        <v>0</v>
      </c>
      <c r="R661" s="127"/>
      <c r="S661" s="127">
        <v>0</v>
      </c>
      <c r="T661" s="129">
        <v>0</v>
      </c>
      <c r="U661" s="127">
        <v>0</v>
      </c>
      <c r="V661" s="136" t="s">
        <v>34</v>
      </c>
      <c r="W661" s="131">
        <v>800</v>
      </c>
      <c r="X661" s="127">
        <v>6549963</v>
      </c>
      <c r="Y661" s="131">
        <v>0</v>
      </c>
      <c r="Z661" s="131">
        <v>0</v>
      </c>
      <c r="AA661" s="131">
        <v>0</v>
      </c>
      <c r="AB661" s="131">
        <v>0</v>
      </c>
      <c r="AC661" s="131">
        <v>0</v>
      </c>
      <c r="AD661" s="131">
        <v>0</v>
      </c>
      <c r="AE661" s="131">
        <v>0</v>
      </c>
      <c r="AF661" s="131">
        <v>0</v>
      </c>
      <c r="AG661" s="131">
        <v>0</v>
      </c>
      <c r="AH661" s="131">
        <v>0</v>
      </c>
      <c r="AI661" s="131">
        <v>0</v>
      </c>
      <c r="AJ661" s="131">
        <v>205758</v>
      </c>
      <c r="AK661" s="131">
        <v>102879</v>
      </c>
      <c r="AL661" s="131">
        <v>0</v>
      </c>
      <c r="AN661" s="68"/>
      <c r="AO661" s="68"/>
      <c r="AP661" s="68"/>
      <c r="AQ661" s="68"/>
      <c r="AR661" s="68"/>
      <c r="AS661" s="68"/>
      <c r="AT661" s="68"/>
      <c r="AU661" s="68"/>
      <c r="AV661" s="68"/>
      <c r="AW661" s="68"/>
      <c r="AX661" s="68"/>
      <c r="AY661" s="68"/>
      <c r="AZ661" s="68"/>
      <c r="BA661" s="68"/>
      <c r="BB661" s="68"/>
      <c r="BC661" s="68"/>
      <c r="BD661" s="68"/>
      <c r="BE661" s="68"/>
      <c r="BF661" s="68"/>
      <c r="BG661" s="68"/>
      <c r="BH661" s="68"/>
      <c r="BI661" s="68"/>
      <c r="BJ661" s="68"/>
      <c r="BK661" s="68"/>
      <c r="BL661" s="69"/>
      <c r="BM661" s="69"/>
      <c r="BN661" s="69"/>
      <c r="BO661" s="69"/>
      <c r="BP661" s="69"/>
      <c r="BQ661" s="69"/>
      <c r="BR661" s="69"/>
      <c r="BS661" s="69"/>
      <c r="BT661" s="69"/>
      <c r="BU661" s="69"/>
      <c r="BV661" s="69"/>
      <c r="BW661" s="69"/>
      <c r="BY661" s="70"/>
      <c r="BZ661" s="71"/>
      <c r="CA661" s="72"/>
      <c r="CB661" s="68"/>
      <c r="CC661" s="73"/>
    </row>
    <row r="662" spans="1:81" s="67" customFormat="1" ht="12" customHeight="1" x14ac:dyDescent="0.25">
      <c r="A662" s="122">
        <v>485</v>
      </c>
      <c r="B662" s="132" t="s">
        <v>725</v>
      </c>
      <c r="C662" s="135">
        <v>35.585067440221529</v>
      </c>
      <c r="D662" s="135">
        <v>1986</v>
      </c>
      <c r="E662" s="136">
        <v>2025</v>
      </c>
      <c r="F662" s="136">
        <v>1764636.11</v>
      </c>
      <c r="G662" s="124">
        <v>14720270.25</v>
      </c>
      <c r="H662" s="127">
        <v>0</v>
      </c>
      <c r="I662" s="128">
        <v>0</v>
      </c>
      <c r="J662" s="128">
        <v>0</v>
      </c>
      <c r="K662" s="128">
        <v>0</v>
      </c>
      <c r="L662" s="128">
        <v>0</v>
      </c>
      <c r="M662" s="128">
        <v>0</v>
      </c>
      <c r="N662" s="127"/>
      <c r="O662" s="127">
        <v>0</v>
      </c>
      <c r="P662" s="127"/>
      <c r="Q662" s="127">
        <v>0</v>
      </c>
      <c r="R662" s="127"/>
      <c r="S662" s="127">
        <v>0</v>
      </c>
      <c r="T662" s="129">
        <v>0</v>
      </c>
      <c r="U662" s="127">
        <v>0</v>
      </c>
      <c r="V662" s="136" t="s">
        <v>34</v>
      </c>
      <c r="W662" s="131">
        <v>1717</v>
      </c>
      <c r="X662" s="127">
        <v>14057858.09</v>
      </c>
      <c r="Y662" s="131">
        <v>0</v>
      </c>
      <c r="Z662" s="131">
        <v>0</v>
      </c>
      <c r="AA662" s="131">
        <v>0</v>
      </c>
      <c r="AB662" s="131">
        <v>0</v>
      </c>
      <c r="AC662" s="131">
        <v>0</v>
      </c>
      <c r="AD662" s="131">
        <v>0</v>
      </c>
      <c r="AE662" s="131">
        <v>0</v>
      </c>
      <c r="AF662" s="131">
        <v>0</v>
      </c>
      <c r="AG662" s="131">
        <v>0</v>
      </c>
      <c r="AH662" s="131">
        <v>0</v>
      </c>
      <c r="AI662" s="131">
        <v>0</v>
      </c>
      <c r="AJ662" s="131">
        <v>441608.11</v>
      </c>
      <c r="AK662" s="131">
        <v>220804.05</v>
      </c>
      <c r="AL662" s="131">
        <v>0</v>
      </c>
      <c r="AN662" s="68"/>
      <c r="AO662" s="68"/>
      <c r="AP662" s="68"/>
      <c r="AQ662" s="68"/>
      <c r="AR662" s="68"/>
      <c r="AS662" s="68"/>
      <c r="AT662" s="68"/>
      <c r="AU662" s="68"/>
      <c r="AV662" s="68"/>
      <c r="AW662" s="68"/>
      <c r="AX662" s="68"/>
      <c r="AY662" s="68"/>
      <c r="AZ662" s="68"/>
      <c r="BA662" s="68"/>
      <c r="BB662" s="68"/>
      <c r="BC662" s="68"/>
      <c r="BD662" s="68"/>
      <c r="BE662" s="68"/>
      <c r="BF662" s="68"/>
      <c r="BG662" s="68"/>
      <c r="BH662" s="68"/>
      <c r="BI662" s="68"/>
      <c r="BJ662" s="68"/>
      <c r="BK662" s="68"/>
      <c r="BL662" s="69"/>
      <c r="BM662" s="69"/>
      <c r="BN662" s="69"/>
      <c r="BO662" s="69"/>
      <c r="BP662" s="69"/>
      <c r="BQ662" s="69"/>
      <c r="BR662" s="69"/>
      <c r="BS662" s="69"/>
      <c r="BT662" s="69"/>
      <c r="BU662" s="69"/>
      <c r="BV662" s="69"/>
      <c r="BW662" s="69"/>
      <c r="BY662" s="70"/>
      <c r="BZ662" s="71"/>
      <c r="CA662" s="72"/>
      <c r="CB662" s="68"/>
      <c r="CC662" s="73"/>
    </row>
    <row r="663" spans="1:81" s="67" customFormat="1" ht="12" customHeight="1" x14ac:dyDescent="0.25">
      <c r="A663" s="122">
        <v>486</v>
      </c>
      <c r="B663" s="132" t="s">
        <v>727</v>
      </c>
      <c r="C663" s="135">
        <v>54.870236289564403</v>
      </c>
      <c r="D663" s="135">
        <v>1980</v>
      </c>
      <c r="E663" s="136">
        <v>2025</v>
      </c>
      <c r="F663" s="136">
        <v>1418523.65</v>
      </c>
      <c r="G663" s="124">
        <v>17176706.809999999</v>
      </c>
      <c r="H663" s="127">
        <v>0</v>
      </c>
      <c r="I663" s="128">
        <v>0</v>
      </c>
      <c r="J663" s="128">
        <v>0</v>
      </c>
      <c r="K663" s="128">
        <v>0</v>
      </c>
      <c r="L663" s="128">
        <v>0</v>
      </c>
      <c r="M663" s="128">
        <v>0</v>
      </c>
      <c r="N663" s="127"/>
      <c r="O663" s="127">
        <v>0</v>
      </c>
      <c r="P663" s="127"/>
      <c r="Q663" s="127">
        <v>0</v>
      </c>
      <c r="R663" s="127"/>
      <c r="S663" s="127">
        <v>0</v>
      </c>
      <c r="T663" s="129">
        <v>0</v>
      </c>
      <c r="U663" s="127">
        <v>0</v>
      </c>
      <c r="V663" s="136"/>
      <c r="W663" s="131">
        <v>0</v>
      </c>
      <c r="X663" s="127">
        <v>0</v>
      </c>
      <c r="Y663" s="131">
        <v>0</v>
      </c>
      <c r="Z663" s="131">
        <v>0</v>
      </c>
      <c r="AA663" s="131">
        <v>1794</v>
      </c>
      <c r="AB663" s="131">
        <v>16403755.01</v>
      </c>
      <c r="AC663" s="131">
        <v>0</v>
      </c>
      <c r="AD663" s="131">
        <v>0</v>
      </c>
      <c r="AE663" s="131">
        <v>0</v>
      </c>
      <c r="AF663" s="131">
        <v>0</v>
      </c>
      <c r="AG663" s="131">
        <v>0</v>
      </c>
      <c r="AH663" s="131">
        <v>0</v>
      </c>
      <c r="AI663" s="131">
        <v>0</v>
      </c>
      <c r="AJ663" s="131">
        <v>515301.2</v>
      </c>
      <c r="AK663" s="131">
        <v>257650.6</v>
      </c>
      <c r="AL663" s="131">
        <v>0</v>
      </c>
      <c r="AN663" s="68"/>
      <c r="AO663" s="68"/>
      <c r="AP663" s="68"/>
      <c r="AQ663" s="68"/>
      <c r="AR663" s="68"/>
      <c r="AS663" s="68"/>
      <c r="AT663" s="68"/>
      <c r="AU663" s="68"/>
      <c r="AV663" s="68"/>
      <c r="AW663" s="68"/>
      <c r="AX663" s="68"/>
      <c r="AY663" s="68"/>
      <c r="AZ663" s="68"/>
      <c r="BA663" s="68"/>
      <c r="BB663" s="68"/>
      <c r="BC663" s="68"/>
      <c r="BD663" s="68"/>
      <c r="BE663" s="68"/>
      <c r="BF663" s="68"/>
      <c r="BG663" s="68"/>
      <c r="BH663" s="68"/>
      <c r="BI663" s="68"/>
      <c r="BJ663" s="68"/>
      <c r="BK663" s="68"/>
      <c r="BL663" s="69"/>
      <c r="BM663" s="69"/>
      <c r="BN663" s="69"/>
      <c r="BO663" s="69"/>
      <c r="BP663" s="69"/>
      <c r="BQ663" s="69"/>
      <c r="BR663" s="69"/>
      <c r="BS663" s="69"/>
      <c r="BT663" s="69"/>
      <c r="BU663" s="69"/>
      <c r="BV663" s="69"/>
      <c r="BW663" s="69"/>
      <c r="BY663" s="70"/>
      <c r="BZ663" s="71"/>
      <c r="CA663" s="72"/>
      <c r="CB663" s="68"/>
      <c r="CC663" s="73"/>
    </row>
    <row r="664" spans="1:81" s="67" customFormat="1" ht="12" customHeight="1" x14ac:dyDescent="0.25">
      <c r="A664" s="122">
        <v>487</v>
      </c>
      <c r="B664" s="132" t="s">
        <v>728</v>
      </c>
      <c r="C664" s="135">
        <v>51.397753866475853</v>
      </c>
      <c r="D664" s="135">
        <v>1957</v>
      </c>
      <c r="E664" s="136">
        <v>2025</v>
      </c>
      <c r="F664" s="136">
        <v>0</v>
      </c>
      <c r="G664" s="124">
        <v>8404612.1099999994</v>
      </c>
      <c r="H664" s="127">
        <v>0</v>
      </c>
      <c r="I664" s="128">
        <v>0</v>
      </c>
      <c r="J664" s="128">
        <v>0</v>
      </c>
      <c r="K664" s="128">
        <v>0</v>
      </c>
      <c r="L664" s="128">
        <v>0</v>
      </c>
      <c r="M664" s="128">
        <v>0</v>
      </c>
      <c r="N664" s="127"/>
      <c r="O664" s="127">
        <v>0</v>
      </c>
      <c r="P664" s="127"/>
      <c r="Q664" s="127">
        <v>0</v>
      </c>
      <c r="R664" s="127"/>
      <c r="S664" s="127">
        <v>0</v>
      </c>
      <c r="T664" s="129">
        <v>0</v>
      </c>
      <c r="U664" s="127">
        <v>0</v>
      </c>
      <c r="V664" s="136" t="s">
        <v>35</v>
      </c>
      <c r="W664" s="131">
        <v>1108</v>
      </c>
      <c r="X664" s="127">
        <v>8026404.5700000003</v>
      </c>
      <c r="Y664" s="131">
        <v>0</v>
      </c>
      <c r="Z664" s="131">
        <v>0</v>
      </c>
      <c r="AA664" s="131">
        <v>0</v>
      </c>
      <c r="AB664" s="131">
        <v>0</v>
      </c>
      <c r="AC664" s="131">
        <v>0</v>
      </c>
      <c r="AD664" s="131">
        <v>0</v>
      </c>
      <c r="AE664" s="131">
        <v>0</v>
      </c>
      <c r="AF664" s="131">
        <v>0</v>
      </c>
      <c r="AG664" s="131">
        <v>0</v>
      </c>
      <c r="AH664" s="131">
        <v>0</v>
      </c>
      <c r="AI664" s="131">
        <v>0</v>
      </c>
      <c r="AJ664" s="131">
        <v>252138.36</v>
      </c>
      <c r="AK664" s="131">
        <v>126069.18</v>
      </c>
      <c r="AL664" s="131">
        <v>0</v>
      </c>
      <c r="AN664" s="68"/>
      <c r="AO664" s="68"/>
      <c r="AP664" s="68"/>
      <c r="AQ664" s="68"/>
      <c r="AR664" s="68"/>
      <c r="AS664" s="68"/>
      <c r="AT664" s="68"/>
      <c r="AU664" s="68"/>
      <c r="AV664" s="68"/>
      <c r="AW664" s="68"/>
      <c r="AX664" s="68"/>
      <c r="AY664" s="68"/>
      <c r="AZ664" s="68"/>
      <c r="BA664" s="68"/>
      <c r="BB664" s="68"/>
      <c r="BC664" s="68"/>
      <c r="BD664" s="68"/>
      <c r="BE664" s="68"/>
      <c r="BF664" s="68"/>
      <c r="BG664" s="68"/>
      <c r="BH664" s="68"/>
      <c r="BI664" s="68"/>
      <c r="BJ664" s="68"/>
      <c r="BK664" s="68"/>
      <c r="BL664" s="69"/>
      <c r="BM664" s="69"/>
      <c r="BN664" s="69"/>
      <c r="BO664" s="69"/>
      <c r="BP664" s="69"/>
      <c r="BQ664" s="69"/>
      <c r="BR664" s="69"/>
      <c r="BS664" s="69"/>
      <c r="BT664" s="69"/>
      <c r="BU664" s="69"/>
      <c r="BV664" s="69"/>
      <c r="BW664" s="69"/>
      <c r="BY664" s="70"/>
      <c r="BZ664" s="71"/>
      <c r="CA664" s="72"/>
      <c r="CB664" s="68"/>
      <c r="CC664" s="73"/>
    </row>
    <row r="665" spans="1:81" s="67" customFormat="1" ht="12" customHeight="1" x14ac:dyDescent="0.25">
      <c r="A665" s="122">
        <v>488</v>
      </c>
      <c r="B665" s="132" t="s">
        <v>729</v>
      </c>
      <c r="C665" s="135">
        <v>34.981874837878564</v>
      </c>
      <c r="D665" s="135">
        <v>1971</v>
      </c>
      <c r="E665" s="136">
        <v>2025</v>
      </c>
      <c r="F665" s="136">
        <v>2863489.36</v>
      </c>
      <c r="G665" s="124">
        <v>14866015.49</v>
      </c>
      <c r="H665" s="127">
        <v>0</v>
      </c>
      <c r="I665" s="128">
        <v>0</v>
      </c>
      <c r="J665" s="128">
        <v>0</v>
      </c>
      <c r="K665" s="128">
        <v>0</v>
      </c>
      <c r="L665" s="128">
        <v>0</v>
      </c>
      <c r="M665" s="128">
        <v>0</v>
      </c>
      <c r="N665" s="127"/>
      <c r="O665" s="127">
        <v>0</v>
      </c>
      <c r="P665" s="127"/>
      <c r="Q665" s="127">
        <v>0</v>
      </c>
      <c r="R665" s="127"/>
      <c r="S665" s="127">
        <v>0</v>
      </c>
      <c r="T665" s="129">
        <v>0</v>
      </c>
      <c r="U665" s="127">
        <v>0</v>
      </c>
      <c r="V665" s="136" t="s">
        <v>34</v>
      </c>
      <c r="W665" s="131">
        <v>1734</v>
      </c>
      <c r="X665" s="127">
        <v>14197044.800000001</v>
      </c>
      <c r="Y665" s="131">
        <v>0</v>
      </c>
      <c r="Z665" s="131">
        <v>0</v>
      </c>
      <c r="AA665" s="131">
        <v>0</v>
      </c>
      <c r="AB665" s="131">
        <v>0</v>
      </c>
      <c r="AC665" s="131">
        <v>0</v>
      </c>
      <c r="AD665" s="131">
        <v>0</v>
      </c>
      <c r="AE665" s="131">
        <v>0</v>
      </c>
      <c r="AF665" s="131">
        <v>0</v>
      </c>
      <c r="AG665" s="131">
        <v>0</v>
      </c>
      <c r="AH665" s="131">
        <v>0</v>
      </c>
      <c r="AI665" s="131">
        <v>0</v>
      </c>
      <c r="AJ665" s="131">
        <v>445980.46</v>
      </c>
      <c r="AK665" s="131">
        <v>222990.23</v>
      </c>
      <c r="AL665" s="131">
        <v>0</v>
      </c>
      <c r="AN665" s="68"/>
      <c r="AO665" s="68"/>
      <c r="AP665" s="68"/>
      <c r="AQ665" s="68"/>
      <c r="AR665" s="68"/>
      <c r="AS665" s="68"/>
      <c r="AT665" s="68"/>
      <c r="AU665" s="68"/>
      <c r="AV665" s="68"/>
      <c r="AW665" s="68"/>
      <c r="AX665" s="68"/>
      <c r="AY665" s="68"/>
      <c r="AZ665" s="68"/>
      <c r="BA665" s="68"/>
      <c r="BB665" s="68"/>
      <c r="BC665" s="68"/>
      <c r="BD665" s="68"/>
      <c r="BE665" s="68"/>
      <c r="BF665" s="68"/>
      <c r="BG665" s="68"/>
      <c r="BH665" s="68"/>
      <c r="BI665" s="68"/>
      <c r="BJ665" s="68"/>
      <c r="BK665" s="68"/>
      <c r="BL665" s="69"/>
      <c r="BM665" s="69"/>
      <c r="BN665" s="69"/>
      <c r="BO665" s="69"/>
      <c r="BP665" s="69"/>
      <c r="BQ665" s="69"/>
      <c r="BR665" s="69"/>
      <c r="BS665" s="69"/>
      <c r="BT665" s="69"/>
      <c r="BU665" s="69"/>
      <c r="BV665" s="69"/>
      <c r="BW665" s="69"/>
      <c r="BY665" s="70"/>
      <c r="BZ665" s="71"/>
      <c r="CA665" s="72"/>
      <c r="CB665" s="68"/>
      <c r="CC665" s="73"/>
    </row>
    <row r="666" spans="1:81" s="67" customFormat="1" ht="12" customHeight="1" x14ac:dyDescent="0.25">
      <c r="A666" s="122">
        <v>489</v>
      </c>
      <c r="B666" s="132" t="s">
        <v>730</v>
      </c>
      <c r="C666" s="135">
        <v>21.202049900586154</v>
      </c>
      <c r="D666" s="135">
        <v>1976</v>
      </c>
      <c r="E666" s="136">
        <v>2025</v>
      </c>
      <c r="F666" s="136">
        <v>4241411.42</v>
      </c>
      <c r="G666" s="124">
        <v>20663247.149999999</v>
      </c>
      <c r="H666" s="127">
        <v>0</v>
      </c>
      <c r="I666" s="128">
        <v>0</v>
      </c>
      <c r="J666" s="128">
        <v>0</v>
      </c>
      <c r="K666" s="128">
        <v>0</v>
      </c>
      <c r="L666" s="128">
        <v>0</v>
      </c>
      <c r="M666" s="128">
        <v>0</v>
      </c>
      <c r="N666" s="127"/>
      <c r="O666" s="127">
        <v>0</v>
      </c>
      <c r="P666" s="127"/>
      <c r="Q666" s="127">
        <v>0</v>
      </c>
      <c r="R666" s="127"/>
      <c r="S666" s="127">
        <v>0</v>
      </c>
      <c r="T666" s="129">
        <v>0</v>
      </c>
      <c r="U666" s="127">
        <v>0</v>
      </c>
      <c r="V666" s="136" t="s">
        <v>34</v>
      </c>
      <c r="W666" s="131">
        <v>2410.1999999999998</v>
      </c>
      <c r="X666" s="127">
        <v>19733401.030000001</v>
      </c>
      <c r="Y666" s="131">
        <v>0</v>
      </c>
      <c r="Z666" s="131">
        <v>0</v>
      </c>
      <c r="AA666" s="131">
        <v>0</v>
      </c>
      <c r="AB666" s="131">
        <v>0</v>
      </c>
      <c r="AC666" s="131">
        <v>0</v>
      </c>
      <c r="AD666" s="131">
        <v>0</v>
      </c>
      <c r="AE666" s="131">
        <v>0</v>
      </c>
      <c r="AF666" s="131">
        <v>0</v>
      </c>
      <c r="AG666" s="131">
        <v>0</v>
      </c>
      <c r="AH666" s="131">
        <v>0</v>
      </c>
      <c r="AI666" s="131">
        <v>0</v>
      </c>
      <c r="AJ666" s="131">
        <v>619897.41</v>
      </c>
      <c r="AK666" s="131">
        <v>309948.71000000002</v>
      </c>
      <c r="AL666" s="131">
        <v>0</v>
      </c>
      <c r="AN666" s="68"/>
      <c r="AO666" s="68"/>
      <c r="AP666" s="68"/>
      <c r="AQ666" s="68"/>
      <c r="AR666" s="68"/>
      <c r="AS666" s="68"/>
      <c r="AT666" s="68"/>
      <c r="AU666" s="68"/>
      <c r="AV666" s="68"/>
      <c r="AW666" s="68"/>
      <c r="AX666" s="68"/>
      <c r="AY666" s="68"/>
      <c r="AZ666" s="68"/>
      <c r="BA666" s="68"/>
      <c r="BB666" s="68"/>
      <c r="BC666" s="68"/>
      <c r="BD666" s="68"/>
      <c r="BE666" s="68"/>
      <c r="BF666" s="68"/>
      <c r="BG666" s="68"/>
      <c r="BH666" s="68"/>
      <c r="BI666" s="68"/>
      <c r="BJ666" s="68"/>
      <c r="BK666" s="68"/>
      <c r="BL666" s="69"/>
      <c r="BM666" s="69"/>
      <c r="BN666" s="69"/>
      <c r="BO666" s="69"/>
      <c r="BP666" s="69"/>
      <c r="BQ666" s="69"/>
      <c r="BR666" s="69"/>
      <c r="BS666" s="69"/>
      <c r="BT666" s="69"/>
      <c r="BU666" s="69"/>
      <c r="BV666" s="69"/>
      <c r="BW666" s="69"/>
      <c r="BY666" s="70"/>
      <c r="BZ666" s="71"/>
      <c r="CA666" s="72"/>
      <c r="CB666" s="68"/>
      <c r="CC666" s="73"/>
    </row>
    <row r="667" spans="1:81" s="67" customFormat="1" ht="12" customHeight="1" x14ac:dyDescent="0.25">
      <c r="A667" s="122">
        <v>490</v>
      </c>
      <c r="B667" s="132" t="s">
        <v>732</v>
      </c>
      <c r="C667" s="135">
        <v>8.4381173218526282</v>
      </c>
      <c r="D667" s="135">
        <v>1985</v>
      </c>
      <c r="E667" s="136">
        <v>2025</v>
      </c>
      <c r="F667" s="136">
        <v>7700293.7000000002</v>
      </c>
      <c r="G667" s="124">
        <v>20223220.079999998</v>
      </c>
      <c r="H667" s="127">
        <v>0</v>
      </c>
      <c r="I667" s="128">
        <v>0</v>
      </c>
      <c r="J667" s="128">
        <v>0</v>
      </c>
      <c r="K667" s="128">
        <v>0</v>
      </c>
      <c r="L667" s="128">
        <v>0</v>
      </c>
      <c r="M667" s="128">
        <v>0</v>
      </c>
      <c r="N667" s="127"/>
      <c r="O667" s="127">
        <v>0</v>
      </c>
      <c r="P667" s="127"/>
      <c r="Q667" s="127">
        <v>0</v>
      </c>
      <c r="R667" s="127"/>
      <c r="S667" s="127">
        <v>0</v>
      </c>
      <c r="T667" s="129">
        <v>7</v>
      </c>
      <c r="U667" s="127">
        <v>19313175.18</v>
      </c>
      <c r="V667" s="136"/>
      <c r="W667" s="131">
        <v>0</v>
      </c>
      <c r="X667" s="127">
        <v>0</v>
      </c>
      <c r="Y667" s="131">
        <v>0</v>
      </c>
      <c r="Z667" s="131">
        <v>0</v>
      </c>
      <c r="AA667" s="131">
        <v>0</v>
      </c>
      <c r="AB667" s="131">
        <v>0</v>
      </c>
      <c r="AC667" s="131">
        <v>0</v>
      </c>
      <c r="AD667" s="131">
        <v>0</v>
      </c>
      <c r="AE667" s="131">
        <v>0</v>
      </c>
      <c r="AF667" s="131">
        <v>0</v>
      </c>
      <c r="AG667" s="131">
        <v>0</v>
      </c>
      <c r="AH667" s="131">
        <v>0</v>
      </c>
      <c r="AI667" s="131">
        <v>0</v>
      </c>
      <c r="AJ667" s="131">
        <v>606696.6</v>
      </c>
      <c r="AK667" s="131">
        <v>303348.3</v>
      </c>
      <c r="AL667" s="131">
        <v>0</v>
      </c>
      <c r="AN667" s="68"/>
      <c r="AO667" s="68"/>
      <c r="AP667" s="68"/>
      <c r="AQ667" s="68"/>
      <c r="AR667" s="68"/>
      <c r="AS667" s="68"/>
      <c r="AT667" s="68"/>
      <c r="AU667" s="68"/>
      <c r="AV667" s="68"/>
      <c r="AW667" s="68"/>
      <c r="AX667" s="68"/>
      <c r="AY667" s="68"/>
      <c r="AZ667" s="68"/>
      <c r="BA667" s="68"/>
      <c r="BB667" s="68"/>
      <c r="BC667" s="68"/>
      <c r="BD667" s="68"/>
      <c r="BE667" s="68"/>
      <c r="BF667" s="68"/>
      <c r="BG667" s="68"/>
      <c r="BH667" s="68"/>
      <c r="BI667" s="68"/>
      <c r="BJ667" s="68"/>
      <c r="BK667" s="68"/>
      <c r="BL667" s="69"/>
      <c r="BM667" s="69"/>
      <c r="BN667" s="69"/>
      <c r="BO667" s="69"/>
      <c r="BP667" s="69"/>
      <c r="BQ667" s="69"/>
      <c r="BR667" s="69"/>
      <c r="BS667" s="69"/>
      <c r="BT667" s="69"/>
      <c r="BU667" s="69"/>
      <c r="BV667" s="69"/>
      <c r="BW667" s="69"/>
      <c r="BY667" s="70"/>
      <c r="BZ667" s="71"/>
      <c r="CA667" s="72"/>
      <c r="CB667" s="68"/>
      <c r="CC667" s="73"/>
    </row>
    <row r="668" spans="1:81" s="67" customFormat="1" ht="12" customHeight="1" x14ac:dyDescent="0.25">
      <c r="A668" s="122">
        <v>491</v>
      </c>
      <c r="B668" s="132" t="s">
        <v>733</v>
      </c>
      <c r="C668" s="135">
        <v>9.6209418811289442</v>
      </c>
      <c r="D668" s="135">
        <v>1982</v>
      </c>
      <c r="E668" s="136">
        <v>2025</v>
      </c>
      <c r="F668" s="136">
        <v>5252827.5199999996</v>
      </c>
      <c r="G668" s="124">
        <v>14445157.210000001</v>
      </c>
      <c r="H668" s="127">
        <v>0</v>
      </c>
      <c r="I668" s="128">
        <v>0</v>
      </c>
      <c r="J668" s="128">
        <v>0</v>
      </c>
      <c r="K668" s="128">
        <v>0</v>
      </c>
      <c r="L668" s="128">
        <v>0</v>
      </c>
      <c r="M668" s="128">
        <v>0</v>
      </c>
      <c r="N668" s="127"/>
      <c r="O668" s="127">
        <v>0</v>
      </c>
      <c r="P668" s="127"/>
      <c r="Q668" s="127">
        <v>0</v>
      </c>
      <c r="R668" s="127"/>
      <c r="S668" s="127">
        <v>0</v>
      </c>
      <c r="T668" s="129">
        <v>5</v>
      </c>
      <c r="U668" s="127">
        <v>13795125.130000001</v>
      </c>
      <c r="V668" s="136"/>
      <c r="W668" s="131">
        <v>0</v>
      </c>
      <c r="X668" s="127">
        <v>0</v>
      </c>
      <c r="Y668" s="131">
        <v>0</v>
      </c>
      <c r="Z668" s="131">
        <v>0</v>
      </c>
      <c r="AA668" s="131">
        <v>0</v>
      </c>
      <c r="AB668" s="131">
        <v>0</v>
      </c>
      <c r="AC668" s="131">
        <v>0</v>
      </c>
      <c r="AD668" s="131">
        <v>0</v>
      </c>
      <c r="AE668" s="131">
        <v>0</v>
      </c>
      <c r="AF668" s="131">
        <v>0</v>
      </c>
      <c r="AG668" s="131">
        <v>0</v>
      </c>
      <c r="AH668" s="131">
        <v>0</v>
      </c>
      <c r="AI668" s="131">
        <v>0</v>
      </c>
      <c r="AJ668" s="131">
        <v>433354.72</v>
      </c>
      <c r="AK668" s="131">
        <v>216677.36</v>
      </c>
      <c r="AL668" s="131">
        <v>0</v>
      </c>
      <c r="AN668" s="68"/>
      <c r="AO668" s="68"/>
      <c r="AP668" s="68"/>
      <c r="AQ668" s="68"/>
      <c r="AR668" s="68"/>
      <c r="AS668" s="68"/>
      <c r="AT668" s="68"/>
      <c r="AU668" s="68"/>
      <c r="AV668" s="68"/>
      <c r="AW668" s="68"/>
      <c r="AX668" s="68"/>
      <c r="AY668" s="68"/>
      <c r="AZ668" s="68"/>
      <c r="BA668" s="68"/>
      <c r="BB668" s="68"/>
      <c r="BC668" s="68"/>
      <c r="BD668" s="68"/>
      <c r="BE668" s="68"/>
      <c r="BF668" s="68"/>
      <c r="BG668" s="68"/>
      <c r="BH668" s="68"/>
      <c r="BI668" s="68"/>
      <c r="BJ668" s="68"/>
      <c r="BK668" s="68"/>
      <c r="BL668" s="69"/>
      <c r="BM668" s="69"/>
      <c r="BN668" s="69"/>
      <c r="BO668" s="69"/>
      <c r="BP668" s="69"/>
      <c r="BQ668" s="69"/>
      <c r="BR668" s="69"/>
      <c r="BS668" s="69"/>
      <c r="BT668" s="69"/>
      <c r="BU668" s="69"/>
      <c r="BV668" s="69"/>
      <c r="BW668" s="69"/>
      <c r="BY668" s="70"/>
      <c r="BZ668" s="71"/>
      <c r="CA668" s="72"/>
      <c r="CB668" s="68"/>
      <c r="CC668" s="73"/>
    </row>
    <row r="669" spans="1:81" s="67" customFormat="1" ht="12" customHeight="1" x14ac:dyDescent="0.25">
      <c r="A669" s="122">
        <v>492</v>
      </c>
      <c r="B669" s="132" t="s">
        <v>734</v>
      </c>
      <c r="C669" s="135">
        <v>8.6842624347287227</v>
      </c>
      <c r="D669" s="135">
        <v>1995</v>
      </c>
      <c r="E669" s="136">
        <v>2025</v>
      </c>
      <c r="F669" s="136">
        <v>4483486.49</v>
      </c>
      <c r="G669" s="124">
        <v>11556125.76</v>
      </c>
      <c r="H669" s="127">
        <v>0</v>
      </c>
      <c r="I669" s="128">
        <v>0</v>
      </c>
      <c r="J669" s="128">
        <v>0</v>
      </c>
      <c r="K669" s="128">
        <v>0</v>
      </c>
      <c r="L669" s="128">
        <v>0</v>
      </c>
      <c r="M669" s="128">
        <v>0</v>
      </c>
      <c r="N669" s="127"/>
      <c r="O669" s="127">
        <v>0</v>
      </c>
      <c r="P669" s="127"/>
      <c r="Q669" s="127">
        <v>0</v>
      </c>
      <c r="R669" s="127"/>
      <c r="S669" s="127">
        <v>0</v>
      </c>
      <c r="T669" s="129">
        <v>4</v>
      </c>
      <c r="U669" s="127">
        <v>11036100.1</v>
      </c>
      <c r="V669" s="136"/>
      <c r="W669" s="131">
        <v>0</v>
      </c>
      <c r="X669" s="127">
        <v>0</v>
      </c>
      <c r="Y669" s="131">
        <v>0</v>
      </c>
      <c r="Z669" s="131">
        <v>0</v>
      </c>
      <c r="AA669" s="131">
        <v>0</v>
      </c>
      <c r="AB669" s="131">
        <v>0</v>
      </c>
      <c r="AC669" s="131">
        <v>0</v>
      </c>
      <c r="AD669" s="131">
        <v>0</v>
      </c>
      <c r="AE669" s="131">
        <v>0</v>
      </c>
      <c r="AF669" s="131">
        <v>0</v>
      </c>
      <c r="AG669" s="131">
        <v>0</v>
      </c>
      <c r="AH669" s="131">
        <v>0</v>
      </c>
      <c r="AI669" s="131">
        <v>0</v>
      </c>
      <c r="AJ669" s="131">
        <v>346683.77</v>
      </c>
      <c r="AK669" s="131">
        <v>173341.89</v>
      </c>
      <c r="AL669" s="131">
        <v>0</v>
      </c>
      <c r="AN669" s="68"/>
      <c r="AO669" s="68"/>
      <c r="AP669" s="68"/>
      <c r="AQ669" s="68"/>
      <c r="AR669" s="68"/>
      <c r="AS669" s="68"/>
      <c r="AT669" s="68"/>
      <c r="AU669" s="68"/>
      <c r="AV669" s="68"/>
      <c r="AW669" s="68"/>
      <c r="AX669" s="68"/>
      <c r="AY669" s="68"/>
      <c r="AZ669" s="68"/>
      <c r="BA669" s="68"/>
      <c r="BB669" s="68"/>
      <c r="BC669" s="68"/>
      <c r="BD669" s="68"/>
      <c r="BE669" s="68"/>
      <c r="BF669" s="68"/>
      <c r="BG669" s="68"/>
      <c r="BH669" s="68"/>
      <c r="BI669" s="68"/>
      <c r="BJ669" s="68"/>
      <c r="BK669" s="68"/>
      <c r="BL669" s="69"/>
      <c r="BM669" s="69"/>
      <c r="BN669" s="69"/>
      <c r="BO669" s="69"/>
      <c r="BP669" s="69"/>
      <c r="BQ669" s="69"/>
      <c r="BR669" s="69"/>
      <c r="BS669" s="69"/>
      <c r="BT669" s="69"/>
      <c r="BU669" s="69"/>
      <c r="BV669" s="69"/>
      <c r="BW669" s="69"/>
      <c r="BY669" s="70"/>
      <c r="BZ669" s="71"/>
      <c r="CA669" s="72"/>
      <c r="CB669" s="68"/>
      <c r="CC669" s="73"/>
    </row>
    <row r="670" spans="1:81" s="67" customFormat="1" ht="12" customHeight="1" x14ac:dyDescent="0.25">
      <c r="A670" s="122">
        <v>493</v>
      </c>
      <c r="B670" s="132" t="s">
        <v>735</v>
      </c>
      <c r="C670" s="135">
        <v>7.0156481749865804</v>
      </c>
      <c r="D670" s="135">
        <v>1999</v>
      </c>
      <c r="E670" s="136">
        <v>2025</v>
      </c>
      <c r="F670" s="136">
        <v>300874.5</v>
      </c>
      <c r="G670" s="124">
        <v>2914905.01</v>
      </c>
      <c r="H670" s="127">
        <v>0</v>
      </c>
      <c r="I670" s="128">
        <v>0</v>
      </c>
      <c r="J670" s="128">
        <v>0</v>
      </c>
      <c r="K670" s="128">
        <v>0</v>
      </c>
      <c r="L670" s="128">
        <v>0</v>
      </c>
      <c r="M670" s="128">
        <v>0</v>
      </c>
      <c r="N670" s="127"/>
      <c r="O670" s="127">
        <v>0</v>
      </c>
      <c r="P670" s="127"/>
      <c r="Q670" s="127">
        <v>0</v>
      </c>
      <c r="R670" s="127"/>
      <c r="S670" s="127">
        <v>0</v>
      </c>
      <c r="T670" s="129">
        <v>0</v>
      </c>
      <c r="U670" s="127">
        <v>0</v>
      </c>
      <c r="V670" s="136" t="s">
        <v>34</v>
      </c>
      <c r="W670" s="131">
        <v>340</v>
      </c>
      <c r="X670" s="127">
        <v>2783734.28</v>
      </c>
      <c r="Y670" s="131">
        <v>0</v>
      </c>
      <c r="Z670" s="131">
        <v>0</v>
      </c>
      <c r="AA670" s="131">
        <v>0</v>
      </c>
      <c r="AB670" s="131">
        <v>0</v>
      </c>
      <c r="AC670" s="131">
        <v>0</v>
      </c>
      <c r="AD670" s="131">
        <v>0</v>
      </c>
      <c r="AE670" s="131">
        <v>0</v>
      </c>
      <c r="AF670" s="131">
        <v>0</v>
      </c>
      <c r="AG670" s="131">
        <v>0</v>
      </c>
      <c r="AH670" s="131">
        <v>0</v>
      </c>
      <c r="AI670" s="131">
        <v>0</v>
      </c>
      <c r="AJ670" s="131">
        <v>87447.15</v>
      </c>
      <c r="AK670" s="131">
        <v>43723.58</v>
      </c>
      <c r="AL670" s="131">
        <v>0</v>
      </c>
      <c r="AN670" s="68"/>
      <c r="AO670" s="68"/>
      <c r="AP670" s="68"/>
      <c r="AQ670" s="68"/>
      <c r="AR670" s="68"/>
      <c r="AS670" s="68"/>
      <c r="AT670" s="68"/>
      <c r="AU670" s="68"/>
      <c r="AV670" s="68"/>
      <c r="AW670" s="68"/>
      <c r="AX670" s="68"/>
      <c r="AY670" s="68"/>
      <c r="AZ670" s="68"/>
      <c r="BA670" s="68"/>
      <c r="BB670" s="68"/>
      <c r="BC670" s="68"/>
      <c r="BD670" s="68"/>
      <c r="BE670" s="68"/>
      <c r="BF670" s="68"/>
      <c r="BG670" s="68"/>
      <c r="BH670" s="68"/>
      <c r="BI670" s="68"/>
      <c r="BJ670" s="68"/>
      <c r="BK670" s="68"/>
      <c r="BL670" s="69"/>
      <c r="BM670" s="69"/>
      <c r="BN670" s="69"/>
      <c r="BO670" s="69"/>
      <c r="BP670" s="69"/>
      <c r="BQ670" s="69"/>
      <c r="BR670" s="69"/>
      <c r="BS670" s="69"/>
      <c r="BT670" s="69"/>
      <c r="BU670" s="69"/>
      <c r="BV670" s="69"/>
      <c r="BW670" s="69"/>
      <c r="BY670" s="70"/>
      <c r="BZ670" s="71"/>
      <c r="CA670" s="72"/>
      <c r="CB670" s="68"/>
      <c r="CC670" s="73"/>
    </row>
    <row r="671" spans="1:81" s="67" customFormat="1" ht="12" customHeight="1" x14ac:dyDescent="0.25">
      <c r="A671" s="122">
        <v>494</v>
      </c>
      <c r="B671" s="132" t="s">
        <v>736</v>
      </c>
      <c r="C671" s="135">
        <v>25.468771084397453</v>
      </c>
      <c r="D671" s="135">
        <v>1996</v>
      </c>
      <c r="E671" s="136">
        <v>2025</v>
      </c>
      <c r="F671" s="136">
        <v>1723681.3</v>
      </c>
      <c r="G671" s="124">
        <v>8667094.3200000003</v>
      </c>
      <c r="H671" s="127">
        <v>0</v>
      </c>
      <c r="I671" s="128">
        <v>0</v>
      </c>
      <c r="J671" s="128">
        <v>0</v>
      </c>
      <c r="K671" s="128">
        <v>0</v>
      </c>
      <c r="L671" s="128">
        <v>0</v>
      </c>
      <c r="M671" s="128">
        <v>0</v>
      </c>
      <c r="N671" s="127"/>
      <c r="O671" s="127">
        <v>0</v>
      </c>
      <c r="P671" s="127"/>
      <c r="Q671" s="127">
        <v>0</v>
      </c>
      <c r="R671" s="127"/>
      <c r="S671" s="127">
        <v>0</v>
      </c>
      <c r="T671" s="129">
        <v>3</v>
      </c>
      <c r="U671" s="127">
        <v>8277075.0800000001</v>
      </c>
      <c r="V671" s="136"/>
      <c r="W671" s="131">
        <v>0</v>
      </c>
      <c r="X671" s="127">
        <v>0</v>
      </c>
      <c r="Y671" s="131">
        <v>0</v>
      </c>
      <c r="Z671" s="131">
        <v>0</v>
      </c>
      <c r="AA671" s="131">
        <v>0</v>
      </c>
      <c r="AB671" s="131">
        <v>0</v>
      </c>
      <c r="AC671" s="131">
        <v>0</v>
      </c>
      <c r="AD671" s="131">
        <v>0</v>
      </c>
      <c r="AE671" s="131">
        <v>0</v>
      </c>
      <c r="AF671" s="131">
        <v>0</v>
      </c>
      <c r="AG671" s="131">
        <v>0</v>
      </c>
      <c r="AH671" s="131">
        <v>0</v>
      </c>
      <c r="AI671" s="131">
        <v>0</v>
      </c>
      <c r="AJ671" s="131">
        <v>260012.83</v>
      </c>
      <c r="AK671" s="131">
        <v>130006.41</v>
      </c>
      <c r="AL671" s="131">
        <v>0</v>
      </c>
      <c r="AN671" s="68"/>
      <c r="AO671" s="68"/>
      <c r="AP671" s="68"/>
      <c r="AQ671" s="68"/>
      <c r="AR671" s="68"/>
      <c r="AS671" s="68"/>
      <c r="AT671" s="68"/>
      <c r="AU671" s="68"/>
      <c r="AV671" s="68"/>
      <c r="AW671" s="68"/>
      <c r="AX671" s="68"/>
      <c r="AY671" s="68"/>
      <c r="AZ671" s="68"/>
      <c r="BA671" s="68"/>
      <c r="BB671" s="68"/>
      <c r="BC671" s="68"/>
      <c r="BD671" s="68"/>
      <c r="BE671" s="68"/>
      <c r="BF671" s="68"/>
      <c r="BG671" s="68"/>
      <c r="BH671" s="68"/>
      <c r="BI671" s="68"/>
      <c r="BJ671" s="68"/>
      <c r="BK671" s="68"/>
      <c r="BL671" s="69"/>
      <c r="BM671" s="69"/>
      <c r="BN671" s="69"/>
      <c r="BO671" s="69"/>
      <c r="BP671" s="69"/>
      <c r="BQ671" s="69"/>
      <c r="BR671" s="69"/>
      <c r="BS671" s="69"/>
      <c r="BT671" s="69"/>
      <c r="BU671" s="69"/>
      <c r="BV671" s="69"/>
      <c r="BW671" s="69"/>
      <c r="BY671" s="70"/>
      <c r="BZ671" s="71"/>
      <c r="CA671" s="72"/>
      <c r="CB671" s="68"/>
      <c r="CC671" s="73"/>
    </row>
    <row r="672" spans="1:81" s="67" customFormat="1" ht="12" customHeight="1" x14ac:dyDescent="0.25">
      <c r="A672" s="122">
        <v>495</v>
      </c>
      <c r="B672" s="132" t="s">
        <v>737</v>
      </c>
      <c r="C672" s="135">
        <v>14.409964243439035</v>
      </c>
      <c r="D672" s="135">
        <v>2000</v>
      </c>
      <c r="E672" s="136">
        <v>2025</v>
      </c>
      <c r="F672" s="136">
        <v>4414366.78</v>
      </c>
      <c r="G672" s="124">
        <v>11556125.76</v>
      </c>
      <c r="H672" s="127">
        <v>0</v>
      </c>
      <c r="I672" s="128">
        <v>0</v>
      </c>
      <c r="J672" s="128">
        <v>0</v>
      </c>
      <c r="K672" s="128">
        <v>0</v>
      </c>
      <c r="L672" s="128">
        <v>0</v>
      </c>
      <c r="M672" s="128">
        <v>0</v>
      </c>
      <c r="N672" s="127"/>
      <c r="O672" s="127">
        <v>0</v>
      </c>
      <c r="P672" s="127"/>
      <c r="Q672" s="127">
        <v>0</v>
      </c>
      <c r="R672" s="127"/>
      <c r="S672" s="127">
        <v>0</v>
      </c>
      <c r="T672" s="129">
        <v>4</v>
      </c>
      <c r="U672" s="127">
        <v>11036100.1</v>
      </c>
      <c r="V672" s="136"/>
      <c r="W672" s="131">
        <v>0</v>
      </c>
      <c r="X672" s="127">
        <v>0</v>
      </c>
      <c r="Y672" s="131">
        <v>0</v>
      </c>
      <c r="Z672" s="131">
        <v>0</v>
      </c>
      <c r="AA672" s="131">
        <v>0</v>
      </c>
      <c r="AB672" s="131">
        <v>0</v>
      </c>
      <c r="AC672" s="131">
        <v>0</v>
      </c>
      <c r="AD672" s="131">
        <v>0</v>
      </c>
      <c r="AE672" s="131">
        <v>0</v>
      </c>
      <c r="AF672" s="131">
        <v>0</v>
      </c>
      <c r="AG672" s="131">
        <v>0</v>
      </c>
      <c r="AH672" s="131">
        <v>0</v>
      </c>
      <c r="AI672" s="131">
        <v>0</v>
      </c>
      <c r="AJ672" s="131">
        <v>346683.77</v>
      </c>
      <c r="AK672" s="131">
        <v>173341.89</v>
      </c>
      <c r="AL672" s="131">
        <v>0</v>
      </c>
      <c r="AN672" s="68"/>
      <c r="AO672" s="68"/>
      <c r="AP672" s="68"/>
      <c r="AQ672" s="68"/>
      <c r="AR672" s="68"/>
      <c r="AS672" s="68"/>
      <c r="AT672" s="68"/>
      <c r="AU672" s="68"/>
      <c r="AV672" s="68"/>
      <c r="AW672" s="68"/>
      <c r="AX672" s="68"/>
      <c r="AY672" s="68"/>
      <c r="AZ672" s="68"/>
      <c r="BA672" s="68"/>
      <c r="BB672" s="68"/>
      <c r="BC672" s="68"/>
      <c r="BD672" s="68"/>
      <c r="BE672" s="68"/>
      <c r="BF672" s="68"/>
      <c r="BG672" s="68"/>
      <c r="BH672" s="68"/>
      <c r="BI672" s="68"/>
      <c r="BJ672" s="68"/>
      <c r="BK672" s="68"/>
      <c r="BL672" s="69"/>
      <c r="BM672" s="69"/>
      <c r="BN672" s="69"/>
      <c r="BO672" s="69"/>
      <c r="BP672" s="69"/>
      <c r="BQ672" s="69"/>
      <c r="BR672" s="69"/>
      <c r="BS672" s="69"/>
      <c r="BT672" s="69"/>
      <c r="BU672" s="69"/>
      <c r="BV672" s="69"/>
      <c r="BW672" s="69"/>
      <c r="BY672" s="70"/>
      <c r="BZ672" s="71"/>
      <c r="CA672" s="72"/>
      <c r="CB672" s="68"/>
      <c r="CC672" s="73"/>
    </row>
    <row r="673" spans="1:81" s="67" customFormat="1" ht="12" customHeight="1" x14ac:dyDescent="0.25">
      <c r="A673" s="122">
        <v>496</v>
      </c>
      <c r="B673" s="132" t="s">
        <v>781</v>
      </c>
      <c r="C673" s="135">
        <v>10.402656023222063</v>
      </c>
      <c r="D673" s="135">
        <v>1999</v>
      </c>
      <c r="E673" s="136">
        <v>2025</v>
      </c>
      <c r="F673" s="136">
        <v>3737016.79</v>
      </c>
      <c r="G673" s="124">
        <v>14445157.210000001</v>
      </c>
      <c r="H673" s="127">
        <v>0</v>
      </c>
      <c r="I673" s="128">
        <v>0</v>
      </c>
      <c r="J673" s="128">
        <v>0</v>
      </c>
      <c r="K673" s="128">
        <v>0</v>
      </c>
      <c r="L673" s="128">
        <v>0</v>
      </c>
      <c r="M673" s="128">
        <v>0</v>
      </c>
      <c r="N673" s="127"/>
      <c r="O673" s="127">
        <v>0</v>
      </c>
      <c r="P673" s="127"/>
      <c r="Q673" s="127">
        <v>0</v>
      </c>
      <c r="R673" s="127"/>
      <c r="S673" s="127">
        <v>0</v>
      </c>
      <c r="T673" s="129">
        <v>5</v>
      </c>
      <c r="U673" s="127">
        <v>13795125.130000001</v>
      </c>
      <c r="V673" s="136"/>
      <c r="W673" s="131">
        <v>0</v>
      </c>
      <c r="X673" s="127">
        <v>0</v>
      </c>
      <c r="Y673" s="131">
        <v>0</v>
      </c>
      <c r="Z673" s="131">
        <v>0</v>
      </c>
      <c r="AA673" s="131">
        <v>0</v>
      </c>
      <c r="AB673" s="131">
        <v>0</v>
      </c>
      <c r="AC673" s="131">
        <v>0</v>
      </c>
      <c r="AD673" s="131">
        <v>0</v>
      </c>
      <c r="AE673" s="131">
        <v>0</v>
      </c>
      <c r="AF673" s="131">
        <v>0</v>
      </c>
      <c r="AG673" s="131">
        <v>0</v>
      </c>
      <c r="AH673" s="131">
        <v>0</v>
      </c>
      <c r="AI673" s="131">
        <v>0</v>
      </c>
      <c r="AJ673" s="131">
        <v>433354.72</v>
      </c>
      <c r="AK673" s="131">
        <v>216677.36</v>
      </c>
      <c r="AL673" s="131">
        <v>0</v>
      </c>
      <c r="AN673" s="68"/>
      <c r="AO673" s="68"/>
      <c r="AP673" s="68"/>
      <c r="AQ673" s="68"/>
      <c r="AR673" s="68"/>
      <c r="AS673" s="68"/>
      <c r="AT673" s="68"/>
      <c r="AU673" s="68"/>
      <c r="AV673" s="68"/>
      <c r="AW673" s="68"/>
      <c r="AX673" s="68"/>
      <c r="AY673" s="68"/>
      <c r="AZ673" s="68"/>
      <c r="BA673" s="68"/>
      <c r="BB673" s="68"/>
      <c r="BC673" s="68"/>
      <c r="BD673" s="68"/>
      <c r="BE673" s="68"/>
      <c r="BF673" s="68"/>
      <c r="BG673" s="68"/>
      <c r="BH673" s="68"/>
      <c r="BI673" s="68"/>
      <c r="BJ673" s="68"/>
      <c r="BK673" s="68"/>
      <c r="BL673" s="69"/>
      <c r="BM673" s="69"/>
      <c r="BN673" s="69"/>
      <c r="BO673" s="69"/>
      <c r="BP673" s="69"/>
      <c r="BQ673" s="69"/>
      <c r="BR673" s="69"/>
      <c r="BS673" s="69"/>
      <c r="BT673" s="69"/>
      <c r="BU673" s="69"/>
      <c r="BV673" s="69"/>
      <c r="BW673" s="69"/>
      <c r="BY673" s="70"/>
      <c r="BZ673" s="71"/>
      <c r="CA673" s="72"/>
      <c r="CB673" s="68"/>
      <c r="CC673" s="73"/>
    </row>
    <row r="674" spans="1:81" s="67" customFormat="1" ht="12" customHeight="1" x14ac:dyDescent="0.25">
      <c r="A674" s="122">
        <v>497</v>
      </c>
      <c r="B674" s="132" t="s">
        <v>738</v>
      </c>
      <c r="C674" s="135">
        <v>21.824483948103982</v>
      </c>
      <c r="D674" s="135">
        <v>1983</v>
      </c>
      <c r="E674" s="136">
        <v>2025</v>
      </c>
      <c r="F674" s="136">
        <v>1279597.45</v>
      </c>
      <c r="G674" s="124">
        <v>6682728.5899999999</v>
      </c>
      <c r="H674" s="127">
        <v>0</v>
      </c>
      <c r="I674" s="128">
        <v>0</v>
      </c>
      <c r="J674" s="128">
        <v>0</v>
      </c>
      <c r="K674" s="128">
        <v>0</v>
      </c>
      <c r="L674" s="128">
        <v>0</v>
      </c>
      <c r="M674" s="128">
        <v>0</v>
      </c>
      <c r="N674" s="127"/>
      <c r="O674" s="127">
        <v>0</v>
      </c>
      <c r="P674" s="127"/>
      <c r="Q674" s="127">
        <v>0</v>
      </c>
      <c r="R674" s="127"/>
      <c r="S674" s="127">
        <v>0</v>
      </c>
      <c r="T674" s="129">
        <v>0</v>
      </c>
      <c r="U674" s="127">
        <v>0</v>
      </c>
      <c r="V674" s="136" t="s">
        <v>35</v>
      </c>
      <c r="W674" s="131">
        <v>881</v>
      </c>
      <c r="X674" s="127">
        <v>6382005.7999999998</v>
      </c>
      <c r="Y674" s="131">
        <v>0</v>
      </c>
      <c r="Z674" s="131">
        <v>0</v>
      </c>
      <c r="AA674" s="131">
        <v>0</v>
      </c>
      <c r="AB674" s="131">
        <v>0</v>
      </c>
      <c r="AC674" s="131">
        <v>0</v>
      </c>
      <c r="AD674" s="131">
        <v>0</v>
      </c>
      <c r="AE674" s="131">
        <v>0</v>
      </c>
      <c r="AF674" s="131">
        <v>0</v>
      </c>
      <c r="AG674" s="131">
        <v>0</v>
      </c>
      <c r="AH674" s="131">
        <v>0</v>
      </c>
      <c r="AI674" s="131">
        <v>0</v>
      </c>
      <c r="AJ674" s="131">
        <v>200481.86</v>
      </c>
      <c r="AK674" s="131">
        <v>100240.93</v>
      </c>
      <c r="AL674" s="131">
        <v>0</v>
      </c>
      <c r="AN674" s="68"/>
      <c r="AO674" s="68"/>
      <c r="AP674" s="68"/>
      <c r="AQ674" s="68"/>
      <c r="AR674" s="68"/>
      <c r="AS674" s="68"/>
      <c r="AT674" s="68"/>
      <c r="AU674" s="68"/>
      <c r="AV674" s="68"/>
      <c r="AW674" s="68"/>
      <c r="AX674" s="68"/>
      <c r="AY674" s="68"/>
      <c r="AZ674" s="68"/>
      <c r="BA674" s="68"/>
      <c r="BB674" s="68"/>
      <c r="BC674" s="68"/>
      <c r="BD674" s="68"/>
      <c r="BE674" s="68"/>
      <c r="BF674" s="68"/>
      <c r="BG674" s="68"/>
      <c r="BH674" s="68"/>
      <c r="BI674" s="68"/>
      <c r="BJ674" s="68"/>
      <c r="BK674" s="68"/>
      <c r="BL674" s="69"/>
      <c r="BM674" s="69"/>
      <c r="BN674" s="69"/>
      <c r="BO674" s="69"/>
      <c r="BP674" s="69"/>
      <c r="BQ674" s="69"/>
      <c r="BR674" s="69"/>
      <c r="BS674" s="69"/>
      <c r="BT674" s="69"/>
      <c r="BU674" s="69"/>
      <c r="BV674" s="69"/>
      <c r="BW674" s="69"/>
      <c r="BY674" s="70"/>
      <c r="BZ674" s="71"/>
      <c r="CA674" s="72"/>
      <c r="CB674" s="68"/>
      <c r="CC674" s="73"/>
    </row>
    <row r="675" spans="1:81" s="67" customFormat="1" ht="12" customHeight="1" x14ac:dyDescent="0.25">
      <c r="A675" s="122">
        <v>498</v>
      </c>
      <c r="B675" s="132" t="s">
        <v>739</v>
      </c>
      <c r="C675" s="135">
        <v>15.37534278597343</v>
      </c>
      <c r="D675" s="135">
        <v>1984</v>
      </c>
      <c r="E675" s="136">
        <v>2025</v>
      </c>
      <c r="F675" s="136">
        <v>0</v>
      </c>
      <c r="G675" s="124">
        <v>10956613.49</v>
      </c>
      <c r="H675" s="127">
        <v>0</v>
      </c>
      <c r="I675" s="128">
        <v>0</v>
      </c>
      <c r="J675" s="128">
        <v>0</v>
      </c>
      <c r="K675" s="128">
        <v>0</v>
      </c>
      <c r="L675" s="128">
        <v>0</v>
      </c>
      <c r="M675" s="128">
        <v>0</v>
      </c>
      <c r="N675" s="127"/>
      <c r="O675" s="127">
        <v>0</v>
      </c>
      <c r="P675" s="127"/>
      <c r="Q675" s="127">
        <v>0</v>
      </c>
      <c r="R675" s="127"/>
      <c r="S675" s="127">
        <v>0</v>
      </c>
      <c r="T675" s="129">
        <v>0</v>
      </c>
      <c r="U675" s="127">
        <v>0</v>
      </c>
      <c r="V675" s="136" t="s">
        <v>34</v>
      </c>
      <c r="W675" s="131">
        <v>1278</v>
      </c>
      <c r="X675" s="127">
        <v>10463565.890000001</v>
      </c>
      <c r="Y675" s="131">
        <v>0</v>
      </c>
      <c r="Z675" s="131">
        <v>0</v>
      </c>
      <c r="AA675" s="131">
        <v>0</v>
      </c>
      <c r="AB675" s="131">
        <v>0</v>
      </c>
      <c r="AC675" s="131">
        <v>0</v>
      </c>
      <c r="AD675" s="131">
        <v>0</v>
      </c>
      <c r="AE675" s="131">
        <v>0</v>
      </c>
      <c r="AF675" s="131">
        <v>0</v>
      </c>
      <c r="AG675" s="131">
        <v>0</v>
      </c>
      <c r="AH675" s="131">
        <v>0</v>
      </c>
      <c r="AI675" s="131">
        <v>0</v>
      </c>
      <c r="AJ675" s="131">
        <v>328698.40000000002</v>
      </c>
      <c r="AK675" s="131">
        <v>164349.20000000001</v>
      </c>
      <c r="AL675" s="131">
        <v>0</v>
      </c>
      <c r="AN675" s="68"/>
      <c r="AO675" s="68"/>
      <c r="AP675" s="68"/>
      <c r="AQ675" s="68"/>
      <c r="AR675" s="68"/>
      <c r="AS675" s="68"/>
      <c r="AT675" s="68"/>
      <c r="AU675" s="68"/>
      <c r="AV675" s="68"/>
      <c r="AW675" s="68"/>
      <c r="AX675" s="68"/>
      <c r="AY675" s="68"/>
      <c r="AZ675" s="68"/>
      <c r="BA675" s="68"/>
      <c r="BB675" s="68"/>
      <c r="BC675" s="68"/>
      <c r="BD675" s="68"/>
      <c r="BE675" s="68"/>
      <c r="BF675" s="68"/>
      <c r="BG675" s="68"/>
      <c r="BH675" s="68"/>
      <c r="BI675" s="68"/>
      <c r="BJ675" s="68"/>
      <c r="BK675" s="68"/>
      <c r="BL675" s="69"/>
      <c r="BM675" s="69"/>
      <c r="BN675" s="69"/>
      <c r="BO675" s="69"/>
      <c r="BP675" s="69"/>
      <c r="BQ675" s="69"/>
      <c r="BR675" s="69"/>
      <c r="BS675" s="69"/>
      <c r="BT675" s="69"/>
      <c r="BU675" s="69"/>
      <c r="BV675" s="69"/>
      <c r="BW675" s="69"/>
      <c r="BY675" s="70"/>
      <c r="BZ675" s="71"/>
      <c r="CA675" s="72"/>
      <c r="CB675" s="68"/>
      <c r="CC675" s="73"/>
    </row>
    <row r="676" spans="1:81" s="67" customFormat="1" ht="12" customHeight="1" x14ac:dyDescent="0.25">
      <c r="A676" s="122">
        <v>499</v>
      </c>
      <c r="B676" s="132" t="s">
        <v>740</v>
      </c>
      <c r="C676" s="135">
        <v>40.832649610308231</v>
      </c>
      <c r="D676" s="135">
        <v>1985</v>
      </c>
      <c r="E676" s="136">
        <v>2025</v>
      </c>
      <c r="F676" s="136">
        <v>481233.91</v>
      </c>
      <c r="G676" s="124">
        <v>8821874.25</v>
      </c>
      <c r="H676" s="127">
        <v>0</v>
      </c>
      <c r="I676" s="128">
        <v>0</v>
      </c>
      <c r="J676" s="128">
        <v>0</v>
      </c>
      <c r="K676" s="128">
        <v>0</v>
      </c>
      <c r="L676" s="128">
        <v>0</v>
      </c>
      <c r="M676" s="128">
        <v>0</v>
      </c>
      <c r="N676" s="127"/>
      <c r="O676" s="127">
        <v>0</v>
      </c>
      <c r="P676" s="127"/>
      <c r="Q676" s="127">
        <v>0</v>
      </c>
      <c r="R676" s="127"/>
      <c r="S676" s="127">
        <v>0</v>
      </c>
      <c r="T676" s="129">
        <v>0</v>
      </c>
      <c r="U676" s="127">
        <v>0</v>
      </c>
      <c r="V676" s="136" t="s">
        <v>34</v>
      </c>
      <c r="W676" s="131">
        <v>1029</v>
      </c>
      <c r="X676" s="127">
        <v>8424889.9100000001</v>
      </c>
      <c r="Y676" s="131">
        <v>0</v>
      </c>
      <c r="Z676" s="131">
        <v>0</v>
      </c>
      <c r="AA676" s="131">
        <v>0</v>
      </c>
      <c r="AB676" s="131">
        <v>0</v>
      </c>
      <c r="AC676" s="131">
        <v>0</v>
      </c>
      <c r="AD676" s="131">
        <v>0</v>
      </c>
      <c r="AE676" s="131">
        <v>0</v>
      </c>
      <c r="AF676" s="131">
        <v>0</v>
      </c>
      <c r="AG676" s="131">
        <v>0</v>
      </c>
      <c r="AH676" s="131">
        <v>0</v>
      </c>
      <c r="AI676" s="131">
        <v>0</v>
      </c>
      <c r="AJ676" s="131">
        <v>264656.23</v>
      </c>
      <c r="AK676" s="131">
        <v>132328.10999999999</v>
      </c>
      <c r="AL676" s="131">
        <v>0</v>
      </c>
      <c r="AN676" s="68"/>
      <c r="AO676" s="68"/>
      <c r="AP676" s="68"/>
      <c r="AQ676" s="68"/>
      <c r="AR676" s="68"/>
      <c r="AS676" s="68"/>
      <c r="AT676" s="68"/>
      <c r="AU676" s="68"/>
      <c r="AV676" s="68"/>
      <c r="AW676" s="68"/>
      <c r="AX676" s="68"/>
      <c r="AY676" s="68"/>
      <c r="AZ676" s="68"/>
      <c r="BA676" s="68"/>
      <c r="BB676" s="68"/>
      <c r="BC676" s="68"/>
      <c r="BD676" s="68"/>
      <c r="BE676" s="68"/>
      <c r="BF676" s="68"/>
      <c r="BG676" s="68"/>
      <c r="BH676" s="68"/>
      <c r="BI676" s="68"/>
      <c r="BJ676" s="68"/>
      <c r="BK676" s="68"/>
      <c r="BL676" s="69"/>
      <c r="BM676" s="69"/>
      <c r="BN676" s="69"/>
      <c r="BO676" s="69"/>
      <c r="BP676" s="69"/>
      <c r="BQ676" s="69"/>
      <c r="BR676" s="69"/>
      <c r="BS676" s="69"/>
      <c r="BT676" s="69"/>
      <c r="BU676" s="69"/>
      <c r="BV676" s="69"/>
      <c r="BW676" s="69"/>
      <c r="BY676" s="70"/>
      <c r="BZ676" s="71"/>
      <c r="CA676" s="72"/>
      <c r="CB676" s="68"/>
      <c r="CC676" s="73"/>
    </row>
    <row r="677" spans="1:81" s="67" customFormat="1" ht="12" customHeight="1" x14ac:dyDescent="0.25">
      <c r="A677" s="122">
        <v>500</v>
      </c>
      <c r="B677" s="132" t="s">
        <v>741</v>
      </c>
      <c r="C677" s="135">
        <v>46.5048381989806</v>
      </c>
      <c r="D677" s="135">
        <v>1974</v>
      </c>
      <c r="E677" s="136">
        <v>2025</v>
      </c>
      <c r="F677" s="136">
        <v>2515725.0499999998</v>
      </c>
      <c r="G677" s="124">
        <v>25134236.699999999</v>
      </c>
      <c r="H677" s="127">
        <v>9263107.9100000001</v>
      </c>
      <c r="I677" s="128">
        <v>7268899.8799999999</v>
      </c>
      <c r="J677" s="128">
        <v>0</v>
      </c>
      <c r="K677" s="128">
        <v>0</v>
      </c>
      <c r="L677" s="128">
        <v>365</v>
      </c>
      <c r="M677" s="128">
        <v>1994208.03</v>
      </c>
      <c r="N677" s="127"/>
      <c r="O677" s="127">
        <v>0</v>
      </c>
      <c r="P677" s="127"/>
      <c r="Q677" s="127">
        <v>0</v>
      </c>
      <c r="R677" s="127"/>
      <c r="S677" s="127">
        <v>0</v>
      </c>
      <c r="T677" s="129">
        <v>0</v>
      </c>
      <c r="U677" s="127">
        <v>0</v>
      </c>
      <c r="V677" s="136" t="s">
        <v>35</v>
      </c>
      <c r="W677" s="131">
        <v>1867</v>
      </c>
      <c r="X677" s="127">
        <v>13524636.59</v>
      </c>
      <c r="Y677" s="131">
        <v>0</v>
      </c>
      <c r="Z677" s="131">
        <v>0</v>
      </c>
      <c r="AA677" s="131">
        <v>0</v>
      </c>
      <c r="AB677" s="131">
        <v>0</v>
      </c>
      <c r="AC677" s="131">
        <v>0</v>
      </c>
      <c r="AD677" s="131">
        <v>0</v>
      </c>
      <c r="AE677" s="131">
        <v>0</v>
      </c>
      <c r="AF677" s="131">
        <v>0</v>
      </c>
      <c r="AG677" s="131">
        <v>0</v>
      </c>
      <c r="AH677" s="131">
        <v>0</v>
      </c>
      <c r="AI677" s="131">
        <v>1215451.55</v>
      </c>
      <c r="AJ677" s="131">
        <v>754027.1</v>
      </c>
      <c r="AK677" s="131">
        <v>377013.55</v>
      </c>
      <c r="AL677" s="131">
        <v>0</v>
      </c>
      <c r="AN677" s="68"/>
      <c r="AO677" s="68"/>
      <c r="AP677" s="68"/>
      <c r="AQ677" s="68"/>
      <c r="AR677" s="68"/>
      <c r="AS677" s="68"/>
      <c r="AT677" s="68"/>
      <c r="AU677" s="68"/>
      <c r="AV677" s="68"/>
      <c r="AW677" s="68"/>
      <c r="AX677" s="68"/>
      <c r="AY677" s="68"/>
      <c r="AZ677" s="68"/>
      <c r="BA677" s="68"/>
      <c r="BB677" s="68"/>
      <c r="BC677" s="68"/>
      <c r="BD677" s="68"/>
      <c r="BE677" s="68"/>
      <c r="BF677" s="68"/>
      <c r="BG677" s="68"/>
      <c r="BH677" s="68"/>
      <c r="BI677" s="68"/>
      <c r="BJ677" s="68"/>
      <c r="BK677" s="68"/>
      <c r="BL677" s="69"/>
      <c r="BM677" s="69"/>
      <c r="BN677" s="69"/>
      <c r="BO677" s="69"/>
      <c r="BP677" s="69"/>
      <c r="BQ677" s="69"/>
      <c r="BR677" s="69"/>
      <c r="BS677" s="69"/>
      <c r="BT677" s="69"/>
      <c r="BU677" s="69"/>
      <c r="BV677" s="69"/>
      <c r="BW677" s="69"/>
      <c r="BY677" s="70"/>
      <c r="BZ677" s="71"/>
      <c r="CA677" s="72"/>
      <c r="CB677" s="68"/>
      <c r="CC677" s="73"/>
    </row>
    <row r="678" spans="1:81" s="67" customFormat="1" ht="12" customHeight="1" x14ac:dyDescent="0.25">
      <c r="A678" s="122">
        <v>501</v>
      </c>
      <c r="B678" s="132" t="s">
        <v>742</v>
      </c>
      <c r="C678" s="135">
        <v>5.7502493990636854</v>
      </c>
      <c r="D678" s="135">
        <v>1994</v>
      </c>
      <c r="E678" s="136">
        <v>2025</v>
      </c>
      <c r="F678" s="136">
        <v>217947.75</v>
      </c>
      <c r="G678" s="124">
        <v>4029427.49</v>
      </c>
      <c r="H678" s="127">
        <v>0</v>
      </c>
      <c r="I678" s="128">
        <v>0</v>
      </c>
      <c r="J678" s="128">
        <v>0</v>
      </c>
      <c r="K678" s="128">
        <v>0</v>
      </c>
      <c r="L678" s="128">
        <v>0</v>
      </c>
      <c r="M678" s="128">
        <v>0</v>
      </c>
      <c r="N678" s="127"/>
      <c r="O678" s="127">
        <v>0</v>
      </c>
      <c r="P678" s="127"/>
      <c r="Q678" s="127">
        <v>0</v>
      </c>
      <c r="R678" s="127"/>
      <c r="S678" s="127">
        <v>0</v>
      </c>
      <c r="T678" s="129">
        <v>0</v>
      </c>
      <c r="U678" s="127">
        <v>0</v>
      </c>
      <c r="V678" s="136" t="s">
        <v>34</v>
      </c>
      <c r="W678" s="131">
        <v>470</v>
      </c>
      <c r="X678" s="127">
        <v>3848103.26</v>
      </c>
      <c r="Y678" s="131">
        <v>0</v>
      </c>
      <c r="Z678" s="131">
        <v>0</v>
      </c>
      <c r="AA678" s="131">
        <v>0</v>
      </c>
      <c r="AB678" s="131">
        <v>0</v>
      </c>
      <c r="AC678" s="131">
        <v>0</v>
      </c>
      <c r="AD678" s="131">
        <v>0</v>
      </c>
      <c r="AE678" s="131">
        <v>0</v>
      </c>
      <c r="AF678" s="131">
        <v>0</v>
      </c>
      <c r="AG678" s="131">
        <v>0</v>
      </c>
      <c r="AH678" s="131">
        <v>0</v>
      </c>
      <c r="AI678" s="131">
        <v>0</v>
      </c>
      <c r="AJ678" s="131">
        <v>120882.82</v>
      </c>
      <c r="AK678" s="131">
        <v>60441.41</v>
      </c>
      <c r="AL678" s="131">
        <v>0</v>
      </c>
      <c r="AN678" s="68"/>
      <c r="AO678" s="68"/>
      <c r="AP678" s="68"/>
      <c r="AQ678" s="68"/>
      <c r="AR678" s="68"/>
      <c r="AS678" s="68"/>
      <c r="AT678" s="68"/>
      <c r="AU678" s="68"/>
      <c r="AV678" s="68"/>
      <c r="AW678" s="68"/>
      <c r="AX678" s="68"/>
      <c r="AY678" s="68"/>
      <c r="AZ678" s="68"/>
      <c r="BA678" s="68"/>
      <c r="BB678" s="68"/>
      <c r="BC678" s="68"/>
      <c r="BD678" s="68"/>
      <c r="BE678" s="68"/>
      <c r="BF678" s="68"/>
      <c r="BG678" s="68"/>
      <c r="BH678" s="68"/>
      <c r="BI678" s="68"/>
      <c r="BJ678" s="68"/>
      <c r="BK678" s="68"/>
      <c r="BL678" s="69"/>
      <c r="BM678" s="69"/>
      <c r="BN678" s="69"/>
      <c r="BO678" s="69"/>
      <c r="BP678" s="69"/>
      <c r="BQ678" s="69"/>
      <c r="BR678" s="69"/>
      <c r="BS678" s="69"/>
      <c r="BT678" s="69"/>
      <c r="BU678" s="69"/>
      <c r="BV678" s="69"/>
      <c r="BW678" s="69"/>
      <c r="BY678" s="70"/>
      <c r="BZ678" s="71"/>
      <c r="CA678" s="72"/>
      <c r="CB678" s="68"/>
      <c r="CC678" s="73"/>
    </row>
    <row r="679" spans="1:81" s="67" customFormat="1" ht="12" customHeight="1" x14ac:dyDescent="0.25">
      <c r="A679" s="122">
        <v>502</v>
      </c>
      <c r="B679" s="132" t="s">
        <v>743</v>
      </c>
      <c r="C679" s="135">
        <v>29.60256791447036</v>
      </c>
      <c r="D679" s="135">
        <v>1978</v>
      </c>
      <c r="E679" s="136">
        <v>2025</v>
      </c>
      <c r="F679" s="136">
        <v>1770813.21</v>
      </c>
      <c r="G679" s="124">
        <v>11711059.49</v>
      </c>
      <c r="H679" s="127">
        <v>0</v>
      </c>
      <c r="I679" s="128">
        <v>0</v>
      </c>
      <c r="J679" s="128">
        <v>0</v>
      </c>
      <c r="K679" s="128">
        <v>0</v>
      </c>
      <c r="L679" s="128">
        <v>0</v>
      </c>
      <c r="M679" s="128">
        <v>0</v>
      </c>
      <c r="N679" s="127"/>
      <c r="O679" s="127">
        <v>0</v>
      </c>
      <c r="P679" s="127"/>
      <c r="Q679" s="127">
        <v>0</v>
      </c>
      <c r="R679" s="127"/>
      <c r="S679" s="127">
        <v>0</v>
      </c>
      <c r="T679" s="129">
        <v>0</v>
      </c>
      <c r="U679" s="127">
        <v>0</v>
      </c>
      <c r="V679" s="136" t="s">
        <v>34</v>
      </c>
      <c r="W679" s="131">
        <v>1366</v>
      </c>
      <c r="X679" s="127">
        <v>11184061.82</v>
      </c>
      <c r="Y679" s="131">
        <v>0</v>
      </c>
      <c r="Z679" s="131">
        <v>0</v>
      </c>
      <c r="AA679" s="131">
        <v>0</v>
      </c>
      <c r="AB679" s="131">
        <v>0</v>
      </c>
      <c r="AC679" s="131">
        <v>0</v>
      </c>
      <c r="AD679" s="131">
        <v>0</v>
      </c>
      <c r="AE679" s="131">
        <v>0</v>
      </c>
      <c r="AF679" s="131">
        <v>0</v>
      </c>
      <c r="AG679" s="131">
        <v>0</v>
      </c>
      <c r="AH679" s="131">
        <v>0</v>
      </c>
      <c r="AI679" s="131">
        <v>0</v>
      </c>
      <c r="AJ679" s="131">
        <v>351331.78</v>
      </c>
      <c r="AK679" s="131">
        <v>175665.89</v>
      </c>
      <c r="AL679" s="131">
        <v>0</v>
      </c>
      <c r="AN679" s="68"/>
      <c r="AO679" s="68"/>
      <c r="AP679" s="68"/>
      <c r="AQ679" s="68"/>
      <c r="AR679" s="68"/>
      <c r="AS679" s="68"/>
      <c r="AT679" s="68"/>
      <c r="AU679" s="68"/>
      <c r="AV679" s="68"/>
      <c r="AW679" s="68"/>
      <c r="AX679" s="68"/>
      <c r="AY679" s="68"/>
      <c r="AZ679" s="68"/>
      <c r="BA679" s="68"/>
      <c r="BB679" s="68"/>
      <c r="BC679" s="68"/>
      <c r="BD679" s="68"/>
      <c r="BE679" s="68"/>
      <c r="BF679" s="68"/>
      <c r="BG679" s="68"/>
      <c r="BH679" s="68"/>
      <c r="BI679" s="68"/>
      <c r="BJ679" s="68"/>
      <c r="BK679" s="68"/>
      <c r="BL679" s="69"/>
      <c r="BM679" s="69"/>
      <c r="BN679" s="69"/>
      <c r="BO679" s="69"/>
      <c r="BP679" s="69"/>
      <c r="BQ679" s="69"/>
      <c r="BR679" s="69"/>
      <c r="BS679" s="69"/>
      <c r="BT679" s="69"/>
      <c r="BU679" s="69"/>
      <c r="BV679" s="69"/>
      <c r="BW679" s="69"/>
      <c r="BY679" s="70"/>
      <c r="BZ679" s="71"/>
      <c r="CA679" s="72"/>
      <c r="CB679" s="68"/>
      <c r="CC679" s="73"/>
    </row>
    <row r="680" spans="1:81" s="67" customFormat="1" ht="12" customHeight="1" x14ac:dyDescent="0.25">
      <c r="A680" s="122">
        <v>503</v>
      </c>
      <c r="B680" s="132" t="s">
        <v>744</v>
      </c>
      <c r="C680" s="135">
        <v>24.07555802696854</v>
      </c>
      <c r="D680" s="135">
        <v>1994</v>
      </c>
      <c r="E680" s="136">
        <v>2025</v>
      </c>
      <c r="F680" s="136">
        <v>909836.16</v>
      </c>
      <c r="G680" s="124">
        <v>4903899.01</v>
      </c>
      <c r="H680" s="127">
        <v>0</v>
      </c>
      <c r="I680" s="128">
        <v>0</v>
      </c>
      <c r="J680" s="128">
        <v>0</v>
      </c>
      <c r="K680" s="128">
        <v>0</v>
      </c>
      <c r="L680" s="128">
        <v>0</v>
      </c>
      <c r="M680" s="128">
        <v>0</v>
      </c>
      <c r="N680" s="127"/>
      <c r="O680" s="127">
        <v>0</v>
      </c>
      <c r="P680" s="127"/>
      <c r="Q680" s="127">
        <v>0</v>
      </c>
      <c r="R680" s="127"/>
      <c r="S680" s="127">
        <v>0</v>
      </c>
      <c r="T680" s="129">
        <v>0</v>
      </c>
      <c r="U680" s="127">
        <v>0</v>
      </c>
      <c r="V680" s="136" t="s">
        <v>34</v>
      </c>
      <c r="W680" s="131">
        <v>572</v>
      </c>
      <c r="X680" s="127">
        <v>4683223.55</v>
      </c>
      <c r="Y680" s="131">
        <v>0</v>
      </c>
      <c r="Z680" s="131">
        <v>0</v>
      </c>
      <c r="AA680" s="131">
        <v>0</v>
      </c>
      <c r="AB680" s="131">
        <v>0</v>
      </c>
      <c r="AC680" s="131">
        <v>0</v>
      </c>
      <c r="AD680" s="131">
        <v>0</v>
      </c>
      <c r="AE680" s="131">
        <v>0</v>
      </c>
      <c r="AF680" s="131">
        <v>0</v>
      </c>
      <c r="AG680" s="131">
        <v>0</v>
      </c>
      <c r="AH680" s="131">
        <v>0</v>
      </c>
      <c r="AI680" s="131">
        <v>0</v>
      </c>
      <c r="AJ680" s="131">
        <v>147116.97</v>
      </c>
      <c r="AK680" s="131">
        <v>73558.490000000005</v>
      </c>
      <c r="AL680" s="131">
        <v>0</v>
      </c>
      <c r="AN680" s="68"/>
      <c r="AO680" s="68"/>
      <c r="AP680" s="68"/>
      <c r="AQ680" s="68"/>
      <c r="AR680" s="68"/>
      <c r="AS680" s="68"/>
      <c r="AT680" s="68"/>
      <c r="AU680" s="68"/>
      <c r="AV680" s="68"/>
      <c r="AW680" s="68"/>
      <c r="AX680" s="68"/>
      <c r="AY680" s="68"/>
      <c r="AZ680" s="68"/>
      <c r="BA680" s="68"/>
      <c r="BB680" s="68"/>
      <c r="BC680" s="68"/>
      <c r="BD680" s="68"/>
      <c r="BE680" s="68"/>
      <c r="BF680" s="68"/>
      <c r="BG680" s="68"/>
      <c r="BH680" s="68"/>
      <c r="BI680" s="68"/>
      <c r="BJ680" s="68"/>
      <c r="BK680" s="68"/>
      <c r="BL680" s="69"/>
      <c r="BM680" s="69"/>
      <c r="BN680" s="69"/>
      <c r="BO680" s="69"/>
      <c r="BP680" s="69"/>
      <c r="BQ680" s="69"/>
      <c r="BR680" s="69"/>
      <c r="BS680" s="69"/>
      <c r="BT680" s="69"/>
      <c r="BU680" s="69"/>
      <c r="BV680" s="69"/>
      <c r="BW680" s="69"/>
      <c r="BY680" s="70"/>
      <c r="BZ680" s="71"/>
      <c r="CA680" s="72"/>
      <c r="CB680" s="68"/>
      <c r="CC680" s="73"/>
    </row>
    <row r="681" spans="1:81" s="67" customFormat="1" ht="12" customHeight="1" x14ac:dyDescent="0.25">
      <c r="A681" s="122">
        <v>504</v>
      </c>
      <c r="B681" s="132" t="s">
        <v>745</v>
      </c>
      <c r="C681" s="135">
        <v>90.941102800117491</v>
      </c>
      <c r="D681" s="135">
        <v>1999</v>
      </c>
      <c r="E681" s="136">
        <v>2025</v>
      </c>
      <c r="F681" s="136">
        <v>878636.26</v>
      </c>
      <c r="G681" s="124">
        <v>15431850</v>
      </c>
      <c r="H681" s="127">
        <v>0</v>
      </c>
      <c r="I681" s="128">
        <v>0</v>
      </c>
      <c r="J681" s="128">
        <v>0</v>
      </c>
      <c r="K681" s="128">
        <v>0</v>
      </c>
      <c r="L681" s="128">
        <v>0</v>
      </c>
      <c r="M681" s="128">
        <v>0</v>
      </c>
      <c r="N681" s="127"/>
      <c r="O681" s="127">
        <v>0</v>
      </c>
      <c r="P681" s="127"/>
      <c r="Q681" s="127">
        <v>0</v>
      </c>
      <c r="R681" s="127"/>
      <c r="S681" s="127">
        <v>0</v>
      </c>
      <c r="T681" s="129">
        <v>0</v>
      </c>
      <c r="U681" s="127">
        <v>0</v>
      </c>
      <c r="V681" s="136" t="s">
        <v>34</v>
      </c>
      <c r="W681" s="131">
        <v>1800</v>
      </c>
      <c r="X681" s="127">
        <v>14737416.75</v>
      </c>
      <c r="Y681" s="131">
        <v>0</v>
      </c>
      <c r="Z681" s="131">
        <v>0</v>
      </c>
      <c r="AA681" s="131">
        <v>0</v>
      </c>
      <c r="AB681" s="131">
        <v>0</v>
      </c>
      <c r="AC681" s="131">
        <v>0</v>
      </c>
      <c r="AD681" s="131">
        <v>0</v>
      </c>
      <c r="AE681" s="131">
        <v>0</v>
      </c>
      <c r="AF681" s="131">
        <v>0</v>
      </c>
      <c r="AG681" s="131">
        <v>0</v>
      </c>
      <c r="AH681" s="131">
        <v>0</v>
      </c>
      <c r="AI681" s="131">
        <v>0</v>
      </c>
      <c r="AJ681" s="131">
        <v>462955.5</v>
      </c>
      <c r="AK681" s="131">
        <v>231477.75</v>
      </c>
      <c r="AL681" s="131">
        <v>0</v>
      </c>
      <c r="AN681" s="68"/>
      <c r="AO681" s="68"/>
      <c r="AP681" s="68"/>
      <c r="AQ681" s="68"/>
      <c r="AR681" s="68"/>
      <c r="AS681" s="68"/>
      <c r="AT681" s="68"/>
      <c r="AU681" s="68"/>
      <c r="AV681" s="68"/>
      <c r="AW681" s="68"/>
      <c r="AX681" s="68"/>
      <c r="AY681" s="68"/>
      <c r="AZ681" s="68"/>
      <c r="BA681" s="68"/>
      <c r="BB681" s="68"/>
      <c r="BC681" s="68"/>
      <c r="BD681" s="68"/>
      <c r="BE681" s="68"/>
      <c r="BF681" s="68"/>
      <c r="BG681" s="68"/>
      <c r="BH681" s="68"/>
      <c r="BI681" s="68"/>
      <c r="BJ681" s="68"/>
      <c r="BK681" s="68"/>
      <c r="BL681" s="69"/>
      <c r="BM681" s="69"/>
      <c r="BN681" s="69"/>
      <c r="BO681" s="69"/>
      <c r="BP681" s="69"/>
      <c r="BQ681" s="69"/>
      <c r="BR681" s="69"/>
      <c r="BS681" s="69"/>
      <c r="BT681" s="69"/>
      <c r="BU681" s="69"/>
      <c r="BV681" s="69"/>
      <c r="BW681" s="69"/>
      <c r="BY681" s="70"/>
      <c r="BZ681" s="71"/>
      <c r="CA681" s="72"/>
      <c r="CB681" s="68"/>
      <c r="CC681" s="73"/>
    </row>
    <row r="682" spans="1:81" s="67" customFormat="1" ht="12" customHeight="1" x14ac:dyDescent="0.25">
      <c r="A682" s="122">
        <v>505</v>
      </c>
      <c r="B682" s="132" t="s">
        <v>746</v>
      </c>
      <c r="C682" s="135">
        <v>15.755153911347588</v>
      </c>
      <c r="D682" s="135">
        <v>1997</v>
      </c>
      <c r="E682" s="136">
        <v>2025</v>
      </c>
      <c r="F682" s="136">
        <v>370.65</v>
      </c>
      <c r="G682" s="124">
        <v>5778062.8799999999</v>
      </c>
      <c r="H682" s="127">
        <v>0</v>
      </c>
      <c r="I682" s="128">
        <v>0</v>
      </c>
      <c r="J682" s="128">
        <v>0</v>
      </c>
      <c r="K682" s="128">
        <v>0</v>
      </c>
      <c r="L682" s="128">
        <v>0</v>
      </c>
      <c r="M682" s="128">
        <v>0</v>
      </c>
      <c r="N682" s="127"/>
      <c r="O682" s="127">
        <v>0</v>
      </c>
      <c r="P682" s="127"/>
      <c r="Q682" s="127">
        <v>0</v>
      </c>
      <c r="R682" s="127"/>
      <c r="S682" s="127">
        <v>0</v>
      </c>
      <c r="T682" s="129">
        <v>2</v>
      </c>
      <c r="U682" s="127">
        <v>5518050.0499999998</v>
      </c>
      <c r="V682" s="136"/>
      <c r="W682" s="131">
        <v>0</v>
      </c>
      <c r="X682" s="127">
        <v>0</v>
      </c>
      <c r="Y682" s="131">
        <v>0</v>
      </c>
      <c r="Z682" s="131">
        <v>0</v>
      </c>
      <c r="AA682" s="131">
        <v>0</v>
      </c>
      <c r="AB682" s="131">
        <v>0</v>
      </c>
      <c r="AC682" s="131">
        <v>0</v>
      </c>
      <c r="AD682" s="131">
        <v>0</v>
      </c>
      <c r="AE682" s="131">
        <v>0</v>
      </c>
      <c r="AF682" s="131">
        <v>0</v>
      </c>
      <c r="AG682" s="131">
        <v>0</v>
      </c>
      <c r="AH682" s="131">
        <v>0</v>
      </c>
      <c r="AI682" s="131">
        <v>0</v>
      </c>
      <c r="AJ682" s="131">
        <v>173341.89</v>
      </c>
      <c r="AK682" s="131">
        <v>86670.94</v>
      </c>
      <c r="AL682" s="131">
        <v>0</v>
      </c>
      <c r="AN682" s="68"/>
      <c r="AO682" s="68"/>
      <c r="AP682" s="68"/>
      <c r="AQ682" s="68"/>
      <c r="AR682" s="68"/>
      <c r="AS682" s="68"/>
      <c r="AT682" s="68"/>
      <c r="AU682" s="68"/>
      <c r="AV682" s="68"/>
      <c r="AW682" s="68"/>
      <c r="AX682" s="68"/>
      <c r="AY682" s="68"/>
      <c r="AZ682" s="68"/>
      <c r="BA682" s="68"/>
      <c r="BB682" s="68"/>
      <c r="BC682" s="68"/>
      <c r="BD682" s="68"/>
      <c r="BE682" s="68"/>
      <c r="BF682" s="68"/>
      <c r="BG682" s="68"/>
      <c r="BH682" s="68"/>
      <c r="BI682" s="68"/>
      <c r="BJ682" s="68"/>
      <c r="BK682" s="68"/>
      <c r="BL682" s="69"/>
      <c r="BM682" s="69"/>
      <c r="BN682" s="69"/>
      <c r="BO682" s="69"/>
      <c r="BP682" s="69"/>
      <c r="BQ682" s="69"/>
      <c r="BR682" s="69"/>
      <c r="BS682" s="69"/>
      <c r="BT682" s="69"/>
      <c r="BU682" s="69"/>
      <c r="BV682" s="69"/>
      <c r="BW682" s="69"/>
      <c r="BY682" s="70"/>
      <c r="BZ682" s="71"/>
      <c r="CA682" s="72"/>
      <c r="CB682" s="68"/>
      <c r="CC682" s="73"/>
    </row>
    <row r="683" spans="1:81" s="67" customFormat="1" ht="12" customHeight="1" x14ac:dyDescent="0.25">
      <c r="A683" s="122">
        <v>506</v>
      </c>
      <c r="B683" s="132" t="s">
        <v>747</v>
      </c>
      <c r="C683" s="135">
        <v>2.5085856601120571</v>
      </c>
      <c r="D683" s="135">
        <v>1994</v>
      </c>
      <c r="E683" s="136">
        <v>2025</v>
      </c>
      <c r="F683" s="136">
        <v>1981294.2</v>
      </c>
      <c r="G683" s="124">
        <v>2889031.44</v>
      </c>
      <c r="H683" s="127">
        <v>0</v>
      </c>
      <c r="I683" s="128">
        <v>0</v>
      </c>
      <c r="J683" s="128">
        <v>0</v>
      </c>
      <c r="K683" s="128">
        <v>0</v>
      </c>
      <c r="L683" s="128">
        <v>0</v>
      </c>
      <c r="M683" s="128">
        <v>0</v>
      </c>
      <c r="N683" s="127"/>
      <c r="O683" s="127">
        <v>0</v>
      </c>
      <c r="P683" s="127"/>
      <c r="Q683" s="127">
        <v>0</v>
      </c>
      <c r="R683" s="127"/>
      <c r="S683" s="127">
        <v>0</v>
      </c>
      <c r="T683" s="129">
        <v>1</v>
      </c>
      <c r="U683" s="127">
        <v>2759025.03</v>
      </c>
      <c r="V683" s="136"/>
      <c r="W683" s="131">
        <v>0</v>
      </c>
      <c r="X683" s="127">
        <v>0</v>
      </c>
      <c r="Y683" s="131">
        <v>0</v>
      </c>
      <c r="Z683" s="131">
        <v>0</v>
      </c>
      <c r="AA683" s="131">
        <v>0</v>
      </c>
      <c r="AB683" s="131">
        <v>0</v>
      </c>
      <c r="AC683" s="131">
        <v>0</v>
      </c>
      <c r="AD683" s="131">
        <v>0</v>
      </c>
      <c r="AE683" s="131">
        <v>0</v>
      </c>
      <c r="AF683" s="131">
        <v>0</v>
      </c>
      <c r="AG683" s="131">
        <v>0</v>
      </c>
      <c r="AH683" s="131">
        <v>0</v>
      </c>
      <c r="AI683" s="131">
        <v>0</v>
      </c>
      <c r="AJ683" s="131">
        <v>86670.94</v>
      </c>
      <c r="AK683" s="131">
        <v>43335.47</v>
      </c>
      <c r="AL683" s="131">
        <v>0</v>
      </c>
      <c r="AN683" s="68"/>
      <c r="AO683" s="68"/>
      <c r="AP683" s="68"/>
      <c r="AQ683" s="68"/>
      <c r="AR683" s="68"/>
      <c r="AS683" s="68"/>
      <c r="AT683" s="68"/>
      <c r="AU683" s="68"/>
      <c r="AV683" s="68"/>
      <c r="AW683" s="68"/>
      <c r="AX683" s="68"/>
      <c r="AY683" s="68"/>
      <c r="AZ683" s="68"/>
      <c r="BA683" s="68"/>
      <c r="BB683" s="68"/>
      <c r="BC683" s="68"/>
      <c r="BD683" s="68"/>
      <c r="BE683" s="68"/>
      <c r="BF683" s="68"/>
      <c r="BG683" s="68"/>
      <c r="BH683" s="68"/>
      <c r="BI683" s="68"/>
      <c r="BJ683" s="68"/>
      <c r="BK683" s="68"/>
      <c r="BL683" s="69"/>
      <c r="BM683" s="69"/>
      <c r="BN683" s="69"/>
      <c r="BO683" s="69"/>
      <c r="BP683" s="69"/>
      <c r="BQ683" s="69"/>
      <c r="BR683" s="69"/>
      <c r="BS683" s="69"/>
      <c r="BT683" s="69"/>
      <c r="BU683" s="69"/>
      <c r="BV683" s="69"/>
      <c r="BW683" s="69"/>
      <c r="BY683" s="70"/>
      <c r="BZ683" s="71"/>
      <c r="CA683" s="72"/>
      <c r="CB683" s="68"/>
      <c r="CC683" s="73"/>
    </row>
    <row r="684" spans="1:81" s="67" customFormat="1" ht="12" customHeight="1" x14ac:dyDescent="0.25">
      <c r="A684" s="122">
        <v>507</v>
      </c>
      <c r="B684" s="132" t="s">
        <v>748</v>
      </c>
      <c r="C684" s="135">
        <v>40.580531494082791</v>
      </c>
      <c r="D684" s="135">
        <v>2008</v>
      </c>
      <c r="E684" s="136">
        <v>2025</v>
      </c>
      <c r="F684" s="136">
        <v>257186.68</v>
      </c>
      <c r="G684" s="124">
        <v>12762848.49</v>
      </c>
      <c r="H684" s="127">
        <v>0</v>
      </c>
      <c r="I684" s="128">
        <v>0</v>
      </c>
      <c r="J684" s="128">
        <v>0</v>
      </c>
      <c r="K684" s="128">
        <v>0</v>
      </c>
      <c r="L684" s="128">
        <v>0</v>
      </c>
      <c r="M684" s="128">
        <v>0</v>
      </c>
      <c r="N684" s="127"/>
      <c r="O684" s="127">
        <v>0</v>
      </c>
      <c r="P684" s="127"/>
      <c r="Q684" s="127">
        <v>0</v>
      </c>
      <c r="R684" s="127"/>
      <c r="S684" s="127">
        <v>0</v>
      </c>
      <c r="T684" s="129">
        <v>0</v>
      </c>
      <c r="U684" s="127">
        <v>0</v>
      </c>
      <c r="V684" s="136"/>
      <c r="W684" s="131">
        <v>0</v>
      </c>
      <c r="X684" s="127">
        <v>0</v>
      </c>
      <c r="Y684" s="131">
        <v>0</v>
      </c>
      <c r="Z684" s="131">
        <v>0</v>
      </c>
      <c r="AA684" s="131">
        <v>1333</v>
      </c>
      <c r="AB684" s="131">
        <v>12188520.310000001</v>
      </c>
      <c r="AC684" s="131">
        <v>0</v>
      </c>
      <c r="AD684" s="131">
        <v>0</v>
      </c>
      <c r="AE684" s="131">
        <v>0</v>
      </c>
      <c r="AF684" s="131">
        <v>0</v>
      </c>
      <c r="AG684" s="131">
        <v>0</v>
      </c>
      <c r="AH684" s="131">
        <v>0</v>
      </c>
      <c r="AI684" s="131">
        <v>0</v>
      </c>
      <c r="AJ684" s="131">
        <v>382885.45</v>
      </c>
      <c r="AK684" s="131">
        <v>191442.73</v>
      </c>
      <c r="AL684" s="131">
        <v>0</v>
      </c>
      <c r="AN684" s="68"/>
      <c r="AO684" s="68"/>
      <c r="AP684" s="68"/>
      <c r="AQ684" s="68"/>
      <c r="AR684" s="68"/>
      <c r="AS684" s="68"/>
      <c r="AT684" s="68"/>
      <c r="AU684" s="68"/>
      <c r="AV684" s="68"/>
      <c r="AW684" s="68"/>
      <c r="AX684" s="68"/>
      <c r="AY684" s="68"/>
      <c r="AZ684" s="68"/>
      <c r="BA684" s="68"/>
      <c r="BB684" s="68"/>
      <c r="BC684" s="68"/>
      <c r="BD684" s="68"/>
      <c r="BE684" s="68"/>
      <c r="BF684" s="68"/>
      <c r="BG684" s="68"/>
      <c r="BH684" s="68"/>
      <c r="BI684" s="68"/>
      <c r="BJ684" s="68"/>
      <c r="BK684" s="68"/>
      <c r="BL684" s="69"/>
      <c r="BM684" s="69"/>
      <c r="BN684" s="69"/>
      <c r="BO684" s="69"/>
      <c r="BP684" s="69"/>
      <c r="BQ684" s="69"/>
      <c r="BR684" s="69"/>
      <c r="BS684" s="69"/>
      <c r="BT684" s="69"/>
      <c r="BU684" s="69"/>
      <c r="BV684" s="69"/>
      <c r="BW684" s="69"/>
      <c r="BY684" s="70"/>
      <c r="BZ684" s="71"/>
      <c r="CA684" s="72"/>
      <c r="CB684" s="68"/>
      <c r="CC684" s="73"/>
    </row>
    <row r="685" spans="1:81" s="67" customFormat="1" ht="12" customHeight="1" x14ac:dyDescent="0.25">
      <c r="A685" s="122">
        <v>508</v>
      </c>
      <c r="B685" s="132" t="s">
        <v>750</v>
      </c>
      <c r="C685" s="135">
        <v>18.634818891181848</v>
      </c>
      <c r="D685" s="135">
        <v>1995</v>
      </c>
      <c r="E685" s="136">
        <v>2025</v>
      </c>
      <c r="F685" s="136">
        <v>92425.34</v>
      </c>
      <c r="G685" s="124">
        <v>5778062.8799999999</v>
      </c>
      <c r="H685" s="127">
        <v>0</v>
      </c>
      <c r="I685" s="128">
        <v>0</v>
      </c>
      <c r="J685" s="128">
        <v>0</v>
      </c>
      <c r="K685" s="128">
        <v>0</v>
      </c>
      <c r="L685" s="128">
        <v>0</v>
      </c>
      <c r="M685" s="128">
        <v>0</v>
      </c>
      <c r="N685" s="127"/>
      <c r="O685" s="127">
        <v>0</v>
      </c>
      <c r="P685" s="127"/>
      <c r="Q685" s="127">
        <v>0</v>
      </c>
      <c r="R685" s="127"/>
      <c r="S685" s="127">
        <v>0</v>
      </c>
      <c r="T685" s="129">
        <v>2</v>
      </c>
      <c r="U685" s="127">
        <v>5518050.0499999998</v>
      </c>
      <c r="V685" s="136"/>
      <c r="W685" s="131">
        <v>0</v>
      </c>
      <c r="X685" s="127">
        <v>0</v>
      </c>
      <c r="Y685" s="131">
        <v>0</v>
      </c>
      <c r="Z685" s="131">
        <v>0</v>
      </c>
      <c r="AA685" s="131">
        <v>0</v>
      </c>
      <c r="AB685" s="131">
        <v>0</v>
      </c>
      <c r="AC685" s="131">
        <v>0</v>
      </c>
      <c r="AD685" s="131">
        <v>0</v>
      </c>
      <c r="AE685" s="131">
        <v>0</v>
      </c>
      <c r="AF685" s="131">
        <v>0</v>
      </c>
      <c r="AG685" s="131">
        <v>0</v>
      </c>
      <c r="AH685" s="131">
        <v>0</v>
      </c>
      <c r="AI685" s="131">
        <v>0</v>
      </c>
      <c r="AJ685" s="131">
        <v>173341.89</v>
      </c>
      <c r="AK685" s="131">
        <v>86670.94</v>
      </c>
      <c r="AL685" s="131">
        <v>0</v>
      </c>
      <c r="AN685" s="68"/>
      <c r="AO685" s="68"/>
      <c r="AP685" s="68"/>
      <c r="AQ685" s="68"/>
      <c r="AR685" s="68"/>
      <c r="AS685" s="68"/>
      <c r="AT685" s="68"/>
      <c r="AU685" s="68"/>
      <c r="AV685" s="68"/>
      <c r="AW685" s="68"/>
      <c r="AX685" s="68"/>
      <c r="AY685" s="68"/>
      <c r="AZ685" s="68"/>
      <c r="BA685" s="68"/>
      <c r="BB685" s="68"/>
      <c r="BC685" s="68"/>
      <c r="BD685" s="68"/>
      <c r="BE685" s="68"/>
      <c r="BF685" s="68"/>
      <c r="BG685" s="68"/>
      <c r="BH685" s="68"/>
      <c r="BI685" s="68"/>
      <c r="BJ685" s="68"/>
      <c r="BK685" s="68"/>
      <c r="BL685" s="69"/>
      <c r="BM685" s="69"/>
      <c r="BN685" s="69"/>
      <c r="BO685" s="69"/>
      <c r="BP685" s="69"/>
      <c r="BQ685" s="69"/>
      <c r="BR685" s="69"/>
      <c r="BS685" s="69"/>
      <c r="BT685" s="69"/>
      <c r="BU685" s="69"/>
      <c r="BV685" s="69"/>
      <c r="BW685" s="69"/>
      <c r="BY685" s="70"/>
      <c r="BZ685" s="71"/>
      <c r="CA685" s="72"/>
      <c r="CB685" s="68"/>
      <c r="CC685" s="73"/>
    </row>
    <row r="686" spans="1:81" s="67" customFormat="1" ht="12" customHeight="1" x14ac:dyDescent="0.25">
      <c r="A686" s="122">
        <v>509</v>
      </c>
      <c r="B686" s="132" t="s">
        <v>751</v>
      </c>
      <c r="C686" s="135">
        <v>12.046495139652022</v>
      </c>
      <c r="D686" s="135">
        <v>1997</v>
      </c>
      <c r="E686" s="136">
        <v>2025</v>
      </c>
      <c r="F686" s="136">
        <v>1982699.01</v>
      </c>
      <c r="G686" s="124">
        <v>17334188.640000001</v>
      </c>
      <c r="H686" s="127">
        <v>0</v>
      </c>
      <c r="I686" s="128">
        <v>0</v>
      </c>
      <c r="J686" s="128">
        <v>0</v>
      </c>
      <c r="K686" s="128">
        <v>0</v>
      </c>
      <c r="L686" s="128">
        <v>0</v>
      </c>
      <c r="M686" s="128">
        <v>0</v>
      </c>
      <c r="N686" s="127"/>
      <c r="O686" s="127">
        <v>0</v>
      </c>
      <c r="P686" s="127"/>
      <c r="Q686" s="127">
        <v>0</v>
      </c>
      <c r="R686" s="127"/>
      <c r="S686" s="127">
        <v>0</v>
      </c>
      <c r="T686" s="129">
        <v>6</v>
      </c>
      <c r="U686" s="127">
        <v>16554150.15</v>
      </c>
      <c r="V686" s="136"/>
      <c r="W686" s="131">
        <v>0</v>
      </c>
      <c r="X686" s="127">
        <v>0</v>
      </c>
      <c r="Y686" s="131">
        <v>0</v>
      </c>
      <c r="Z686" s="131">
        <v>0</v>
      </c>
      <c r="AA686" s="131">
        <v>0</v>
      </c>
      <c r="AB686" s="131">
        <v>0</v>
      </c>
      <c r="AC686" s="131">
        <v>0</v>
      </c>
      <c r="AD686" s="131">
        <v>0</v>
      </c>
      <c r="AE686" s="131">
        <v>0</v>
      </c>
      <c r="AF686" s="131">
        <v>0</v>
      </c>
      <c r="AG686" s="131">
        <v>0</v>
      </c>
      <c r="AH686" s="131">
        <v>0</v>
      </c>
      <c r="AI686" s="131">
        <v>0</v>
      </c>
      <c r="AJ686" s="131">
        <v>520025.66</v>
      </c>
      <c r="AK686" s="131">
        <v>260012.83</v>
      </c>
      <c r="AL686" s="131">
        <v>0</v>
      </c>
      <c r="AN686" s="68"/>
      <c r="AO686" s="68"/>
      <c r="AP686" s="68"/>
      <c r="AQ686" s="68"/>
      <c r="AR686" s="68"/>
      <c r="AS686" s="68"/>
      <c r="AT686" s="68"/>
      <c r="AU686" s="68"/>
      <c r="AV686" s="68"/>
      <c r="AW686" s="68"/>
      <c r="AX686" s="68"/>
      <c r="AY686" s="68"/>
      <c r="AZ686" s="68"/>
      <c r="BA686" s="68"/>
      <c r="BB686" s="68"/>
      <c r="BC686" s="68"/>
      <c r="BD686" s="68"/>
      <c r="BE686" s="68"/>
      <c r="BF686" s="68"/>
      <c r="BG686" s="68"/>
      <c r="BH686" s="68"/>
      <c r="BI686" s="68"/>
      <c r="BJ686" s="68"/>
      <c r="BK686" s="68"/>
      <c r="BL686" s="69"/>
      <c r="BM686" s="69"/>
      <c r="BN686" s="69"/>
      <c r="BO686" s="69"/>
      <c r="BP686" s="69"/>
      <c r="BQ686" s="69"/>
      <c r="BR686" s="69"/>
      <c r="BS686" s="69"/>
      <c r="BT686" s="69"/>
      <c r="BU686" s="69"/>
      <c r="BV686" s="69"/>
      <c r="BW686" s="69"/>
      <c r="BY686" s="70"/>
      <c r="BZ686" s="71"/>
      <c r="CA686" s="72"/>
      <c r="CB686" s="68"/>
      <c r="CC686" s="73"/>
    </row>
    <row r="687" spans="1:81" s="67" customFormat="1" ht="12" customHeight="1" x14ac:dyDescent="0.25">
      <c r="A687" s="122">
        <v>510</v>
      </c>
      <c r="B687" s="132" t="s">
        <v>752</v>
      </c>
      <c r="C687" s="135">
        <v>62.82111883470305</v>
      </c>
      <c r="D687" s="135">
        <v>1971</v>
      </c>
      <c r="E687" s="136">
        <v>2025</v>
      </c>
      <c r="F687" s="136">
        <v>430398.4</v>
      </c>
      <c r="G687" s="124">
        <v>5635944.7699999996</v>
      </c>
      <c r="H687" s="127">
        <v>0</v>
      </c>
      <c r="I687" s="128">
        <v>0</v>
      </c>
      <c r="J687" s="128">
        <v>0</v>
      </c>
      <c r="K687" s="128">
        <v>0</v>
      </c>
      <c r="L687" s="128">
        <v>0</v>
      </c>
      <c r="M687" s="128">
        <v>0</v>
      </c>
      <c r="N687" s="127"/>
      <c r="O687" s="127">
        <v>0</v>
      </c>
      <c r="P687" s="127"/>
      <c r="Q687" s="127">
        <v>0</v>
      </c>
      <c r="R687" s="127"/>
      <c r="S687" s="127">
        <v>0</v>
      </c>
      <c r="T687" s="129">
        <v>0</v>
      </c>
      <c r="U687" s="127">
        <v>0</v>
      </c>
      <c r="V687" s="136" t="s">
        <v>35</v>
      </c>
      <c r="W687" s="131">
        <v>743</v>
      </c>
      <c r="X687" s="127">
        <v>5382327.2599999998</v>
      </c>
      <c r="Y687" s="131">
        <v>0</v>
      </c>
      <c r="Z687" s="131">
        <v>0</v>
      </c>
      <c r="AA687" s="131">
        <v>0</v>
      </c>
      <c r="AB687" s="131">
        <v>0</v>
      </c>
      <c r="AC687" s="131">
        <v>0</v>
      </c>
      <c r="AD687" s="131">
        <v>0</v>
      </c>
      <c r="AE687" s="131">
        <v>0</v>
      </c>
      <c r="AF687" s="131">
        <v>0</v>
      </c>
      <c r="AG687" s="131">
        <v>0</v>
      </c>
      <c r="AH687" s="131">
        <v>0</v>
      </c>
      <c r="AI687" s="131">
        <v>0</v>
      </c>
      <c r="AJ687" s="131">
        <v>169078.34</v>
      </c>
      <c r="AK687" s="131">
        <v>84539.17</v>
      </c>
      <c r="AL687" s="131">
        <v>0</v>
      </c>
      <c r="AN687" s="68"/>
      <c r="AO687" s="68"/>
      <c r="AP687" s="68"/>
      <c r="AQ687" s="68"/>
      <c r="AR687" s="68"/>
      <c r="AS687" s="68"/>
      <c r="AT687" s="68"/>
      <c r="AU687" s="68"/>
      <c r="AV687" s="68"/>
      <c r="AW687" s="68"/>
      <c r="AX687" s="68"/>
      <c r="AY687" s="68"/>
      <c r="AZ687" s="68"/>
      <c r="BA687" s="68"/>
      <c r="BB687" s="68"/>
      <c r="BC687" s="68"/>
      <c r="BD687" s="68"/>
      <c r="BE687" s="68"/>
      <c r="BF687" s="68"/>
      <c r="BG687" s="68"/>
      <c r="BH687" s="68"/>
      <c r="BI687" s="68"/>
      <c r="BJ687" s="68"/>
      <c r="BK687" s="68"/>
      <c r="BL687" s="69"/>
      <c r="BM687" s="69"/>
      <c r="BN687" s="69"/>
      <c r="BO687" s="69"/>
      <c r="BP687" s="69"/>
      <c r="BQ687" s="69"/>
      <c r="BR687" s="69"/>
      <c r="BS687" s="69"/>
      <c r="BT687" s="69"/>
      <c r="BU687" s="69"/>
      <c r="BV687" s="69"/>
      <c r="BW687" s="69"/>
      <c r="BY687" s="70"/>
      <c r="BZ687" s="71"/>
      <c r="CA687" s="72"/>
      <c r="CB687" s="68"/>
      <c r="CC687" s="73"/>
    </row>
    <row r="688" spans="1:81" s="67" customFormat="1" ht="12" customHeight="1" x14ac:dyDescent="0.25">
      <c r="A688" s="122">
        <v>511</v>
      </c>
      <c r="B688" s="132" t="s">
        <v>754</v>
      </c>
      <c r="C688" s="135">
        <v>22.54103283154835</v>
      </c>
      <c r="D688" s="135">
        <v>1983</v>
      </c>
      <c r="E688" s="136">
        <v>2025</v>
      </c>
      <c r="F688" s="136">
        <v>1841458.56</v>
      </c>
      <c r="G688" s="124">
        <v>9999238.6699999999</v>
      </c>
      <c r="H688" s="127">
        <v>0</v>
      </c>
      <c r="I688" s="128">
        <v>0</v>
      </c>
      <c r="J688" s="128">
        <v>0</v>
      </c>
      <c r="K688" s="128">
        <v>0</v>
      </c>
      <c r="L688" s="128">
        <v>0</v>
      </c>
      <c r="M688" s="128">
        <v>0</v>
      </c>
      <c r="N688" s="127"/>
      <c r="O688" s="127">
        <v>0</v>
      </c>
      <c r="P688" s="127"/>
      <c r="Q688" s="127">
        <v>0</v>
      </c>
      <c r="R688" s="127"/>
      <c r="S688" s="127">
        <v>0</v>
      </c>
      <c r="T688" s="129">
        <v>0</v>
      </c>
      <c r="U688" s="127">
        <v>0</v>
      </c>
      <c r="V688" s="136" t="s">
        <v>34</v>
      </c>
      <c r="W688" s="131">
        <v>1166.33</v>
      </c>
      <c r="X688" s="127">
        <v>9549272.9299999997</v>
      </c>
      <c r="Y688" s="131">
        <v>0</v>
      </c>
      <c r="Z688" s="131">
        <v>0</v>
      </c>
      <c r="AA688" s="131">
        <v>0</v>
      </c>
      <c r="AB688" s="131">
        <v>0</v>
      </c>
      <c r="AC688" s="131">
        <v>0</v>
      </c>
      <c r="AD688" s="131">
        <v>0</v>
      </c>
      <c r="AE688" s="131">
        <v>0</v>
      </c>
      <c r="AF688" s="131">
        <v>0</v>
      </c>
      <c r="AG688" s="131">
        <v>0</v>
      </c>
      <c r="AH688" s="131">
        <v>0</v>
      </c>
      <c r="AI688" s="131">
        <v>0</v>
      </c>
      <c r="AJ688" s="131">
        <v>299977.15999999997</v>
      </c>
      <c r="AK688" s="131">
        <v>149988.57999999999</v>
      </c>
      <c r="AL688" s="131">
        <v>0</v>
      </c>
      <c r="AN688" s="68"/>
      <c r="AO688" s="68"/>
      <c r="AP688" s="68"/>
      <c r="AQ688" s="68"/>
      <c r="AR688" s="68"/>
      <c r="AS688" s="68"/>
      <c r="AT688" s="68"/>
      <c r="AU688" s="68"/>
      <c r="AV688" s="68"/>
      <c r="AW688" s="68"/>
      <c r="AX688" s="68"/>
      <c r="AY688" s="68"/>
      <c r="AZ688" s="68"/>
      <c r="BA688" s="68"/>
      <c r="BB688" s="68"/>
      <c r="BC688" s="68"/>
      <c r="BD688" s="68"/>
      <c r="BE688" s="68"/>
      <c r="BF688" s="68"/>
      <c r="BG688" s="68"/>
      <c r="BH688" s="68"/>
      <c r="BI688" s="68"/>
      <c r="BJ688" s="68"/>
      <c r="BK688" s="68"/>
      <c r="BL688" s="69"/>
      <c r="BM688" s="69"/>
      <c r="BN688" s="69"/>
      <c r="BO688" s="69"/>
      <c r="BP688" s="69"/>
      <c r="BQ688" s="69"/>
      <c r="BR688" s="69"/>
      <c r="BS688" s="69"/>
      <c r="BT688" s="69"/>
      <c r="BU688" s="69"/>
      <c r="BV688" s="69"/>
      <c r="BW688" s="69"/>
      <c r="BY688" s="70"/>
      <c r="BZ688" s="71"/>
      <c r="CA688" s="72"/>
      <c r="CB688" s="68"/>
      <c r="CC688" s="73"/>
    </row>
    <row r="689" spans="1:81" s="67" customFormat="1" ht="12" customHeight="1" x14ac:dyDescent="0.25">
      <c r="A689" s="122">
        <v>512</v>
      </c>
      <c r="B689" s="132" t="s">
        <v>756</v>
      </c>
      <c r="C689" s="135">
        <v>24.57670601290182</v>
      </c>
      <c r="D689" s="135">
        <v>1988</v>
      </c>
      <c r="E689" s="136">
        <v>2025</v>
      </c>
      <c r="F689" s="136">
        <v>1366779.47</v>
      </c>
      <c r="G689" s="124">
        <v>7656769.5700000003</v>
      </c>
      <c r="H689" s="127">
        <v>0</v>
      </c>
      <c r="I689" s="128">
        <v>0</v>
      </c>
      <c r="J689" s="128">
        <v>0</v>
      </c>
      <c r="K689" s="128">
        <v>0</v>
      </c>
      <c r="L689" s="128">
        <v>0</v>
      </c>
      <c r="M689" s="128">
        <v>0</v>
      </c>
      <c r="N689" s="127"/>
      <c r="O689" s="127">
        <v>0</v>
      </c>
      <c r="P689" s="127"/>
      <c r="Q689" s="127">
        <v>0</v>
      </c>
      <c r="R689" s="127"/>
      <c r="S689" s="127">
        <v>0</v>
      </c>
      <c r="T689" s="129">
        <v>0</v>
      </c>
      <c r="U689" s="127">
        <v>0</v>
      </c>
      <c r="V689" s="136" t="s">
        <v>34</v>
      </c>
      <c r="W689" s="131">
        <v>893.1</v>
      </c>
      <c r="X689" s="127">
        <v>7312214.9400000004</v>
      </c>
      <c r="Y689" s="131">
        <v>0</v>
      </c>
      <c r="Z689" s="131">
        <v>0</v>
      </c>
      <c r="AA689" s="131">
        <v>0</v>
      </c>
      <c r="AB689" s="131">
        <v>0</v>
      </c>
      <c r="AC689" s="131">
        <v>0</v>
      </c>
      <c r="AD689" s="131">
        <v>0</v>
      </c>
      <c r="AE689" s="131">
        <v>0</v>
      </c>
      <c r="AF689" s="131">
        <v>0</v>
      </c>
      <c r="AG689" s="131">
        <v>0</v>
      </c>
      <c r="AH689" s="131">
        <v>0</v>
      </c>
      <c r="AI689" s="131">
        <v>0</v>
      </c>
      <c r="AJ689" s="131">
        <v>229703.09</v>
      </c>
      <c r="AK689" s="131">
        <v>114851.54</v>
      </c>
      <c r="AL689" s="131">
        <v>0</v>
      </c>
      <c r="AN689" s="68"/>
      <c r="AO689" s="68"/>
      <c r="AP689" s="68"/>
      <c r="AQ689" s="68"/>
      <c r="AR689" s="68"/>
      <c r="AS689" s="68"/>
      <c r="AT689" s="68"/>
      <c r="AU689" s="68"/>
      <c r="AV689" s="68"/>
      <c r="AW689" s="68"/>
      <c r="AX689" s="68"/>
      <c r="AY689" s="68"/>
      <c r="AZ689" s="68"/>
      <c r="BA689" s="68"/>
      <c r="BB689" s="68"/>
      <c r="BC689" s="68"/>
      <c r="BD689" s="68"/>
      <c r="BE689" s="68"/>
      <c r="BF689" s="68"/>
      <c r="BG689" s="68"/>
      <c r="BH689" s="68"/>
      <c r="BI689" s="68"/>
      <c r="BJ689" s="68"/>
      <c r="BK689" s="68"/>
      <c r="BL689" s="69"/>
      <c r="BM689" s="69"/>
      <c r="BN689" s="69"/>
      <c r="BO689" s="69"/>
      <c r="BP689" s="69"/>
      <c r="BQ689" s="69"/>
      <c r="BR689" s="69"/>
      <c r="BS689" s="69"/>
      <c r="BT689" s="69"/>
      <c r="BU689" s="69"/>
      <c r="BV689" s="69"/>
      <c r="BW689" s="69"/>
      <c r="BY689" s="70"/>
      <c r="BZ689" s="71"/>
      <c r="CA689" s="72"/>
      <c r="CB689" s="68"/>
      <c r="CC689" s="73"/>
    </row>
    <row r="690" spans="1:81" s="67" customFormat="1" ht="12" customHeight="1" x14ac:dyDescent="0.25">
      <c r="A690" s="122">
        <v>513</v>
      </c>
      <c r="B690" s="132" t="s">
        <v>758</v>
      </c>
      <c r="C690" s="135">
        <v>25.176342243639912</v>
      </c>
      <c r="D690" s="135">
        <v>1996</v>
      </c>
      <c r="E690" s="136">
        <v>2025</v>
      </c>
      <c r="F690" s="136">
        <v>1666835.55</v>
      </c>
      <c r="G690" s="124">
        <v>9001912.5099999998</v>
      </c>
      <c r="H690" s="127">
        <v>0</v>
      </c>
      <c r="I690" s="128">
        <v>0</v>
      </c>
      <c r="J690" s="128">
        <v>0</v>
      </c>
      <c r="K690" s="128">
        <v>0</v>
      </c>
      <c r="L690" s="128">
        <v>0</v>
      </c>
      <c r="M690" s="128">
        <v>0</v>
      </c>
      <c r="N690" s="127"/>
      <c r="O690" s="127">
        <v>0</v>
      </c>
      <c r="P690" s="127"/>
      <c r="Q690" s="127">
        <v>0</v>
      </c>
      <c r="R690" s="127"/>
      <c r="S690" s="127">
        <v>0</v>
      </c>
      <c r="T690" s="129">
        <v>0</v>
      </c>
      <c r="U690" s="127">
        <v>0</v>
      </c>
      <c r="V690" s="136" t="s">
        <v>34</v>
      </c>
      <c r="W690" s="131">
        <v>1050</v>
      </c>
      <c r="X690" s="127">
        <v>8596826.4399999995</v>
      </c>
      <c r="Y690" s="131">
        <v>0</v>
      </c>
      <c r="Z690" s="131">
        <v>0</v>
      </c>
      <c r="AA690" s="131">
        <v>0</v>
      </c>
      <c r="AB690" s="131">
        <v>0</v>
      </c>
      <c r="AC690" s="131">
        <v>0</v>
      </c>
      <c r="AD690" s="131">
        <v>0</v>
      </c>
      <c r="AE690" s="131">
        <v>0</v>
      </c>
      <c r="AF690" s="131">
        <v>0</v>
      </c>
      <c r="AG690" s="131">
        <v>0</v>
      </c>
      <c r="AH690" s="131">
        <v>0</v>
      </c>
      <c r="AI690" s="131">
        <v>0</v>
      </c>
      <c r="AJ690" s="131">
        <v>270057.38</v>
      </c>
      <c r="AK690" s="131">
        <v>135028.69</v>
      </c>
      <c r="AL690" s="131">
        <v>0</v>
      </c>
      <c r="AN690" s="68"/>
      <c r="AO690" s="68"/>
      <c r="AP690" s="68"/>
      <c r="AQ690" s="68"/>
      <c r="AR690" s="68"/>
      <c r="AS690" s="68"/>
      <c r="AT690" s="68"/>
      <c r="AU690" s="68"/>
      <c r="AV690" s="68"/>
      <c r="AW690" s="68"/>
      <c r="AX690" s="68"/>
      <c r="AY690" s="68"/>
      <c r="AZ690" s="68"/>
      <c r="BA690" s="68"/>
      <c r="BB690" s="68"/>
      <c r="BC690" s="68"/>
      <c r="BD690" s="68"/>
      <c r="BE690" s="68"/>
      <c r="BF690" s="68"/>
      <c r="BG690" s="68"/>
      <c r="BH690" s="68"/>
      <c r="BI690" s="68"/>
      <c r="BJ690" s="68"/>
      <c r="BK690" s="68"/>
      <c r="BL690" s="69"/>
      <c r="BM690" s="69"/>
      <c r="BN690" s="69"/>
      <c r="BO690" s="69"/>
      <c r="BP690" s="69"/>
      <c r="BQ690" s="69"/>
      <c r="BR690" s="69"/>
      <c r="BS690" s="69"/>
      <c r="BT690" s="69"/>
      <c r="BU690" s="69"/>
      <c r="BV690" s="69"/>
      <c r="BW690" s="69"/>
      <c r="BY690" s="70"/>
      <c r="BZ690" s="71"/>
      <c r="CA690" s="72"/>
      <c r="CB690" s="68"/>
      <c r="CC690" s="73"/>
    </row>
    <row r="691" spans="1:81" s="67" customFormat="1" ht="12" customHeight="1" x14ac:dyDescent="0.25">
      <c r="A691" s="122">
        <v>514</v>
      </c>
      <c r="B691" s="132" t="s">
        <v>759</v>
      </c>
      <c r="C691" s="135">
        <v>39.288242605603259</v>
      </c>
      <c r="D691" s="135">
        <v>1990</v>
      </c>
      <c r="E691" s="136">
        <v>2025</v>
      </c>
      <c r="F691" s="136">
        <v>631555.02</v>
      </c>
      <c r="G691" s="124">
        <v>5161096.51</v>
      </c>
      <c r="H691" s="127">
        <v>0</v>
      </c>
      <c r="I691" s="128">
        <v>0</v>
      </c>
      <c r="J691" s="128">
        <v>0</v>
      </c>
      <c r="K691" s="128">
        <v>0</v>
      </c>
      <c r="L691" s="128">
        <v>0</v>
      </c>
      <c r="M691" s="128">
        <v>0</v>
      </c>
      <c r="N691" s="127"/>
      <c r="O691" s="127">
        <v>0</v>
      </c>
      <c r="P691" s="127"/>
      <c r="Q691" s="127">
        <v>0</v>
      </c>
      <c r="R691" s="127"/>
      <c r="S691" s="127">
        <v>0</v>
      </c>
      <c r="T691" s="129">
        <v>0</v>
      </c>
      <c r="U691" s="127">
        <v>0</v>
      </c>
      <c r="V691" s="136" t="s">
        <v>34</v>
      </c>
      <c r="W691" s="131">
        <v>602</v>
      </c>
      <c r="X691" s="127">
        <v>4928847.16</v>
      </c>
      <c r="Y691" s="131">
        <v>0</v>
      </c>
      <c r="Z691" s="131">
        <v>0</v>
      </c>
      <c r="AA691" s="131">
        <v>0</v>
      </c>
      <c r="AB691" s="131">
        <v>0</v>
      </c>
      <c r="AC691" s="131">
        <v>0</v>
      </c>
      <c r="AD691" s="131">
        <v>0</v>
      </c>
      <c r="AE691" s="131">
        <v>0</v>
      </c>
      <c r="AF691" s="131">
        <v>0</v>
      </c>
      <c r="AG691" s="131">
        <v>0</v>
      </c>
      <c r="AH691" s="131">
        <v>0</v>
      </c>
      <c r="AI691" s="131">
        <v>0</v>
      </c>
      <c r="AJ691" s="131">
        <v>154832.9</v>
      </c>
      <c r="AK691" s="131">
        <v>77416.45</v>
      </c>
      <c r="AL691" s="131">
        <v>0</v>
      </c>
      <c r="AN691" s="68"/>
      <c r="AO691" s="68"/>
      <c r="AP691" s="68"/>
      <c r="AQ691" s="68"/>
      <c r="AR691" s="68"/>
      <c r="AS691" s="68"/>
      <c r="AT691" s="68"/>
      <c r="AU691" s="68"/>
      <c r="AV691" s="68"/>
      <c r="AW691" s="68"/>
      <c r="AX691" s="68"/>
      <c r="AY691" s="68"/>
      <c r="AZ691" s="68"/>
      <c r="BA691" s="68"/>
      <c r="BB691" s="68"/>
      <c r="BC691" s="68"/>
      <c r="BD691" s="68"/>
      <c r="BE691" s="68"/>
      <c r="BF691" s="68"/>
      <c r="BG691" s="68"/>
      <c r="BH691" s="68"/>
      <c r="BI691" s="68"/>
      <c r="BJ691" s="68"/>
      <c r="BK691" s="68"/>
      <c r="BL691" s="69"/>
      <c r="BM691" s="69"/>
      <c r="BN691" s="69"/>
      <c r="BO691" s="69"/>
      <c r="BP691" s="69"/>
      <c r="BQ691" s="69"/>
      <c r="BR691" s="69"/>
      <c r="BS691" s="69"/>
      <c r="BT691" s="69"/>
      <c r="BU691" s="69"/>
      <c r="BV691" s="69"/>
      <c r="BW691" s="69"/>
      <c r="BY691" s="70"/>
      <c r="BZ691" s="71"/>
      <c r="CA691" s="72"/>
      <c r="CB691" s="68"/>
      <c r="CC691" s="73"/>
    </row>
    <row r="692" spans="1:81" s="67" customFormat="1" ht="12" customHeight="1" x14ac:dyDescent="0.25">
      <c r="A692" s="122">
        <v>515</v>
      </c>
      <c r="B692" s="132" t="s">
        <v>760</v>
      </c>
      <c r="C692" s="135">
        <v>39.868730083609407</v>
      </c>
      <c r="D692" s="135">
        <v>1992</v>
      </c>
      <c r="E692" s="136">
        <v>2025</v>
      </c>
      <c r="F692" s="136">
        <v>594848.16</v>
      </c>
      <c r="G692" s="124">
        <v>5143950</v>
      </c>
      <c r="H692" s="127">
        <v>0</v>
      </c>
      <c r="I692" s="128">
        <v>0</v>
      </c>
      <c r="J692" s="128">
        <v>0</v>
      </c>
      <c r="K692" s="128">
        <v>0</v>
      </c>
      <c r="L692" s="128">
        <v>0</v>
      </c>
      <c r="M692" s="128">
        <v>0</v>
      </c>
      <c r="N692" s="127"/>
      <c r="O692" s="127">
        <v>0</v>
      </c>
      <c r="P692" s="127"/>
      <c r="Q692" s="127">
        <v>0</v>
      </c>
      <c r="R692" s="127"/>
      <c r="S692" s="127">
        <v>0</v>
      </c>
      <c r="T692" s="129">
        <v>0</v>
      </c>
      <c r="U692" s="127">
        <v>0</v>
      </c>
      <c r="V692" s="136" t="s">
        <v>34</v>
      </c>
      <c r="W692" s="131">
        <v>600</v>
      </c>
      <c r="X692" s="127">
        <v>4912472.25</v>
      </c>
      <c r="Y692" s="131">
        <v>0</v>
      </c>
      <c r="Z692" s="131">
        <v>0</v>
      </c>
      <c r="AA692" s="131">
        <v>0</v>
      </c>
      <c r="AB692" s="131">
        <v>0</v>
      </c>
      <c r="AC692" s="131">
        <v>0</v>
      </c>
      <c r="AD692" s="131">
        <v>0</v>
      </c>
      <c r="AE692" s="131">
        <v>0</v>
      </c>
      <c r="AF692" s="131">
        <v>0</v>
      </c>
      <c r="AG692" s="131">
        <v>0</v>
      </c>
      <c r="AH692" s="131">
        <v>0</v>
      </c>
      <c r="AI692" s="131">
        <v>0</v>
      </c>
      <c r="AJ692" s="131">
        <v>154318.5</v>
      </c>
      <c r="AK692" s="131">
        <v>77159.25</v>
      </c>
      <c r="AL692" s="131">
        <v>0</v>
      </c>
      <c r="AN692" s="68"/>
      <c r="AO692" s="68"/>
      <c r="AP692" s="68"/>
      <c r="AQ692" s="68"/>
      <c r="AR692" s="68"/>
      <c r="AS692" s="68"/>
      <c r="AT692" s="68"/>
      <c r="AU692" s="68"/>
      <c r="AV692" s="68"/>
      <c r="AW692" s="68"/>
      <c r="AX692" s="68"/>
      <c r="AY692" s="68"/>
      <c r="AZ692" s="68"/>
      <c r="BA692" s="68"/>
      <c r="BB692" s="68"/>
      <c r="BC692" s="68"/>
      <c r="BD692" s="68"/>
      <c r="BE692" s="68"/>
      <c r="BF692" s="68"/>
      <c r="BG692" s="68"/>
      <c r="BH692" s="68"/>
      <c r="BI692" s="68"/>
      <c r="BJ692" s="68"/>
      <c r="BK692" s="68"/>
      <c r="BL692" s="69"/>
      <c r="BM692" s="69"/>
      <c r="BN692" s="69"/>
      <c r="BO692" s="69"/>
      <c r="BP692" s="69"/>
      <c r="BQ692" s="69"/>
      <c r="BR692" s="69"/>
      <c r="BS692" s="69"/>
      <c r="BT692" s="69"/>
      <c r="BU692" s="69"/>
      <c r="BV692" s="69"/>
      <c r="BW692" s="69"/>
      <c r="BY692" s="70"/>
      <c r="BZ692" s="71"/>
      <c r="CA692" s="72"/>
      <c r="CB692" s="68"/>
      <c r="CC692" s="73"/>
    </row>
    <row r="693" spans="1:81" s="67" customFormat="1" ht="12" customHeight="1" x14ac:dyDescent="0.25">
      <c r="A693" s="122">
        <v>516</v>
      </c>
      <c r="B693" s="132" t="s">
        <v>778</v>
      </c>
      <c r="C693" s="135">
        <v>49.08995895713818</v>
      </c>
      <c r="D693" s="135">
        <v>1999</v>
      </c>
      <c r="E693" s="136">
        <v>2025</v>
      </c>
      <c r="F693" s="136">
        <v>697691.65</v>
      </c>
      <c r="G693" s="124">
        <v>7012918.5099999998</v>
      </c>
      <c r="H693" s="127">
        <v>0</v>
      </c>
      <c r="I693" s="128">
        <v>0</v>
      </c>
      <c r="J693" s="128">
        <v>0</v>
      </c>
      <c r="K693" s="128">
        <v>0</v>
      </c>
      <c r="L693" s="128">
        <v>0</v>
      </c>
      <c r="M693" s="128">
        <v>0</v>
      </c>
      <c r="N693" s="127"/>
      <c r="O693" s="127">
        <v>0</v>
      </c>
      <c r="P693" s="127"/>
      <c r="Q693" s="127">
        <v>0</v>
      </c>
      <c r="R693" s="127"/>
      <c r="S693" s="127">
        <v>0</v>
      </c>
      <c r="T693" s="129">
        <v>0</v>
      </c>
      <c r="U693" s="127">
        <v>0</v>
      </c>
      <c r="V693" s="136" t="s">
        <v>34</v>
      </c>
      <c r="W693" s="131">
        <v>818</v>
      </c>
      <c r="X693" s="127">
        <v>6697337.1699999999</v>
      </c>
      <c r="Y693" s="131">
        <v>0</v>
      </c>
      <c r="Z693" s="131">
        <v>0</v>
      </c>
      <c r="AA693" s="131">
        <v>0</v>
      </c>
      <c r="AB693" s="131">
        <v>0</v>
      </c>
      <c r="AC693" s="131">
        <v>0</v>
      </c>
      <c r="AD693" s="131">
        <v>0</v>
      </c>
      <c r="AE693" s="131">
        <v>0</v>
      </c>
      <c r="AF693" s="131">
        <v>0</v>
      </c>
      <c r="AG693" s="131">
        <v>0</v>
      </c>
      <c r="AH693" s="131">
        <v>0</v>
      </c>
      <c r="AI693" s="131">
        <v>0</v>
      </c>
      <c r="AJ693" s="131">
        <v>210387.56</v>
      </c>
      <c r="AK693" s="131">
        <v>105193.78</v>
      </c>
      <c r="AL693" s="131">
        <v>0</v>
      </c>
      <c r="AN693" s="68"/>
      <c r="AO693" s="68"/>
      <c r="AP693" s="68"/>
      <c r="AQ693" s="68"/>
      <c r="AR693" s="68"/>
      <c r="AS693" s="68"/>
      <c r="AT693" s="68"/>
      <c r="AU693" s="68"/>
      <c r="AV693" s="68"/>
      <c r="AW693" s="68"/>
      <c r="AX693" s="68"/>
      <c r="AY693" s="68"/>
      <c r="AZ693" s="68"/>
      <c r="BA693" s="68"/>
      <c r="BB693" s="68"/>
      <c r="BC693" s="68"/>
      <c r="BD693" s="68"/>
      <c r="BE693" s="68"/>
      <c r="BF693" s="68"/>
      <c r="BG693" s="68"/>
      <c r="BH693" s="68"/>
      <c r="BI693" s="68"/>
      <c r="BJ693" s="68"/>
      <c r="BK693" s="68"/>
      <c r="BL693" s="69"/>
      <c r="BM693" s="69"/>
      <c r="BN693" s="69"/>
      <c r="BO693" s="69"/>
      <c r="BP693" s="69"/>
      <c r="BQ693" s="69"/>
      <c r="BR693" s="69"/>
      <c r="BS693" s="69"/>
      <c r="BT693" s="69"/>
      <c r="BU693" s="69"/>
      <c r="BV693" s="69"/>
      <c r="BW693" s="69"/>
      <c r="BY693" s="70"/>
      <c r="BZ693" s="71"/>
      <c r="CA693" s="72"/>
      <c r="CB693" s="68"/>
      <c r="CC693" s="73"/>
    </row>
    <row r="694" spans="1:81" s="67" customFormat="1" ht="12" customHeight="1" x14ac:dyDescent="0.25">
      <c r="A694" s="122">
        <v>517</v>
      </c>
      <c r="B694" s="132" t="s">
        <v>779</v>
      </c>
      <c r="C694" s="135"/>
      <c r="D694" s="135"/>
      <c r="E694" s="136"/>
      <c r="F694" s="136"/>
      <c r="G694" s="124">
        <v>38579625.009999998</v>
      </c>
      <c r="H694" s="127">
        <v>0</v>
      </c>
      <c r="I694" s="128">
        <v>0</v>
      </c>
      <c r="J694" s="128">
        <v>0</v>
      </c>
      <c r="K694" s="128">
        <v>0</v>
      </c>
      <c r="L694" s="128">
        <v>0</v>
      </c>
      <c r="M694" s="128">
        <v>0</v>
      </c>
      <c r="N694" s="127"/>
      <c r="O694" s="127">
        <v>0</v>
      </c>
      <c r="P694" s="127"/>
      <c r="Q694" s="127">
        <v>0</v>
      </c>
      <c r="R694" s="127"/>
      <c r="S694" s="127">
        <v>0</v>
      </c>
      <c r="T694" s="129">
        <v>0</v>
      </c>
      <c r="U694" s="127">
        <v>0</v>
      </c>
      <c r="V694" s="136" t="s">
        <v>34</v>
      </c>
      <c r="W694" s="131">
        <v>4500</v>
      </c>
      <c r="X694" s="127">
        <v>36843541.880000003</v>
      </c>
      <c r="Y694" s="131">
        <v>0</v>
      </c>
      <c r="Z694" s="131">
        <v>0</v>
      </c>
      <c r="AA694" s="131">
        <v>0</v>
      </c>
      <c r="AB694" s="131">
        <v>0</v>
      </c>
      <c r="AC694" s="131">
        <v>0</v>
      </c>
      <c r="AD694" s="131">
        <v>0</v>
      </c>
      <c r="AE694" s="131">
        <v>0</v>
      </c>
      <c r="AF694" s="131">
        <v>0</v>
      </c>
      <c r="AG694" s="131">
        <v>0</v>
      </c>
      <c r="AH694" s="131">
        <v>0</v>
      </c>
      <c r="AI694" s="131">
        <v>0</v>
      </c>
      <c r="AJ694" s="131">
        <v>1157388.75</v>
      </c>
      <c r="AK694" s="131">
        <v>578694.38</v>
      </c>
      <c r="AL694" s="131">
        <v>0</v>
      </c>
      <c r="AN694" s="68"/>
      <c r="AO694" s="68"/>
      <c r="AP694" s="68"/>
      <c r="AQ694" s="68"/>
      <c r="AR694" s="68"/>
      <c r="AS694" s="68"/>
      <c r="AT694" s="68"/>
      <c r="AU694" s="68"/>
      <c r="AV694" s="68"/>
      <c r="AW694" s="68"/>
      <c r="AX694" s="68"/>
      <c r="AY694" s="68"/>
      <c r="AZ694" s="68"/>
      <c r="BA694" s="68"/>
      <c r="BB694" s="68"/>
      <c r="BC694" s="68"/>
      <c r="BD694" s="68"/>
      <c r="BE694" s="68"/>
      <c r="BF694" s="68"/>
      <c r="BG694" s="68"/>
      <c r="BH694" s="68"/>
      <c r="BI694" s="68"/>
      <c r="BJ694" s="68"/>
      <c r="BK694" s="68"/>
      <c r="BL694" s="69"/>
      <c r="BM694" s="69"/>
      <c r="BN694" s="69"/>
      <c r="BO694" s="69"/>
      <c r="BP694" s="69"/>
      <c r="BQ694" s="69"/>
      <c r="BR694" s="69"/>
      <c r="BS694" s="69"/>
      <c r="BT694" s="69"/>
      <c r="BU694" s="69"/>
      <c r="BV694" s="69"/>
      <c r="BW694" s="69"/>
      <c r="BY694" s="70"/>
      <c r="BZ694" s="71"/>
      <c r="CA694" s="72"/>
      <c r="CB694" s="68"/>
      <c r="CC694" s="73"/>
    </row>
    <row r="695" spans="1:81" s="67" customFormat="1" ht="12" customHeight="1" x14ac:dyDescent="0.25">
      <c r="A695" s="122">
        <v>518</v>
      </c>
      <c r="B695" s="132" t="s">
        <v>782</v>
      </c>
      <c r="C695" s="135"/>
      <c r="D695" s="135"/>
      <c r="E695" s="136"/>
      <c r="F695" s="136"/>
      <c r="G695" s="124">
        <v>9276931.9700000007</v>
      </c>
      <c r="H695" s="127">
        <v>0</v>
      </c>
      <c r="I695" s="128">
        <v>0</v>
      </c>
      <c r="J695" s="128">
        <v>0</v>
      </c>
      <c r="K695" s="128">
        <v>0</v>
      </c>
      <c r="L695" s="128">
        <v>0</v>
      </c>
      <c r="M695" s="128">
        <v>0</v>
      </c>
      <c r="N695" s="127"/>
      <c r="O695" s="127">
        <v>0</v>
      </c>
      <c r="P695" s="127"/>
      <c r="Q695" s="127">
        <v>0</v>
      </c>
      <c r="R695" s="127"/>
      <c r="S695" s="127">
        <v>0</v>
      </c>
      <c r="T695" s="129">
        <v>0</v>
      </c>
      <c r="U695" s="127">
        <v>0</v>
      </c>
      <c r="V695" s="136" t="s">
        <v>35</v>
      </c>
      <c r="W695" s="131">
        <v>1223</v>
      </c>
      <c r="X695" s="127">
        <v>8859470.0299999993</v>
      </c>
      <c r="Y695" s="131">
        <v>0</v>
      </c>
      <c r="Z695" s="131">
        <v>0</v>
      </c>
      <c r="AA695" s="131">
        <v>0</v>
      </c>
      <c r="AB695" s="131">
        <v>0</v>
      </c>
      <c r="AC695" s="131">
        <v>0</v>
      </c>
      <c r="AD695" s="131">
        <v>0</v>
      </c>
      <c r="AE695" s="131">
        <v>0</v>
      </c>
      <c r="AF695" s="131">
        <v>0</v>
      </c>
      <c r="AG695" s="131">
        <v>0</v>
      </c>
      <c r="AH695" s="131">
        <v>0</v>
      </c>
      <c r="AI695" s="131">
        <v>0</v>
      </c>
      <c r="AJ695" s="131">
        <v>278307.96000000002</v>
      </c>
      <c r="AK695" s="131">
        <v>139153.98000000001</v>
      </c>
      <c r="AL695" s="131">
        <v>0</v>
      </c>
      <c r="AN695" s="68"/>
      <c r="AO695" s="68"/>
      <c r="AP695" s="68"/>
      <c r="AQ695" s="68"/>
      <c r="AR695" s="68"/>
      <c r="AS695" s="68"/>
      <c r="AT695" s="68"/>
      <c r="AU695" s="68"/>
      <c r="AV695" s="68"/>
      <c r="AW695" s="68"/>
      <c r="AX695" s="68"/>
      <c r="AY695" s="68"/>
      <c r="AZ695" s="68"/>
      <c r="BA695" s="68"/>
      <c r="BB695" s="68"/>
      <c r="BC695" s="68"/>
      <c r="BD695" s="68"/>
      <c r="BE695" s="68"/>
      <c r="BF695" s="68"/>
      <c r="BG695" s="68"/>
      <c r="BH695" s="68"/>
      <c r="BI695" s="68"/>
      <c r="BJ695" s="68"/>
      <c r="BK695" s="68"/>
      <c r="BL695" s="69"/>
      <c r="BM695" s="69"/>
      <c r="BN695" s="69"/>
      <c r="BO695" s="69"/>
      <c r="BP695" s="69"/>
      <c r="BQ695" s="69"/>
      <c r="BR695" s="69"/>
      <c r="BS695" s="69"/>
      <c r="BT695" s="69"/>
      <c r="BU695" s="69"/>
      <c r="BV695" s="69"/>
      <c r="BW695" s="69"/>
      <c r="BY695" s="70"/>
      <c r="BZ695" s="71"/>
      <c r="CA695" s="72"/>
      <c r="CB695" s="68"/>
      <c r="CC695" s="73"/>
    </row>
    <row r="696" spans="1:81" s="67" customFormat="1" ht="12" customHeight="1" x14ac:dyDescent="0.25">
      <c r="A696" s="122">
        <v>519</v>
      </c>
      <c r="B696" s="132" t="s">
        <v>798</v>
      </c>
      <c r="C696" s="135"/>
      <c r="D696" s="135"/>
      <c r="E696" s="136"/>
      <c r="F696" s="136"/>
      <c r="G696" s="124">
        <v>13657187.25</v>
      </c>
      <c r="H696" s="127">
        <v>0</v>
      </c>
      <c r="I696" s="128">
        <v>0</v>
      </c>
      <c r="J696" s="128">
        <v>0</v>
      </c>
      <c r="K696" s="128">
        <v>0</v>
      </c>
      <c r="L696" s="128">
        <v>0</v>
      </c>
      <c r="M696" s="128">
        <v>0</v>
      </c>
      <c r="N696" s="127"/>
      <c r="O696" s="127">
        <v>0</v>
      </c>
      <c r="P696" s="127"/>
      <c r="Q696" s="127">
        <v>0</v>
      </c>
      <c r="R696" s="127"/>
      <c r="S696" s="127">
        <v>0</v>
      </c>
      <c r="T696" s="129">
        <v>0</v>
      </c>
      <c r="U696" s="127">
        <v>0</v>
      </c>
      <c r="V696" s="136" t="s">
        <v>34</v>
      </c>
      <c r="W696" s="131">
        <v>1593</v>
      </c>
      <c r="X696" s="127">
        <v>13042613.82</v>
      </c>
      <c r="Y696" s="131">
        <v>0</v>
      </c>
      <c r="Z696" s="131">
        <v>0</v>
      </c>
      <c r="AA696" s="131">
        <v>0</v>
      </c>
      <c r="AB696" s="131">
        <v>0</v>
      </c>
      <c r="AC696" s="131">
        <v>0</v>
      </c>
      <c r="AD696" s="131">
        <v>0</v>
      </c>
      <c r="AE696" s="131">
        <v>0</v>
      </c>
      <c r="AF696" s="131">
        <v>0</v>
      </c>
      <c r="AG696" s="131">
        <v>0</v>
      </c>
      <c r="AH696" s="131">
        <v>0</v>
      </c>
      <c r="AI696" s="131">
        <v>0</v>
      </c>
      <c r="AJ696" s="131">
        <v>409715.62</v>
      </c>
      <c r="AK696" s="131">
        <v>204857.81</v>
      </c>
      <c r="AL696" s="131">
        <v>0</v>
      </c>
      <c r="AN696" s="68"/>
      <c r="AO696" s="68"/>
      <c r="AP696" s="68"/>
      <c r="AQ696" s="68"/>
      <c r="AR696" s="68"/>
      <c r="AS696" s="68"/>
      <c r="AT696" s="68"/>
      <c r="AU696" s="68"/>
      <c r="AV696" s="68"/>
      <c r="AW696" s="68"/>
      <c r="AX696" s="68"/>
      <c r="AY696" s="68"/>
      <c r="AZ696" s="68"/>
      <c r="BA696" s="68"/>
      <c r="BB696" s="68"/>
      <c r="BC696" s="68"/>
      <c r="BD696" s="68"/>
      <c r="BE696" s="68"/>
      <c r="BF696" s="68"/>
      <c r="BG696" s="68"/>
      <c r="BH696" s="68"/>
      <c r="BI696" s="68"/>
      <c r="BJ696" s="68"/>
      <c r="BK696" s="68"/>
      <c r="BL696" s="69"/>
      <c r="BM696" s="69"/>
      <c r="BN696" s="69"/>
      <c r="BO696" s="69"/>
      <c r="BP696" s="69"/>
      <c r="BQ696" s="69"/>
      <c r="BR696" s="69"/>
      <c r="BS696" s="69"/>
      <c r="BT696" s="69"/>
      <c r="BU696" s="69"/>
      <c r="BV696" s="69"/>
      <c r="BW696" s="69"/>
      <c r="BY696" s="70"/>
      <c r="BZ696" s="71"/>
      <c r="CA696" s="72"/>
      <c r="CB696" s="68"/>
      <c r="CC696" s="73"/>
    </row>
    <row r="697" spans="1:81" s="67" customFormat="1" ht="12" customHeight="1" x14ac:dyDescent="0.25">
      <c r="A697" s="122">
        <v>520</v>
      </c>
      <c r="B697" s="132" t="s">
        <v>801</v>
      </c>
      <c r="C697" s="135"/>
      <c r="D697" s="135"/>
      <c r="E697" s="136"/>
      <c r="F697" s="136"/>
      <c r="G697" s="124">
        <v>23192251.52</v>
      </c>
      <c r="H697" s="127">
        <v>0</v>
      </c>
      <c r="I697" s="128">
        <v>0</v>
      </c>
      <c r="J697" s="128">
        <v>0</v>
      </c>
      <c r="K697" s="128">
        <v>0</v>
      </c>
      <c r="L697" s="128">
        <v>0</v>
      </c>
      <c r="M697" s="128">
        <v>0</v>
      </c>
      <c r="N697" s="127"/>
      <c r="O697" s="127">
        <v>0</v>
      </c>
      <c r="P697" s="127"/>
      <c r="Q697" s="127">
        <v>0</v>
      </c>
      <c r="R697" s="127"/>
      <c r="S697" s="127">
        <v>0</v>
      </c>
      <c r="T697" s="129">
        <v>8</v>
      </c>
      <c r="U697" s="127">
        <v>22148600.199999999</v>
      </c>
      <c r="V697" s="136"/>
      <c r="W697" s="131">
        <v>0</v>
      </c>
      <c r="X697" s="127">
        <v>0</v>
      </c>
      <c r="Y697" s="131">
        <v>0</v>
      </c>
      <c r="Z697" s="131">
        <v>0</v>
      </c>
      <c r="AA697" s="131">
        <v>0</v>
      </c>
      <c r="AB697" s="131">
        <v>0</v>
      </c>
      <c r="AC697" s="131">
        <v>0</v>
      </c>
      <c r="AD697" s="131">
        <v>0</v>
      </c>
      <c r="AE697" s="131">
        <v>0</v>
      </c>
      <c r="AF697" s="131">
        <v>0</v>
      </c>
      <c r="AG697" s="131">
        <v>0</v>
      </c>
      <c r="AH697" s="131">
        <v>0</v>
      </c>
      <c r="AI697" s="131">
        <v>0</v>
      </c>
      <c r="AJ697" s="131">
        <v>695767.55</v>
      </c>
      <c r="AK697" s="131">
        <v>347883.77</v>
      </c>
      <c r="AL697" s="131">
        <v>0</v>
      </c>
      <c r="AN697" s="68"/>
      <c r="AO697" s="68"/>
      <c r="AP697" s="68"/>
      <c r="AQ697" s="68"/>
      <c r="AR697" s="68"/>
      <c r="AS697" s="68"/>
      <c r="AT697" s="68"/>
      <c r="AU697" s="68"/>
      <c r="AV697" s="68"/>
      <c r="AW697" s="68"/>
      <c r="AX697" s="68"/>
      <c r="AY697" s="68"/>
      <c r="AZ697" s="68"/>
      <c r="BA697" s="68"/>
      <c r="BB697" s="68"/>
      <c r="BC697" s="68"/>
      <c r="BD697" s="68"/>
      <c r="BE697" s="68"/>
      <c r="BF697" s="68"/>
      <c r="BG697" s="68"/>
      <c r="BH697" s="68"/>
      <c r="BI697" s="68"/>
      <c r="BJ697" s="68"/>
      <c r="BK697" s="68"/>
      <c r="BL697" s="69"/>
      <c r="BM697" s="69"/>
      <c r="BN697" s="69"/>
      <c r="BO697" s="69"/>
      <c r="BP697" s="69"/>
      <c r="BQ697" s="69"/>
      <c r="BR697" s="69"/>
      <c r="BS697" s="69"/>
      <c r="BT697" s="69"/>
      <c r="BU697" s="69"/>
      <c r="BV697" s="69"/>
      <c r="BW697" s="69"/>
      <c r="BY697" s="70"/>
      <c r="BZ697" s="71"/>
      <c r="CA697" s="72"/>
      <c r="CB697" s="68"/>
      <c r="CC697" s="73"/>
    </row>
    <row r="698" spans="1:81" s="67" customFormat="1" ht="18" customHeight="1" x14ac:dyDescent="0.25">
      <c r="A698" s="243" t="s">
        <v>773</v>
      </c>
      <c r="B698" s="243"/>
      <c r="C698" s="127">
        <f>SUM(C178:C697)</f>
        <v>20985.353523495109</v>
      </c>
      <c r="D698" s="140"/>
      <c r="E698" s="127"/>
      <c r="F698" s="127"/>
      <c r="G698" s="127">
        <v>3932437626.6300073</v>
      </c>
      <c r="H698" s="127">
        <v>67751617.210000008</v>
      </c>
      <c r="I698" s="127">
        <v>14519902.719999999</v>
      </c>
      <c r="J698" s="127">
        <v>3102</v>
      </c>
      <c r="K698" s="127">
        <v>17766580</v>
      </c>
      <c r="L698" s="127">
        <v>4834</v>
      </c>
      <c r="M698" s="127">
        <v>26410963.370000001</v>
      </c>
      <c r="N698" s="127">
        <v>1023</v>
      </c>
      <c r="O698" s="127">
        <v>2503795.21</v>
      </c>
      <c r="P698" s="127">
        <v>1081</v>
      </c>
      <c r="Q698" s="127">
        <v>3101535.0999999996</v>
      </c>
      <c r="R698" s="127">
        <v>1835.6</v>
      </c>
      <c r="S698" s="127">
        <v>3448840.8099999996</v>
      </c>
      <c r="T698" s="129">
        <v>130</v>
      </c>
      <c r="U698" s="127">
        <v>358749653.32000005</v>
      </c>
      <c r="V698" s="134" t="s">
        <v>25</v>
      </c>
      <c r="W698" s="127">
        <v>415714.76</v>
      </c>
      <c r="X698" s="127">
        <v>3276979602.630002</v>
      </c>
      <c r="Y698" s="127">
        <v>484.2</v>
      </c>
      <c r="Z698" s="127">
        <v>661428.06999999995</v>
      </c>
      <c r="AA698" s="127">
        <v>4846</v>
      </c>
      <c r="AB698" s="127">
        <v>44310254.620000005</v>
      </c>
      <c r="AC698" s="127">
        <v>0</v>
      </c>
      <c r="AD698" s="127">
        <v>0</v>
      </c>
      <c r="AE698" s="127">
        <v>0</v>
      </c>
      <c r="AF698" s="127">
        <v>0</v>
      </c>
      <c r="AG698" s="127">
        <v>0</v>
      </c>
      <c r="AH698" s="127">
        <v>0</v>
      </c>
      <c r="AI698" s="127">
        <v>7025377.4299999997</v>
      </c>
      <c r="AJ698" s="127">
        <v>117973128.66999994</v>
      </c>
      <c r="AK698" s="127">
        <v>58986564.679999977</v>
      </c>
      <c r="AL698" s="127">
        <v>0</v>
      </c>
      <c r="AN698" s="68" t="e">
        <f>I698/#REF!</f>
        <v>#REF!</v>
      </c>
      <c r="AO698" s="68">
        <f>K698/J698</f>
        <v>5727.4597034171502</v>
      </c>
      <c r="AP698" s="68">
        <f>M698/L698</f>
        <v>5463.5836512205215</v>
      </c>
      <c r="AQ698" s="68">
        <f>O698/N698</f>
        <v>2447.5026490713585</v>
      </c>
      <c r="AR698" s="68">
        <f>Q698/P698</f>
        <v>2869.1351526364474</v>
      </c>
      <c r="AS698" s="68">
        <f>S698/R698</f>
        <v>1878.8629385487034</v>
      </c>
      <c r="AT698" s="68">
        <f>U698/T698</f>
        <v>2759612.7178461542</v>
      </c>
      <c r="AU698" s="68">
        <f>X698/W698</f>
        <v>7882.7598101881249</v>
      </c>
      <c r="AV698" s="68">
        <f>Z698/Y698</f>
        <v>1366.0224494010738</v>
      </c>
      <c r="AW698" s="68">
        <f>AB698/AA698</f>
        <v>9143.67614940157</v>
      </c>
      <c r="AX698" s="68" t="e">
        <f>AH698/AG698</f>
        <v>#DIV/0!</v>
      </c>
      <c r="AY698" s="68" t="e">
        <f>AI698/#REF!</f>
        <v>#REF!</v>
      </c>
      <c r="AZ698" s="68">
        <v>766.59</v>
      </c>
      <c r="BA698" s="68">
        <v>2173.62</v>
      </c>
      <c r="BB698" s="68">
        <v>891.36</v>
      </c>
      <c r="BC698" s="68">
        <v>860.72</v>
      </c>
      <c r="BD698" s="68">
        <v>1699.83</v>
      </c>
      <c r="BE698" s="68">
        <v>1134.04</v>
      </c>
      <c r="BF698" s="68">
        <v>2338035</v>
      </c>
      <c r="BG698" s="68">
        <f>IF(V698="ПК",4837.98,4644)</f>
        <v>4644</v>
      </c>
      <c r="BH698" s="68">
        <v>9186</v>
      </c>
      <c r="BI698" s="68">
        <v>3559.09</v>
      </c>
      <c r="BJ698" s="68">
        <v>6295.55</v>
      </c>
      <c r="BK698" s="68">
        <f>105042.09+358512+470547</f>
        <v>934101.09</v>
      </c>
      <c r="BL698" s="69" t="e">
        <f t="shared" ref="BL698:BW698" si="50">IF(AN698&gt;AZ698, "+", " ")</f>
        <v>#REF!</v>
      </c>
      <c r="BM698" s="69" t="str">
        <f t="shared" si="50"/>
        <v>+</v>
      </c>
      <c r="BN698" s="69" t="str">
        <f t="shared" si="50"/>
        <v>+</v>
      </c>
      <c r="BO698" s="69" t="str">
        <f t="shared" si="50"/>
        <v>+</v>
      </c>
      <c r="BP698" s="69" t="str">
        <f t="shared" si="50"/>
        <v>+</v>
      </c>
      <c r="BQ698" s="69" t="str">
        <f t="shared" si="50"/>
        <v>+</v>
      </c>
      <c r="BR698" s="69" t="str">
        <f t="shared" si="50"/>
        <v>+</v>
      </c>
      <c r="BS698" s="69" t="str">
        <f t="shared" si="50"/>
        <v>+</v>
      </c>
      <c r="BT698" s="69" t="str">
        <f t="shared" si="50"/>
        <v xml:space="preserve"> </v>
      </c>
      <c r="BU698" s="69" t="str">
        <f t="shared" si="50"/>
        <v>+</v>
      </c>
      <c r="BV698" s="69" t="e">
        <f t="shared" si="50"/>
        <v>#DIV/0!</v>
      </c>
      <c r="BW698" s="69" t="e">
        <f t="shared" si="50"/>
        <v>#REF!</v>
      </c>
      <c r="BY698" s="70">
        <f>AJ698/G698*100</f>
        <v>2.9999999967221278</v>
      </c>
      <c r="BZ698" s="71">
        <f>AK698/G698*100</f>
        <v>1.5000000071342483</v>
      </c>
      <c r="CA698" s="72">
        <f>G698/W698</f>
        <v>9459.4611618553245</v>
      </c>
      <c r="CB698" s="68">
        <f>IF(V698="ПК",5055.69,4852.98)</f>
        <v>4852.9799999999996</v>
      </c>
      <c r="CC698" s="73" t="str">
        <f>IF(CA698&gt;CB698, "+", " ")</f>
        <v>+</v>
      </c>
    </row>
    <row r="700" spans="1:81" ht="52.8" x14ac:dyDescent="0.25">
      <c r="B700" s="141" t="s">
        <v>776</v>
      </c>
      <c r="U700" s="163"/>
      <c r="V700" s="163"/>
      <c r="Y700" s="163"/>
      <c r="Z700" s="163"/>
      <c r="AA700" s="163"/>
      <c r="AB700" s="163"/>
      <c r="AC700" s="163"/>
      <c r="AD700" s="163"/>
      <c r="AE700" s="163"/>
      <c r="AF700" s="163"/>
      <c r="AG700" s="163"/>
      <c r="AH700" s="163"/>
      <c r="AI700" s="163"/>
      <c r="AJ700" s="181" t="s">
        <v>777</v>
      </c>
      <c r="AK700" s="182"/>
    </row>
    <row r="701" spans="1:81" x14ac:dyDescent="0.25">
      <c r="U701" s="163"/>
      <c r="V701" s="163"/>
      <c r="Y701" s="163"/>
      <c r="Z701" s="163"/>
      <c r="AA701" s="163"/>
      <c r="AB701" s="163"/>
      <c r="AC701" s="163"/>
      <c r="AD701" s="163"/>
      <c r="AE701" s="163"/>
      <c r="AF701" s="163"/>
      <c r="AG701" s="163"/>
      <c r="AH701" s="163"/>
      <c r="AI701" s="163"/>
      <c r="AJ701" s="163"/>
      <c r="AK701" s="163"/>
    </row>
    <row r="702" spans="1:81" ht="39.6" x14ac:dyDescent="0.25">
      <c r="B702" t="s">
        <v>802</v>
      </c>
      <c r="U702" s="163"/>
      <c r="V702" s="163"/>
      <c r="Y702" s="163"/>
      <c r="Z702" s="163"/>
      <c r="AA702" s="163"/>
      <c r="AB702" s="163"/>
      <c r="AC702" s="163"/>
      <c r="AD702" s="163"/>
      <c r="AE702" s="163"/>
      <c r="AF702" s="163"/>
      <c r="AG702" s="163"/>
      <c r="AH702" s="163"/>
      <c r="AI702" s="163"/>
      <c r="AJ702" s="181" t="s">
        <v>803</v>
      </c>
      <c r="AK702" s="182"/>
    </row>
    <row r="703" spans="1:81" x14ac:dyDescent="0.25">
      <c r="U703" s="163"/>
      <c r="V703" s="163"/>
      <c r="Y703" s="163"/>
      <c r="Z703" s="163"/>
      <c r="AA703" s="163"/>
      <c r="AB703" s="163"/>
      <c r="AC703" s="163"/>
      <c r="AD703" s="163"/>
      <c r="AE703" s="163"/>
      <c r="AF703" s="163"/>
      <c r="AG703" s="163"/>
      <c r="AH703" s="163"/>
      <c r="AI703" s="163"/>
      <c r="AJ703" s="163"/>
      <c r="AK703" s="163"/>
    </row>
    <row r="704" spans="1:81" x14ac:dyDescent="0.25">
      <c r="B704" s="142" t="s">
        <v>813</v>
      </c>
      <c r="U704" s="163"/>
      <c r="V704" s="163"/>
      <c r="Y704" s="163"/>
      <c r="Z704" s="163"/>
      <c r="AA704" s="163"/>
      <c r="AB704" s="163"/>
      <c r="AC704" s="163"/>
      <c r="AD704" s="163"/>
      <c r="AE704" s="163"/>
      <c r="AF704" s="163"/>
      <c r="AG704" s="163"/>
      <c r="AH704" s="163"/>
      <c r="AI704" s="163"/>
      <c r="AJ704" s="181" t="s">
        <v>816</v>
      </c>
      <c r="AK704" s="182"/>
    </row>
  </sheetData>
  <autoFilter ref="A13:CD698"/>
  <mergeCells count="156">
    <mergeCell ref="BD8:BD9"/>
    <mergeCell ref="A16:AL16"/>
    <mergeCell ref="Z10:Z12"/>
    <mergeCell ref="AA10:AA12"/>
    <mergeCell ref="AB10:AB12"/>
    <mergeCell ref="A109:B109"/>
    <mergeCell ref="A110:AL110"/>
    <mergeCell ref="A176:B176"/>
    <mergeCell ref="A177:AL177"/>
    <mergeCell ref="R10:R12"/>
    <mergeCell ref="S10:S12"/>
    <mergeCell ref="T10:T12"/>
    <mergeCell ref="U10:U12"/>
    <mergeCell ref="W10:W12"/>
    <mergeCell ref="X10:X12"/>
    <mergeCell ref="Y10:Y12"/>
    <mergeCell ref="AF10:AF12"/>
    <mergeCell ref="D10:D12"/>
    <mergeCell ref="G10:G12"/>
    <mergeCell ref="I10:I12"/>
    <mergeCell ref="BL14:BW16"/>
    <mergeCell ref="BJ10:BJ12"/>
    <mergeCell ref="BK10:BK12"/>
    <mergeCell ref="BL7:BW7"/>
    <mergeCell ref="BL10:BL12"/>
    <mergeCell ref="BM10:BM12"/>
    <mergeCell ref="BN10:BN12"/>
    <mergeCell ref="BO10:BO12"/>
    <mergeCell ref="BP10:BP12"/>
    <mergeCell ref="BQ10:BQ12"/>
    <mergeCell ref="BR10:BR12"/>
    <mergeCell ref="BS10:BS12"/>
    <mergeCell ref="BT10:BT12"/>
    <mergeCell ref="BU10:BU12"/>
    <mergeCell ref="BV10:BV12"/>
    <mergeCell ref="BW10:BW12"/>
    <mergeCell ref="BU8:BU9"/>
    <mergeCell ref="BV8:BV9"/>
    <mergeCell ref="BK8:BK9"/>
    <mergeCell ref="BW8:BW9"/>
    <mergeCell ref="BL8:BL9"/>
    <mergeCell ref="BM8:BM9"/>
    <mergeCell ref="BN8:BN9"/>
    <mergeCell ref="BO8:BO9"/>
    <mergeCell ref="BT8:BT9"/>
    <mergeCell ref="BS8:BS9"/>
    <mergeCell ref="BP8:BP9"/>
    <mergeCell ref="BQ8:BQ9"/>
    <mergeCell ref="BR8:BR9"/>
    <mergeCell ref="BE1:BK1"/>
    <mergeCell ref="AN7:AY7"/>
    <mergeCell ref="AZ7:BK7"/>
    <mergeCell ref="AN8:AN9"/>
    <mergeCell ref="AO8:AO9"/>
    <mergeCell ref="AP8:AP9"/>
    <mergeCell ref="AQ8:AQ9"/>
    <mergeCell ref="AR8:AR9"/>
    <mergeCell ref="AS8:AS9"/>
    <mergeCell ref="AT8:AT9"/>
    <mergeCell ref="AU8:AU9"/>
    <mergeCell ref="AV8:AV9"/>
    <mergeCell ref="AW8:AW9"/>
    <mergeCell ref="AX8:AX9"/>
    <mergeCell ref="AY8:AY9"/>
    <mergeCell ref="AZ8:AZ9"/>
    <mergeCell ref="BI8:BI9"/>
    <mergeCell ref="BJ8:BJ9"/>
    <mergeCell ref="BH8:BH9"/>
    <mergeCell ref="BE8:BE9"/>
    <mergeCell ref="BF8:BF9"/>
    <mergeCell ref="BG8:BG9"/>
    <mergeCell ref="BA8:BA9"/>
    <mergeCell ref="BC8:BC9"/>
    <mergeCell ref="A15:AL15"/>
    <mergeCell ref="J10:J12"/>
    <mergeCell ref="C10:C12"/>
    <mergeCell ref="K10:K12"/>
    <mergeCell ref="L10:L12"/>
    <mergeCell ref="M10:M12"/>
    <mergeCell ref="N10:N12"/>
    <mergeCell ref="A14:B14"/>
    <mergeCell ref="A7:A12"/>
    <mergeCell ref="AE8:AF9"/>
    <mergeCell ref="AE10:AE12"/>
    <mergeCell ref="AJ10:AJ12"/>
    <mergeCell ref="P10:P12"/>
    <mergeCell ref="AK10:AK12"/>
    <mergeCell ref="AL10:AL12"/>
    <mergeCell ref="AD10:AD12"/>
    <mergeCell ref="AI10:AI12"/>
    <mergeCell ref="Q10:Q12"/>
    <mergeCell ref="O10:O12"/>
    <mergeCell ref="AN10:AN12"/>
    <mergeCell ref="AK8:AK9"/>
    <mergeCell ref="AL8:AL9"/>
    <mergeCell ref="AO10:AO12"/>
    <mergeCell ref="AP10:AP12"/>
    <mergeCell ref="AQ10:AQ12"/>
    <mergeCell ref="AR10:AR12"/>
    <mergeCell ref="AS10:AS12"/>
    <mergeCell ref="AT10:AT12"/>
    <mergeCell ref="AU10:AU12"/>
    <mergeCell ref="AV10:AV12"/>
    <mergeCell ref="AW10:AW12"/>
    <mergeCell ref="AX10:AX12"/>
    <mergeCell ref="AY10:AY12"/>
    <mergeCell ref="AZ10:AZ12"/>
    <mergeCell ref="BA10:BA12"/>
    <mergeCell ref="BB10:BB12"/>
    <mergeCell ref="BC10:BC12"/>
    <mergeCell ref="BD10:BD12"/>
    <mergeCell ref="BE10:BE12"/>
    <mergeCell ref="BB8:BB9"/>
    <mergeCell ref="CA14:CC16"/>
    <mergeCell ref="BY14:BZ16"/>
    <mergeCell ref="BY7:BY12"/>
    <mergeCell ref="BZ7:BZ12"/>
    <mergeCell ref="P9:Q9"/>
    <mergeCell ref="R9:S9"/>
    <mergeCell ref="AG8:AH9"/>
    <mergeCell ref="AA8:AB9"/>
    <mergeCell ref="AG10:AG12"/>
    <mergeCell ref="AH10:AH12"/>
    <mergeCell ref="V10:V12"/>
    <mergeCell ref="V8:X9"/>
    <mergeCell ref="BF10:BF12"/>
    <mergeCell ref="BG10:BG12"/>
    <mergeCell ref="BH10:BH12"/>
    <mergeCell ref="BI10:BI12"/>
    <mergeCell ref="CA7:CA12"/>
    <mergeCell ref="CB7:CB12"/>
    <mergeCell ref="CC7:CC12"/>
    <mergeCell ref="AC10:AC12"/>
    <mergeCell ref="AC8:AD9"/>
    <mergeCell ref="AI1:AL1"/>
    <mergeCell ref="G7:G9"/>
    <mergeCell ref="H7:AD7"/>
    <mergeCell ref="H8:S8"/>
    <mergeCell ref="AE7:AL7"/>
    <mergeCell ref="T8:U9"/>
    <mergeCell ref="Y8:Z9"/>
    <mergeCell ref="AI8:AI9"/>
    <mergeCell ref="AJ8:AJ9"/>
    <mergeCell ref="J9:K9"/>
    <mergeCell ref="L9:M9"/>
    <mergeCell ref="N9:O9"/>
    <mergeCell ref="AJ700:AK700"/>
    <mergeCell ref="AJ702:AK702"/>
    <mergeCell ref="AJ704:AK704"/>
    <mergeCell ref="A5:AL5"/>
    <mergeCell ref="B7:B12"/>
    <mergeCell ref="C7:C9"/>
    <mergeCell ref="D7:D9"/>
    <mergeCell ref="H10:H12"/>
    <mergeCell ref="AE3:AL3"/>
    <mergeCell ref="A698:B698"/>
  </mergeCells>
  <printOptions horizontalCentered="1" verticalCentered="1"/>
  <pageMargins left="0.78740157480314965" right="0.78740157480314965" top="1.5748031496062993" bottom="0.39370078740157483" header="0" footer="0.19685039370078741"/>
  <pageSetup scale="46" firstPageNumber="15" fitToHeight="0" orientation="landscape" useFirstPageNumber="1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"/>
  <sheetViews>
    <sheetView tabSelected="1" view="pageBreakPreview" topLeftCell="A4" zoomScale="110" zoomScaleNormal="100" zoomScaleSheetLayoutView="110" workbookViewId="0">
      <selection activeCell="C21" sqref="C21"/>
    </sheetView>
  </sheetViews>
  <sheetFormatPr defaultColWidth="10.6640625" defaultRowHeight="13.2" x14ac:dyDescent="0.25"/>
  <cols>
    <col min="1" max="1" width="7" style="2" customWidth="1"/>
    <col min="2" max="2" width="69" style="2" customWidth="1"/>
    <col min="3" max="3" width="16" style="2" customWidth="1"/>
    <col min="4" max="4" width="20.77734375" style="25" customWidth="1"/>
    <col min="5" max="5" width="14.6640625" style="36" customWidth="1"/>
    <col min="6" max="6" width="18.109375" style="2" customWidth="1"/>
    <col min="7" max="7" width="14.6640625" style="2" customWidth="1"/>
    <col min="8" max="8" width="5" style="2" customWidth="1"/>
    <col min="9" max="9" width="3.6640625" style="2" customWidth="1"/>
    <col min="10" max="10" width="27.109375" style="2" customWidth="1"/>
    <col min="11" max="16384" width="10.6640625" style="2"/>
  </cols>
  <sheetData>
    <row r="1" spans="1:19" s="14" customFormat="1" ht="55.5" customHeight="1" x14ac:dyDescent="0.25">
      <c r="B1" s="40"/>
      <c r="C1" s="13"/>
      <c r="E1" s="250" t="s">
        <v>800</v>
      </c>
      <c r="F1" s="250"/>
      <c r="G1" s="159"/>
      <c r="H1" s="159"/>
    </row>
    <row r="2" spans="1:19" s="14" customFormat="1" ht="10.95" customHeight="1" x14ac:dyDescent="0.25">
      <c r="B2" s="40"/>
      <c r="C2" s="13"/>
      <c r="D2" s="155"/>
      <c r="E2" s="155"/>
      <c r="F2" s="155"/>
    </row>
    <row r="3" spans="1:19" s="14" customFormat="1" ht="55.5" customHeight="1" x14ac:dyDescent="0.25">
      <c r="B3" s="40"/>
      <c r="C3" s="13"/>
      <c r="D3" s="251" t="s">
        <v>788</v>
      </c>
      <c r="E3" s="251"/>
      <c r="F3" s="251"/>
    </row>
    <row r="4" spans="1:19" s="42" customFormat="1" ht="22.2" customHeight="1" x14ac:dyDescent="0.25">
      <c r="A4" s="14"/>
      <c r="B4" s="14"/>
      <c r="C4" s="28"/>
      <c r="D4" s="254"/>
      <c r="E4" s="254"/>
      <c r="F4" s="254"/>
      <c r="G4" s="41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</row>
    <row r="5" spans="1:19" s="14" customFormat="1" ht="12.75" customHeight="1" x14ac:dyDescent="0.25">
      <c r="A5" s="255" t="s">
        <v>766</v>
      </c>
      <c r="B5" s="255"/>
      <c r="C5" s="255"/>
      <c r="D5" s="255"/>
      <c r="E5" s="255"/>
      <c r="F5" s="255"/>
      <c r="G5" s="43"/>
      <c r="H5" s="43"/>
      <c r="I5" s="43"/>
      <c r="J5" s="43"/>
    </row>
    <row r="6" spans="1:19" s="14" customFormat="1" x14ac:dyDescent="0.25">
      <c r="A6" s="255"/>
      <c r="B6" s="255"/>
      <c r="C6" s="255"/>
      <c r="D6" s="255"/>
      <c r="E6" s="255"/>
      <c r="F6" s="255"/>
      <c r="G6" s="44"/>
      <c r="H6" s="44"/>
      <c r="I6" s="44"/>
      <c r="J6" s="44"/>
    </row>
    <row r="7" spans="1:19" s="42" customFormat="1" ht="4.5" customHeight="1" x14ac:dyDescent="0.25">
      <c r="A7" s="258"/>
      <c r="B7" s="258"/>
      <c r="C7" s="258"/>
      <c r="D7" s="258"/>
      <c r="E7" s="258"/>
      <c r="F7" s="258"/>
    </row>
    <row r="8" spans="1:19" s="42" customFormat="1" x14ac:dyDescent="0.25">
      <c r="A8" s="256" t="s">
        <v>37</v>
      </c>
      <c r="B8" s="256" t="s">
        <v>57</v>
      </c>
      <c r="C8" s="261" t="s">
        <v>3</v>
      </c>
      <c r="D8" s="263" t="s">
        <v>23</v>
      </c>
      <c r="E8" s="263" t="s">
        <v>18</v>
      </c>
      <c r="F8" s="256" t="s">
        <v>4</v>
      </c>
    </row>
    <row r="9" spans="1:19" s="42" customFormat="1" ht="31.5" customHeight="1" x14ac:dyDescent="0.25">
      <c r="A9" s="259"/>
      <c r="B9" s="259"/>
      <c r="C9" s="262"/>
      <c r="D9" s="264"/>
      <c r="E9" s="264"/>
      <c r="F9" s="257"/>
    </row>
    <row r="10" spans="1:19" s="42" customFormat="1" x14ac:dyDescent="0.25">
      <c r="A10" s="260"/>
      <c r="B10" s="260"/>
      <c r="C10" s="5" t="s">
        <v>5</v>
      </c>
      <c r="D10" s="11" t="s">
        <v>6</v>
      </c>
      <c r="E10" s="11" t="s">
        <v>17</v>
      </c>
      <c r="F10" s="39" t="s">
        <v>7</v>
      </c>
    </row>
    <row r="11" spans="1:19" s="42" customFormat="1" ht="12.75" customHeight="1" x14ac:dyDescent="0.25">
      <c r="A11" s="39">
        <v>1</v>
      </c>
      <c r="B11" s="39">
        <v>2</v>
      </c>
      <c r="C11" s="19">
        <v>3</v>
      </c>
      <c r="D11" s="11">
        <v>4</v>
      </c>
      <c r="E11" s="11">
        <v>5</v>
      </c>
      <c r="F11" s="39">
        <v>6</v>
      </c>
    </row>
    <row r="12" spans="1:19" s="42" customFormat="1" ht="12.75" customHeight="1" x14ac:dyDescent="0.25">
      <c r="A12" s="252" t="s">
        <v>767</v>
      </c>
      <c r="B12" s="253"/>
      <c r="C12" s="20">
        <f>C13+C14+C15</f>
        <v>2689334.9500000011</v>
      </c>
      <c r="D12" s="20">
        <f>D13+D14+D15</f>
        <v>91194</v>
      </c>
      <c r="E12" s="20">
        <f>E13+E14+E15</f>
        <v>678</v>
      </c>
      <c r="F12" s="20">
        <f>F13+F14+F15</f>
        <v>4996973460.4000072</v>
      </c>
      <c r="G12" s="45"/>
    </row>
    <row r="13" spans="1:19" s="46" customFormat="1" x14ac:dyDescent="0.25">
      <c r="A13" s="146">
        <v>1</v>
      </c>
      <c r="B13" s="147" t="s">
        <v>768</v>
      </c>
      <c r="C13" s="144">
        <v>471674.87000000005</v>
      </c>
      <c r="D13" s="145">
        <v>15770</v>
      </c>
      <c r="E13" s="148">
        <v>93</v>
      </c>
      <c r="F13" s="144">
        <v>480044805.67999965</v>
      </c>
    </row>
    <row r="14" spans="1:19" s="47" customFormat="1" x14ac:dyDescent="0.25">
      <c r="A14" s="146">
        <v>2</v>
      </c>
      <c r="B14" s="147" t="s">
        <v>769</v>
      </c>
      <c r="C14" s="144">
        <v>480654.25</v>
      </c>
      <c r="D14" s="145">
        <v>16525</v>
      </c>
      <c r="E14" s="148">
        <v>65</v>
      </c>
      <c r="F14" s="144">
        <v>584491028.08999979</v>
      </c>
    </row>
    <row r="15" spans="1:19" s="48" customFormat="1" x14ac:dyDescent="0.25">
      <c r="A15" s="146">
        <v>3</v>
      </c>
      <c r="B15" s="147" t="s">
        <v>770</v>
      </c>
      <c r="C15" s="144">
        <v>1737005.830000001</v>
      </c>
      <c r="D15" s="145">
        <v>58899</v>
      </c>
      <c r="E15" s="148">
        <v>520</v>
      </c>
      <c r="F15" s="144">
        <v>3932437626.6300073</v>
      </c>
    </row>
    <row r="16" spans="1:19" x14ac:dyDescent="0.25">
      <c r="E16" s="121"/>
      <c r="F16" s="160" t="s">
        <v>785</v>
      </c>
    </row>
    <row r="17" spans="2:6" ht="26.4" x14ac:dyDescent="0.25">
      <c r="B17" s="141" t="s">
        <v>776</v>
      </c>
      <c r="E17" s="121"/>
      <c r="F17" s="143" t="s">
        <v>777</v>
      </c>
    </row>
    <row r="18" spans="2:6" x14ac:dyDescent="0.25">
      <c r="E18" s="121"/>
    </row>
    <row r="19" spans="2:6" ht="26.4" x14ac:dyDescent="0.25">
      <c r="B19" t="s">
        <v>802</v>
      </c>
      <c r="E19" s="121"/>
      <c r="F19" s="143" t="s">
        <v>803</v>
      </c>
    </row>
    <row r="20" spans="2:6" x14ac:dyDescent="0.25">
      <c r="E20" s="121"/>
    </row>
    <row r="21" spans="2:6" ht="21.75" customHeight="1" x14ac:dyDescent="0.25">
      <c r="B21" s="142" t="s">
        <v>813</v>
      </c>
      <c r="E21" s="121"/>
      <c r="F21" s="143" t="s">
        <v>816</v>
      </c>
    </row>
    <row r="22" spans="2:6" x14ac:dyDescent="0.25">
      <c r="E22" s="121"/>
    </row>
    <row r="23" spans="2:6" x14ac:dyDescent="0.25">
      <c r="E23" s="121"/>
    </row>
    <row r="24" spans="2:6" x14ac:dyDescent="0.25">
      <c r="E24" s="121"/>
    </row>
  </sheetData>
  <mergeCells count="13">
    <mergeCell ref="E1:F1"/>
    <mergeCell ref="D3:F3"/>
    <mergeCell ref="A12:B12"/>
    <mergeCell ref="D4:F4"/>
    <mergeCell ref="H4:S4"/>
    <mergeCell ref="A5:F6"/>
    <mergeCell ref="F8:F9"/>
    <mergeCell ref="A7:F7"/>
    <mergeCell ref="A8:A10"/>
    <mergeCell ref="B8:B10"/>
    <mergeCell ref="C8:C9"/>
    <mergeCell ref="D8:D9"/>
    <mergeCell ref="E8:E9"/>
  </mergeCells>
  <pageMargins left="0.39370078740157483" right="0.39370078740157483" top="1.3779527559055118" bottom="0.39370078740157483" header="0" footer="0"/>
  <pageSetup firstPageNumber="25" fitToHeight="0" orientation="landscape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kab24elena</cp:lastModifiedBy>
  <cp:lastPrinted>2023-12-13T12:12:38Z</cp:lastPrinted>
  <dcterms:created xsi:type="dcterms:W3CDTF">2014-06-23T04:55:08Z</dcterms:created>
  <dcterms:modified xsi:type="dcterms:W3CDTF">2023-12-13T12:13:12Z</dcterms:modified>
</cp:coreProperties>
</file>