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9440" windowHeight="120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Лист1!$10:$11</definedName>
    <definedName name="_xlnm.Print_Area" localSheetId="0">Лист1!$A$1:$E$54</definedName>
  </definedNames>
  <calcPr calcId="145621"/>
</workbook>
</file>

<file path=xl/calcChain.xml><?xml version="1.0" encoding="utf-8"?>
<calcChain xmlns="http://schemas.openxmlformats.org/spreadsheetml/2006/main">
  <c r="D25" i="1" l="1"/>
  <c r="D30" i="1"/>
  <c r="D31" i="1"/>
  <c r="D32" i="1"/>
  <c r="D26" i="1"/>
  <c r="D27" i="1"/>
  <c r="D28" i="1"/>
  <c r="D13" i="1" l="1"/>
  <c r="D44" i="1" l="1"/>
  <c r="D43" i="1" s="1"/>
  <c r="D42" i="1" s="1"/>
  <c r="C44" i="1"/>
  <c r="C43" i="1" s="1"/>
  <c r="C42" i="1" s="1"/>
  <c r="D40" i="1"/>
  <c r="D39" i="1" s="1"/>
  <c r="C40" i="1"/>
  <c r="C39" i="1" s="1"/>
  <c r="C38" i="1" s="1"/>
  <c r="D36" i="1"/>
  <c r="D35" i="1" s="1"/>
  <c r="C36" i="1"/>
  <c r="C35" i="1" s="1"/>
  <c r="C32" i="1"/>
  <c r="C31" i="1" s="1"/>
  <c r="C30" i="1" s="1"/>
  <c r="C25" i="1" s="1"/>
  <c r="C23" i="1"/>
  <c r="C22" i="1" s="1"/>
  <c r="D20" i="1"/>
  <c r="D19" i="1" s="1"/>
  <c r="D18" i="1" s="1"/>
  <c r="D17" i="1" s="1"/>
  <c r="C20" i="1"/>
  <c r="E45" i="1"/>
  <c r="E41" i="1"/>
  <c r="E37" i="1"/>
  <c r="E24" i="1"/>
  <c r="E21" i="1"/>
  <c r="E14" i="1"/>
  <c r="E16" i="1"/>
  <c r="D15" i="1"/>
  <c r="C13" i="1"/>
  <c r="E13" i="1" s="1"/>
  <c r="C15" i="1"/>
  <c r="E44" i="1" l="1"/>
  <c r="E15" i="1"/>
  <c r="C34" i="1"/>
  <c r="C12" i="1"/>
  <c r="E20" i="1"/>
  <c r="E22" i="1"/>
  <c r="E42" i="1"/>
  <c r="E43" i="1"/>
  <c r="D38" i="1"/>
  <c r="E38" i="1" s="1"/>
  <c r="E39" i="1"/>
  <c r="E40" i="1"/>
  <c r="E35" i="1"/>
  <c r="E36" i="1"/>
  <c r="E23" i="1"/>
  <c r="C19" i="1"/>
  <c r="D12" i="1"/>
  <c r="D34" i="1" l="1"/>
  <c r="E34" i="1" s="1"/>
  <c r="E19" i="1"/>
  <c r="C18" i="1"/>
  <c r="C17" i="1" s="1"/>
  <c r="C46" i="1" s="1"/>
  <c r="E25" i="1"/>
  <c r="D46" i="1" l="1"/>
</calcChain>
</file>

<file path=xl/sharedStrings.xml><?xml version="1.0" encoding="utf-8"?>
<sst xmlns="http://schemas.openxmlformats.org/spreadsheetml/2006/main" count="88" uniqueCount="85">
  <si>
    <t>КБК</t>
  </si>
  <si>
    <t>Наименование</t>
  </si>
  <si>
    <t>004 01 02 00 00 00 0000 000</t>
  </si>
  <si>
    <t>Кредиты кредитных организаций в валюте Российской Федерации</t>
  </si>
  <si>
    <t>004 01 02 00 00 00 0000 700</t>
  </si>
  <si>
    <t>Получение кредитов от кредитных организаций в валюте Российской Федерации</t>
  </si>
  <si>
    <t>004 01 02 00 00 04 0000 710</t>
  </si>
  <si>
    <t>Получение кредитов от кредитных организаций бюджетами городских округов в валюте Российской Федерации</t>
  </si>
  <si>
    <t>004 01 02 00 00 00 0000 800</t>
  </si>
  <si>
    <t>Погашение кредитов, предоставленных кредитными организациями, в валюте Российской Федерации</t>
  </si>
  <si>
    <t>004 01 02 00 00 04 0000 810</t>
  </si>
  <si>
    <t>Погашение бюджетами городских округов кредитов от кредитных организаций в валюте Российской Федерации</t>
  </si>
  <si>
    <t>004 01 03 00 00 00 0000 000</t>
  </si>
  <si>
    <t>Бюджетные кредиты из других бюджетов бюджетной системы Российской Федерации</t>
  </si>
  <si>
    <t>004 01 03 01 00 00 0000 000</t>
  </si>
  <si>
    <t>Бюджетные кредиты от других бюджетов бюджетной системы Российской Федерации в валюте Российской Федерации</t>
  </si>
  <si>
    <t>004 01 03 01 00 00 0000 700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</si>
  <si>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</si>
  <si>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</si>
  <si>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004 01 03 01 00 04 8002 710</t>
  </si>
  <si>
    <t>Получение бюджетом городского округа бюджетных кредитов на пополнение остатков средств на счете бюджета</t>
  </si>
  <si>
    <t>004 01 03 01 00 00 0000 800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</si>
  <si>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</si>
  <si>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004 01 03 01 00 04 0000 810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</si>
  <si>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</si>
  <si>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004 01 03 01 00 04 8002 810</t>
  </si>
  <si>
    <t>Погашение бюджетом городского округа бюджетных кредитов на пополнение остатков средств на счете бюджета</t>
  </si>
  <si>
    <t>004 01 05 00 00 00 0000 000</t>
  </si>
  <si>
    <t>Изменение остатков средств на счетах по учету средств бюджета</t>
  </si>
  <si>
    <t>004 01 05 00 00 00 0000 600</t>
  </si>
  <si>
    <t>Уменьшение остатков средств бюджетов</t>
  </si>
  <si>
    <t>004 01 05 02 00 00 0000 600</t>
  </si>
  <si>
    <t>Уменьшение прочих остатков средств бюджетов</t>
  </si>
  <si>
    <t>004 01 05 02 01 00 0000 610</t>
  </si>
  <si>
    <t>Уменьшение прочих остатков денежных средств бюджетов</t>
  </si>
  <si>
    <t>004 01 05 02 01 04 0000 610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</si>
  <si>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</si>
  <si>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</si>
  <si>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</si>
  <si>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015 01 06 01 00 00 0000 000</t>
  </si>
  <si>
    <t>Акции и иные формы участия в капитале, находящиеся в государственной и муниципальной собственности</t>
  </si>
  <si>
    <t>015 01 06 01 00 00 0000 630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</si>
  <si>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</si>
  <si>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015 01 06 01 00 04 0000 630</t>
  </si>
  <si>
    <t>Средства от продажи акций и иных форм участия в капитале, находящихся в собственности городских округов</t>
  </si>
  <si>
    <t>004 01 06 04 00 00 0000 000</t>
  </si>
  <si>
    <t>Исполнение государственных и муниципальных гарантий</t>
  </si>
  <si>
    <t>004 01 06 04 01 00 0000 000</t>
  </si>
  <si>
    <t>Исполнение государственных и муниципальных гарантий в валюте Российской Федерации</t>
  </si>
  <si>
    <t>004 01 06 04 01 00 0000 800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</si>
  <si>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</si>
  <si>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004 01 06 04 01 04 0000 810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</si>
  <si>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</si>
  <si>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004 01 06 05 00 00 0000 000</t>
  </si>
  <si>
    <t>Бюджетные кредиты, предоставленные внутри страны в валюте Российской Федерации</t>
  </si>
  <si>
    <t>004 01 06 05 00 00 0000 600</t>
  </si>
  <si>
    <t>Возврат бюджетных кредитов, предоставленных внутри страны в валюте Российской Федерации</t>
  </si>
  <si>
    <t>004 01 06 05 01 04 0000 600</t>
  </si>
  <si>
    <t>Возврат бюджетных кредитов, предоставленных юридическим лицам в валюте Российской Федерации</t>
  </si>
  <si>
    <t>004 01 06 05 01 04 0000 640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</si>
  <si>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</si>
  <si>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Итого источников внутреннего финансирования дефицита</t>
  </si>
  <si>
    <t>(рублей)</t>
  </si>
  <si>
    <t>Уточненные назначения на 2020 год</t>
  </si>
  <si>
    <t>Процент исполнения к уточненным назначениям</t>
  </si>
  <si>
    <t xml:space="preserve">к постановлению </t>
  </si>
  <si>
    <t xml:space="preserve">Брянской городской администрации </t>
  </si>
  <si>
    <t>В. Н. Предеха</t>
  </si>
  <si>
    <t>Приложение №4</t>
  </si>
  <si>
    <t>Е. В. Качур</t>
  </si>
  <si>
    <t>Первый заместитель Главы администрации</t>
  </si>
  <si>
    <t>Источники внутреннего финансирования дефицита бюджета города Брянска 
за первое полугодие 2020 года</t>
  </si>
  <si>
    <t>004 01 03 01 00 04 0000 710</t>
  </si>
  <si>
    <t>004 01 05 00 00 00 0000 500</t>
  </si>
  <si>
    <t>Увеличение остатков средств бюджетов</t>
  </si>
  <si>
    <t>004 01 05 02 00 00 0000 500</t>
  </si>
  <si>
    <t>Увеличение прочих остатков средств бюджетов</t>
  </si>
  <si>
    <t>004 01 05 02 01 00 0000 510</t>
  </si>
  <si>
    <t>Увеличение прочих остатков денежных средств бюджетов</t>
  </si>
  <si>
    <t>004 01 05 02 01 04 0000 510</t>
  </si>
  <si>
    <t>Увеличение прочих остатков денежных средств бюджетов городских округов</t>
  </si>
  <si>
    <t>Начальник финансового управления</t>
  </si>
  <si>
    <t>в 52,4 р.</t>
  </si>
  <si>
    <t>Кассовое исполнение          за 9 месяцев 2020 года</t>
  </si>
  <si>
    <t>от 29.10.2020 № 2942-п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</si>
</sst>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>
      <alignment wrapText="1"/>
    </xf>
    <xf numFmtId="0" fontId="5" fillId="0" borderId="0"/>
  </cellStyleXfs>
  <cellXfs count="37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6" fillId="0" borderId="0" xfId="1" applyNumberFormat="1" applyFont="1" applyAlignment="1" applyProtection="1">
      <alignment horizontal="left" wrapText="1"/>
    </xf>
    <xf numFmtId="0" fontId="6" fillId="0" borderId="0" xfId="1" applyFont="1" applyAlignment="1">
      <alignment horizontal="center" wrapText="1"/>
    </xf>
    <xf numFmtId="0" fontId="6" fillId="0" borderId="0" xfId="2" applyNumberFormat="1" applyFont="1" applyFill="1" applyAlignment="1" applyProtection="1">
      <alignment horizontal="left"/>
    </xf>
    <xf numFmtId="0" fontId="7" fillId="0" borderId="0" xfId="0" applyFont="1" applyFill="1" applyAlignment="1" applyProtection="1">
      <alignment horizontal="right"/>
      <protection locked="0"/>
    </xf>
    <xf numFmtId="0" fontId="6" fillId="0" borderId="0" xfId="2" applyNumberFormat="1" applyFont="1" applyFill="1" applyAlignment="1" applyProtection="1">
      <alignment horizontal="right"/>
    </xf>
    <xf numFmtId="0" fontId="7" fillId="0" borderId="0" xfId="0" applyFont="1" applyProtection="1"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10" fontId="2" fillId="0" borderId="6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10" fontId="1" fillId="0" borderId="6" xfId="0" applyNumberFormat="1" applyFont="1" applyBorder="1" applyAlignment="1">
      <alignment horizontal="right" vertical="center" wrapText="1"/>
    </xf>
    <xf numFmtId="4" fontId="2" fillId="0" borderId="8" xfId="0" applyNumberFormat="1" applyFont="1" applyBorder="1" applyAlignment="1">
      <alignment horizontal="right" vertical="center" wrapText="1"/>
    </xf>
    <xf numFmtId="10" fontId="2" fillId="0" borderId="9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 indent="2"/>
    </xf>
    <xf numFmtId="0" fontId="0" fillId="0" borderId="0" xfId="0" applyAlignment="1"/>
    <xf numFmtId="0" fontId="7" fillId="0" borderId="0" xfId="0" applyFont="1" applyAlignment="1" applyProtection="1">
      <protection locked="0"/>
    </xf>
    <xf numFmtId="0" fontId="4" fillId="0" borderId="0" xfId="0" applyFont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2" applyNumberFormat="1" applyFont="1" applyFill="1" applyAlignment="1" applyProtection="1">
      <alignment horizontal="left"/>
    </xf>
  </cellXfs>
  <cellStyles count="3">
    <cellStyle name="xl24" xfId="2"/>
    <cellStyle name="xl30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zoomScaleNormal="100" workbookViewId="0">
      <selection activeCell="K7" sqref="K7"/>
    </sheetView>
  </sheetViews>
  <sheetFormatPr defaultRowHeight="15" x14ac:dyDescent="0.25"/>
  <cols>
    <col min="1" max="1" width="29.140625" customWidth="1"/>
    <col min="2" max="2" width="54.85546875" customWidth="1"/>
    <col min="3" max="3" width="20" customWidth="1"/>
    <col min="4" max="4" width="19" customWidth="1"/>
    <col min="5" max="5" width="15.42578125" customWidth="1"/>
  </cols>
  <sheetData>
    <row r="1" spans="1:12" s="13" customFormat="1" ht="15.75" x14ac:dyDescent="0.25">
      <c r="A1" s="8"/>
      <c r="B1" s="9"/>
      <c r="C1" s="9"/>
      <c r="D1" s="10" t="s">
        <v>68</v>
      </c>
      <c r="E1" s="9"/>
      <c r="F1" s="9"/>
      <c r="G1" s="10"/>
      <c r="H1" s="11"/>
      <c r="I1" s="12"/>
    </row>
    <row r="2" spans="1:12" s="13" customFormat="1" ht="15.75" x14ac:dyDescent="0.25">
      <c r="A2" s="8"/>
      <c r="B2" s="9"/>
      <c r="C2" s="9"/>
      <c r="D2" s="10" t="s">
        <v>65</v>
      </c>
      <c r="E2" s="9"/>
      <c r="F2" s="9"/>
      <c r="G2" s="10"/>
      <c r="H2" s="11"/>
      <c r="I2" s="12"/>
    </row>
    <row r="3" spans="1:12" s="13" customFormat="1" ht="15.75" x14ac:dyDescent="0.25">
      <c r="A3" s="8"/>
      <c r="B3" s="9"/>
      <c r="C3" s="9"/>
      <c r="D3" s="10" t="s">
        <v>66</v>
      </c>
      <c r="E3" s="9"/>
      <c r="F3" s="9"/>
      <c r="G3" s="10"/>
      <c r="H3" s="11"/>
      <c r="I3" s="12"/>
    </row>
    <row r="4" spans="1:12" s="13" customFormat="1" ht="15.75" x14ac:dyDescent="0.25">
      <c r="A4" s="8"/>
      <c r="B4" s="9"/>
      <c r="C4" s="9"/>
      <c r="D4" s="36" t="s">
        <v>84</v>
      </c>
      <c r="E4" s="36"/>
      <c r="F4" s="9"/>
      <c r="G4" s="10"/>
      <c r="H4" s="11"/>
      <c r="I4" s="12"/>
    </row>
    <row r="5" spans="1:12" s="13" customFormat="1" ht="15.75" x14ac:dyDescent="0.25">
      <c r="A5" s="8"/>
      <c r="B5" s="9"/>
      <c r="C5" s="9"/>
      <c r="D5" s="10"/>
      <c r="E5" s="9"/>
      <c r="F5" s="9"/>
      <c r="G5" s="10"/>
      <c r="H5" s="11"/>
      <c r="I5" s="12"/>
    </row>
    <row r="7" spans="1:12" ht="40.5" customHeight="1" x14ac:dyDescent="0.25">
      <c r="A7" s="35" t="s">
        <v>71</v>
      </c>
      <c r="B7" s="35"/>
      <c r="C7" s="35"/>
      <c r="D7" s="35"/>
      <c r="E7" s="35"/>
    </row>
    <row r="8" spans="1:12" ht="18.75" x14ac:dyDescent="0.25">
      <c r="A8" s="1"/>
    </row>
    <row r="9" spans="1:12" ht="16.5" thickBot="1" x14ac:dyDescent="0.3">
      <c r="E9" s="7" t="s">
        <v>62</v>
      </c>
      <c r="F9" s="2"/>
      <c r="G9" s="2"/>
      <c r="H9" s="2"/>
      <c r="I9" s="2"/>
      <c r="J9" s="2"/>
      <c r="K9" s="2"/>
      <c r="L9" s="2"/>
    </row>
    <row r="10" spans="1:12" ht="63" x14ac:dyDescent="0.25">
      <c r="A10" s="3" t="s">
        <v>0</v>
      </c>
      <c r="B10" s="4" t="s">
        <v>1</v>
      </c>
      <c r="C10" s="5" t="s">
        <v>63</v>
      </c>
      <c r="D10" s="5" t="s">
        <v>83</v>
      </c>
      <c r="E10" s="6" t="s">
        <v>64</v>
      </c>
    </row>
    <row r="11" spans="1:12" ht="15.75" x14ac:dyDescent="0.25">
      <c r="A11" s="14">
        <v>1</v>
      </c>
      <c r="B11" s="15">
        <v>2</v>
      </c>
      <c r="C11" s="15">
        <v>3</v>
      </c>
      <c r="D11" s="15">
        <v>4</v>
      </c>
      <c r="E11" s="16">
        <v>5</v>
      </c>
    </row>
    <row r="12" spans="1:12" ht="31.5" x14ac:dyDescent="0.25">
      <c r="A12" s="17" t="s">
        <v>2</v>
      </c>
      <c r="B12" s="18" t="s">
        <v>3</v>
      </c>
      <c r="C12" s="19">
        <f>C13-C15</f>
        <v>-691000</v>
      </c>
      <c r="D12" s="19">
        <f>D13-D15</f>
        <v>80900000</v>
      </c>
      <c r="E12" s="20">
        <v>0</v>
      </c>
    </row>
    <row r="13" spans="1:12" ht="31.5" x14ac:dyDescent="0.25">
      <c r="A13" s="21" t="s">
        <v>4</v>
      </c>
      <c r="B13" s="22" t="s">
        <v>5</v>
      </c>
      <c r="C13" s="23">
        <f>C14</f>
        <v>1830167834</v>
      </c>
      <c r="D13" s="23">
        <f>D14</f>
        <v>1300000000</v>
      </c>
      <c r="E13" s="24">
        <f t="shared" ref="E13:E15" si="0">D13/C13</f>
        <v>0.71031736863101269</v>
      </c>
    </row>
    <row r="14" spans="1:12" ht="47.25" x14ac:dyDescent="0.25">
      <c r="A14" s="21" t="s">
        <v>6</v>
      </c>
      <c r="B14" s="22" t="s">
        <v>7</v>
      </c>
      <c r="C14" s="23">
        <v>1830167834</v>
      </c>
      <c r="D14" s="23">
        <v>1300000000</v>
      </c>
      <c r="E14" s="24">
        <f t="shared" si="0"/>
        <v>0.71031736863101269</v>
      </c>
    </row>
    <row r="15" spans="1:12" ht="47.25" x14ac:dyDescent="0.25">
      <c r="A15" s="17" t="s">
        <v>8</v>
      </c>
      <c r="B15" s="18" t="s">
        <v>9</v>
      </c>
      <c r="C15" s="31">
        <f>C16</f>
        <v>1830858834</v>
      </c>
      <c r="D15" s="31">
        <f>D16</f>
        <v>1219100000</v>
      </c>
      <c r="E15" s="20">
        <f t="shared" si="0"/>
        <v>0.66586236872044935</v>
      </c>
    </row>
    <row r="16" spans="1:12" ht="47.25" x14ac:dyDescent="0.25">
      <c r="A16" s="21" t="s">
        <v>10</v>
      </c>
      <c r="B16" s="22" t="s">
        <v>11</v>
      </c>
      <c r="C16" s="32">
        <v>1830858834</v>
      </c>
      <c r="D16" s="32">
        <v>1219100000</v>
      </c>
      <c r="E16" s="24">
        <f>D16/C16</f>
        <v>0.66586236872044935</v>
      </c>
    </row>
    <row r="17" spans="1:5" ht="31.5" x14ac:dyDescent="0.25">
      <c r="A17" s="17" t="s">
        <v>12</v>
      </c>
      <c r="B17" s="18" t="s">
        <v>13</v>
      </c>
      <c r="C17" s="19">
        <f>C18</f>
        <v>0</v>
      </c>
      <c r="D17" s="19">
        <f>D18</f>
        <v>0</v>
      </c>
      <c r="E17" s="20">
        <v>0</v>
      </c>
    </row>
    <row r="18" spans="1:5" ht="47.25" x14ac:dyDescent="0.25">
      <c r="A18" s="17" t="s">
        <v>14</v>
      </c>
      <c r="B18" s="18" t="s">
        <v>15</v>
      </c>
      <c r="C18" s="19">
        <f>C19-C23</f>
        <v>0</v>
      </c>
      <c r="D18" s="19">
        <f>D19-D23</f>
        <v>0</v>
      </c>
      <c r="E18" s="20">
        <v>0</v>
      </c>
    </row>
    <row r="19" spans="1:5" ht="47.25" x14ac:dyDescent="0.25">
      <c r="A19" s="17" t="s">
        <v>16</v>
      </c>
      <c r="B19" s="18" t="s">
        <v>17</v>
      </c>
      <c r="C19" s="19">
        <f>C20</f>
        <v>340000000</v>
      </c>
      <c r="D19" s="19">
        <f>D20</f>
        <v>340000000</v>
      </c>
      <c r="E19" s="20">
        <f t="shared" ref="E19:E45" si="1">D19/C19</f>
        <v>1</v>
      </c>
    </row>
    <row r="20" spans="1:5" ht="63" x14ac:dyDescent="0.25">
      <c r="A20" s="17" t="s">
        <v>72</v>
      </c>
      <c r="B20" s="18" t="s">
        <v>18</v>
      </c>
      <c r="C20" s="19">
        <f>C21</f>
        <v>340000000</v>
      </c>
      <c r="D20" s="19">
        <f>D21</f>
        <v>340000000</v>
      </c>
      <c r="E20" s="20">
        <f t="shared" si="1"/>
        <v>1</v>
      </c>
    </row>
    <row r="21" spans="1:5" ht="47.25" x14ac:dyDescent="0.25">
      <c r="A21" s="21" t="s">
        <v>19</v>
      </c>
      <c r="B21" s="22" t="s">
        <v>20</v>
      </c>
      <c r="C21" s="23">
        <v>340000000</v>
      </c>
      <c r="D21" s="23">
        <v>340000000</v>
      </c>
      <c r="E21" s="24">
        <f t="shared" si="1"/>
        <v>1</v>
      </c>
    </row>
    <row r="22" spans="1:5" ht="47.25" x14ac:dyDescent="0.25">
      <c r="A22" s="17" t="s">
        <v>21</v>
      </c>
      <c r="B22" s="18" t="s">
        <v>22</v>
      </c>
      <c r="C22" s="19">
        <f>C23</f>
        <v>340000000</v>
      </c>
      <c r="D22" s="19">
        <v>340000000</v>
      </c>
      <c r="E22" s="20">
        <f t="shared" si="1"/>
        <v>1</v>
      </c>
    </row>
    <row r="23" spans="1:5" ht="63" x14ac:dyDescent="0.25">
      <c r="A23" s="17" t="s">
        <v>23</v>
      </c>
      <c r="B23" s="18" t="s">
        <v>24</v>
      </c>
      <c r="C23" s="19">
        <f>C24</f>
        <v>340000000</v>
      </c>
      <c r="D23" s="19">
        <v>340000000</v>
      </c>
      <c r="E23" s="20">
        <f t="shared" si="1"/>
        <v>1</v>
      </c>
    </row>
    <row r="24" spans="1:5" ht="47.25" x14ac:dyDescent="0.25">
      <c r="A24" s="21" t="s">
        <v>25</v>
      </c>
      <c r="B24" s="22" t="s">
        <v>26</v>
      </c>
      <c r="C24" s="23">
        <v>340000000</v>
      </c>
      <c r="D24" s="23">
        <v>340000000</v>
      </c>
      <c r="E24" s="24">
        <f t="shared" si="1"/>
        <v>1</v>
      </c>
    </row>
    <row r="25" spans="1:5" ht="31.5" x14ac:dyDescent="0.25">
      <c r="A25" s="17" t="s">
        <v>27</v>
      </c>
      <c r="B25" s="18" t="s">
        <v>28</v>
      </c>
      <c r="C25" s="19">
        <f>SUM(C30)</f>
        <v>182036441.25</v>
      </c>
      <c r="D25" s="19">
        <f>SUM(D26+D30)</f>
        <v>41227612.290000916</v>
      </c>
      <c r="E25" s="20">
        <f t="shared" si="1"/>
        <v>0.22647999492245027</v>
      </c>
    </row>
    <row r="26" spans="1:5" ht="15.75" x14ac:dyDescent="0.25">
      <c r="A26" s="17" t="s">
        <v>73</v>
      </c>
      <c r="B26" s="18" t="s">
        <v>74</v>
      </c>
      <c r="C26" s="19">
        <v>0</v>
      </c>
      <c r="D26" s="19">
        <f>SUM(D27)</f>
        <v>-9497947174.4599991</v>
      </c>
      <c r="E26" s="20">
        <v>0</v>
      </c>
    </row>
    <row r="27" spans="1:5" ht="15.75" x14ac:dyDescent="0.25">
      <c r="A27" s="17" t="s">
        <v>75</v>
      </c>
      <c r="B27" s="18" t="s">
        <v>76</v>
      </c>
      <c r="C27" s="19">
        <v>0</v>
      </c>
      <c r="D27" s="19">
        <f>SUM(D28)</f>
        <v>-9497947174.4599991</v>
      </c>
      <c r="E27" s="20">
        <v>0</v>
      </c>
    </row>
    <row r="28" spans="1:5" ht="31.5" x14ac:dyDescent="0.25">
      <c r="A28" s="21" t="s">
        <v>77</v>
      </c>
      <c r="B28" s="22" t="s">
        <v>78</v>
      </c>
      <c r="C28" s="23">
        <v>0</v>
      </c>
      <c r="D28" s="23">
        <f>SUM(D29)</f>
        <v>-9497947174.4599991</v>
      </c>
      <c r="E28" s="24">
        <v>0</v>
      </c>
    </row>
    <row r="29" spans="1:5" ht="31.5" x14ac:dyDescent="0.25">
      <c r="A29" s="21" t="s">
        <v>79</v>
      </c>
      <c r="B29" s="22" t="s">
        <v>80</v>
      </c>
      <c r="C29" s="23">
        <v>0</v>
      </c>
      <c r="D29" s="23">
        <v>-9497947174.4599991</v>
      </c>
      <c r="E29" s="24">
        <v>0</v>
      </c>
    </row>
    <row r="30" spans="1:5" ht="15.75" x14ac:dyDescent="0.25">
      <c r="A30" s="17" t="s">
        <v>29</v>
      </c>
      <c r="B30" s="18" t="s">
        <v>30</v>
      </c>
      <c r="C30" s="19">
        <f t="shared" ref="C30:C32" si="2">C31</f>
        <v>182036441.25</v>
      </c>
      <c r="D30" s="19">
        <f>SUM(D31)</f>
        <v>9539174786.75</v>
      </c>
      <c r="E30" s="20" t="s">
        <v>82</v>
      </c>
    </row>
    <row r="31" spans="1:5" ht="15.75" x14ac:dyDescent="0.25">
      <c r="A31" s="17" t="s">
        <v>31</v>
      </c>
      <c r="B31" s="18" t="s">
        <v>32</v>
      </c>
      <c r="C31" s="19">
        <f t="shared" si="2"/>
        <v>182036441.25</v>
      </c>
      <c r="D31" s="19">
        <f>SUM(D32)</f>
        <v>9539174786.75</v>
      </c>
      <c r="E31" s="20" t="s">
        <v>82</v>
      </c>
    </row>
    <row r="32" spans="1:5" ht="31.5" x14ac:dyDescent="0.25">
      <c r="A32" s="21" t="s">
        <v>33</v>
      </c>
      <c r="B32" s="22" t="s">
        <v>34</v>
      </c>
      <c r="C32" s="23">
        <f t="shared" si="2"/>
        <v>182036441.25</v>
      </c>
      <c r="D32" s="23">
        <f>SUM(D33)</f>
        <v>9539174786.75</v>
      </c>
      <c r="E32" s="24" t="s">
        <v>82</v>
      </c>
    </row>
    <row r="33" spans="1:5" ht="31.5" x14ac:dyDescent="0.25">
      <c r="A33" s="21" t="s">
        <v>35</v>
      </c>
      <c r="B33" s="22" t="s">
        <v>36</v>
      </c>
      <c r="C33" s="23">
        <v>182036441.25</v>
      </c>
      <c r="D33" s="23">
        <v>9539174786.75</v>
      </c>
      <c r="E33" s="24" t="s">
        <v>82</v>
      </c>
    </row>
    <row r="34" spans="1:5" ht="31.5" x14ac:dyDescent="0.25">
      <c r="A34" s="17" t="s">
        <v>37</v>
      </c>
      <c r="B34" s="18" t="s">
        <v>38</v>
      </c>
      <c r="C34" s="19">
        <f>C35+C38-C42</f>
        <v>691000</v>
      </c>
      <c r="D34" s="19">
        <f>D35+D38-D42</f>
        <v>0</v>
      </c>
      <c r="E34" s="20">
        <f t="shared" si="1"/>
        <v>0</v>
      </c>
    </row>
    <row r="35" spans="1:5" ht="47.25" x14ac:dyDescent="0.25">
      <c r="A35" s="17" t="s">
        <v>39</v>
      </c>
      <c r="B35" s="18" t="s">
        <v>40</v>
      </c>
      <c r="C35" s="19">
        <f>C36</f>
        <v>691000</v>
      </c>
      <c r="D35" s="19">
        <f>D36</f>
        <v>0</v>
      </c>
      <c r="E35" s="20">
        <f t="shared" si="1"/>
        <v>0</v>
      </c>
    </row>
    <row r="36" spans="1:5" ht="47.25" x14ac:dyDescent="0.25">
      <c r="A36" s="21" t="s">
        <v>41</v>
      </c>
      <c r="B36" s="22" t="s">
        <v>42</v>
      </c>
      <c r="C36" s="23">
        <f>C37</f>
        <v>691000</v>
      </c>
      <c r="D36" s="23">
        <f>D37</f>
        <v>0</v>
      </c>
      <c r="E36" s="24">
        <f t="shared" si="1"/>
        <v>0</v>
      </c>
    </row>
    <row r="37" spans="1:5" ht="56.25" customHeight="1" x14ac:dyDescent="0.25">
      <c r="A37" s="21" t="s">
        <v>43</v>
      </c>
      <c r="B37" s="22" t="s">
        <v>44</v>
      </c>
      <c r="C37" s="23">
        <v>691000</v>
      </c>
      <c r="D37" s="23">
        <v>0</v>
      </c>
      <c r="E37" s="24">
        <f t="shared" si="1"/>
        <v>0</v>
      </c>
    </row>
    <row r="38" spans="1:5" ht="45" customHeight="1" x14ac:dyDescent="0.25">
      <c r="A38" s="17" t="s">
        <v>45</v>
      </c>
      <c r="B38" s="18" t="s">
        <v>46</v>
      </c>
      <c r="C38" s="19">
        <f t="shared" ref="C38:D40" si="3">C39</f>
        <v>42724090.310000002</v>
      </c>
      <c r="D38" s="19">
        <f t="shared" si="3"/>
        <v>0</v>
      </c>
      <c r="E38" s="20">
        <f t="shared" si="1"/>
        <v>0</v>
      </c>
    </row>
    <row r="39" spans="1:5" ht="48" customHeight="1" x14ac:dyDescent="0.25">
      <c r="A39" s="21" t="s">
        <v>47</v>
      </c>
      <c r="B39" s="22" t="s">
        <v>48</v>
      </c>
      <c r="C39" s="23">
        <f t="shared" si="3"/>
        <v>42724090.310000002</v>
      </c>
      <c r="D39" s="23">
        <f t="shared" si="3"/>
        <v>0</v>
      </c>
      <c r="E39" s="24">
        <f t="shared" si="1"/>
        <v>0</v>
      </c>
    </row>
    <row r="40" spans="1:5" ht="126.75" customHeight="1" x14ac:dyDescent="0.25">
      <c r="A40" s="21" t="s">
        <v>49</v>
      </c>
      <c r="B40" s="22" t="s">
        <v>50</v>
      </c>
      <c r="C40" s="23">
        <f t="shared" si="3"/>
        <v>42724090.310000002</v>
      </c>
      <c r="D40" s="23">
        <f t="shared" si="3"/>
        <v>0</v>
      </c>
      <c r="E40" s="24">
        <f t="shared" si="1"/>
        <v>0</v>
      </c>
    </row>
    <row r="41" spans="1:5" ht="134.25" customHeight="1" x14ac:dyDescent="0.25">
      <c r="A41" s="21" t="s">
        <v>51</v>
      </c>
      <c r="B41" s="22" t="s">
        <v>52</v>
      </c>
      <c r="C41" s="23">
        <v>42724090.310000002</v>
      </c>
      <c r="D41" s="23">
        <v>0</v>
      </c>
      <c r="E41" s="24">
        <f t="shared" si="1"/>
        <v>0</v>
      </c>
    </row>
    <row r="42" spans="1:5" ht="31.5" x14ac:dyDescent="0.25">
      <c r="A42" s="17" t="s">
        <v>53</v>
      </c>
      <c r="B42" s="18" t="s">
        <v>54</v>
      </c>
      <c r="C42" s="19">
        <f t="shared" ref="C42:D44" si="4">C43</f>
        <v>42724090.310000002</v>
      </c>
      <c r="D42" s="19">
        <f t="shared" si="4"/>
        <v>0</v>
      </c>
      <c r="E42" s="20">
        <f t="shared" si="1"/>
        <v>0</v>
      </c>
    </row>
    <row r="43" spans="1:5" ht="31.5" x14ac:dyDescent="0.25">
      <c r="A43" s="21" t="s">
        <v>55</v>
      </c>
      <c r="B43" s="22" t="s">
        <v>56</v>
      </c>
      <c r="C43" s="23">
        <f t="shared" si="4"/>
        <v>42724090.310000002</v>
      </c>
      <c r="D43" s="23">
        <f t="shared" si="4"/>
        <v>0</v>
      </c>
      <c r="E43" s="24">
        <f t="shared" si="1"/>
        <v>0</v>
      </c>
    </row>
    <row r="44" spans="1:5" ht="47.25" x14ac:dyDescent="0.25">
      <c r="A44" s="21" t="s">
        <v>57</v>
      </c>
      <c r="B44" s="22" t="s">
        <v>58</v>
      </c>
      <c r="C44" s="23">
        <f t="shared" si="4"/>
        <v>42724090.310000002</v>
      </c>
      <c r="D44" s="23">
        <f t="shared" si="4"/>
        <v>0</v>
      </c>
      <c r="E44" s="24">
        <f t="shared" si="1"/>
        <v>0</v>
      </c>
    </row>
    <row r="45" spans="1:5" ht="47.25" x14ac:dyDescent="0.25">
      <c r="A45" s="21" t="s">
        <v>59</v>
      </c>
      <c r="B45" s="22" t="s">
        <v>60</v>
      </c>
      <c r="C45" s="23">
        <v>42724090.310000002</v>
      </c>
      <c r="D45" s="23">
        <v>0</v>
      </c>
      <c r="E45" s="24">
        <f t="shared" si="1"/>
        <v>0</v>
      </c>
    </row>
    <row r="46" spans="1:5" ht="16.5" thickBot="1" x14ac:dyDescent="0.3">
      <c r="A46" s="33" t="s">
        <v>61</v>
      </c>
      <c r="B46" s="34"/>
      <c r="C46" s="25">
        <f>C12+C17+C25+C34</f>
        <v>182036441.25</v>
      </c>
      <c r="D46" s="25">
        <f>D12+D17+D25+D34</f>
        <v>122127612.29000092</v>
      </c>
      <c r="E46" s="26"/>
    </row>
    <row r="51" spans="1:9" s="29" customFormat="1" ht="15.75" x14ac:dyDescent="0.25">
      <c r="A51" s="27" t="s">
        <v>81</v>
      </c>
      <c r="B51" s="28"/>
      <c r="C51" s="28"/>
      <c r="D51" s="28"/>
      <c r="E51" s="30" t="s">
        <v>69</v>
      </c>
      <c r="F51" s="11"/>
      <c r="I51" s="30"/>
    </row>
    <row r="52" spans="1:9" s="29" customFormat="1" ht="15.75" x14ac:dyDescent="0.25">
      <c r="A52" s="27"/>
      <c r="B52" s="28"/>
      <c r="C52" s="28"/>
      <c r="D52" s="28"/>
      <c r="E52" s="28"/>
      <c r="F52" s="11"/>
      <c r="I52" s="28"/>
    </row>
    <row r="53" spans="1:9" s="29" customFormat="1" ht="15.75" x14ac:dyDescent="0.25">
      <c r="A53" s="27"/>
      <c r="B53" s="28"/>
      <c r="C53" s="28"/>
      <c r="D53" s="28"/>
      <c r="E53" s="28"/>
      <c r="F53" s="11"/>
      <c r="I53" s="28"/>
    </row>
    <row r="54" spans="1:9" s="29" customFormat="1" ht="15.75" x14ac:dyDescent="0.25">
      <c r="A54" s="27" t="s">
        <v>70</v>
      </c>
      <c r="B54" s="28"/>
      <c r="C54" s="28"/>
      <c r="D54" s="28"/>
      <c r="E54" s="30" t="s">
        <v>67</v>
      </c>
      <c r="F54" s="11"/>
      <c r="I54" s="30"/>
    </row>
  </sheetData>
  <mergeCells count="3">
    <mergeCell ref="A46:B46"/>
    <mergeCell ref="A7:E7"/>
    <mergeCell ref="D4:E4"/>
  </mergeCells>
  <pageMargins left="0.51181102362204722" right="0" top="0.74803149606299213" bottom="0.35433070866141736" header="0.31496062992125984" footer="0.31496062992125984"/>
  <pageSetup paperSize="9" firstPageNumber="147" fitToWidth="0" fitToHeight="0" orientation="landscape" useFirstPageNumber="1" r:id="rId1"/>
  <headerFooter>
    <oddHeader>&amp;C&amp;P</oddHeader>
  </headerFooter>
  <rowBreaks count="4" manualBreakCount="4">
    <brk id="16" max="4" man="1"/>
    <brk id="25" max="4" man="1"/>
    <brk id="37" max="4" man="1"/>
    <brk id="4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Качур</dc:creator>
  <cp:lastModifiedBy>Елена Ю. Косенкова</cp:lastModifiedBy>
  <cp:lastPrinted>2020-10-26T12:57:22Z</cp:lastPrinted>
  <dcterms:created xsi:type="dcterms:W3CDTF">2020-05-19T07:56:58Z</dcterms:created>
  <dcterms:modified xsi:type="dcterms:W3CDTF">2020-10-30T12:30:38Z</dcterms:modified>
</cp:coreProperties>
</file>