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0" windowWidth="24240" windowHeight="12300" tabRatio="761" activeTab="3"/>
  </bookViews>
  <sheets>
    <sheet name="Приложение 1" sheetId="7" r:id="rId1"/>
    <sheet name="Приложение -2" sheetId="9" r:id="rId2"/>
    <sheet name="Приложение -3" sheetId="5" r:id="rId3"/>
    <sheet name="Приложение -4" sheetId="10" r:id="rId4"/>
    <sheet name="Приложение 5" sheetId="6" r:id="rId5"/>
    <sheet name="Приложение 6" sheetId="11" r:id="rId6"/>
  </sheets>
  <definedNames>
    <definedName name="_GoBack" localSheetId="0">'Приложение 1'!#REF!</definedName>
    <definedName name="_GoBack" localSheetId="1">'Приложение -2'!#REF!</definedName>
    <definedName name="_xlnm._FilterDatabase" localSheetId="0" hidden="1">'Приложение 1'!$A$11:$V$131</definedName>
    <definedName name="_xlnm._FilterDatabase" localSheetId="1" hidden="1">'Приложение -2'!$A$9:$V$333</definedName>
    <definedName name="_xlnm._FilterDatabase" localSheetId="2" hidden="1">'Приложение -3'!$A$13:$X$132</definedName>
    <definedName name="_xlnm._FilterDatabase" localSheetId="3" hidden="1">'Приложение -4'!$A$11:$AN$333</definedName>
    <definedName name="_xlnm._FilterDatabase" localSheetId="4" hidden="1">'Приложение 5'!$A$8:$S$12</definedName>
    <definedName name="_xlnm.Print_Area" localSheetId="0">'Приложение 1'!$A$3:$U$138</definedName>
    <definedName name="_xlnm.Print_Area" localSheetId="1">'Приложение -2'!$A$1:$S$340</definedName>
    <definedName name="_xlnm.Print_Area" localSheetId="2">'Приложение -3'!$A$3:$V$140</definedName>
    <definedName name="_xlnm.Print_Area" localSheetId="3">'Приложение -4'!$A$1:$AN$342</definedName>
    <definedName name="_xlnm.Print_Area" localSheetId="4">'Приложение 5'!$A$1:$N$19</definedName>
    <definedName name="_xlnm.Print_Area" localSheetId="5">'Приложение 6'!$A$1:$F$18</definedName>
    <definedName name="Перечень" localSheetId="1">#REF!</definedName>
    <definedName name="Перечень" localSheetId="3">#REF!</definedName>
    <definedName name="Перечень" localSheetId="5">#REF!</definedName>
    <definedName name="Перечень">#REF!</definedName>
    <definedName name="Перечень2" localSheetId="1">#REF!</definedName>
    <definedName name="Перечень2" localSheetId="3">#REF!</definedName>
    <definedName name="Перечень2" localSheetId="5">#REF!</definedName>
    <definedName name="Перечень2">#REF!</definedName>
    <definedName name="Перечень3" localSheetId="1">#REF!</definedName>
    <definedName name="Перечень3" localSheetId="3">#REF!</definedName>
    <definedName name="Перечень3" localSheetId="5">#REF!</definedName>
    <definedName name="Перечень3">#REF!</definedName>
    <definedName name="прил">#REF!</definedName>
  </definedNames>
  <calcPr calcId="144525"/>
</workbook>
</file>

<file path=xl/calcChain.xml><?xml version="1.0" encoding="utf-8"?>
<calcChain xmlns="http://schemas.openxmlformats.org/spreadsheetml/2006/main">
  <c r="AL12" i="10" l="1"/>
  <c r="AK12" i="10"/>
  <c r="AJ12" i="10"/>
  <c r="AI12" i="10"/>
  <c r="AH12" i="10"/>
  <c r="AG12" i="10"/>
  <c r="AF12" i="10"/>
  <c r="AE12" i="10"/>
  <c r="AD12" i="10"/>
  <c r="AC12" i="10"/>
  <c r="AB12" i="10"/>
  <c r="AA12" i="10"/>
  <c r="Z12" i="10"/>
  <c r="Y12" i="10"/>
  <c r="X12" i="10"/>
  <c r="W12" i="10"/>
  <c r="T12" i="10"/>
  <c r="U12" i="10"/>
  <c r="S12" i="10"/>
  <c r="R12" i="10"/>
  <c r="Q12" i="10"/>
  <c r="M12" i="10"/>
  <c r="L12" i="10"/>
  <c r="K12" i="10"/>
  <c r="J12" i="10"/>
  <c r="I12" i="10"/>
  <c r="H12" i="10"/>
  <c r="G12" i="10"/>
  <c r="O12" i="10"/>
  <c r="L131" i="7" l="1"/>
  <c r="M131" i="7"/>
  <c r="O131" i="7"/>
  <c r="P131" i="7"/>
  <c r="Q131" i="7"/>
  <c r="J131" i="7"/>
  <c r="C333" i="10" l="1"/>
  <c r="AN12" i="10" l="1"/>
  <c r="AM12" i="10"/>
  <c r="C170" i="10"/>
  <c r="N12" i="10" l="1"/>
  <c r="P12" i="10"/>
  <c r="R10" i="9"/>
  <c r="O10" i="9"/>
  <c r="M10" i="9"/>
  <c r="Q10" i="9"/>
  <c r="N10" i="9"/>
  <c r="K10" i="9"/>
  <c r="AM73" i="10"/>
  <c r="AN61" i="10"/>
  <c r="C12" i="10" l="1"/>
  <c r="AM61" i="10"/>
  <c r="AM136" i="10" l="1"/>
  <c r="AM81" i="10"/>
  <c r="AM83" i="10"/>
  <c r="AM84" i="10"/>
  <c r="AM85" i="10"/>
  <c r="AM87" i="10"/>
  <c r="AM88" i="10"/>
  <c r="AM89" i="10"/>
  <c r="AM90" i="10"/>
  <c r="AM91" i="10"/>
  <c r="AM92" i="10"/>
  <c r="AM93" i="10"/>
  <c r="AM94" i="10"/>
  <c r="AM95" i="10"/>
  <c r="AM96" i="10"/>
  <c r="AM97" i="10"/>
  <c r="AM98" i="10"/>
  <c r="AM99" i="10"/>
  <c r="AM100" i="10"/>
  <c r="AM101" i="10"/>
  <c r="AM102" i="10"/>
  <c r="AM103" i="10"/>
  <c r="AM104" i="10"/>
  <c r="AM105" i="10"/>
  <c r="AM106" i="10"/>
  <c r="AM108" i="10"/>
  <c r="AM109" i="10"/>
  <c r="AM110" i="10"/>
  <c r="AM111" i="10"/>
  <c r="AM112" i="10"/>
  <c r="AM113" i="10"/>
  <c r="AM114" i="10"/>
  <c r="AM115" i="10"/>
  <c r="AM116" i="10"/>
  <c r="AM117" i="10"/>
  <c r="AM119" i="10"/>
  <c r="AM121" i="10"/>
  <c r="AM122" i="10"/>
  <c r="AM125" i="10"/>
  <c r="AM126" i="10"/>
  <c r="AM128" i="10"/>
  <c r="AM130" i="10"/>
  <c r="AM132" i="10"/>
  <c r="AM133" i="10"/>
  <c r="AM134" i="10"/>
  <c r="AM135" i="10"/>
  <c r="AM80" i="10"/>
  <c r="AM63" i="10"/>
  <c r="AM64" i="10"/>
  <c r="AM65" i="10"/>
  <c r="AM66" i="10"/>
  <c r="AM67" i="10"/>
  <c r="AM68" i="10"/>
  <c r="AM69" i="10"/>
  <c r="AM70" i="10"/>
  <c r="AM71" i="10"/>
  <c r="AM72" i="10"/>
  <c r="AM74" i="10"/>
  <c r="AM75" i="10"/>
  <c r="AM76" i="10"/>
  <c r="AM77" i="10"/>
  <c r="AM78" i="10"/>
  <c r="AM62" i="10"/>
  <c r="AM16" i="10"/>
  <c r="AM17" i="10"/>
  <c r="AM18" i="10"/>
  <c r="AM19" i="10"/>
  <c r="AM20" i="10"/>
  <c r="AM21" i="10"/>
  <c r="AM22" i="10"/>
  <c r="AM23" i="10"/>
  <c r="AM24" i="10"/>
  <c r="AM25" i="10"/>
  <c r="AM26" i="10"/>
  <c r="AM27" i="10"/>
  <c r="AM28" i="10"/>
  <c r="AM29" i="10"/>
  <c r="AM30" i="10"/>
  <c r="AM31" i="10"/>
  <c r="AM32" i="10"/>
  <c r="AM33" i="10"/>
  <c r="AM34" i="10"/>
  <c r="AM35" i="10"/>
  <c r="AM36" i="10"/>
  <c r="AM37" i="10"/>
  <c r="AM38" i="10"/>
  <c r="AM39" i="10"/>
  <c r="AM40" i="10"/>
  <c r="AM41" i="10"/>
  <c r="AM42" i="10"/>
  <c r="AM43" i="10"/>
  <c r="AM44" i="10"/>
  <c r="AM45" i="10"/>
  <c r="AM46" i="10"/>
  <c r="AM47" i="10"/>
  <c r="AM48" i="10"/>
  <c r="AM49" i="10"/>
  <c r="AM50" i="10"/>
  <c r="AM51" i="10"/>
  <c r="AM52" i="10"/>
  <c r="AM53" i="10"/>
  <c r="AM54" i="10"/>
  <c r="AM55" i="10"/>
  <c r="AM57" i="10"/>
  <c r="AM58" i="10"/>
  <c r="AM59" i="10"/>
  <c r="AM60" i="10"/>
  <c r="I10" i="9" l="1"/>
  <c r="J10" i="9" l="1"/>
  <c r="K131" i="7"/>
  <c r="Q12" i="7" l="1"/>
  <c r="M12" i="7"/>
  <c r="K12" i="7"/>
  <c r="J12" i="7"/>
  <c r="P12" i="7"/>
  <c r="O12" i="7"/>
  <c r="J14" i="5" l="1"/>
  <c r="K14" i="5" l="1"/>
  <c r="AM15" i="10" l="1"/>
  <c r="N131" i="7" l="1"/>
  <c r="S131" i="7" s="1"/>
  <c r="R131" i="7"/>
  <c r="AM118" i="10" l="1"/>
  <c r="AM56" i="10"/>
  <c r="AM82" i="10" l="1"/>
  <c r="P10" i="9" l="1"/>
  <c r="R12" i="7" s="1"/>
  <c r="L10" i="9"/>
  <c r="N12" i="7" s="1"/>
</calcChain>
</file>

<file path=xl/sharedStrings.xml><?xml version="1.0" encoding="utf-8"?>
<sst xmlns="http://schemas.openxmlformats.org/spreadsheetml/2006/main" count="3404" uniqueCount="634">
  <si>
    <t>1970</t>
  </si>
  <si>
    <t>г. Брянск, ул.Молодой Гвардии, д.62</t>
  </si>
  <si>
    <t>г. Брянск,  пер. Кирова д. 99</t>
  </si>
  <si>
    <t>Утепление  фасадов</t>
  </si>
  <si>
    <t>Пер-во невент. крыши на вент. крышу, устр-во выходов на кровлю</t>
  </si>
  <si>
    <t>Установка коллектив-ных (общедо-мовых) ПУ и УУ</t>
  </si>
  <si>
    <t>Другие виды</t>
  </si>
  <si>
    <t>Перечень многоквартирных домов Брянской области, включенных в краткосрочный план, с указанием видов и стоимости услуг и (или) работ по капитальному ремонту</t>
  </si>
  <si>
    <t>Количество жителей, зарегистриро-ванных в МКД на дату утверждения краткосроч-ного плана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</si>
  <si>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</si>
  <si>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</si>
  <si>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</si>
  <si>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</si>
  <si>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</si>
  <si>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</si>
  <si>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</si>
  <si>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</si>
  <si>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</si>
  <si>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</si>
  <si>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</si>
  <si>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</si>
  <si>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</si>
  <si>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</si>
  <si>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</si>
  <si>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</si>
  <si>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</si>
  <si>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</si>
  <si>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</si>
  <si>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</si>
  <si>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</si>
  <si>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</si>
  <si>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кирпичные</t>
  </si>
  <si>
    <t>1956</t>
  </si>
  <si>
    <t>панельные</t>
  </si>
  <si>
    <t>Стоимость капитального ремонта ВСЕГО</t>
  </si>
  <si>
    <t>Виды, установленные нормативным правовым актом субъекта РФ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</si>
  <si>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</si>
  <si>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</si>
  <si>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</si>
  <si>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</si>
  <si>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</si>
  <si>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</si>
  <si>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</si>
  <si>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Наименование МО</t>
  </si>
  <si>
    <t>Количество МКД</t>
  </si>
  <si>
    <t>I квартал</t>
  </si>
  <si>
    <t>II квартал</t>
  </si>
  <si>
    <t>III квартал</t>
  </si>
  <si>
    <t>IV квартал</t>
  </si>
  <si>
    <t>1960</t>
  </si>
  <si>
    <t>Приложение №2 к постановлению Правительства Брянской области  от                                    №</t>
  </si>
  <si>
    <t>плоская</t>
  </si>
  <si>
    <t>скатная</t>
  </si>
  <si>
    <t>г. Брянск, ул. 22 Съезда КПСС д. 33</t>
  </si>
  <si>
    <t>г. Брянск, пр-д 2-ой  Карьерный  д. 21а</t>
  </si>
  <si>
    <t>г. Брянск, ул. 3 Интернационала д. 2</t>
  </si>
  <si>
    <t>г. Брянск, ул. Бузинова д. 4</t>
  </si>
  <si>
    <t>г. Брянск, ул. Вокзальная д. 8</t>
  </si>
  <si>
    <t>г. Брянск, пер. Гончарова  д. 74</t>
  </si>
  <si>
    <t>г. Брянск, ул. Донбасская д. 20</t>
  </si>
  <si>
    <t>г. Брянск, ул. Донбасская д. 22</t>
  </si>
  <si>
    <t>г. Брянск, пер. Камвольный  д. 2а</t>
  </si>
  <si>
    <t>г. Брянск, ул. Камозина д. 18</t>
  </si>
  <si>
    <t>г. Брянск, ул. Куйбышева д. 102а</t>
  </si>
  <si>
    <t>г. Брянск, ул. Литейная д. 23</t>
  </si>
  <si>
    <t>г. Брянск, ул. Литейная д. 27</t>
  </si>
  <si>
    <t>г. Брянск, ул. Литейная д. 66/87</t>
  </si>
  <si>
    <t>г. Брянск, ул. Молодой Гвардии д. 41а</t>
  </si>
  <si>
    <t>г. Брянск, ул. Молодой Гвардии д. 8</t>
  </si>
  <si>
    <t>г. Брянск, ул. Молодой Гвардии д. 10</t>
  </si>
  <si>
    <t>г. Брянск, ул. Молодой Гвардии д. 14</t>
  </si>
  <si>
    <t>г. Брянск, мкр. Московский  д. 47</t>
  </si>
  <si>
    <t>г. Брянск, ул. Ново-Советская д. 57</t>
  </si>
  <si>
    <t>г. Брянск, ул. Ново-Советская д. 59</t>
  </si>
  <si>
    <t>г. Брянск, ул. Ново-Советская д. 89</t>
  </si>
  <si>
    <t>г. Брянск, ул. Ново-Советская д. 95</t>
  </si>
  <si>
    <t>г. Брянск, ул. Ново-Советская д. 134</t>
  </si>
  <si>
    <t>г. Брянск, ул. Почтовая д. 46а</t>
  </si>
  <si>
    <t>г. Брянск, ул. Почтовая, 67</t>
  </si>
  <si>
    <t>г. Брянск, пер. Почтовый  д. 79</t>
  </si>
  <si>
    <t>г. Брянск, ул. Сталелитейная д. 6</t>
  </si>
  <si>
    <t>г. Брянск, ул. Ульянова д. 13а</t>
  </si>
  <si>
    <t>г. Брянск, ул.Ульянова д. 47</t>
  </si>
  <si>
    <t>г. Брянск, ул. Шоссейная д.  63</t>
  </si>
  <si>
    <t>г. Брянск, пр. Московский, д. 132</t>
  </si>
  <si>
    <t>г. Брянск, пр. Московский, д. 134</t>
  </si>
  <si>
    <t>г. Брянск, пр. Московский, д. 23</t>
  </si>
  <si>
    <t>г. Брянск, пр. Московский, д. 81, кор. 3</t>
  </si>
  <si>
    <t>г. Брянск, пр. Московский, д. 82</t>
  </si>
  <si>
    <t>г. Брянск, пр. Московский, д.10/4</t>
  </si>
  <si>
    <t>г. Брянск, ул. 2-ая Аллея, д. 1</t>
  </si>
  <si>
    <t>г. Брянск, ул. Киевская, д. 63</t>
  </si>
  <si>
    <t>Г. Брянск, ул. Котовского, д. 8</t>
  </si>
  <si>
    <t>г. Брянск, ул. Полесская, д. 2</t>
  </si>
  <si>
    <t>г. Брянск, ул. Транспортная, д. 4</t>
  </si>
  <si>
    <t>г. Брянск, ул. Чапаева, д. 4</t>
  </si>
  <si>
    <t>г. Брянск, ул. Челюскинцев, д. 4</t>
  </si>
  <si>
    <t>г. Брянск, ул. 2-я Мичурина д. 25</t>
  </si>
  <si>
    <t>г. Брянск, ул. Димитрова д. 68</t>
  </si>
  <si>
    <t>г. Брянск, ул. Димитрова д. 112</t>
  </si>
  <si>
    <t>г. Брянск, ул. Достоевского д. 4</t>
  </si>
  <si>
    <t>г. Брянск, ул. Клары Цеткин д. 27а</t>
  </si>
  <si>
    <t>г. Брянск, ул. Клары Цеткин д. 29</t>
  </si>
  <si>
    <t>г. Брянск, ул. Кольцова д. 2</t>
  </si>
  <si>
    <t>г. Брянск, ул. Никитина д. 3</t>
  </si>
  <si>
    <t>г. Брянск, ул. Профсоюзов д. 22а</t>
  </si>
  <si>
    <t>г. Брянск, ул. Пушкина д. 42</t>
  </si>
  <si>
    <t>г. Брянск, ул. Пушкина д. 76</t>
  </si>
  <si>
    <t>г. Брянск, ул. Рылеева д. 13</t>
  </si>
  <si>
    <t>г. Брянск, ул. Тельмана д. 66/3 (кв. 1-107)</t>
  </si>
  <si>
    <t>г. Брянск, ул. Тельмана д. 111</t>
  </si>
  <si>
    <t>г. Брянск, ул. Тельмана д. 113</t>
  </si>
  <si>
    <t>г. Брянск,ул. Чернышевского д. 17</t>
  </si>
  <si>
    <t>г. Брянск,ул. Энгельса д. 6а</t>
  </si>
  <si>
    <t>г. Брянск, 1-й пр-д Ст. Димитрова д. 7</t>
  </si>
  <si>
    <t>г. Брянск, пер. 2-й Красноармейский д. 27</t>
  </si>
  <si>
    <t>г. Брянск, ул. 2-я Почепская д. 38</t>
  </si>
  <si>
    <t>г. Брянск, ул. 3-го июля д. 1</t>
  </si>
  <si>
    <t>г. Брянск, ул. 8-го Марта д. 1</t>
  </si>
  <si>
    <t>г. Брянск, пер. Авиационный  д. 2/1</t>
  </si>
  <si>
    <t>г. Брянск, ул. Вали Сафроновой д. 73</t>
  </si>
  <si>
    <t>г. Брянск, ул. Докучаева д. 19</t>
  </si>
  <si>
    <t>г. Брянск, ул. Емлютина д. 42</t>
  </si>
  <si>
    <t>г. Брянск, ул. Костычева д. 19а</t>
  </si>
  <si>
    <t>г. Брянск, ул. Красноармейская д. 160</t>
  </si>
  <si>
    <t>г. Брянск, ул. Красноармейская д. 166</t>
  </si>
  <si>
    <t>г. Брянск, ул. Крахмалева д. 6</t>
  </si>
  <si>
    <t>г. Брянск, ул. Крахмалева д. 6а</t>
  </si>
  <si>
    <t>г. Брянск, пр-т  Ленина д. 24</t>
  </si>
  <si>
    <t>г. Брянск, пр-т  Ленина д. 57</t>
  </si>
  <si>
    <t>г. Брянск, ул.Луначарского д. 47</t>
  </si>
  <si>
    <t>г. Брянск, ул.Любезного д. 4</t>
  </si>
  <si>
    <t>г. Брянск, ул. Мало-Завальская д. 1</t>
  </si>
  <si>
    <t>г. Брянск, ул. Матвеева д. 6</t>
  </si>
  <si>
    <t>г. Брянск, ул. Октябрьская д. 53</t>
  </si>
  <si>
    <t>г. Брянск, ул. Октябрьская д. 137</t>
  </si>
  <si>
    <t>г. Брянск, пер. Осоавиахима д. 5</t>
  </si>
  <si>
    <t>г. Брянск, ул. Советская д. 50</t>
  </si>
  <si>
    <t>г. Брянск, ул. Советская д. 50а</t>
  </si>
  <si>
    <t>г. Брянск, пр-т Станке Димитрова д. 25</t>
  </si>
  <si>
    <t>г. Брянск, пр-т Станке Димитрова д.  33</t>
  </si>
  <si>
    <t>г. Брянск, пр-т Станке Димитрова д.  57</t>
  </si>
  <si>
    <t>г. Брянск, ул. Урицкого д. 29</t>
  </si>
  <si>
    <t>г. Брянск, ул. Урицкого д. 31</t>
  </si>
  <si>
    <t>г. Брянск, ул. Фокина д. 1</t>
  </si>
  <si>
    <t>г. Брянск, ул. Фокина д. 141</t>
  </si>
  <si>
    <t>г. Брянск,  пер. Фокина д. 10</t>
  </si>
  <si>
    <t>пенельные</t>
  </si>
  <si>
    <t>деревянные</t>
  </si>
  <si>
    <t>шлакобетонные</t>
  </si>
  <si>
    <t>шлако-блочные</t>
  </si>
  <si>
    <t>крупнопанельные</t>
  </si>
  <si>
    <t>г. Брянск, Новозыбковская, д. 17а</t>
  </si>
  <si>
    <t>г. Брянск, рп. Белые Берега, ул. Коминтерна, д. 11</t>
  </si>
  <si>
    <t>г. Брянск, рп. Белые Берега, ул. Коминтерна, д. 24</t>
  </si>
  <si>
    <t>г. Брянск, рп. Белые Берега, ул. Ленина, д. 10</t>
  </si>
  <si>
    <t>г. Брянск, рп. Белые Берега, ул. Пролетарская, д. 6</t>
  </si>
  <si>
    <t>Плоская</t>
  </si>
  <si>
    <t>Муниципальное образование "город Брянск"</t>
  </si>
  <si>
    <t>г. Брянск, пр-кт Ленина, д.6а</t>
  </si>
  <si>
    <t>1958</t>
  </si>
  <si>
    <t>12.2017</t>
  </si>
  <si>
    <t>1982</t>
  </si>
  <si>
    <t>г. Брянск, пр-кт Московский, д.144</t>
  </si>
  <si>
    <t>г. Брянск, ул.Молодой Гвардии, д.60</t>
  </si>
  <si>
    <t>1991</t>
  </si>
  <si>
    <t>руб,</t>
  </si>
  <si>
    <t>Приложение №1 к постановлению Правительства Брянской области  от                                    №</t>
  </si>
  <si>
    <t>Год</t>
  </si>
  <si>
    <t>Материал стен</t>
  </si>
  <si>
    <t>Количество этажей</t>
  </si>
  <si>
    <t>Количество подъездов</t>
  </si>
  <si>
    <t>Площадь помещений МКД</t>
  </si>
  <si>
    <t>Количество жителей, зарегистрированных в МКД на дату утверждения краткосрочного плана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</si>
  <si>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</si>
  <si>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</si>
  <si>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</si>
  <si>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в том числе жилых помещений, находящихся в собственности граждан</t>
  </si>
  <si>
    <t>руб./кв.м</t>
  </si>
  <si>
    <t>Х</t>
  </si>
  <si>
    <t>г. Брянск, ул. Крахмалева д.  7</t>
  </si>
  <si>
    <t>хвс, гвс, кан</t>
  </si>
  <si>
    <t>г. Брянск, ул. Дружбы д. 5</t>
  </si>
  <si>
    <t>г. Брянск, ул. Октябрьская д.32</t>
  </si>
  <si>
    <t>г. Брянск, ул. Октябрьская д. 32</t>
  </si>
  <si>
    <t>г. Брянск, ул. Кольцова д. 7</t>
  </si>
  <si>
    <t>г. Брянск, ул. Кольцова д. 5</t>
  </si>
  <si>
    <t>г. Брянск, ул. Кольцова д. 3</t>
  </si>
  <si>
    <t>кан,хвс,тс,эс,гс</t>
  </si>
  <si>
    <t>г. Брянск, ул. б-р 50 лет Октября, д.5</t>
  </si>
  <si>
    <t>г. Брянск, ул. Куйбышева, д. 13</t>
  </si>
  <si>
    <t>г. Брянск, ул. Куйбышева, д. 14</t>
  </si>
  <si>
    <t>хвс,т/с,в/о</t>
  </si>
  <si>
    <t>№ пп</t>
  </si>
  <si>
    <t>всего</t>
  </si>
  <si>
    <t xml:space="preserve">                                                      Приложение 2 
к краткосрочному (2017 год) плану реализации региональной программы «Проведение капитального ремонта общего имущества многоквартирных домов на территории Брянской области» (2014 – 2043 годы)</t>
  </si>
  <si>
    <t>Виды, установленные ч. 1 ст. 166 Жилищного кодекса Российской Федерации</t>
  </si>
  <si>
    <t>кв. м</t>
  </si>
  <si>
    <t>куб. м</t>
  </si>
  <si>
    <t>ввода в эксплуатацию</t>
  </si>
  <si>
    <t>завершения последнего капитального ремонта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</si>
  <si>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</si>
  <si>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</si>
  <si>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</si>
  <si>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</si>
  <si>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</si>
  <si>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 xml:space="preserve">ВИД ремонта для ПРИЛОЖЕНИЯ 2 </t>
  </si>
  <si>
    <t>Вид кровли</t>
  </si>
  <si>
    <t>г. Брянск, б-р Гагарина, д. 30</t>
  </si>
  <si>
    <t>г. Брянск, пер Авиационный, д. 1/1</t>
  </si>
  <si>
    <t>г. Брянск, пер Авиационный, д. 3/2</t>
  </si>
  <si>
    <t>г. Брянск, пер Авиационный, д. 4/2</t>
  </si>
  <si>
    <t>г. Брянск, пер Авиационный, д. 4/3</t>
  </si>
  <si>
    <t>г. Брянск, пер Авиационный, д. 5</t>
  </si>
  <si>
    <t>г. Брянск, пер Банный, д. 4</t>
  </si>
  <si>
    <t>г. Брянск, пер Горького, д. 5</t>
  </si>
  <si>
    <t>г. Брянск, пер Литвинова, д. 1</t>
  </si>
  <si>
    <t>г. Брянск, пер Металлистов, д. 20А</t>
  </si>
  <si>
    <t>г. Брянск, пер Новозыбковский, д. 3</t>
  </si>
  <si>
    <t>г. Брянск, пер Новозыбковский, д. 5</t>
  </si>
  <si>
    <t>г. Брянск, пер Новозыбковский, д. 7</t>
  </si>
  <si>
    <t>г. Брянск, пер Новозыбковский, д. 12</t>
  </si>
  <si>
    <t>г. Брянск, пер Пилотов, д. 4</t>
  </si>
  <si>
    <t>г. Брянск, пер Пилотов, д. 6</t>
  </si>
  <si>
    <t>г. Брянск, пер Пилотов, д. 8</t>
  </si>
  <si>
    <t>г. Брянск, пер Пилотов, д. 14</t>
  </si>
  <si>
    <t>г. Брянск, пер Почтовый, д. 160</t>
  </si>
  <si>
    <t>г. Брянск, пр-кт Ленина, д. 4В</t>
  </si>
  <si>
    <t>г. Брянск, пр-кт Ленина, д. 45</t>
  </si>
  <si>
    <t>г. Брянск, пр-кт Ленина, д. 53</t>
  </si>
  <si>
    <t>г. Брянск, пр-кт Ленина, д. 55</t>
  </si>
  <si>
    <t>г. Брянск, пр-кт Ленина, д. 63</t>
  </si>
  <si>
    <t>г. Брянск, пр-кт Ленина, д. 70</t>
  </si>
  <si>
    <t>г. Брянск, пр-кт Ленина, д. 74</t>
  </si>
  <si>
    <t>г. Брянск, пр-кт Ленина, д. 80</t>
  </si>
  <si>
    <t>г. Брянск, пр-кт Московский, д. 5</t>
  </si>
  <si>
    <t>г. Брянск, пр-кт Московский, д. 9</t>
  </si>
  <si>
    <t>г. Брянск, пр-кт Московский, д. 10/22</t>
  </si>
  <si>
    <t>г. Брянск, пр-кт Московский, д. 10/3</t>
  </si>
  <si>
    <t>г. Брянск, пр-кт Московский, д. 13</t>
  </si>
  <si>
    <t>г. Брянск, пр-кт Московский, д. 15</t>
  </si>
  <si>
    <t>г. Брянск, пр-кт Московский, д. 17</t>
  </si>
  <si>
    <t>г. Брянск, пр-кт Московский, д. 18А</t>
  </si>
  <si>
    <t>г. Брянск, пр-кт Московский, д. 21</t>
  </si>
  <si>
    <t>г. Брянск, пр-кт Московский, д. 60</t>
  </si>
  <si>
    <t>г. Брянск, пр-кт Московский, д. 90А</t>
  </si>
  <si>
    <t>г. Брянск, пр-кт Московский, д. 92</t>
  </si>
  <si>
    <t>г. Брянск, пр-кт Московский, д. 138</t>
  </si>
  <si>
    <t>г. Брянск, пр-кт Московский, д. 138А</t>
  </si>
  <si>
    <t>г. Брянск, пр-кт Московский, д. 142/1</t>
  </si>
  <si>
    <t>г. Брянск, пр-кт Московский, д. 142/2</t>
  </si>
  <si>
    <t>г. Брянск, пр-кт Станке Димитрова, д. 60</t>
  </si>
  <si>
    <t>г. Брянск, пр-кт Станке Димитрова, д. 61/1</t>
  </si>
  <si>
    <t>г. Брянск, пр-кт Станке Димитрова, д. 102</t>
  </si>
  <si>
    <t>г. Брянск, проезд 1-й Станке Димитрова, д. 4</t>
  </si>
  <si>
    <t>г. Брянск, проезд Ново-Дзержинский, д. 45</t>
  </si>
  <si>
    <t>г. Брянск, ул 12 лет Октября, д. 2</t>
  </si>
  <si>
    <t>г. Брянск, ул 2-я Аллея, д. 3</t>
  </si>
  <si>
    <t>г. Брянск, ул 2-я Аллея, д. 5</t>
  </si>
  <si>
    <t>г. Брянск, ул 2-я Аллея, д. 18</t>
  </si>
  <si>
    <t>г. Брянск, ул 2-я Мичурина, д. 11</t>
  </si>
  <si>
    <t>г. Брянск, ул 2-я Мичурина, д. 15</t>
  </si>
  <si>
    <t>г. Брянск, ул 22 съезда КПСС, д. 12</t>
  </si>
  <si>
    <t>г. Брянск, ул 22 съезда КПСС, д. 47</t>
  </si>
  <si>
    <t>г. Брянск, ул 3 Интернационала, д. 1</t>
  </si>
  <si>
    <t>г. Брянск, ул 3 Интернационала, д. 14</t>
  </si>
  <si>
    <t>г. Брянск, ул Белорусская, д. 38А</t>
  </si>
  <si>
    <t>г. Брянск, ул Богдана Хмельницкого, д. 77</t>
  </si>
  <si>
    <t>г. Брянск, ул Брянской Пролетарской Дивизии, д. 17</t>
  </si>
  <si>
    <t>г. Брянск, ул Гвардейская, д. 2А</t>
  </si>
  <si>
    <t>г. Брянск, ул Горбатова, д. 2</t>
  </si>
  <si>
    <t>г. Брянск, ул Горбатова, д. 5</t>
  </si>
  <si>
    <t>г. Брянск, ул Горбатова, д. 15</t>
  </si>
  <si>
    <t>г. Брянск, ул Дружбы, д. 8</t>
  </si>
  <si>
    <t>г. Брянск, ул Заводская, д. 2А</t>
  </si>
  <si>
    <t>г. Брянск, ул Калинина, д. 109</t>
  </si>
  <si>
    <t>г. Брянск, ул Камозина, д. 10</t>
  </si>
  <si>
    <t>г. Брянск, ул Камозина, д. 23</t>
  </si>
  <si>
    <t>г. Брянск, ул Камозина, д. 36</t>
  </si>
  <si>
    <t>г. Брянск, ул Камозина, д. 40</t>
  </si>
  <si>
    <t>г. Брянск, ул Камозина, д. 42</t>
  </si>
  <si>
    <t>г. Брянск, ул Камозина, д. 44</t>
  </si>
  <si>
    <t>г. Брянск, ул Киевская, д. 34</t>
  </si>
  <si>
    <t>г. Брянск, ул Клинцовская, д. 55</t>
  </si>
  <si>
    <t>г. Брянск, ул Комсомольская, д. 3</t>
  </si>
  <si>
    <t>г. Брянск, ул Котовского, д. 27А</t>
  </si>
  <si>
    <t>г. Брянск, ул Крапивницкого, д. 20</t>
  </si>
  <si>
    <t>г. Брянск, ул Красноармейская, д. 168</t>
  </si>
  <si>
    <t>г. Брянск, ул Красноармейская, д. 172</t>
  </si>
  <si>
    <t>г. Брянск, ул Красных Партизан, д. 19А</t>
  </si>
  <si>
    <t>г. Брянск, ул Крахмалева, д. 5</t>
  </si>
  <si>
    <t>г. Брянск, ул Крахмалева, д. 9</t>
  </si>
  <si>
    <t>г. Брянск, ул Куйбышева, д. 4</t>
  </si>
  <si>
    <t>г. Брянск, ул Куйбышева, д. 19КВ.1-81</t>
  </si>
  <si>
    <t>г. Брянск, ул Литейная, д. 17/114</t>
  </si>
  <si>
    <t>г. Брянск, ул Медведева, д. 73</t>
  </si>
  <si>
    <t>г. Брянск, ул Медведева, д. 75</t>
  </si>
  <si>
    <t>г. Брянск, ул Металлургов, д. 39</t>
  </si>
  <si>
    <t>г. Брянск, ул Молодой Гвардии, д. 90</t>
  </si>
  <si>
    <t>г. Брянск, ул Ново-Советская, д. 40</t>
  </si>
  <si>
    <t>г. Брянск, ул Ново-Советская, д. 42</t>
  </si>
  <si>
    <t>г. Брянск, ул Ново-Советская, д. 81</t>
  </si>
  <si>
    <t>г. Брянск, ул Ново-Советская, д. 97А</t>
  </si>
  <si>
    <t>г. Брянск, ул Новозыбковская, д. 14</t>
  </si>
  <si>
    <t>г. Брянск, ул Новозыбковская, д. 17</t>
  </si>
  <si>
    <t>г. Брянск, ул Новозыбковская, д. 19</t>
  </si>
  <si>
    <t>г. Брянск, ул Орловская, д. 3</t>
  </si>
  <si>
    <t>г. Брянск, ул Орловская, д. 12</t>
  </si>
  <si>
    <t>г. Брянск, ул Орловская, д. 19</t>
  </si>
  <si>
    <t>г. Брянск, ул Орловская, д. 20</t>
  </si>
  <si>
    <t>г. Брянск, ул Орловская, д. 22</t>
  </si>
  <si>
    <t>г. Брянск, ул Орловская, д. 23</t>
  </si>
  <si>
    <t>г. Брянск, ул Орловская, д. 24</t>
  </si>
  <si>
    <t>г. Брянск, ул Песчаная, д. 1</t>
  </si>
  <si>
    <t>г. Брянск, ул Покровская Гора, д. 3</t>
  </si>
  <si>
    <t>г. Брянск, ул Пролетарская, д. 70</t>
  </si>
  <si>
    <t>г. Брянск, ул Советская, д. 32А</t>
  </si>
  <si>
    <t>г. Брянск, ул Тельмана, д. 86</t>
  </si>
  <si>
    <t>г. Брянск, ул Тельмана, д. 88</t>
  </si>
  <si>
    <t>г. Брянск, ул Фокина, д. 86</t>
  </si>
  <si>
    <t>г. Брянск, рп Белые Берега (г Брянск), ул Пролетарская, д. 4</t>
  </si>
  <si>
    <t>12.2018</t>
  </si>
  <si>
    <t>12.2019</t>
  </si>
  <si>
    <t>1966</t>
  </si>
  <si>
    <t>1977</t>
  </si>
  <si>
    <t>1987</t>
  </si>
  <si>
    <t>1964</t>
  </si>
  <si>
    <t>1965</t>
  </si>
  <si>
    <t>1972</t>
  </si>
  <si>
    <t>1971</t>
  </si>
  <si>
    <t>1983</t>
  </si>
  <si>
    <t>1986</t>
  </si>
  <si>
    <t>1979</t>
  </si>
  <si>
    <t>1981</t>
  </si>
  <si>
    <t>1988</t>
  </si>
  <si>
    <t>1962</t>
  </si>
  <si>
    <t>1976</t>
  </si>
  <si>
    <t>1980</t>
  </si>
  <si>
    <t>1963</t>
  </si>
  <si>
    <t>1967</t>
  </si>
  <si>
    <t>1973</t>
  </si>
  <si>
    <t>1968</t>
  </si>
  <si>
    <t>1984</t>
  </si>
  <si>
    <t>1974</t>
  </si>
  <si>
    <t>1975</t>
  </si>
  <si>
    <t>1985</t>
  </si>
  <si>
    <t>комбинированные</t>
  </si>
  <si>
    <t>г. Брянск, аллея Металлургов, д. 2</t>
  </si>
  <si>
    <t>г. Брянск, б-р Гагарина, д. 22</t>
  </si>
  <si>
    <t>г. Брянск, мкр Московский, д. 41/2</t>
  </si>
  <si>
    <t>г. Брянск, мкр Московский, д. 43</t>
  </si>
  <si>
    <t>г. Брянск, мкр Московский, д. 45</t>
  </si>
  <si>
    <t>г. Брянск, пер 2-й Мичурина, д. 1</t>
  </si>
  <si>
    <t>г. Брянск, пер 2-й Мичурина, д. 3</t>
  </si>
  <si>
    <t>г. Брянск, пер 2-й Мичурина, д. 5</t>
  </si>
  <si>
    <t>г. Брянск, пер 22 съезда КПСС, д. 59</t>
  </si>
  <si>
    <t>г. Брянск, пер Авиационный, д. 3/1</t>
  </si>
  <si>
    <t>г. Брянск, пер Авиационный, д. 3/3</t>
  </si>
  <si>
    <t>г. Брянск, пер Авиационный, д. 4/1</t>
  </si>
  <si>
    <t>г. Брянск, пер Банный, д. 1</t>
  </si>
  <si>
    <t>г. Брянск, пер Банный, д. 2</t>
  </si>
  <si>
    <t>г. Брянск, пер Гончарова, д. 60</t>
  </si>
  <si>
    <t>г. Брянск, пер Гончарова, д. 64</t>
  </si>
  <si>
    <t>г. Брянск, пер Гончарова, д. 66</t>
  </si>
  <si>
    <t>г. Брянск, пер Гончарова, д. 68</t>
  </si>
  <si>
    <t>г. Брянск, пер Гончарова, д. 72</t>
  </si>
  <si>
    <t>г. Брянск, пер Камвольный, д. 6</t>
  </si>
  <si>
    <t>г. Брянск, пер Кирова, д. 108</t>
  </si>
  <si>
    <t>г. Брянск, пер Кирова, д. 122</t>
  </si>
  <si>
    <t>г. Брянск, пер Кирова, д. 124</t>
  </si>
  <si>
    <t>г. Брянск, пер Металлистов, д. 4А</t>
  </si>
  <si>
    <t>г. Брянск, пер Металлистов, д. 9</t>
  </si>
  <si>
    <t>г. Брянск, пер Ново-Советский, д. 46</t>
  </si>
  <si>
    <t>г. Брянск, пер Ново-Советский, д. 48</t>
  </si>
  <si>
    <t>г. Брянск, пер Осоавиахима, д. 3</t>
  </si>
  <si>
    <t>г. Брянск, пер Почтовый, д. 75</t>
  </si>
  <si>
    <t>г. Брянск, пер Почтовый, д. 83</t>
  </si>
  <si>
    <t>г. Брянск, пер Почтовый, д. 85</t>
  </si>
  <si>
    <t>г. Брянск, пер Северный, д. 49</t>
  </si>
  <si>
    <t>г. Брянск, пер Северный, д. 51</t>
  </si>
  <si>
    <t>г. Брянск, пер Северный, д. 53</t>
  </si>
  <si>
    <t>г. Брянск, пер Трудовой, д. 1</t>
  </si>
  <si>
    <t>г. Брянск, пер Фокина, д. 4</t>
  </si>
  <si>
    <t>г. Брянск, пер Фокина, д. 6</t>
  </si>
  <si>
    <t>г. Брянск, пер Фокина, д. 8</t>
  </si>
  <si>
    <t>г. Брянск, пр-кт Ленина, д. 2А</t>
  </si>
  <si>
    <t>г. Брянск, пр-кт Ленина, д. 4А</t>
  </si>
  <si>
    <t>г. Брянск, пр-кт Ленина, д. 65</t>
  </si>
  <si>
    <t>г. Брянск, пр-кт Ленина, д. 78</t>
  </si>
  <si>
    <t>г. Брянск, пр-кт Ленина, д. 101</t>
  </si>
  <si>
    <t>г. Брянск, пр-кт Московский, д. 24А</t>
  </si>
  <si>
    <t>г. Брянск, пр-кт Московский, д. 34</t>
  </si>
  <si>
    <t>г. Брянск, пр-кт Московский, д. 50</t>
  </si>
  <si>
    <t>г. Брянск, пр-кт Станке Димитрова, д. 2</t>
  </si>
  <si>
    <t>г. Брянск, пр-кт Станке Димитрова, д. 8</t>
  </si>
  <si>
    <t>г. Брянск, пр-кт Станке Димитрова, д. 13</t>
  </si>
  <si>
    <t>г. Брянск, пр-кт Станке Димитрова, д. 14</t>
  </si>
  <si>
    <t>г. Брянск, пр-кт Станке Димитрова, д. 16</t>
  </si>
  <si>
    <t>г. Брянск, пр-кт Станке Димитрова, д. 18</t>
  </si>
  <si>
    <t>г. Брянск, пр-кт Станке Димитрова, д. 20</t>
  </si>
  <si>
    <t>г. Брянск, пр-кт Станке Димитрова, д. 22</t>
  </si>
  <si>
    <t>г. Брянск, пр-кт Станке Димитрова, д. 24А</t>
  </si>
  <si>
    <t>г. Брянск, пр-кт Станке Димитрова, д. 53</t>
  </si>
  <si>
    <t>г. Брянск, проезд 1-й Станке Димитрова, д. 5</t>
  </si>
  <si>
    <t>г. Брянск, проезд 1-й Станке Димитрова, д. 6</t>
  </si>
  <si>
    <t>г. Брянск, проезд 2-й Станке Димитрова, д. 1</t>
  </si>
  <si>
    <t>г. Брянск, проезд 2-й Станке Димитрова, д. 3</t>
  </si>
  <si>
    <t>г. Брянск, проезд 2-й Станке Димитрова, д. 5</t>
  </si>
  <si>
    <t>г. Брянск, проезд 2-й Станке Димитрова, д. 7</t>
  </si>
  <si>
    <t>г. Брянск, проезд 2-й Станке Димитрова, д. 7Б</t>
  </si>
  <si>
    <t>г. Брянск, проезд 2-й Станке Димитрова, д. 9</t>
  </si>
  <si>
    <t>г. Брянск, проезд Федюнинского, д. 6</t>
  </si>
  <si>
    <t>г. Брянск, проезд Федюнинского, д. 8</t>
  </si>
  <si>
    <t>г. Брянск, проезд Федюнинского, д. 10</t>
  </si>
  <si>
    <t>г. Брянск, проезд Федюнинского, д. 12</t>
  </si>
  <si>
    <t>г. Брянск, проезд Федюнинского, д. 14</t>
  </si>
  <si>
    <t>г. Брянск, ул 2-я Аллея, д. 18А</t>
  </si>
  <si>
    <t>г. Брянск, ул 2-я Мичурина, д. 1А</t>
  </si>
  <si>
    <t>г. Брянск, ул 2-я Мичурина, д. 13</t>
  </si>
  <si>
    <t>г. Брянск, ул 22 съезда КПСС, д. 13</t>
  </si>
  <si>
    <t>г. Брянск, ул 22 съезда КПСС, д. 17</t>
  </si>
  <si>
    <t>г. Брянск, ул 22 съезда КПСС, д. 21</t>
  </si>
  <si>
    <t>г. Брянск, ул 22 съезда КПСС, д. 23</t>
  </si>
  <si>
    <t>г. Брянск, ул 22 съезда КПСС, д. 27</t>
  </si>
  <si>
    <t>г. Брянск, ул 22 съезда КПСС, д. 29</t>
  </si>
  <si>
    <t>г. Брянск, ул 22 съезда КПСС, д. 37</t>
  </si>
  <si>
    <t>г. Брянск, ул 22 съезда КПСС, д. 41</t>
  </si>
  <si>
    <t>г. Брянск, ул 22 съезда КПСС, д. 43</t>
  </si>
  <si>
    <t>г. Брянск, ул 22 съезда КПСС, д. 45</t>
  </si>
  <si>
    <t>г. Брянск, ул 22 съезда КПСС, д. 51А</t>
  </si>
  <si>
    <t>г. Брянск, ул 3 Интернационала, д. 10</t>
  </si>
  <si>
    <t>г. Брянск, ул 3 Интернационала, д. 12</t>
  </si>
  <si>
    <t>г. Брянск, ул Вокзальная, д. 154</t>
  </si>
  <si>
    <t>г. Брянск, ул Камозина, д. 21</t>
  </si>
  <si>
    <t>г. Брянск, ул Красноармейская, д. 126</t>
  </si>
  <si>
    <t>г. Брянск, ул Льговская, д. 6</t>
  </si>
  <si>
    <t>г. Брянск, ул Металлургов, д. 33</t>
  </si>
  <si>
    <t>г. Брянск, ул Пролетарская, д. 34</t>
  </si>
  <si>
    <t>г. Брянск, ул Пролетарская, д. 68</t>
  </si>
  <si>
    <t>г. Брянск, ул Пушкина, д. 65</t>
  </si>
  <si>
    <t>г. Брянск, ул Пушкина, д. 75</t>
  </si>
  <si>
    <t>г. Брянск, ул Радищева, д. 1</t>
  </si>
  <si>
    <t>г. Брянск, ул Ромашина, д. 17</t>
  </si>
  <si>
    <t>г. Брянск, ул Ростовская, д. 4</t>
  </si>
  <si>
    <t>г. Брянск, ул Рылеева, д. 1</t>
  </si>
  <si>
    <t>г. Брянск, ул Рылеева, д. 5</t>
  </si>
  <si>
    <t>г. Брянск, ул Союзная, д. 7</t>
  </si>
  <si>
    <t>г. Брянск, ул Спартаковская, д. 114</t>
  </si>
  <si>
    <t>г. Брянск, ул Спартаковская, д. 128</t>
  </si>
  <si>
    <t>г. Брянск, ул Тухачевского, д. 15</t>
  </si>
  <si>
    <t>г. Брянск, ул Ульянова, д. 117</t>
  </si>
  <si>
    <t>г. Брянск, ул Ухтомского, д. 2</t>
  </si>
  <si>
    <t>г. Брянск, ул Ухтомского, д. 4</t>
  </si>
  <si>
    <t>г. Брянск, ул Фрунзе, д. 80</t>
  </si>
  <si>
    <t>г. Брянск, ул Харьковская, д. 4</t>
  </si>
  <si>
    <t>г. Брянск, ул Чернышевского, д. 52</t>
  </si>
  <si>
    <t>г. Брянск, ул Чернышевского, д. 52Б</t>
  </si>
  <si>
    <t>г. Брянск, ул Чернышевского, д. 64А</t>
  </si>
  <si>
    <t>г. Брянск, ул Чернышевского, д. 68А</t>
  </si>
  <si>
    <t>г. Брянск, ул Чкалова, д. 2</t>
  </si>
  <si>
    <t>г. Брянск, рп Белые Берега (г Брянск), ул Строителей, д. 1</t>
  </si>
  <si>
    <t>г. Брянск, рп Белые Берега (г Брянск), ул Строителей, д. 2</t>
  </si>
  <si>
    <t>г. Брянск, рп Белые Берега (г Брянск), ул Строителей, д. 3</t>
  </si>
  <si>
    <t>г. Брянск, рп Белые Берега (г Брянск), ул Строителей, д. 4</t>
  </si>
  <si>
    <t>г. Брянск, рп Белые Берега (г Брянск), ул Строителей, д. 5</t>
  </si>
  <si>
    <t>г. Брянск, рп Белые Берега (г Брянск), ул Строителей, д. 6</t>
  </si>
  <si>
    <t>г. Брянск, рп Белые Берега (г Брянск), ул Строителей, д. 15</t>
  </si>
  <si>
    <t>1969</t>
  </si>
  <si>
    <t>1990</t>
  </si>
  <si>
    <t>1949</t>
  </si>
  <si>
    <t>ПК</t>
  </si>
  <si>
    <t>СК</t>
  </si>
  <si>
    <t>Лифт</t>
  </si>
  <si>
    <t>ИС</t>
  </si>
  <si>
    <t>Фасад</t>
  </si>
  <si>
    <t xml:space="preserve"> </t>
  </si>
  <si>
    <t>2017 год</t>
  </si>
  <si>
    <t>2019 год</t>
  </si>
  <si>
    <t>г. Брянск, ул Донбасская, д. 61</t>
  </si>
  <si>
    <t>№ п/п</t>
  </si>
  <si>
    <t>Всего:</t>
  </si>
  <si>
    <t>2017 г.</t>
  </si>
  <si>
    <t>2018 год</t>
  </si>
  <si>
    <t>г. Брянск, ул. Новозыбковская, д. 17а</t>
  </si>
  <si>
    <t>г. Брянск, ул. Котовского, д. 8</t>
  </si>
  <si>
    <t>г. Брянск, пр-кт  Ленина д. 24</t>
  </si>
  <si>
    <t>г. Брянск, пр-кт  Ленина д. 57</t>
  </si>
  <si>
    <t>г. Брянск, ул. Есенина, д. 6</t>
  </si>
  <si>
    <t>г. Брянск, ул. Ульянова, д. 126</t>
  </si>
  <si>
    <t>г. Брянск, ул Маяковского, д. 1Б</t>
  </si>
  <si>
    <t>г. Брянск, ул. Ромашина, д. 38/1</t>
  </si>
  <si>
    <t>г. Брянск, ул. Пролетарская, д. 52</t>
  </si>
  <si>
    <t>г. Брянск, ул. Спартаковская, д. 120А</t>
  </si>
  <si>
    <t>г. Брянск, ул Ромашина, д. 38</t>
  </si>
  <si>
    <t>г. Брянск, ул Ромашина, д. 34</t>
  </si>
  <si>
    <t>г. Брянск, ул. Клинцовская, д. 67/58</t>
  </si>
  <si>
    <t>г. Брянск, ул. Репина, д. 16А</t>
  </si>
  <si>
    <t>г. Брянск, ул. Октябрьская, д. 83</t>
  </si>
  <si>
    <t>г. Брянск, ул Горбатова, д. 4</t>
  </si>
  <si>
    <t>г. Брянск, ул Димитрова, д. 47</t>
  </si>
  <si>
    <t>г. Брянск, ул Димитрова, д. 81</t>
  </si>
  <si>
    <t>г. Брянск, ул Дружбы, д. 22</t>
  </si>
  <si>
    <t>г. Брянск, ул. Костычева, д. 41/2</t>
  </si>
  <si>
    <t>г. Брянск, ул. Молодой Гвардии, д. 88</t>
  </si>
  <si>
    <t>г. Брянск, ул. Медведева, д. 71</t>
  </si>
  <si>
    <t>г. Брянск, ул. Камозина д. 30</t>
  </si>
  <si>
    <t>г. Брянск, пер. Пилотов д. 16</t>
  </si>
  <si>
    <t>г. Брянск, ул. Вокзальная, д. 170</t>
  </si>
  <si>
    <t>г. Брянск, ул. Вокзальная, д. 158</t>
  </si>
  <si>
    <t>г. Брянск, ул. Ново-Советская, д. 117А</t>
  </si>
  <si>
    <t>г. Брянск, ул. Харьковская, д. 3А</t>
  </si>
  <si>
    <t>1990-1994</t>
  </si>
  <si>
    <t>г. Брянск, пр-т Станке Димитрова д.  13А</t>
  </si>
  <si>
    <t>г. Брянск, ул. Маяковского, д. 1А</t>
  </si>
  <si>
    <t>г. Брянск, ул. Куйбышева, д. 103</t>
  </si>
  <si>
    <t>из фонда капитального ремонта, сформированная за счет превышения минимального размера взноса</t>
  </si>
  <si>
    <t>из фонда капитального ремонта, сформированного за счет минимального размера взноса</t>
  </si>
  <si>
    <t>за счет иных источников финансирования</t>
  </si>
  <si>
    <t>за счет средств Фонда содействия реформированию жилищно-коммунального хозяйства</t>
  </si>
  <si>
    <t>Площадь помещений МКД, всего</t>
  </si>
  <si>
    <t>Год ввода в эксплуатацию</t>
  </si>
  <si>
    <t>Способ формирования фонда капитального ремонта (РО - на счете, счетах регионального оператора; СС - на специальном счете)</t>
  </si>
  <si>
    <t>Статус МКД (является объектом культурного наследия - "+"; не является объектом культурного наследия - "-")</t>
  </si>
  <si>
    <t>Удельная стоимость услуг и (или) работ по капитальному ремонту общего имущества в МКД</t>
  </si>
  <si>
    <t>Предельная стоимость услуг и (или) работ по капитальному ремонту общего имущества в МКД</t>
  </si>
  <si>
    <t>Ремонт внутридомовых инженерных систем, руб.</t>
  </si>
  <si>
    <t>Переустройство невентилируемой крыши на вентилируемую крышу, устройство выходов на кровлю</t>
  </si>
  <si>
    <t>Установка коллективных (общедо-мовых) ПУ и УУ</t>
  </si>
  <si>
    <t>Разработка проектной документации</t>
  </si>
  <si>
    <t>Осуществление строительного контроля</t>
  </si>
  <si>
    <t>Всего</t>
  </si>
  <si>
    <t>п.м</t>
  </si>
  <si>
    <t xml:space="preserve">руб./кв. м </t>
  </si>
  <si>
    <t>руб./кв. м</t>
  </si>
  <si>
    <t>руб./п.м</t>
  </si>
  <si>
    <t>(руб./лифт)</t>
  </si>
  <si>
    <t>Наименование муниципального образования</t>
  </si>
  <si>
    <t>СС</t>
  </si>
  <si>
    <t>РО</t>
  </si>
  <si>
    <t>-</t>
  </si>
  <si>
    <t>+</t>
  </si>
  <si>
    <t>Уборочная площадь мест общего пользования МКД - указывается в случае проведения ремонта электроснабжения</t>
  </si>
  <si>
    <t>г. Брянск, ул. Харьковская, д. 17</t>
  </si>
  <si>
    <t xml:space="preserve">- </t>
  </si>
  <si>
    <t>г. Брянск, ул. Фокина, д. 37</t>
  </si>
  <si>
    <t>г. Брянск, ул. Камозина, д. 43</t>
  </si>
  <si>
    <t>2019 г.</t>
  </si>
  <si>
    <t>2018 г.</t>
  </si>
  <si>
    <t>железобетонные    с металлическим каркасом</t>
  </si>
  <si>
    <t>г. Брянск, ул. Ленинградская, д. 5</t>
  </si>
  <si>
    <t>г. Брянск, ул. Орловская д. 13</t>
  </si>
  <si>
    <t>Тип кровли (ПК - плоская; СК - скатная)</t>
  </si>
  <si>
    <t xml:space="preserve">г. Брянск, проезд Федюнинского, д. 18 </t>
  </si>
  <si>
    <t>г. Брянск, ул. Калинина, д. 105</t>
  </si>
  <si>
    <t>г. Брянск, ул. Калинина, д. 107</t>
  </si>
  <si>
    <t xml:space="preserve">г. Брянск, ул. Камозина, д. 46 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</si>
  <si>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</si>
  <si>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</si>
  <si>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</si>
  <si>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</si>
  <si>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</si>
  <si>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</si>
  <si>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г. Брянск, ул. Орловская, д. 26</t>
  </si>
  <si>
    <t xml:space="preserve">Итого поМуниципальному образованию "город Брянск"  2018 - 2019 гг </t>
  </si>
  <si>
    <t>Итого по Муниципальному образованию "город Брянск" 2018 год</t>
  </si>
  <si>
    <t>Итого по  Муниципальному образованию "город Брянск" 2019 год</t>
  </si>
  <si>
    <t xml:space="preserve">Итого по Муниципальному образованию "город Брянск" 2018 - 2019 гг </t>
  </si>
  <si>
    <t>Перечень многоквартирных домов на территории муниципального образования "город Брянск", включенных в краткосрочный план (2017-2019 годы), этап 2018-2019 годов</t>
  </si>
  <si>
    <t>Итого по муниципальному образованию  "город Брянск"</t>
  </si>
  <si>
    <t>Итого по муниципальному образованию "город Брянск"</t>
  </si>
  <si>
    <t>Итого по муниципальному образованию "город Брянск"  (2018-2019 гг.)</t>
  </si>
  <si>
    <t>Муниципальное образование  "город Брянск"</t>
  </si>
  <si>
    <t>Итого по Муниципальному образованию "город Брянск" 2017-2019 гг.</t>
  </si>
  <si>
    <t>Перечень многоквартирных домов на территории муниципального образования "город Брянск", включенных в краткосрочный план (2017 -2019 годы), этап 2017 года</t>
  </si>
  <si>
    <t>Итого по муниципальному образованию "город Брянск" (2017-2019 гг.)</t>
  </si>
  <si>
    <t>Итого по муниципальному образованию "город Брянск" 2017 год</t>
  </si>
  <si>
    <t xml:space="preserve">Перечень многоквартирных домов на территории муниципального образования "город Брянск", включенных в краткосрочный план (2017-2019 годов), этап 2018-2019 годов, с указанием видов и стоимости услуг и (или) работ по капитальному ремонту </t>
  </si>
  <si>
    <t>Заместитель председателя комитета по жилищно-коммунальному хозяйству городской администрации</t>
  </si>
  <si>
    <t>Заместитель председателя                                                                                                                               комитета по жилищно-коммунальному хозяйству                                                                                                  городской администрации</t>
  </si>
  <si>
    <t xml:space="preserve">Перечень многоквартирных домов на  территории муниципального образования "город Брянск", включенных в краткосрочный план (2017-2019 годы), этап 2017 года, с указанием видов и стоимости услуг и (или) работ по капитальному ремонту </t>
  </si>
  <si>
    <t>г. Брянск, ул. Вокзальная, д. 140</t>
  </si>
  <si>
    <t>г. Брянск, ул. Костычева, д. 37</t>
  </si>
  <si>
    <t>г. Брянск, пр-кт Московский, д. 81/2</t>
  </si>
  <si>
    <t>"</t>
  </si>
  <si>
    <t>г. Брянск, ул. Медведева, д. 13</t>
  </si>
  <si>
    <t>г. Брянск, ул. 22 Съезда КПСС, д. 31</t>
  </si>
  <si>
    <t>г. Брянск, ул. Ново-Советская, д. 142</t>
  </si>
  <si>
    <t>г. Брянск, ул. Авиационная, д. 32</t>
  </si>
  <si>
    <t>г. Брянск, ул. Медведева, д. 80</t>
  </si>
  <si>
    <t>г. Брянск, ул. Молодой Гвардии, д. 77А</t>
  </si>
  <si>
    <t>г. Брянск, ул. Ново-Советская, д. 160</t>
  </si>
  <si>
    <t>г. Брянск, пр-кт Московский, д. 19</t>
  </si>
  <si>
    <t>г. Брянск, ул. Авиационная, д. 10</t>
  </si>
  <si>
    <t>г. Брянск, ул. Костычева, д. 60</t>
  </si>
  <si>
    <t>г. Брянск, ул. Матвеева, д. 8</t>
  </si>
  <si>
    <t>г. Брянск, ул. Камозина, д. 34</t>
  </si>
  <si>
    <t>г. Брянск, ул. Почтовая, д. 146</t>
  </si>
  <si>
    <t>г. Брянск, ул. Металлургов, д. 43</t>
  </si>
  <si>
    <t>г. Брянск, ул. Металлургов, д. 37</t>
  </si>
  <si>
    <t xml:space="preserve">г. Брянск, ул. Протасова, д. 4 </t>
  </si>
  <si>
    <t>г. Брянск, ул. Орловская, д. 5</t>
  </si>
  <si>
    <t>г. Брянск, ул. Есенина, д. 24</t>
  </si>
  <si>
    <t>г. Брянск, ул. Тельмана, д. 66/1</t>
  </si>
  <si>
    <t>г. Брянск, ул. 22 Съезда КПСС, д. 39</t>
  </si>
  <si>
    <t>г. Брянск, пр-кт Ленина, д. 12</t>
  </si>
  <si>
    <t>г. Брянск, рп Белые Берега (г Брянск), ул Привокзальная, д. 1</t>
  </si>
  <si>
    <t>г. Брянск, ул. Харьковская, д. 13</t>
  </si>
  <si>
    <t>Заместитель Главы городской администрации</t>
  </si>
  <si>
    <t>С.В. Хоменков</t>
  </si>
  <si>
    <t>ПК;СК</t>
  </si>
  <si>
    <t>Заместитель Главы                                                                                                                          городской администрации</t>
  </si>
  <si>
    <t>г. Брянск, ул. Ново-Советская, д. 118</t>
  </si>
  <si>
    <t xml:space="preserve">г. Брянск, ул. Комсомольская, д. 18 </t>
  </si>
  <si>
    <t>г. Брянск, ул. Дружбы, д. 4</t>
  </si>
  <si>
    <t>г. Брянск, ул. Бежицкая, д. 327</t>
  </si>
  <si>
    <t>г. Брянск, ул. Советская, д. 50Б</t>
  </si>
  <si>
    <t>А.В. Агафонов</t>
  </si>
  <si>
    <t>г. Брянск, ул Куйбышева, д. 19КВ.91-102</t>
  </si>
  <si>
    <t>г. Брянск, ул. Ромашина, д. 33</t>
  </si>
  <si>
    <t>г. Брянск, ул. Орловская, д. 8</t>
  </si>
  <si>
    <t>г. Брянск, проезд Федюнинского, д. 4</t>
  </si>
  <si>
    <t xml:space="preserve">г. Брянск, ул. Медведева, д. 56 </t>
  </si>
  <si>
    <t>г. Брянск, ул. Молодой Гвардии, д. 2А</t>
  </si>
  <si>
    <t>Итоговые показатели выполнения работ по капитальному ремонту многоквартирных домов на территории муниципального образования "город Брянск", включенных в краткосрочный план (2017 -2019 годов), этап 2017 года</t>
  </si>
  <si>
    <t>Итоговые показатели выполнения работ по капитальному ремонту многоквартирных домов на территории муниципального образования "город Брянск", включенных в краткосрочный план (2017-2019  годы), этап 2018-2019 годов</t>
  </si>
  <si>
    <t>Председатель комитета по жилищно-коммунальному хозяйству городской администрации</t>
  </si>
  <si>
    <t>И.Н.Гинькин</t>
  </si>
  <si>
    <t>И.Н. Гинькин</t>
  </si>
  <si>
    <t>Приложение № 1 к итогам выполнения краткосрочного (2017-2019 годы) плана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"город Брянск", утвержденным постановлением Брянской городской администрации от 14.04.2020 № 1006-п</t>
  </si>
  <si>
    <t>"Приложение № 2 к итогам выполнения краткосрочного (2017-2019 годы) плана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"город Брянск", утвержденным постановлением Брянской городской администрации                                                                                                      от 14.04.2020 № 1006-п</t>
  </si>
  <si>
    <t>Приложение № 3 к итогам выполнения краткосрочного (2017-2019 годы) плана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"город Брянск", утвержденным постановлением Брянской городской администрации от 14.04.2020 № 1006-п</t>
  </si>
  <si>
    <t>Приложение № 4 к итогам выполнения краткосрочного (2017-2019 годы) плана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"город Брянск", утвержденным постановлением Брянской городской администрации от 14.04.2020 № 1006-п</t>
  </si>
  <si>
    <t>Приложение № 5 к итогам выполнения краткосрочного (2017-2019 годы) плана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"город Брянск", утвержденным постановлением Брянской городской администрации от 14.04.2020 № 1006-п</t>
  </si>
  <si>
    <t>Приложение № 6 к итогам выполнения краткосрочного (2017-2019 годы) плана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"город Брянск", утвержденным постановлением Брянской городской администрации                                                                                                 от 14.04.2020 № 1006-п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</si>
</sst>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0&quot;р.&quot;"/>
  </numFmts>
  <fonts count="79" x14ac:knownFonts="1">
    <font>
      <sz val="10"/>
      <name val="Times New Roman"/>
    </font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Arial Narrow"/>
      <family val="2"/>
      <charset val="204"/>
    </font>
    <font>
      <sz val="6"/>
      <name val="Arial Narrow"/>
      <family val="2"/>
      <charset val="204"/>
    </font>
    <font>
      <sz val="6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7"/>
      <color indexed="8"/>
      <name val="Arial Narrow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sz val="9"/>
      <name val="Times New Roman"/>
      <family val="1"/>
      <charset val="204"/>
    </font>
    <font>
      <b/>
      <sz val="10"/>
      <name val="Arial Narrow"/>
      <family val="2"/>
      <charset val="204"/>
    </font>
    <font>
      <sz val="7"/>
      <name val="Arial"/>
      <family val="2"/>
      <charset val="204"/>
    </font>
    <font>
      <b/>
      <sz val="7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7"/>
      <color indexed="10"/>
      <name val="Arial Narrow"/>
      <family val="2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b/>
      <sz val="7"/>
      <color indexed="18"/>
      <name val="Arial Narrow"/>
      <family val="2"/>
      <charset val="204"/>
    </font>
    <font>
      <b/>
      <sz val="7"/>
      <color indexed="10"/>
      <name val="Arial Narrow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7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7"/>
      <color theme="1"/>
      <name val="Arial Narrow"/>
      <family val="2"/>
      <charset val="204"/>
    </font>
    <font>
      <sz val="6"/>
      <color theme="1"/>
      <name val="Arial Narrow"/>
      <family val="2"/>
      <charset val="204"/>
    </font>
    <font>
      <sz val="10"/>
      <name val="Times New Roman"/>
      <family val="1"/>
      <charset val="204"/>
    </font>
    <font>
      <sz val="5"/>
      <color theme="1"/>
      <name val="Arial Narrow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Times New Roman"/>
      <family val="1"/>
      <charset val="204"/>
    </font>
    <font>
      <sz val="9"/>
      <color theme="1"/>
      <name val="Cambria"/>
      <family val="1"/>
      <charset val="204"/>
      <scheme val="maj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sz val="9"/>
      <color indexed="8"/>
      <name val="Arial Narrow"/>
      <family val="2"/>
      <charset val="204"/>
    </font>
    <font>
      <sz val="9"/>
      <color theme="1"/>
      <name val="Arial Narrow"/>
      <family val="2"/>
      <charset val="204"/>
    </font>
    <font>
      <b/>
      <sz val="9"/>
      <color theme="1"/>
      <name val="Arial Narrow"/>
      <family val="2"/>
      <charset val="204"/>
    </font>
    <font>
      <sz val="8"/>
      <name val="Arial Narrow"/>
      <family val="2"/>
      <charset val="204"/>
    </font>
    <font>
      <sz val="8"/>
      <color theme="1"/>
      <name val="Arial Narrow"/>
      <family val="2"/>
      <charset val="204"/>
    </font>
    <font>
      <sz val="11"/>
      <name val="Times New Roman"/>
      <family val="1"/>
      <charset val="204"/>
    </font>
  </fonts>
  <fills count="8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437">
    <xf numFmtId="0" fontId="0" fillId="0" borderId="0" applyNumberFormat="0" applyBorder="0" applyProtection="0">
      <alignment horizontal="left" vertical="center" wrapText="1"/>
    </xf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6" fillId="0" borderId="0"/>
    <xf numFmtId="0" fontId="39" fillId="0" borderId="0"/>
    <xf numFmtId="0" fontId="7" fillId="34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7" fillId="27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7" fillId="35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7" fillId="36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7" fillId="37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7" fillId="3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7" fillId="2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7" fillId="3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7" fillId="31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7" fillId="27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7" fillId="40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7" fillId="4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8" fillId="15" borderId="1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8" fillId="6" borderId="1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9" fillId="42" borderId="2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9" fillId="43" borderId="2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9" fillId="42" borderId="2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10" fillId="42" borderId="1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10" fillId="43" borderId="1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10" fillId="42" borderId="1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11" fillId="0" borderId="3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11" fillId="0" borderId="3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12" fillId="0" borderId="4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12" fillId="0" borderId="4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13" fillId="0" borderId="5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13" fillId="0" borderId="5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13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14" fillId="0" borderId="6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15" fillId="44" borderId="7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15" fillId="45" borderId="7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16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17" fillId="46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17" fillId="22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6" fillId="0" borderId="0"/>
    <xf numFmtId="0" fontId="6" fillId="0" borderId="0"/>
    <xf numFmtId="0" fontId="18" fillId="0" borderId="0"/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25" fillId="0" borderId="0" applyNumberFormat="0" applyBorder="0" applyProtection="0">
      <alignment horizontal="left" vertical="center" wrapText="1"/>
    </xf>
    <xf numFmtId="0" fontId="25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18" fillId="0" borderId="0"/>
    <xf numFmtId="0" fontId="1" fillId="0" borderId="0"/>
    <xf numFmtId="0" fontId="6" fillId="0" borderId="0"/>
    <xf numFmtId="0" fontId="1" fillId="0" borderId="0"/>
    <xf numFmtId="0" fontId="31" fillId="0" borderId="0"/>
    <xf numFmtId="0" fontId="1" fillId="0" borderId="0"/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32" fillId="0" borderId="0"/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1" fillId="0" borderId="0"/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34" fillId="0" borderId="0">
      <alignment horizontal="left"/>
    </xf>
    <xf numFmtId="0" fontId="35" fillId="0" borderId="0"/>
    <xf numFmtId="0" fontId="19" fillId="5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19" fillId="7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20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6" fillId="47" borderId="8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6" fillId="47" borderId="8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6" fillId="47" borderId="8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ill="0" applyBorder="0" applyProtection="0">
      <alignment horizontal="left" vertical="center" wrapText="1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5" fillId="0" borderId="0" applyFill="0" applyBorder="0" applyProtection="0">
      <alignment horizontal="left" vertical="center" wrapText="1"/>
    </xf>
    <xf numFmtId="0" fontId="21" fillId="0" borderId="9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21" fillId="0" borderId="9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33" fillId="0" borderId="0"/>
    <xf numFmtId="0" fontId="22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23" fillId="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23" fillId="10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164" fontId="64" fillId="0" borderId="0" applyFont="0" applyFill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7" fillId="26" borderId="0" applyNumberFormat="0" applyBorder="0" applyAlignment="0" applyProtection="0"/>
    <xf numFmtId="0" fontId="7" fillId="19" borderId="0" applyNumberFormat="0" applyBorder="0" applyAlignment="0" applyProtection="0"/>
    <xf numFmtId="0" fontId="7" fillId="21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25" fillId="0" borderId="0">
      <alignment horizontal="right" vertical="top" wrapText="1"/>
    </xf>
    <xf numFmtId="0" fontId="1" fillId="0" borderId="0"/>
  </cellStyleXfs>
  <cellXfs count="416">
    <xf numFmtId="0" fontId="0" fillId="0" borderId="0" xfId="0">
      <alignment horizontal="left" vertical="center" wrapText="1"/>
    </xf>
    <xf numFmtId="0" fontId="5" fillId="0" borderId="0" xfId="0" applyFo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justify" wrapText="1"/>
    </xf>
    <xf numFmtId="4" fontId="0" fillId="0" borderId="0" xfId="0" applyNumberForma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165" fontId="0" fillId="0" borderId="0" xfId="0" applyNumberFormat="1" applyFill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3" fillId="0" borderId="0" xfId="0" applyFont="1" applyFill="1">
      <alignment horizontal="left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 wrapText="1"/>
    </xf>
    <xf numFmtId="4" fontId="0" fillId="0" borderId="0" xfId="0" applyNumberFormat="1" applyFill="1">
      <alignment horizontal="left" vertical="center" wrapText="1"/>
    </xf>
    <xf numFmtId="0" fontId="24" fillId="0" borderId="10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0" fillId="0" borderId="0" xfId="0" applyFont="1" applyFill="1">
      <alignment horizontal="left" vertical="center" wrapText="1"/>
    </xf>
    <xf numFmtId="0" fontId="60" fillId="0" borderId="0" xfId="0" applyFont="1" applyFill="1" applyAlignment="1">
      <alignment vertical="center" wrapText="1"/>
    </xf>
    <xf numFmtId="165" fontId="60" fillId="0" borderId="0" xfId="0" applyNumberFormat="1" applyFont="1" applyFill="1" applyAlignment="1">
      <alignment horizontal="center" vertical="center" wrapText="1"/>
    </xf>
    <xf numFmtId="49" fontId="60" fillId="0" borderId="0" xfId="0" applyNumberFormat="1" applyFont="1" applyFill="1" applyAlignment="1">
      <alignment horizontal="center" vertical="center" wrapText="1"/>
    </xf>
    <xf numFmtId="165" fontId="60" fillId="0" borderId="0" xfId="0" applyNumberFormat="1" applyFont="1" applyFill="1" applyBorder="1" applyAlignment="1">
      <alignment horizontal="center" vertical="center" wrapText="1"/>
    </xf>
    <xf numFmtId="0" fontId="60" fillId="0" borderId="0" xfId="0" applyNumberFormat="1" applyFont="1" applyFill="1" applyBorder="1" applyAlignment="1">
      <alignment horizontal="center" vertical="center" wrapText="1"/>
    </xf>
    <xf numFmtId="4" fontId="60" fillId="0" borderId="0" xfId="0" applyNumberFormat="1" applyFont="1" applyFill="1" applyBorder="1" applyAlignment="1">
      <alignment horizontal="center" vertical="center" wrapText="1"/>
    </xf>
    <xf numFmtId="49" fontId="60" fillId="0" borderId="0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vertical="center" wrapText="1"/>
    </xf>
    <xf numFmtId="0" fontId="60" fillId="0" borderId="10" xfId="0" applyNumberFormat="1" applyFont="1" applyFill="1" applyBorder="1" applyAlignment="1">
      <alignment horizontal="center" vertical="center" wrapText="1"/>
    </xf>
    <xf numFmtId="3" fontId="60" fillId="0" borderId="10" xfId="0" applyNumberFormat="1" applyFont="1" applyFill="1" applyBorder="1" applyAlignment="1">
      <alignment horizontal="center" vertical="center" wrapText="1"/>
    </xf>
    <xf numFmtId="49" fontId="60" fillId="0" borderId="10" xfId="0" applyNumberFormat="1" applyFont="1" applyFill="1" applyBorder="1" applyAlignment="1">
      <alignment horizontal="center" vertical="center" wrapText="1"/>
    </xf>
    <xf numFmtId="3" fontId="60" fillId="0" borderId="10" xfId="0" applyNumberFormat="1" applyFont="1" applyFill="1" applyBorder="1" applyAlignment="1">
      <alignment horizontal="center" vertical="center"/>
    </xf>
    <xf numFmtId="166" fontId="60" fillId="0" borderId="0" xfId="0" applyNumberFormat="1" applyFont="1" applyFill="1">
      <alignment horizontal="left" vertical="center" wrapText="1"/>
    </xf>
    <xf numFmtId="0" fontId="60" fillId="0" borderId="10" xfId="0" applyFont="1" applyFill="1" applyBorder="1" applyAlignment="1">
      <alignment vertical="center"/>
    </xf>
    <xf numFmtId="0" fontId="60" fillId="0" borderId="14" xfId="0" applyFont="1" applyFill="1" applyBorder="1" applyAlignment="1">
      <alignment horizontal="left" vertical="center"/>
    </xf>
    <xf numFmtId="1" fontId="60" fillId="0" borderId="14" xfId="2135" applyNumberFormat="1" applyFont="1" applyFill="1" applyBorder="1" applyAlignment="1">
      <alignment horizontal="center" vertical="center"/>
    </xf>
    <xf numFmtId="1" fontId="60" fillId="0" borderId="10" xfId="2135" applyNumberFormat="1" applyFont="1" applyFill="1" applyBorder="1" applyAlignment="1">
      <alignment horizontal="center" vertical="center"/>
    </xf>
    <xf numFmtId="0" fontId="60" fillId="0" borderId="11" xfId="2135" applyFont="1" applyFill="1" applyBorder="1" applyAlignment="1">
      <alignment horizontal="center" vertical="center"/>
    </xf>
    <xf numFmtId="0" fontId="60" fillId="0" borderId="10" xfId="0" applyFont="1" applyFill="1" applyBorder="1" applyAlignment="1">
      <alignment horizontal="center" vertical="center"/>
    </xf>
    <xf numFmtId="2" fontId="60" fillId="0" borderId="10" xfId="0" applyNumberFormat="1" applyFont="1" applyFill="1" applyBorder="1" applyAlignment="1">
      <alignment horizontal="center" vertical="center"/>
    </xf>
    <xf numFmtId="4" fontId="60" fillId="0" borderId="15" xfId="0" applyNumberFormat="1" applyFont="1" applyFill="1" applyBorder="1" applyAlignment="1">
      <alignment horizontal="center" vertical="center" wrapText="1"/>
    </xf>
    <xf numFmtId="4" fontId="60" fillId="0" borderId="0" xfId="0" applyNumberFormat="1" applyFont="1" applyFill="1" applyAlignment="1">
      <alignment horizontal="center" vertical="center" wrapText="1"/>
    </xf>
    <xf numFmtId="0" fontId="60" fillId="0" borderId="10" xfId="2135" applyFont="1" applyFill="1" applyBorder="1" applyAlignment="1">
      <alignment horizontal="center" vertical="center"/>
    </xf>
    <xf numFmtId="0" fontId="60" fillId="0" borderId="14" xfId="0" applyFont="1" applyFill="1" applyBorder="1" applyAlignment="1">
      <alignment horizontal="center" vertical="center"/>
    </xf>
    <xf numFmtId="0" fontId="60" fillId="0" borderId="11" xfId="0" applyFont="1" applyFill="1" applyBorder="1" applyAlignment="1">
      <alignment horizontal="center" vertical="center"/>
    </xf>
    <xf numFmtId="2" fontId="60" fillId="0" borderId="10" xfId="0" applyNumberFormat="1" applyFont="1" applyFill="1" applyBorder="1" applyAlignment="1">
      <alignment horizontal="center" vertical="center" wrapText="1"/>
    </xf>
    <xf numFmtId="0" fontId="60" fillId="0" borderId="10" xfId="0" applyFont="1" applyFill="1" applyBorder="1" applyAlignment="1">
      <alignment horizontal="left" vertical="center"/>
    </xf>
    <xf numFmtId="0" fontId="60" fillId="0" borderId="14" xfId="2136" applyFont="1" applyFill="1" applyBorder="1" applyAlignment="1">
      <alignment horizontal="center" vertical="center"/>
    </xf>
    <xf numFmtId="0" fontId="60" fillId="0" borderId="11" xfId="2136" applyFont="1" applyFill="1" applyBorder="1" applyAlignment="1">
      <alignment horizontal="center" vertical="center"/>
    </xf>
    <xf numFmtId="49" fontId="60" fillId="0" borderId="14" xfId="0" applyNumberFormat="1" applyFont="1" applyFill="1" applyBorder="1" applyAlignment="1">
      <alignment horizontal="center" vertical="center"/>
    </xf>
    <xf numFmtId="49" fontId="60" fillId="0" borderId="10" xfId="0" applyNumberFormat="1" applyFont="1" applyFill="1" applyBorder="1" applyAlignment="1">
      <alignment horizontal="center" vertical="center"/>
    </xf>
    <xf numFmtId="49" fontId="60" fillId="0" borderId="11" xfId="0" applyNumberFormat="1" applyFont="1" applyFill="1" applyBorder="1" applyAlignment="1">
      <alignment horizontal="center" vertical="center" wrapText="1"/>
    </xf>
    <xf numFmtId="0" fontId="60" fillId="0" borderId="10" xfId="0" applyFont="1" applyFill="1" applyBorder="1" applyAlignment="1">
      <alignment vertical="center" wrapText="1"/>
    </xf>
    <xf numFmtId="2" fontId="60" fillId="0" borderId="12" xfId="0" applyNumberFormat="1" applyFont="1" applyFill="1" applyBorder="1" applyAlignment="1">
      <alignment horizontal="center" vertical="center" wrapText="1"/>
    </xf>
    <xf numFmtId="4" fontId="60" fillId="0" borderId="12" xfId="0" applyNumberFormat="1" applyFont="1" applyFill="1" applyBorder="1" applyAlignment="1">
      <alignment horizontal="center" vertical="center" wrapText="1"/>
    </xf>
    <xf numFmtId="49" fontId="60" fillId="0" borderId="12" xfId="0" applyNumberFormat="1" applyFont="1" applyFill="1" applyBorder="1" applyAlignment="1">
      <alignment horizontal="center" vertical="center" wrapText="1"/>
    </xf>
    <xf numFmtId="0" fontId="60" fillId="0" borderId="10" xfId="2036" applyFont="1" applyFill="1" applyBorder="1" applyAlignment="1">
      <alignment vertical="center" wrapText="1"/>
    </xf>
    <xf numFmtId="0" fontId="60" fillId="0" borderId="10" xfId="2040" applyFont="1" applyFill="1" applyBorder="1" applyAlignment="1">
      <alignment horizontal="center" vertical="center" wrapText="1"/>
    </xf>
    <xf numFmtId="0" fontId="60" fillId="0" borderId="10" xfId="2037" applyNumberFormat="1" applyFont="1" applyFill="1" applyBorder="1" applyAlignment="1">
      <alignment horizontal="center" vertical="center" wrapText="1"/>
    </xf>
    <xf numFmtId="0" fontId="60" fillId="0" borderId="10" xfId="2041" applyFont="1" applyFill="1" applyBorder="1" applyAlignment="1">
      <alignment horizontal="center" vertical="center" wrapText="1"/>
    </xf>
    <xf numFmtId="0" fontId="60" fillId="0" borderId="10" xfId="2041" applyNumberFormat="1" applyFont="1" applyFill="1" applyBorder="1" applyAlignment="1">
      <alignment horizontal="center" vertical="center" wrapText="1"/>
    </xf>
    <xf numFmtId="4" fontId="60" fillId="0" borderId="10" xfId="2041" applyNumberFormat="1" applyFont="1" applyFill="1" applyBorder="1" applyAlignment="1">
      <alignment horizontal="center" vertical="center" wrapText="1"/>
    </xf>
    <xf numFmtId="0" fontId="60" fillId="0" borderId="10" xfId="2050" applyFont="1" applyFill="1" applyBorder="1" applyAlignment="1">
      <alignment vertical="center" wrapText="1"/>
    </xf>
    <xf numFmtId="0" fontId="60" fillId="0" borderId="10" xfId="2051" applyFont="1" applyFill="1" applyBorder="1" applyAlignment="1">
      <alignment horizontal="center" vertical="center" wrapText="1"/>
    </xf>
    <xf numFmtId="0" fontId="60" fillId="0" borderId="10" xfId="2052" applyNumberFormat="1" applyFont="1" applyFill="1" applyBorder="1" applyAlignment="1">
      <alignment horizontal="center" vertical="center" wrapText="1"/>
    </xf>
    <xf numFmtId="0" fontId="60" fillId="0" borderId="10" xfId="2053" applyFont="1" applyFill="1" applyBorder="1" applyAlignment="1">
      <alignment horizontal="center" vertical="center" wrapText="1"/>
    </xf>
    <xf numFmtId="0" fontId="60" fillId="0" borderId="10" xfId="2053" applyNumberFormat="1" applyFont="1" applyFill="1" applyBorder="1" applyAlignment="1">
      <alignment horizontal="center" vertical="center" wrapText="1"/>
    </xf>
    <xf numFmtId="4" fontId="60" fillId="0" borderId="10" xfId="2053" applyNumberFormat="1" applyFont="1" applyFill="1" applyBorder="1" applyAlignment="1">
      <alignment horizontal="center" vertical="center" wrapText="1"/>
    </xf>
    <xf numFmtId="0" fontId="60" fillId="0" borderId="10" xfId="2052" applyFont="1" applyFill="1" applyBorder="1" applyAlignment="1">
      <alignment horizontal="center" vertical="center" wrapText="1"/>
    </xf>
    <xf numFmtId="0" fontId="60" fillId="0" borderId="0" xfId="0" applyNumberFormat="1" applyFont="1" applyFill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center" wrapText="1"/>
    </xf>
    <xf numFmtId="0" fontId="60" fillId="0" borderId="0" xfId="0" applyFont="1" applyFill="1" applyAlignment="1">
      <alignment horizontal="center" vertical="center" wrapText="1"/>
    </xf>
    <xf numFmtId="0" fontId="0" fillId="79" borderId="0" xfId="0" applyFill="1">
      <alignment horizontal="left" vertical="center" wrapText="1"/>
    </xf>
    <xf numFmtId="4" fontId="60" fillId="0" borderId="21" xfId="2053" applyNumberFormat="1" applyFont="1" applyFill="1" applyBorder="1" applyAlignment="1">
      <alignment horizontal="center" vertical="center" wrapText="1"/>
    </xf>
    <xf numFmtId="0" fontId="60" fillId="0" borderId="10" xfId="0" applyNumberFormat="1" applyFont="1" applyFill="1" applyBorder="1" applyAlignment="1">
      <alignment horizontal="center" vertical="center"/>
    </xf>
    <xf numFmtId="0" fontId="60" fillId="0" borderId="10" xfId="0" applyFont="1" applyFill="1" applyBorder="1" applyAlignment="1">
      <alignment horizontal="left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0" fontId="60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textRotation="90" wrapText="1"/>
    </xf>
    <xf numFmtId="0" fontId="25" fillId="0" borderId="0" xfId="0" applyFont="1" applyFill="1" applyAlignment="1">
      <alignment horizontal="center" wrapText="1" shrinkToFit="1"/>
    </xf>
    <xf numFmtId="165" fontId="3" fillId="0" borderId="0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vertical="center" wrapText="1"/>
    </xf>
    <xf numFmtId="2" fontId="60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>
      <alignment horizontal="left" vertical="center" wrapText="1"/>
    </xf>
    <xf numFmtId="0" fontId="62" fillId="0" borderId="0" xfId="0" applyFont="1" applyFill="1" applyBorder="1" applyAlignment="1">
      <alignment vertical="center" wrapText="1"/>
    </xf>
    <xf numFmtId="49" fontId="63" fillId="0" borderId="10" xfId="2042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60" fillId="0" borderId="10" xfId="2051" applyNumberFormat="1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/>
    </xf>
    <xf numFmtId="0" fontId="60" fillId="0" borderId="10" xfId="0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0" fontId="60" fillId="0" borderId="10" xfId="2135" applyNumberFormat="1" applyFont="1" applyFill="1" applyBorder="1" applyAlignment="1">
      <alignment horizontal="center" vertical="center"/>
    </xf>
    <xf numFmtId="0" fontId="3" fillId="79" borderId="0" xfId="0" applyFont="1" applyFill="1" applyAlignment="1">
      <alignment horizontal="center" vertical="center" wrapText="1"/>
    </xf>
    <xf numFmtId="4" fontId="0" fillId="79" borderId="0" xfId="0" applyNumberFormat="1" applyFill="1" applyAlignment="1">
      <alignment horizontal="center" vertical="center" wrapText="1"/>
    </xf>
    <xf numFmtId="0" fontId="25" fillId="0" borderId="0" xfId="0" applyNumberFormat="1" applyFont="1" applyFill="1" applyAlignment="1">
      <alignment horizontal="center" wrapText="1" shrinkToFit="1"/>
    </xf>
    <xf numFmtId="0" fontId="0" fillId="0" borderId="0" xfId="0" applyNumberFormat="1" applyFill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2" fontId="60" fillId="0" borderId="10" xfId="2051" applyNumberFormat="1" applyFont="1" applyFill="1" applyBorder="1" applyAlignment="1">
      <alignment horizontal="center" vertical="center" wrapText="1"/>
    </xf>
    <xf numFmtId="1" fontId="60" fillId="0" borderId="10" xfId="2053" applyNumberFormat="1" applyFont="1" applyFill="1" applyBorder="1" applyAlignment="1">
      <alignment horizontal="center" vertical="center" wrapText="1"/>
    </xf>
    <xf numFmtId="0" fontId="0" fillId="0" borderId="0" xfId="0" applyNumberFormat="1">
      <alignment horizontal="left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center"/>
    </xf>
    <xf numFmtId="4" fontId="3" fillId="0" borderId="12" xfId="0" applyNumberFormat="1" applyFont="1" applyFill="1" applyBorder="1" applyAlignment="1">
      <alignment horizontal="center" vertical="center"/>
    </xf>
    <xf numFmtId="3" fontId="3" fillId="0" borderId="12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4" fontId="29" fillId="0" borderId="10" xfId="0" applyNumberFormat="1" applyFont="1" applyFill="1" applyBorder="1">
      <alignment horizontal="left" vertical="center" wrapText="1"/>
    </xf>
    <xf numFmtId="0" fontId="29" fillId="0" borderId="10" xfId="0" applyFont="1" applyFill="1" applyBorder="1">
      <alignment horizontal="left" vertical="center" wrapText="1"/>
    </xf>
    <xf numFmtId="0" fontId="65" fillId="0" borderId="10" xfId="2052" applyFont="1" applyFill="1" applyBorder="1" applyAlignment="1">
      <alignment horizontal="center" vertical="center" wrapText="1"/>
    </xf>
    <xf numFmtId="0" fontId="3" fillId="79" borderId="0" xfId="0" applyFont="1" applyFill="1">
      <alignment horizontal="left" vertical="center" wrapText="1"/>
    </xf>
    <xf numFmtId="4" fontId="3" fillId="79" borderId="0" xfId="0" applyNumberFormat="1" applyFont="1" applyFill="1" applyAlignment="1">
      <alignment horizontal="center" vertical="center" wrapText="1"/>
    </xf>
    <xf numFmtId="0" fontId="3" fillId="79" borderId="0" xfId="0" applyFont="1" applyFill="1" applyAlignment="1">
      <alignment vertical="center" wrapText="1"/>
    </xf>
    <xf numFmtId="3" fontId="60" fillId="0" borderId="21" xfId="2053" applyNumberFormat="1" applyFont="1" applyFill="1" applyBorder="1" applyAlignment="1">
      <alignment horizontal="center" vertical="center" wrapText="1"/>
    </xf>
    <xf numFmtId="0" fontId="60" fillId="0" borderId="12" xfId="0" applyFont="1" applyFill="1" applyBorder="1" applyAlignment="1">
      <alignment horizontal="center" vertical="center"/>
    </xf>
    <xf numFmtId="0" fontId="60" fillId="0" borderId="14" xfId="0" applyFont="1" applyFill="1" applyBorder="1" applyAlignment="1">
      <alignment horizontal="left" vertical="center" wrapText="1"/>
    </xf>
    <xf numFmtId="0" fontId="60" fillId="0" borderId="10" xfId="0" applyFont="1" applyFill="1" applyBorder="1" applyAlignment="1">
      <alignment horizontal="left" vertical="center" wrapText="1"/>
    </xf>
    <xf numFmtId="0" fontId="60" fillId="0" borderId="10" xfId="0" applyFont="1" applyFill="1" applyBorder="1" applyAlignment="1">
      <alignment horizontal="center" vertical="center" wrapText="1"/>
    </xf>
    <xf numFmtId="0" fontId="60" fillId="0" borderId="12" xfId="0" applyFont="1" applyFill="1" applyBorder="1" applyAlignment="1">
      <alignment horizontal="left" vertical="center" wrapText="1"/>
    </xf>
    <xf numFmtId="0" fontId="60" fillId="0" borderId="0" xfId="0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textRotation="90" wrapText="1"/>
    </xf>
    <xf numFmtId="0" fontId="60" fillId="0" borderId="0" xfId="0" applyFont="1" applyFill="1" applyAlignment="1">
      <alignment horizontal="center" vertical="center" wrapText="1"/>
    </xf>
    <xf numFmtId="0" fontId="60" fillId="0" borderId="12" xfId="0" applyFont="1" applyFill="1" applyBorder="1" applyAlignment="1">
      <alignment horizontal="center" vertical="center" wrapText="1"/>
    </xf>
    <xf numFmtId="165" fontId="60" fillId="0" borderId="10" xfId="0" applyNumberFormat="1" applyFont="1" applyFill="1" applyBorder="1" applyAlignment="1">
      <alignment horizontal="center" vertical="center" wrapText="1"/>
    </xf>
    <xf numFmtId="0" fontId="60" fillId="0" borderId="11" xfId="0" applyFont="1" applyFill="1" applyBorder="1" applyAlignment="1">
      <alignment horizontal="center" vertical="center" wrapText="1"/>
    </xf>
    <xf numFmtId="0" fontId="60" fillId="0" borderId="14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60" fillId="0" borderId="10" xfId="2136" applyFont="1" applyFill="1" applyBorder="1" applyAlignment="1">
      <alignment horizontal="center" vertical="center"/>
    </xf>
    <xf numFmtId="0" fontId="60" fillId="0" borderId="12" xfId="2136" applyFont="1" applyFill="1" applyBorder="1" applyAlignment="1">
      <alignment horizontal="center" vertical="center"/>
    </xf>
    <xf numFmtId="4" fontId="60" fillId="0" borderId="10" xfId="0" applyNumberFormat="1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3" fontId="60" fillId="0" borderId="10" xfId="2041" applyNumberFormat="1" applyFont="1" applyFill="1" applyBorder="1" applyAlignment="1">
      <alignment horizontal="center" vertical="center" wrapText="1"/>
    </xf>
    <xf numFmtId="3" fontId="60" fillId="0" borderId="10" xfId="2053" applyNumberFormat="1" applyFont="1" applyFill="1" applyBorder="1" applyAlignment="1">
      <alignment horizontal="center" vertical="center" wrapText="1"/>
    </xf>
    <xf numFmtId="0" fontId="0" fillId="80" borderId="0" xfId="0" applyFill="1" applyAlignment="1">
      <alignment horizontal="center" vertical="center" wrapText="1"/>
    </xf>
    <xf numFmtId="4" fontId="3" fillId="0" borderId="0" xfId="0" applyNumberFormat="1" applyFont="1" applyFill="1" applyAlignment="1">
      <alignment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 shrinkToFit="1"/>
    </xf>
    <xf numFmtId="0" fontId="25" fillId="79" borderId="0" xfId="0" applyFont="1" applyFill="1" applyAlignment="1">
      <alignment horizontal="center" wrapText="1" shrinkToFit="1"/>
    </xf>
    <xf numFmtId="0" fontId="0" fillId="81" borderId="0" xfId="0" applyFill="1">
      <alignment horizontal="left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4" fontId="60" fillId="0" borderId="0" xfId="0" applyNumberFormat="1" applyFont="1" applyFill="1" applyBorder="1" applyAlignment="1">
      <alignment horizontal="left" vertical="center"/>
    </xf>
    <xf numFmtId="0" fontId="60" fillId="0" borderId="10" xfId="0" applyFont="1" applyFill="1" applyBorder="1" applyAlignment="1">
      <alignment horizontal="center" vertical="center" wrapText="1"/>
    </xf>
    <xf numFmtId="0" fontId="28" fillId="82" borderId="0" xfId="0" applyFont="1" applyFill="1" applyBorder="1" applyAlignment="1">
      <alignment horizontal="center" wrapText="1" shrinkToFit="1"/>
    </xf>
    <xf numFmtId="4" fontId="28" fillId="82" borderId="0" xfId="0" applyNumberFormat="1" applyFont="1" applyFill="1" applyBorder="1" applyAlignment="1">
      <alignment horizontal="center" wrapText="1" shrinkToFit="1"/>
    </xf>
    <xf numFmtId="1" fontId="28" fillId="82" borderId="0" xfId="0" applyNumberFormat="1" applyFont="1" applyFill="1" applyBorder="1" applyAlignment="1">
      <alignment horizontal="center" wrapText="1" shrinkToFit="1"/>
    </xf>
    <xf numFmtId="0" fontId="3" fillId="82" borderId="0" xfId="0" applyFont="1" applyFill="1" applyBorder="1" applyAlignment="1">
      <alignment vertical="center" wrapText="1"/>
    </xf>
    <xf numFmtId="0" fontId="3" fillId="82" borderId="10" xfId="0" applyFont="1" applyFill="1" applyBorder="1" applyAlignment="1">
      <alignment horizontal="left" vertical="center"/>
    </xf>
    <xf numFmtId="0" fontId="3" fillId="82" borderId="10" xfId="0" applyFont="1" applyFill="1" applyBorder="1" applyAlignment="1">
      <alignment horizontal="center" vertical="center"/>
    </xf>
    <xf numFmtId="4" fontId="3" fillId="82" borderId="10" xfId="0" applyNumberFormat="1" applyFont="1" applyFill="1" applyBorder="1" applyAlignment="1">
      <alignment horizontal="center" vertical="center" wrapText="1"/>
    </xf>
    <xf numFmtId="0" fontId="24" fillId="82" borderId="10" xfId="2134" applyFont="1" applyFill="1" applyBorder="1" applyAlignment="1">
      <alignment horizontal="center" vertical="center" wrapText="1"/>
    </xf>
    <xf numFmtId="0" fontId="3" fillId="82" borderId="10" xfId="0" applyFont="1" applyFill="1" applyBorder="1" applyAlignment="1">
      <alignment horizontal="center" vertical="center" wrapText="1"/>
    </xf>
    <xf numFmtId="1" fontId="3" fillId="82" borderId="10" xfId="0" applyNumberFormat="1" applyFont="1" applyFill="1" applyBorder="1" applyAlignment="1">
      <alignment horizontal="center" vertical="center" wrapText="1"/>
    </xf>
    <xf numFmtId="0" fontId="4" fillId="82" borderId="10" xfId="0" applyFont="1" applyFill="1" applyBorder="1" applyAlignment="1">
      <alignment horizontal="center" vertical="center" wrapText="1"/>
    </xf>
    <xf numFmtId="3" fontId="3" fillId="82" borderId="10" xfId="0" applyNumberFormat="1" applyFont="1" applyFill="1" applyBorder="1" applyAlignment="1">
      <alignment horizontal="center" vertical="center" wrapText="1"/>
    </xf>
    <xf numFmtId="0" fontId="24" fillId="82" borderId="10" xfId="0" applyFont="1" applyFill="1" applyBorder="1" applyAlignment="1">
      <alignment horizontal="left" vertical="center"/>
    </xf>
    <xf numFmtId="2" fontId="3" fillId="82" borderId="10" xfId="0" applyNumberFormat="1" applyFont="1" applyFill="1" applyBorder="1" applyAlignment="1">
      <alignment horizontal="center" vertical="center" wrapText="1"/>
    </xf>
    <xf numFmtId="0" fontId="3" fillId="82" borderId="10" xfId="0" applyFont="1" applyFill="1" applyBorder="1" applyAlignment="1">
      <alignment horizontal="center"/>
    </xf>
    <xf numFmtId="0" fontId="36" fillId="82" borderId="10" xfId="0" applyFont="1" applyFill="1" applyBorder="1" applyAlignment="1">
      <alignment horizontal="center" vertical="center"/>
    </xf>
    <xf numFmtId="0" fontId="40" fillId="82" borderId="10" xfId="0" applyFont="1" applyFill="1" applyBorder="1" applyAlignment="1">
      <alignment horizontal="center" vertical="center" wrapText="1"/>
    </xf>
    <xf numFmtId="0" fontId="41" fillId="82" borderId="10" xfId="0" applyFont="1" applyFill="1" applyBorder="1" applyAlignment="1">
      <alignment horizontal="center" vertical="center" wrapText="1"/>
    </xf>
    <xf numFmtId="0" fontId="24" fillId="82" borderId="10" xfId="0" applyFont="1" applyFill="1" applyBorder="1" applyAlignment="1">
      <alignment horizontal="center" vertical="center"/>
    </xf>
    <xf numFmtId="0" fontId="60" fillId="82" borderId="10" xfId="0" applyFont="1" applyFill="1" applyBorder="1" applyAlignment="1">
      <alignment vertical="center" wrapText="1"/>
    </xf>
    <xf numFmtId="0" fontId="60" fillId="82" borderId="10" xfId="0" applyFont="1" applyFill="1" applyBorder="1" applyAlignment="1">
      <alignment horizontal="left" vertical="center" wrapText="1"/>
    </xf>
    <xf numFmtId="4" fontId="25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4" fontId="37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4" fontId="37" fillId="0" borderId="0" xfId="0" applyNumberFormat="1" applyFont="1" applyFill="1" applyBorder="1" applyAlignment="1">
      <alignment vertical="center" wrapText="1"/>
    </xf>
    <xf numFmtId="165" fontId="60" fillId="0" borderId="10" xfId="0" applyNumberFormat="1" applyFont="1" applyFill="1" applyBorder="1" applyAlignment="1">
      <alignment horizontal="center" vertical="center" wrapText="1"/>
    </xf>
    <xf numFmtId="0" fontId="67" fillId="0" borderId="0" xfId="0" applyFont="1" applyFill="1" applyAlignment="1">
      <alignment vertical="center" wrapText="1"/>
    </xf>
    <xf numFmtId="0" fontId="27" fillId="0" borderId="0" xfId="0" applyNumberFormat="1" applyFont="1">
      <alignment horizontal="left" vertical="center" wrapText="1"/>
    </xf>
    <xf numFmtId="0" fontId="27" fillId="0" borderId="0" xfId="0" applyFont="1">
      <alignment horizontal="left" vertical="center" wrapText="1"/>
    </xf>
    <xf numFmtId="0" fontId="25" fillId="0" borderId="0" xfId="0" applyFont="1" applyAlignment="1">
      <alignment horizontal="right" vertical="center" wrapText="1"/>
    </xf>
    <xf numFmtId="0" fontId="69" fillId="0" borderId="0" xfId="0" applyFont="1" applyFill="1" applyAlignment="1">
      <alignment vertical="center" wrapText="1"/>
    </xf>
    <xf numFmtId="0" fontId="69" fillId="0" borderId="0" xfId="0" applyFont="1" applyFill="1">
      <alignment horizontal="left" vertical="center" wrapText="1"/>
    </xf>
    <xf numFmtId="0" fontId="69" fillId="0" borderId="0" xfId="0" applyFont="1" applyFill="1" applyAlignment="1">
      <alignment horizontal="center" vertical="center" wrapText="1"/>
    </xf>
    <xf numFmtId="165" fontId="69" fillId="0" borderId="0" xfId="0" applyNumberFormat="1" applyFont="1" applyFill="1" applyAlignment="1">
      <alignment horizontal="center" vertical="center" wrapText="1"/>
    </xf>
    <xf numFmtId="0" fontId="69" fillId="0" borderId="0" xfId="0" applyNumberFormat="1" applyFont="1" applyFill="1" applyAlignment="1">
      <alignment horizontal="center" vertical="center" wrapText="1"/>
    </xf>
    <xf numFmtId="4" fontId="69" fillId="0" borderId="0" xfId="0" applyNumberFormat="1" applyFont="1" applyFill="1" applyAlignment="1">
      <alignment horizontal="center" vertical="center" wrapText="1"/>
    </xf>
    <xf numFmtId="0" fontId="27" fillId="0" borderId="0" xfId="0" applyFont="1" applyFill="1">
      <alignment horizontal="left" vertical="center" wrapText="1"/>
    </xf>
    <xf numFmtId="0" fontId="27" fillId="0" borderId="0" xfId="0" applyFont="1" applyFill="1" applyAlignment="1">
      <alignment horizontal="left" vertical="center"/>
    </xf>
    <xf numFmtId="4" fontId="27" fillId="0" borderId="0" xfId="0" applyNumberFormat="1" applyFont="1" applyFill="1" applyAlignment="1">
      <alignment horizontal="center" vertical="center" wrapText="1"/>
    </xf>
    <xf numFmtId="1" fontId="27" fillId="0" borderId="0" xfId="0" applyNumberFormat="1" applyFont="1" applyFill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60" fillId="0" borderId="10" xfId="0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67" fillId="0" borderId="0" xfId="0" applyNumberFormat="1" applyFont="1" applyFill="1" applyAlignment="1">
      <alignment horizontal="center" vertical="center" wrapText="1"/>
    </xf>
    <xf numFmtId="0" fontId="60" fillId="0" borderId="1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0" fillId="0" borderId="10" xfId="0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0" fontId="60" fillId="0" borderId="10" xfId="0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0" fontId="60" fillId="0" borderId="10" xfId="0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0" fontId="60" fillId="0" borderId="14" xfId="2050" applyFont="1" applyFill="1" applyBorder="1" applyAlignment="1">
      <alignment vertical="center" wrapText="1"/>
    </xf>
    <xf numFmtId="0" fontId="60" fillId="0" borderId="10" xfId="0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9" fontId="70" fillId="0" borderId="0" xfId="0" applyNumberFormat="1" applyFont="1" applyFill="1" applyAlignment="1">
      <alignment horizontal="right" vertical="center" wrapText="1"/>
    </xf>
    <xf numFmtId="49" fontId="71" fillId="0" borderId="0" xfId="0" applyNumberFormat="1" applyFont="1" applyFill="1" applyAlignment="1">
      <alignment horizontal="right" vertical="center" wrapText="1"/>
    </xf>
    <xf numFmtId="0" fontId="72" fillId="0" borderId="0" xfId="0" applyFont="1" applyFill="1" applyAlignment="1">
      <alignment horizontal="right" vertical="center" wrapText="1"/>
    </xf>
    <xf numFmtId="0" fontId="60" fillId="0" borderId="10" xfId="0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0" fontId="60" fillId="0" borderId="10" xfId="0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4" fontId="67" fillId="0" borderId="0" xfId="0" applyNumberFormat="1" applyFont="1" applyFill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165" fontId="67" fillId="79" borderId="13" xfId="0" applyNumberFormat="1" applyFont="1" applyFill="1" applyBorder="1" applyAlignment="1">
      <alignment horizontal="center" vertical="center" textRotation="90" wrapText="1"/>
    </xf>
    <xf numFmtId="165" fontId="67" fillId="79" borderId="17" xfId="0" applyNumberFormat="1" applyFont="1" applyFill="1" applyBorder="1" applyAlignment="1">
      <alignment horizontal="center" vertical="center" textRotation="90" wrapText="1"/>
    </xf>
    <xf numFmtId="4" fontId="67" fillId="0" borderId="13" xfId="0" applyNumberFormat="1" applyFont="1" applyFill="1" applyBorder="1" applyAlignment="1">
      <alignment horizontal="center" vertical="center" textRotation="90" wrapText="1"/>
    </xf>
    <xf numFmtId="4" fontId="67" fillId="79" borderId="13" xfId="0" applyNumberFormat="1" applyFont="1" applyFill="1" applyBorder="1" applyAlignment="1">
      <alignment horizontal="center" vertical="center" wrapText="1"/>
    </xf>
    <xf numFmtId="4" fontId="67" fillId="79" borderId="17" xfId="0" applyNumberFormat="1" applyFont="1" applyFill="1" applyBorder="1" applyAlignment="1">
      <alignment horizontal="center" vertical="center" wrapText="1"/>
    </xf>
    <xf numFmtId="165" fontId="67" fillId="79" borderId="12" xfId="0" applyNumberFormat="1" applyFont="1" applyFill="1" applyBorder="1" applyAlignment="1">
      <alignment horizontal="center" vertical="center" textRotation="90" wrapText="1"/>
    </xf>
    <xf numFmtId="4" fontId="67" fillId="79" borderId="12" xfId="0" applyNumberFormat="1" applyFont="1" applyFill="1" applyBorder="1" applyAlignment="1">
      <alignment horizontal="center" vertical="center" wrapText="1"/>
    </xf>
    <xf numFmtId="0" fontId="67" fillId="0" borderId="10" xfId="0" applyFont="1" applyFill="1" applyBorder="1" applyAlignment="1">
      <alignment horizontal="center" vertical="center" wrapText="1"/>
    </xf>
    <xf numFmtId="0" fontId="67" fillId="79" borderId="10" xfId="0" applyFont="1" applyFill="1" applyBorder="1" applyAlignment="1">
      <alignment horizontal="center" vertical="center" wrapText="1"/>
    </xf>
    <xf numFmtId="0" fontId="67" fillId="79" borderId="10" xfId="0" applyNumberFormat="1" applyFont="1" applyFill="1" applyBorder="1" applyAlignment="1">
      <alignment horizontal="center" vertical="center" wrapText="1"/>
    </xf>
    <xf numFmtId="4" fontId="67" fillId="0" borderId="10" xfId="0" applyNumberFormat="1" applyFont="1" applyFill="1" applyBorder="1" applyAlignment="1">
      <alignment horizontal="center" vertical="center" wrapText="1"/>
    </xf>
    <xf numFmtId="0" fontId="67" fillId="0" borderId="10" xfId="0" applyNumberFormat="1" applyFont="1" applyFill="1" applyBorder="1" applyAlignment="1">
      <alignment horizontal="center" vertical="center" wrapText="1"/>
    </xf>
    <xf numFmtId="0" fontId="74" fillId="0" borderId="10" xfId="0" applyFont="1" applyFill="1" applyBorder="1" applyAlignment="1">
      <alignment horizontal="center" vertical="center"/>
    </xf>
    <xf numFmtId="3" fontId="67" fillId="0" borderId="10" xfId="0" applyNumberFormat="1" applyFont="1" applyFill="1" applyBorder="1" applyAlignment="1">
      <alignment horizontal="center" vertical="center" wrapText="1"/>
    </xf>
    <xf numFmtId="0" fontId="74" fillId="0" borderId="10" xfId="0" applyFont="1" applyFill="1" applyBorder="1" applyAlignment="1">
      <alignment horizontal="center" vertical="center" wrapText="1"/>
    </xf>
    <xf numFmtId="0" fontId="74" fillId="0" borderId="10" xfId="2036" applyFont="1" applyFill="1" applyBorder="1" applyAlignment="1">
      <alignment vertical="center" wrapText="1"/>
    </xf>
    <xf numFmtId="4" fontId="74" fillId="0" borderId="10" xfId="2041" applyNumberFormat="1" applyFont="1" applyFill="1" applyBorder="1" applyAlignment="1">
      <alignment horizontal="center" vertical="center" wrapText="1"/>
    </xf>
    <xf numFmtId="0" fontId="74" fillId="0" borderId="10" xfId="2040" applyFont="1" applyFill="1" applyBorder="1" applyAlignment="1">
      <alignment horizontal="center" vertical="center" wrapText="1"/>
    </xf>
    <xf numFmtId="4" fontId="74" fillId="0" borderId="10" xfId="2040" applyNumberFormat="1" applyFont="1" applyFill="1" applyBorder="1" applyAlignment="1">
      <alignment horizontal="center" vertical="center" wrapText="1"/>
    </xf>
    <xf numFmtId="4" fontId="74" fillId="0" borderId="10" xfId="0" applyNumberFormat="1" applyFont="1" applyFill="1" applyBorder="1" applyAlignment="1">
      <alignment horizontal="center" vertical="center" wrapText="1"/>
    </xf>
    <xf numFmtId="0" fontId="74" fillId="0" borderId="10" xfId="0" applyNumberFormat="1" applyFont="1" applyFill="1" applyBorder="1" applyAlignment="1">
      <alignment horizontal="center" vertical="center" wrapText="1"/>
    </xf>
    <xf numFmtId="4" fontId="67" fillId="0" borderId="10" xfId="2404" applyNumberFormat="1" applyFont="1" applyFill="1" applyBorder="1" applyAlignment="1">
      <alignment horizontal="center" vertical="center" wrapText="1"/>
    </xf>
    <xf numFmtId="4" fontId="74" fillId="0" borderId="10" xfId="0" applyNumberFormat="1" applyFont="1" applyFill="1" applyBorder="1" applyAlignment="1">
      <alignment horizontal="center" vertical="center"/>
    </xf>
    <xf numFmtId="0" fontId="74" fillId="0" borderId="10" xfId="2050" applyFont="1" applyFill="1" applyBorder="1" applyAlignment="1">
      <alignment vertical="center" wrapText="1"/>
    </xf>
    <xf numFmtId="0" fontId="74" fillId="0" borderId="10" xfId="2051" applyFont="1" applyFill="1" applyBorder="1" applyAlignment="1">
      <alignment horizontal="center" vertical="center" wrapText="1"/>
    </xf>
    <xf numFmtId="4" fontId="74" fillId="0" borderId="10" xfId="2051" applyNumberFormat="1" applyFont="1" applyFill="1" applyBorder="1" applyAlignment="1">
      <alignment horizontal="center" vertical="center" wrapText="1"/>
    </xf>
    <xf numFmtId="0" fontId="74" fillId="0" borderId="10" xfId="0" applyFont="1" applyFill="1" applyBorder="1" applyAlignment="1">
      <alignment horizontal="left" vertical="center"/>
    </xf>
    <xf numFmtId="0" fontId="74" fillId="0" borderId="10" xfId="0" applyFont="1" applyFill="1" applyBorder="1" applyAlignment="1">
      <alignment vertical="center"/>
    </xf>
    <xf numFmtId="4" fontId="74" fillId="0" borderId="10" xfId="2135" applyNumberFormat="1" applyFont="1" applyFill="1" applyBorder="1" applyAlignment="1">
      <alignment horizontal="center" vertical="center"/>
    </xf>
    <xf numFmtId="0" fontId="74" fillId="0" borderId="10" xfId="0" applyFont="1" applyFill="1" applyBorder="1" applyAlignment="1">
      <alignment vertical="center" wrapText="1"/>
    </xf>
    <xf numFmtId="0" fontId="73" fillId="0" borderId="10" xfId="0" applyFont="1" applyFill="1" applyBorder="1" applyAlignment="1">
      <alignment horizontal="left" vertical="center"/>
    </xf>
    <xf numFmtId="3" fontId="74" fillId="0" borderId="10" xfId="0" applyNumberFormat="1" applyFont="1" applyFill="1" applyBorder="1" applyAlignment="1">
      <alignment horizontal="center" vertical="center" wrapText="1"/>
    </xf>
    <xf numFmtId="0" fontId="67" fillId="0" borderId="10" xfId="0" applyFont="1" applyFill="1" applyBorder="1">
      <alignment horizontal="left" vertical="center" wrapText="1"/>
    </xf>
    <xf numFmtId="4" fontId="74" fillId="0" borderId="10" xfId="2052" applyNumberFormat="1" applyFont="1" applyFill="1" applyBorder="1" applyAlignment="1">
      <alignment horizontal="center" vertical="center" wrapText="1"/>
    </xf>
    <xf numFmtId="4" fontId="74" fillId="0" borderId="10" xfId="2053" applyNumberFormat="1" applyFont="1" applyFill="1" applyBorder="1" applyAlignment="1">
      <alignment horizontal="center" vertical="center" wrapText="1"/>
    </xf>
    <xf numFmtId="4" fontId="74" fillId="0" borderId="10" xfId="2076" applyNumberFormat="1" applyFont="1" applyFill="1" applyBorder="1" applyAlignment="1">
      <alignment horizontal="center" vertical="center" wrapText="1"/>
    </xf>
    <xf numFmtId="4" fontId="74" fillId="0" borderId="10" xfId="2042" applyNumberFormat="1" applyFont="1" applyFill="1" applyBorder="1" applyAlignment="1">
      <alignment horizontal="center" vertical="center" wrapText="1"/>
    </xf>
    <xf numFmtId="4" fontId="74" fillId="0" borderId="10" xfId="2037" applyNumberFormat="1" applyFont="1" applyFill="1" applyBorder="1" applyAlignment="1">
      <alignment horizontal="center" vertical="center" wrapText="1"/>
    </xf>
    <xf numFmtId="4" fontId="74" fillId="0" borderId="10" xfId="0" applyNumberFormat="1" applyFont="1" applyFill="1" applyBorder="1" applyAlignment="1">
      <alignment horizontal="left" vertical="center" wrapText="1"/>
    </xf>
    <xf numFmtId="0" fontId="27" fillId="0" borderId="0" xfId="0" applyNumberFormat="1" applyFont="1" applyFill="1" applyAlignment="1">
      <alignment horizontal="center" vertical="center" wrapText="1"/>
    </xf>
    <xf numFmtId="0" fontId="27" fillId="0" borderId="0" xfId="0" applyFont="1" applyFill="1" applyAlignment="1">
      <alignment horizontal="right" vertical="center" wrapText="1"/>
    </xf>
    <xf numFmtId="4" fontId="76" fillId="0" borderId="10" xfId="0" applyNumberFormat="1" applyFont="1" applyFill="1" applyBorder="1" applyAlignment="1">
      <alignment horizontal="center" vertical="center" wrapText="1"/>
    </xf>
    <xf numFmtId="4" fontId="77" fillId="0" borderId="10" xfId="0" applyNumberFormat="1" applyFont="1" applyFill="1" applyBorder="1" applyAlignment="1">
      <alignment horizontal="center" vertical="center" wrapText="1"/>
    </xf>
    <xf numFmtId="4" fontId="72" fillId="0" borderId="0" xfId="0" applyNumberFormat="1" applyFont="1" applyFill="1" applyAlignment="1">
      <alignment horizontal="center" vertical="center" wrapText="1"/>
    </xf>
    <xf numFmtId="0" fontId="72" fillId="0" borderId="0" xfId="0" applyNumberFormat="1" applyFont="1" applyFill="1" applyAlignment="1">
      <alignment horizontal="center" vertical="center" wrapText="1"/>
    </xf>
    <xf numFmtId="0" fontId="72" fillId="0" borderId="0" xfId="0" applyFont="1" applyFill="1" applyAlignment="1">
      <alignment horizontal="center" vertical="center" wrapText="1"/>
    </xf>
    <xf numFmtId="0" fontId="72" fillId="0" borderId="0" xfId="0" applyFont="1" applyFill="1">
      <alignment horizontal="left" vertical="center" wrapText="1"/>
    </xf>
    <xf numFmtId="0" fontId="72" fillId="0" borderId="0" xfId="0" applyFont="1" applyFill="1" applyAlignment="1">
      <alignment vertical="center" wrapText="1"/>
    </xf>
    <xf numFmtId="0" fontId="60" fillId="0" borderId="10" xfId="0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4" fontId="68" fillId="0" borderId="0" xfId="0" applyNumberFormat="1" applyFont="1" applyFill="1" applyBorder="1" applyAlignment="1">
      <alignment horizontal="left" vertical="center" wrapText="1"/>
    </xf>
    <xf numFmtId="0" fontId="60" fillId="0" borderId="10" xfId="0" applyFont="1" applyFill="1" applyBorder="1" applyAlignment="1">
      <alignment horizontal="center" vertical="center" textRotation="90" wrapText="1"/>
    </xf>
    <xf numFmtId="4" fontId="69" fillId="0" borderId="0" xfId="0" applyNumberFormat="1" applyFont="1" applyFill="1" applyAlignment="1">
      <alignment horizontal="center" vertical="center" wrapText="1"/>
    </xf>
    <xf numFmtId="0" fontId="60" fillId="0" borderId="11" xfId="0" applyFont="1" applyFill="1" applyBorder="1" applyAlignment="1">
      <alignment horizontal="left" vertical="center" wrapText="1"/>
    </xf>
    <xf numFmtId="0" fontId="60" fillId="0" borderId="14" xfId="0" applyFont="1" applyFill="1" applyBorder="1" applyAlignment="1">
      <alignment horizontal="left" vertical="center" wrapText="1"/>
    </xf>
    <xf numFmtId="0" fontId="60" fillId="0" borderId="31" xfId="0" applyFont="1" applyFill="1" applyBorder="1" applyAlignment="1">
      <alignment horizontal="left" vertical="center" wrapText="1"/>
    </xf>
    <xf numFmtId="0" fontId="60" fillId="0" borderId="32" xfId="0" applyFont="1" applyFill="1" applyBorder="1" applyAlignment="1">
      <alignment horizontal="left" vertical="center" wrapText="1"/>
    </xf>
    <xf numFmtId="0" fontId="62" fillId="0" borderId="11" xfId="0" applyFont="1" applyFill="1" applyBorder="1" applyAlignment="1">
      <alignment horizontal="center" vertical="center" wrapText="1"/>
    </xf>
    <xf numFmtId="0" fontId="62" fillId="0" borderId="18" xfId="0" applyFont="1" applyFill="1" applyBorder="1" applyAlignment="1">
      <alignment horizontal="center" vertical="center" wrapText="1"/>
    </xf>
    <xf numFmtId="0" fontId="62" fillId="0" borderId="15" xfId="0" applyFont="1" applyFill="1" applyBorder="1" applyAlignment="1">
      <alignment horizontal="center" vertical="center" wrapText="1"/>
    </xf>
    <xf numFmtId="0" fontId="62" fillId="0" borderId="14" xfId="0" applyFont="1" applyFill="1" applyBorder="1" applyAlignment="1">
      <alignment horizontal="center" vertical="center" wrapText="1"/>
    </xf>
    <xf numFmtId="0" fontId="60" fillId="0" borderId="11" xfId="0" applyFont="1" applyFill="1" applyBorder="1" applyAlignment="1">
      <alignment horizontal="center" vertical="center" wrapText="1"/>
    </xf>
    <xf numFmtId="0" fontId="60" fillId="0" borderId="15" xfId="0" applyFont="1" applyFill="1" applyBorder="1" applyAlignment="1">
      <alignment horizontal="center" vertical="center" wrapText="1"/>
    </xf>
    <xf numFmtId="0" fontId="60" fillId="0" borderId="14" xfId="0" applyFont="1" applyFill="1" applyBorder="1" applyAlignment="1">
      <alignment horizontal="center" vertical="center" wrapText="1"/>
    </xf>
    <xf numFmtId="165" fontId="60" fillId="0" borderId="10" xfId="0" applyNumberFormat="1" applyFont="1" applyFill="1" applyBorder="1" applyAlignment="1">
      <alignment horizontal="center" vertical="center" textRotation="90" wrapText="1"/>
    </xf>
    <xf numFmtId="49" fontId="60" fillId="0" borderId="10" xfId="0" applyNumberFormat="1" applyFont="1" applyFill="1" applyBorder="1" applyAlignment="1">
      <alignment horizontal="center" vertical="center" textRotation="90" wrapText="1"/>
    </xf>
    <xf numFmtId="0" fontId="60" fillId="0" borderId="10" xfId="0" applyNumberFormat="1" applyFont="1" applyFill="1" applyBorder="1" applyAlignment="1">
      <alignment horizontal="center" vertical="center" textRotation="90" wrapText="1"/>
    </xf>
    <xf numFmtId="0" fontId="60" fillId="0" borderId="10" xfId="0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textRotation="90" wrapText="1"/>
    </xf>
    <xf numFmtId="0" fontId="60" fillId="0" borderId="0" xfId="0" applyFont="1" applyFill="1" applyAlignment="1">
      <alignment horizontal="center" vertical="center" wrapText="1"/>
    </xf>
    <xf numFmtId="0" fontId="61" fillId="0" borderId="0" xfId="0" applyFont="1" applyFill="1" applyAlignment="1">
      <alignment horizontal="center" wrapText="1" shrinkToFit="1"/>
    </xf>
    <xf numFmtId="0" fontId="60" fillId="0" borderId="13" xfId="0" applyFont="1" applyFill="1" applyBorder="1" applyAlignment="1">
      <alignment horizontal="center" vertical="center" wrapText="1"/>
    </xf>
    <xf numFmtId="0" fontId="60" fillId="0" borderId="17" xfId="0" applyFont="1" applyFill="1" applyBorder="1" applyAlignment="1">
      <alignment horizontal="center" vertical="center" wrapText="1"/>
    </xf>
    <xf numFmtId="0" fontId="60" fillId="0" borderId="12" xfId="0" applyFont="1" applyFill="1" applyBorder="1" applyAlignment="1">
      <alignment horizontal="center" vertical="center" wrapText="1"/>
    </xf>
    <xf numFmtId="165" fontId="60" fillId="0" borderId="10" xfId="0" applyNumberFormat="1" applyFont="1" applyFill="1" applyBorder="1" applyAlignment="1">
      <alignment horizontal="center" vertical="center" wrapText="1"/>
    </xf>
    <xf numFmtId="4" fontId="60" fillId="0" borderId="13" xfId="0" applyNumberFormat="1" applyFont="1" applyFill="1" applyBorder="1" applyAlignment="1">
      <alignment horizontal="center" vertical="center" textRotation="90" wrapText="1"/>
    </xf>
    <xf numFmtId="4" fontId="60" fillId="0" borderId="17" xfId="0" applyNumberFormat="1" applyFont="1" applyFill="1" applyBorder="1" applyAlignment="1">
      <alignment horizontal="center" vertical="center" textRotation="90" wrapText="1"/>
    </xf>
    <xf numFmtId="4" fontId="60" fillId="0" borderId="12" xfId="0" applyNumberFormat="1" applyFont="1" applyFill="1" applyBorder="1" applyAlignment="1">
      <alignment horizontal="center" vertical="center" textRotation="90" wrapText="1"/>
    </xf>
    <xf numFmtId="4" fontId="68" fillId="0" borderId="0" xfId="0" applyNumberFormat="1" applyFont="1" applyFill="1" applyBorder="1" applyAlignment="1">
      <alignment horizontal="left" vertical="top" wrapText="1"/>
    </xf>
    <xf numFmtId="4" fontId="27" fillId="0" borderId="0" xfId="0" applyNumberFormat="1" applyFont="1" applyFill="1" applyAlignment="1">
      <alignment horizontal="left" vertical="center" wrapText="1"/>
    </xf>
    <xf numFmtId="49" fontId="28" fillId="0" borderId="20" xfId="0" applyNumberFormat="1" applyFont="1" applyFill="1" applyBorder="1" applyAlignment="1">
      <alignment horizontal="center" vertical="center" wrapText="1" shrinkToFit="1"/>
    </xf>
    <xf numFmtId="49" fontId="3" fillId="0" borderId="10" xfId="0" applyNumberFormat="1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4" fontId="3" fillId="0" borderId="10" xfId="0" applyNumberFormat="1" applyFont="1" applyFill="1" applyBorder="1" applyAlignment="1">
      <alignment horizontal="center" vertical="center" textRotation="90" wrapText="1"/>
    </xf>
    <xf numFmtId="165" fontId="3" fillId="0" borderId="10" xfId="0" applyNumberFormat="1" applyFont="1" applyFill="1" applyBorder="1" applyAlignment="1">
      <alignment horizontal="center" vertical="center" textRotation="90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textRotation="90" wrapText="1"/>
    </xf>
    <xf numFmtId="4" fontId="67" fillId="0" borderId="0" xfId="0" applyNumberFormat="1" applyFont="1" applyFill="1" applyAlignment="1">
      <alignment horizontal="center" vertical="center" wrapText="1"/>
    </xf>
    <xf numFmtId="0" fontId="60" fillId="0" borderId="10" xfId="0" applyFont="1" applyFill="1" applyBorder="1" applyAlignment="1">
      <alignment horizontal="left" vertical="center" wrapText="1"/>
    </xf>
    <xf numFmtId="0" fontId="62" fillId="0" borderId="10" xfId="0" applyFont="1" applyFill="1" applyBorder="1" applyAlignment="1">
      <alignment horizontal="center" vertical="center" wrapText="1"/>
    </xf>
    <xf numFmtId="0" fontId="62" fillId="0" borderId="11" xfId="0" applyFont="1" applyFill="1" applyBorder="1" applyAlignment="1">
      <alignment horizontal="left" vertical="center" wrapText="1"/>
    </xf>
    <xf numFmtId="0" fontId="62" fillId="0" borderId="14" xfId="0" applyFont="1" applyFill="1" applyBorder="1" applyAlignment="1">
      <alignment horizontal="left" vertical="center" wrapText="1"/>
    </xf>
    <xf numFmtId="0" fontId="62" fillId="0" borderId="10" xfId="0" applyFont="1" applyFill="1" applyBorder="1" applyAlignment="1">
      <alignment horizontal="left" vertical="center" wrapText="1"/>
    </xf>
    <xf numFmtId="0" fontId="27" fillId="0" borderId="0" xfId="0" applyFont="1" applyFill="1" applyAlignment="1">
      <alignment horizontal="center" vertical="center" wrapText="1"/>
    </xf>
    <xf numFmtId="0" fontId="3" fillId="82" borderId="11" xfId="0" applyFont="1" applyFill="1" applyBorder="1" applyAlignment="1">
      <alignment horizontal="left" vertical="center" wrapText="1"/>
    </xf>
    <xf numFmtId="0" fontId="3" fillId="82" borderId="14" xfId="0" applyFont="1" applyFill="1" applyBorder="1" applyAlignment="1">
      <alignment horizontal="left" vertical="center" wrapText="1"/>
    </xf>
    <xf numFmtId="0" fontId="66" fillId="82" borderId="20" xfId="0" applyFont="1" applyFill="1" applyBorder="1" applyAlignment="1">
      <alignment horizontal="center" vertical="center" wrapText="1" shrinkToFit="1"/>
    </xf>
    <xf numFmtId="0" fontId="30" fillId="82" borderId="10" xfId="0" applyFont="1" applyFill="1" applyBorder="1" applyAlignment="1">
      <alignment horizontal="center" vertical="center" wrapText="1"/>
    </xf>
    <xf numFmtId="0" fontId="3" fillId="82" borderId="10" xfId="0" applyFont="1" applyFill="1" applyBorder="1" applyAlignment="1">
      <alignment horizontal="left" vertical="center" wrapText="1"/>
    </xf>
    <xf numFmtId="4" fontId="25" fillId="82" borderId="0" xfId="0" applyNumberFormat="1" applyFont="1" applyFill="1" applyBorder="1" applyAlignment="1">
      <alignment horizontal="left" vertical="center" wrapText="1"/>
    </xf>
    <xf numFmtId="0" fontId="3" fillId="82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justify" wrapText="1"/>
    </xf>
    <xf numFmtId="0" fontId="3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wrapText="1" shrinkToFit="1"/>
    </xf>
    <xf numFmtId="4" fontId="3" fillId="82" borderId="10" xfId="0" applyNumberFormat="1" applyFont="1" applyFill="1" applyBorder="1" applyAlignment="1">
      <alignment horizontal="center" vertical="center" wrapText="1"/>
    </xf>
    <xf numFmtId="4" fontId="78" fillId="0" borderId="0" xfId="0" applyNumberFormat="1" applyFont="1" applyFill="1" applyBorder="1" applyAlignment="1">
      <alignment horizontal="left" vertical="center" wrapText="1"/>
    </xf>
    <xf numFmtId="0" fontId="72" fillId="0" borderId="0" xfId="0" applyFont="1" applyFill="1" applyAlignment="1">
      <alignment horizontal="center" vertical="center" wrapText="1"/>
    </xf>
    <xf numFmtId="0" fontId="72" fillId="0" borderId="0" xfId="0" applyFont="1" applyFill="1" applyAlignment="1">
      <alignment horizontal="left" vertical="center" wrapText="1"/>
    </xf>
    <xf numFmtId="4" fontId="72" fillId="0" borderId="0" xfId="0" applyNumberFormat="1" applyFont="1" applyFill="1" applyAlignment="1">
      <alignment horizontal="center" vertical="center" wrapText="1"/>
    </xf>
    <xf numFmtId="0" fontId="75" fillId="0" borderId="11" xfId="0" applyFont="1" applyFill="1" applyBorder="1" applyAlignment="1">
      <alignment horizontal="center" vertical="center" wrapText="1"/>
    </xf>
    <xf numFmtId="0" fontId="75" fillId="0" borderId="15" xfId="0" applyFont="1" applyFill="1" applyBorder="1" applyAlignment="1">
      <alignment horizontal="center" vertical="center" wrapText="1"/>
    </xf>
    <xf numFmtId="0" fontId="75" fillId="0" borderId="14" xfId="0" applyFont="1" applyFill="1" applyBorder="1" applyAlignment="1">
      <alignment horizontal="center" vertical="center" wrapText="1"/>
    </xf>
    <xf numFmtId="0" fontId="75" fillId="0" borderId="10" xfId="0" applyFont="1" applyFill="1" applyBorder="1" applyAlignment="1">
      <alignment horizontal="left" vertical="center" wrapText="1"/>
    </xf>
    <xf numFmtId="165" fontId="67" fillId="79" borderId="13" xfId="0" applyNumberFormat="1" applyFont="1" applyFill="1" applyBorder="1" applyAlignment="1">
      <alignment horizontal="center" vertical="center" wrapText="1"/>
    </xf>
    <xf numFmtId="165" fontId="67" fillId="79" borderId="17" xfId="0" applyNumberFormat="1" applyFont="1" applyFill="1" applyBorder="1" applyAlignment="1">
      <alignment horizontal="center" vertical="center" wrapText="1"/>
    </xf>
    <xf numFmtId="165" fontId="67" fillId="79" borderId="12" xfId="0" applyNumberFormat="1" applyFont="1" applyFill="1" applyBorder="1" applyAlignment="1">
      <alignment horizontal="center" vertical="center" wrapText="1"/>
    </xf>
    <xf numFmtId="4" fontId="67" fillId="0" borderId="13" xfId="0" applyNumberFormat="1" applyFont="1" applyFill="1" applyBorder="1" applyAlignment="1">
      <alignment horizontal="center" vertical="center" wrapText="1"/>
    </xf>
    <xf numFmtId="4" fontId="67" fillId="0" borderId="17" xfId="0" applyNumberFormat="1" applyFont="1" applyFill="1" applyBorder="1" applyAlignment="1">
      <alignment horizontal="center" vertical="center" wrapText="1"/>
    </xf>
    <xf numFmtId="4" fontId="67" fillId="0" borderId="12" xfId="0" applyNumberFormat="1" applyFont="1" applyFill="1" applyBorder="1" applyAlignment="1">
      <alignment horizontal="center" vertical="center" wrapText="1"/>
    </xf>
    <xf numFmtId="165" fontId="67" fillId="0" borderId="13" xfId="0" applyNumberFormat="1" applyFont="1" applyFill="1" applyBorder="1" applyAlignment="1">
      <alignment horizontal="center" vertical="center" wrapText="1"/>
    </xf>
    <xf numFmtId="165" fontId="67" fillId="0" borderId="17" xfId="0" applyNumberFormat="1" applyFont="1" applyFill="1" applyBorder="1" applyAlignment="1">
      <alignment horizontal="center" vertical="center" wrapText="1"/>
    </xf>
    <xf numFmtId="165" fontId="67" fillId="0" borderId="12" xfId="0" applyNumberFormat="1" applyFont="1" applyFill="1" applyBorder="1" applyAlignment="1">
      <alignment horizontal="center" vertical="center" wrapText="1"/>
    </xf>
    <xf numFmtId="0" fontId="74" fillId="0" borderId="10" xfId="0" applyFont="1" applyFill="1" applyBorder="1" applyAlignment="1">
      <alignment horizontal="left" vertical="center" wrapText="1"/>
    </xf>
    <xf numFmtId="0" fontId="67" fillId="0" borderId="13" xfId="0" applyFont="1" applyFill="1" applyBorder="1" applyAlignment="1">
      <alignment horizontal="center" vertical="center" wrapText="1"/>
    </xf>
    <xf numFmtId="0" fontId="67" fillId="0" borderId="17" xfId="0" applyFont="1" applyFill="1" applyBorder="1" applyAlignment="1">
      <alignment horizontal="center" vertical="center" wrapText="1"/>
    </xf>
    <xf numFmtId="0" fontId="67" fillId="0" borderId="12" xfId="0" applyFont="1" applyFill="1" applyBorder="1" applyAlignment="1">
      <alignment horizontal="center" vertical="center" wrapText="1"/>
    </xf>
    <xf numFmtId="165" fontId="67" fillId="79" borderId="13" xfId="0" applyNumberFormat="1" applyFont="1" applyFill="1" applyBorder="1" applyAlignment="1">
      <alignment horizontal="center" vertical="center" textRotation="90" wrapText="1"/>
    </xf>
    <xf numFmtId="0" fontId="27" fillId="79" borderId="17" xfId="0" applyFont="1" applyFill="1" applyBorder="1">
      <alignment horizontal="left" vertical="center" wrapText="1"/>
    </xf>
    <xf numFmtId="0" fontId="27" fillId="79" borderId="12" xfId="0" applyFont="1" applyFill="1" applyBorder="1">
      <alignment horizontal="left" vertical="center" wrapText="1"/>
    </xf>
    <xf numFmtId="4" fontId="67" fillId="0" borderId="33" xfId="0" applyNumberFormat="1" applyFont="1" applyFill="1" applyBorder="1" applyAlignment="1">
      <alignment horizontal="center" vertical="center" textRotation="90" wrapText="1"/>
    </xf>
    <xf numFmtId="4" fontId="67" fillId="0" borderId="16" xfId="0" applyNumberFormat="1" applyFont="1" applyFill="1" applyBorder="1" applyAlignment="1">
      <alignment horizontal="center" vertical="center" textRotation="90" wrapText="1"/>
    </xf>
    <xf numFmtId="4" fontId="67" fillId="79" borderId="10" xfId="0" applyNumberFormat="1" applyFont="1" applyFill="1" applyBorder="1" applyAlignment="1">
      <alignment horizontal="center" vertical="center" textRotation="90" wrapText="1"/>
    </xf>
    <xf numFmtId="0" fontId="67" fillId="0" borderId="33" xfId="0" applyFont="1" applyFill="1" applyBorder="1" applyAlignment="1">
      <alignment horizontal="center" vertical="center" wrapText="1"/>
    </xf>
    <xf numFmtId="0" fontId="27" fillId="0" borderId="16" xfId="0" applyFont="1" applyFill="1" applyBorder="1">
      <alignment horizontal="left" vertical="center" wrapText="1"/>
    </xf>
    <xf numFmtId="0" fontId="27" fillId="0" borderId="31" xfId="0" applyFont="1" applyFill="1" applyBorder="1">
      <alignment horizontal="left" vertical="center" wrapText="1"/>
    </xf>
    <xf numFmtId="0" fontId="27" fillId="0" borderId="32" xfId="0" applyFont="1" applyFill="1" applyBorder="1">
      <alignment horizontal="left" vertical="center" wrapText="1"/>
    </xf>
    <xf numFmtId="0" fontId="67" fillId="0" borderId="13" xfId="0" applyFont="1" applyFill="1" applyBorder="1" applyAlignment="1">
      <alignment horizontal="center" vertical="center" textRotation="90" wrapText="1"/>
    </xf>
    <xf numFmtId="0" fontId="27" fillId="0" borderId="12" xfId="0" applyFont="1" applyFill="1" applyBorder="1">
      <alignment horizontal="left" vertical="center" wrapText="1"/>
    </xf>
    <xf numFmtId="0" fontId="67" fillId="0" borderId="17" xfId="0" applyFont="1" applyFill="1" applyBorder="1" applyAlignment="1">
      <alignment horizontal="center" vertical="center" textRotation="90" wrapText="1"/>
    </xf>
    <xf numFmtId="0" fontId="67" fillId="0" borderId="12" xfId="0" applyFont="1" applyFill="1" applyBorder="1" applyAlignment="1">
      <alignment horizontal="center" vertical="center" textRotation="90" wrapText="1"/>
    </xf>
    <xf numFmtId="0" fontId="67" fillId="0" borderId="18" xfId="0" applyFont="1" applyFill="1" applyBorder="1" applyAlignment="1">
      <alignment horizontal="center" vertical="center" wrapText="1"/>
    </xf>
    <xf numFmtId="0" fontId="67" fillId="0" borderId="16" xfId="0" applyFont="1" applyFill="1" applyBorder="1" applyAlignment="1">
      <alignment horizontal="center" vertical="center" wrapText="1"/>
    </xf>
    <xf numFmtId="0" fontId="67" fillId="0" borderId="31" xfId="0" applyFont="1" applyFill="1" applyBorder="1" applyAlignment="1">
      <alignment horizontal="center" vertical="center" wrapText="1"/>
    </xf>
    <xf numFmtId="0" fontId="67" fillId="0" borderId="20" xfId="0" applyFont="1" applyFill="1" applyBorder="1" applyAlignment="1">
      <alignment horizontal="center" vertical="center" wrapText="1"/>
    </xf>
    <xf numFmtId="0" fontId="67" fillId="0" borderId="32" xfId="0" applyFont="1" applyFill="1" applyBorder="1" applyAlignment="1">
      <alignment horizontal="center" vertical="center" wrapText="1"/>
    </xf>
    <xf numFmtId="0" fontId="67" fillId="0" borderId="10" xfId="0" applyFont="1" applyFill="1" applyBorder="1" applyAlignment="1">
      <alignment horizontal="center" vertical="center" wrapText="1"/>
    </xf>
    <xf numFmtId="0" fontId="67" fillId="0" borderId="11" xfId="0" applyFont="1" applyFill="1" applyBorder="1" applyAlignment="1">
      <alignment horizontal="center" vertical="center" wrapText="1"/>
    </xf>
    <xf numFmtId="0" fontId="67" fillId="0" borderId="15" xfId="0" applyFont="1" applyFill="1" applyBorder="1" applyAlignment="1">
      <alignment horizontal="center" vertical="center" wrapText="1"/>
    </xf>
    <xf numFmtId="0" fontId="67" fillId="0" borderId="14" xfId="0" applyFont="1" applyFill="1" applyBorder="1" applyAlignment="1">
      <alignment horizontal="center" vertical="center" wrapText="1"/>
    </xf>
    <xf numFmtId="0" fontId="73" fillId="0" borderId="33" xfId="2134" applyFont="1" applyFill="1" applyBorder="1" applyAlignment="1">
      <alignment horizontal="center" vertical="center" textRotation="90" wrapText="1"/>
    </xf>
    <xf numFmtId="4" fontId="25" fillId="0" borderId="0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Alignment="1">
      <alignment horizontal="center" vertical="center" wrapText="1"/>
    </xf>
    <xf numFmtId="0" fontId="75" fillId="0" borderId="19" xfId="0" applyFont="1" applyFill="1" applyBorder="1" applyAlignment="1">
      <alignment horizontal="center" vertical="center" wrapText="1"/>
    </xf>
    <xf numFmtId="0" fontId="75" fillId="0" borderId="0" xfId="0" applyFont="1" applyFill="1" applyBorder="1" applyAlignment="1">
      <alignment horizontal="center" vertical="center" wrapText="1"/>
    </xf>
    <xf numFmtId="0" fontId="67" fillId="0" borderId="13" xfId="0" applyNumberFormat="1" applyFont="1" applyFill="1" applyBorder="1" applyAlignment="1">
      <alignment horizontal="center" vertical="center" wrapText="1"/>
    </xf>
    <xf numFmtId="0" fontId="67" fillId="0" borderId="17" xfId="0" applyNumberFormat="1" applyFont="1" applyFill="1" applyBorder="1" applyAlignment="1">
      <alignment horizontal="center" vertical="center" wrapText="1"/>
    </xf>
    <xf numFmtId="0" fontId="67" fillId="0" borderId="12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28" fillId="0" borderId="2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7" xfId="0" applyFont="1" applyFill="1" applyBorder="1">
      <alignment horizontal="left" vertical="center" wrapText="1"/>
    </xf>
    <xf numFmtId="0" fontId="3" fillId="0" borderId="12" xfId="0" applyFont="1" applyFill="1" applyBorder="1">
      <alignment horizontal="left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NumberFormat="1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</cellXfs>
  <cellStyles count="2437">
    <cellStyle name="20% — акцент1" xfId="2405"/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— акцент1 2" xfId="12"/>
    <cellStyle name="20% - Акцент1 2_Приложение 1" xfId="13"/>
    <cellStyle name="20% — акцент1 2_Приложение 1" xfId="14"/>
    <cellStyle name="20% - Акцент1 2_Приложение 1_1" xfId="15"/>
    <cellStyle name="20% — акцент1 2_Приложение 2" xfId="16"/>
    <cellStyle name="20% - Акцент1 2_Приложение 2_1" xfId="17"/>
    <cellStyle name="20% — акцент1 2_Стоимость" xfId="18"/>
    <cellStyle name="20% - Акцент1 2_Стоимость_1" xfId="19"/>
    <cellStyle name="20% — акцент1 2_Стоимость_1" xfId="20"/>
    <cellStyle name="20% - Акцент1 2_Стоимость_Стоимость" xfId="21"/>
    <cellStyle name="20% — акцент1 2_Стоимость_Стоимость" xfId="22"/>
    <cellStyle name="20% - Акцент1 20" xfId="23"/>
    <cellStyle name="20% - Акцент1 21" xfId="24"/>
    <cellStyle name="20% - Акцент1 22" xfId="25"/>
    <cellStyle name="20% - Акцент1 23" xfId="26"/>
    <cellStyle name="20% - Акцент1 24" xfId="27"/>
    <cellStyle name="20% - Акцент1 25" xfId="28"/>
    <cellStyle name="20% - Акцент1 26" xfId="29"/>
    <cellStyle name="20% - Акцент1 27" xfId="30"/>
    <cellStyle name="20% - Акцент1 28" xfId="31"/>
    <cellStyle name="20% - Акцент1 29" xfId="32"/>
    <cellStyle name="20% - Акцент1 3" xfId="33"/>
    <cellStyle name="20% — акцент1 3" xfId="34"/>
    <cellStyle name="20% - Акцент1 3_Приложение 1" xfId="35"/>
    <cellStyle name="20% — акцент1 3_Приложение 1" xfId="36"/>
    <cellStyle name="20% - Акцент1 3_Приложение 1_1" xfId="37"/>
    <cellStyle name="20% — акцент1 3_Приложение 2" xfId="38"/>
    <cellStyle name="20% - Акцент1 3_Приложение 2_1" xfId="39"/>
    <cellStyle name="20% — акцент1 3_Стоимость" xfId="40"/>
    <cellStyle name="20% - Акцент1 3_Стоимость_1" xfId="41"/>
    <cellStyle name="20% — акцент1 3_Стоимость_1" xfId="42"/>
    <cellStyle name="20% - Акцент1 3_Стоимость_Стоимость" xfId="43"/>
    <cellStyle name="20% — акцент1 3_Стоимость_Стоимость" xfId="44"/>
    <cellStyle name="20% - Акцент1 30" xfId="45"/>
    <cellStyle name="20% - Акцент1 31" xfId="46"/>
    <cellStyle name="20% - Акцент1 32" xfId="47"/>
    <cellStyle name="20% - Акцент1 33" xfId="48"/>
    <cellStyle name="20% - Акцент1 34" xfId="49"/>
    <cellStyle name="20% - Акцент1 35" xfId="50"/>
    <cellStyle name="20% - Акцент1 36" xfId="51"/>
    <cellStyle name="20% - Акцент1 37" xfId="52"/>
    <cellStyle name="20% - Акцент1 38" xfId="53"/>
    <cellStyle name="20% - Акцент1 39" xfId="54"/>
    <cellStyle name="20% - Акцент1 4" xfId="55"/>
    <cellStyle name="20% — акцент1 4" xfId="56"/>
    <cellStyle name="20% - Акцент1 4_Приложение 1" xfId="57"/>
    <cellStyle name="20% — акцент1 4_Приложение 1" xfId="58"/>
    <cellStyle name="20% - Акцент1 4_Приложение 1_1" xfId="59"/>
    <cellStyle name="20% — акцент1 4_Приложение 2" xfId="60"/>
    <cellStyle name="20% - Акцент1 4_Приложение 2_1" xfId="61"/>
    <cellStyle name="20% — акцент1 4_Стоимость" xfId="62"/>
    <cellStyle name="20% - Акцент1 4_Стоимость_1" xfId="63"/>
    <cellStyle name="20% — акцент1 4_Стоимость_1" xfId="64"/>
    <cellStyle name="20% - Акцент1 4_Стоимость_Стоимость" xfId="65"/>
    <cellStyle name="20% — акцент1 4_Стоимость_Стоимость" xfId="66"/>
    <cellStyle name="20% - Акцент1 40" xfId="67"/>
    <cellStyle name="20% - Акцент1 41" xfId="68"/>
    <cellStyle name="20% - Акцент1 42" xfId="69"/>
    <cellStyle name="20% - Акцент1 43" xfId="70"/>
    <cellStyle name="20% - Акцент1 44" xfId="71"/>
    <cellStyle name="20% - Акцент1 45" xfId="72"/>
    <cellStyle name="20% - Акцент1 5" xfId="73"/>
    <cellStyle name="20% - Акцент1 6" xfId="74"/>
    <cellStyle name="20% - Акцент1 7" xfId="75"/>
    <cellStyle name="20% - Акцент1 8" xfId="76"/>
    <cellStyle name="20% - Акцент1 9" xfId="77"/>
    <cellStyle name="20% — акцент1_Стоимость" xfId="2406"/>
    <cellStyle name="20% — акцент2" xfId="2407"/>
    <cellStyle name="20% - Акцент2 10" xfId="78"/>
    <cellStyle name="20% - Акцент2 11" xfId="79"/>
    <cellStyle name="20% - Акцент2 12" xfId="80"/>
    <cellStyle name="20% - Акцент2 13" xfId="81"/>
    <cellStyle name="20% - Акцент2 14" xfId="82"/>
    <cellStyle name="20% - Акцент2 15" xfId="83"/>
    <cellStyle name="20% - Акцент2 16" xfId="84"/>
    <cellStyle name="20% - Акцент2 17" xfId="85"/>
    <cellStyle name="20% - Акцент2 18" xfId="86"/>
    <cellStyle name="20% - Акцент2 19" xfId="87"/>
    <cellStyle name="20% - Акцент2 2" xfId="88"/>
    <cellStyle name="20% — акцент2 2" xfId="89"/>
    <cellStyle name="20% - Акцент2 2_Приложение 1" xfId="90"/>
    <cellStyle name="20% — акцент2 2_Приложение 1" xfId="91"/>
    <cellStyle name="20% - Акцент2 2_Приложение 1_1" xfId="92"/>
    <cellStyle name="20% — акцент2 2_Приложение 2" xfId="93"/>
    <cellStyle name="20% - Акцент2 2_Приложение 2_1" xfId="94"/>
    <cellStyle name="20% — акцент2 2_Стоимость" xfId="95"/>
    <cellStyle name="20% - Акцент2 2_Стоимость_1" xfId="96"/>
    <cellStyle name="20% — акцент2 2_Стоимость_1" xfId="97"/>
    <cellStyle name="20% - Акцент2 2_Стоимость_Стоимость" xfId="98"/>
    <cellStyle name="20% — акцент2 2_Стоимость_Стоимость" xfId="99"/>
    <cellStyle name="20% - Акцент2 20" xfId="100"/>
    <cellStyle name="20% - Акцент2 21" xfId="101"/>
    <cellStyle name="20% - Акцент2 22" xfId="102"/>
    <cellStyle name="20% - Акцент2 23" xfId="103"/>
    <cellStyle name="20% - Акцент2 24" xfId="104"/>
    <cellStyle name="20% - Акцент2 25" xfId="105"/>
    <cellStyle name="20% - Акцент2 26" xfId="106"/>
    <cellStyle name="20% - Акцент2 27" xfId="107"/>
    <cellStyle name="20% - Акцент2 28" xfId="108"/>
    <cellStyle name="20% - Акцент2 29" xfId="109"/>
    <cellStyle name="20% - Акцент2 3" xfId="110"/>
    <cellStyle name="20% — акцент2 3" xfId="111"/>
    <cellStyle name="20% - Акцент2 3_Приложение 1" xfId="112"/>
    <cellStyle name="20% — акцент2 3_Приложение 1" xfId="113"/>
    <cellStyle name="20% - Акцент2 3_Приложение 1_1" xfId="114"/>
    <cellStyle name="20% — акцент2 3_Приложение 2" xfId="115"/>
    <cellStyle name="20% - Акцент2 3_Приложение 2_1" xfId="116"/>
    <cellStyle name="20% — акцент2 3_Стоимость" xfId="117"/>
    <cellStyle name="20% - Акцент2 3_Стоимость_1" xfId="118"/>
    <cellStyle name="20% — акцент2 3_Стоимость_1" xfId="119"/>
    <cellStyle name="20% - Акцент2 3_Стоимость_Стоимость" xfId="120"/>
    <cellStyle name="20% — акцент2 3_Стоимость_Стоимость" xfId="121"/>
    <cellStyle name="20% - Акцент2 30" xfId="122"/>
    <cellStyle name="20% - Акцент2 31" xfId="123"/>
    <cellStyle name="20% - Акцент2 32" xfId="124"/>
    <cellStyle name="20% - Акцент2 33" xfId="125"/>
    <cellStyle name="20% - Акцент2 34" xfId="126"/>
    <cellStyle name="20% - Акцент2 35" xfId="127"/>
    <cellStyle name="20% - Акцент2 36" xfId="128"/>
    <cellStyle name="20% - Акцент2 37" xfId="129"/>
    <cellStyle name="20% - Акцент2 38" xfId="130"/>
    <cellStyle name="20% - Акцент2 39" xfId="131"/>
    <cellStyle name="20% - Акцент2 4" xfId="132"/>
    <cellStyle name="20% — акцент2 4" xfId="133"/>
    <cellStyle name="20% - Акцент2 4_Приложение 1" xfId="134"/>
    <cellStyle name="20% — акцент2 4_Приложение 1" xfId="135"/>
    <cellStyle name="20% - Акцент2 4_Приложение 1_1" xfId="136"/>
    <cellStyle name="20% — акцент2 4_Приложение 2" xfId="137"/>
    <cellStyle name="20% - Акцент2 4_Приложение 2_1" xfId="138"/>
    <cellStyle name="20% — акцент2 4_Стоимость" xfId="139"/>
    <cellStyle name="20% - Акцент2 4_Стоимость_1" xfId="140"/>
    <cellStyle name="20% — акцент2 4_Стоимость_1" xfId="141"/>
    <cellStyle name="20% - Акцент2 4_Стоимость_Стоимость" xfId="142"/>
    <cellStyle name="20% — акцент2 4_Стоимость_Стоимость" xfId="143"/>
    <cellStyle name="20% - Акцент2 40" xfId="144"/>
    <cellStyle name="20% - Акцент2 41" xfId="145"/>
    <cellStyle name="20% - Акцент2 42" xfId="146"/>
    <cellStyle name="20% - Акцент2 43" xfId="147"/>
    <cellStyle name="20% - Акцент2 44" xfId="148"/>
    <cellStyle name="20% - Акцент2 45" xfId="149"/>
    <cellStyle name="20% - Акцент2 5" xfId="150"/>
    <cellStyle name="20% - Акцент2 6" xfId="151"/>
    <cellStyle name="20% - Акцент2 7" xfId="152"/>
    <cellStyle name="20% - Акцент2 8" xfId="153"/>
    <cellStyle name="20% - Акцент2 9" xfId="154"/>
    <cellStyle name="20% — акцент2_Стоимость" xfId="2408"/>
    <cellStyle name="20% — акцент3" xfId="2409"/>
    <cellStyle name="20% - Акцент3 10" xfId="155"/>
    <cellStyle name="20% - Акцент3 11" xfId="156"/>
    <cellStyle name="20% - Акцент3 12" xfId="157"/>
    <cellStyle name="20% - Акцент3 13" xfId="158"/>
    <cellStyle name="20% - Акцент3 14" xfId="159"/>
    <cellStyle name="20% - Акцент3 15" xfId="160"/>
    <cellStyle name="20% - Акцент3 16" xfId="161"/>
    <cellStyle name="20% - Акцент3 17" xfId="162"/>
    <cellStyle name="20% - Акцент3 18" xfId="163"/>
    <cellStyle name="20% - Акцент3 19" xfId="164"/>
    <cellStyle name="20% - Акцент3 2" xfId="165"/>
    <cellStyle name="20% — акцент3 2" xfId="166"/>
    <cellStyle name="20% - Акцент3 2_Приложение 1" xfId="167"/>
    <cellStyle name="20% — акцент3 2_Приложение 1" xfId="168"/>
    <cellStyle name="20% - Акцент3 2_Приложение 1_1" xfId="169"/>
    <cellStyle name="20% — акцент3 2_Приложение 2" xfId="170"/>
    <cellStyle name="20% - Акцент3 2_Приложение 2_1" xfId="171"/>
    <cellStyle name="20% — акцент3 2_Стоимость" xfId="172"/>
    <cellStyle name="20% - Акцент3 2_Стоимость_1" xfId="173"/>
    <cellStyle name="20% — акцент3 2_Стоимость_1" xfId="174"/>
    <cellStyle name="20% - Акцент3 2_Стоимость_Стоимость" xfId="175"/>
    <cellStyle name="20% — акцент3 2_Стоимость_Стоимость" xfId="176"/>
    <cellStyle name="20% - Акцент3 20" xfId="177"/>
    <cellStyle name="20% - Акцент3 21" xfId="178"/>
    <cellStyle name="20% - Акцент3 22" xfId="179"/>
    <cellStyle name="20% - Акцент3 23" xfId="180"/>
    <cellStyle name="20% - Акцент3 24" xfId="181"/>
    <cellStyle name="20% - Акцент3 25" xfId="182"/>
    <cellStyle name="20% - Акцент3 26" xfId="183"/>
    <cellStyle name="20% - Акцент3 27" xfId="184"/>
    <cellStyle name="20% - Акцент3 28" xfId="185"/>
    <cellStyle name="20% - Акцент3 29" xfId="186"/>
    <cellStyle name="20% - Акцент3 3" xfId="187"/>
    <cellStyle name="20% — акцент3 3" xfId="188"/>
    <cellStyle name="20% - Акцент3 3_Приложение 1" xfId="189"/>
    <cellStyle name="20% — акцент3 3_Приложение 1" xfId="190"/>
    <cellStyle name="20% - Акцент3 3_Приложение 1_1" xfId="191"/>
    <cellStyle name="20% — акцент3 3_Приложение 2" xfId="192"/>
    <cellStyle name="20% - Акцент3 3_Приложение 2_1" xfId="193"/>
    <cellStyle name="20% — акцент3 3_Стоимость" xfId="194"/>
    <cellStyle name="20% - Акцент3 3_Стоимость_1" xfId="195"/>
    <cellStyle name="20% — акцент3 3_Стоимость_1" xfId="196"/>
    <cellStyle name="20% - Акцент3 3_Стоимость_Стоимость" xfId="197"/>
    <cellStyle name="20% — акцент3 3_Стоимость_Стоимость" xfId="198"/>
    <cellStyle name="20% - Акцент3 30" xfId="199"/>
    <cellStyle name="20% - Акцент3 31" xfId="200"/>
    <cellStyle name="20% - Акцент3 32" xfId="201"/>
    <cellStyle name="20% - Акцент3 33" xfId="202"/>
    <cellStyle name="20% - Акцент3 34" xfId="203"/>
    <cellStyle name="20% - Акцент3 35" xfId="204"/>
    <cellStyle name="20% - Акцент3 36" xfId="205"/>
    <cellStyle name="20% - Акцент3 37" xfId="206"/>
    <cellStyle name="20% - Акцент3 38" xfId="207"/>
    <cellStyle name="20% - Акцент3 39" xfId="208"/>
    <cellStyle name="20% - Акцент3 4" xfId="209"/>
    <cellStyle name="20% — акцент3 4" xfId="210"/>
    <cellStyle name="20% - Акцент3 4_Приложение 1" xfId="211"/>
    <cellStyle name="20% — акцент3 4_Приложение 1" xfId="212"/>
    <cellStyle name="20% - Акцент3 4_Приложение 1_1" xfId="213"/>
    <cellStyle name="20% — акцент3 4_Приложение 2" xfId="214"/>
    <cellStyle name="20% - Акцент3 4_Приложение 2_1" xfId="215"/>
    <cellStyle name="20% — акцент3 4_Стоимость" xfId="216"/>
    <cellStyle name="20% - Акцент3 4_Стоимость_1" xfId="217"/>
    <cellStyle name="20% — акцент3 4_Стоимость_1" xfId="218"/>
    <cellStyle name="20% - Акцент3 4_Стоимость_Стоимость" xfId="219"/>
    <cellStyle name="20% — акцент3 4_Стоимость_Стоимость" xfId="220"/>
    <cellStyle name="20% - Акцент3 40" xfId="221"/>
    <cellStyle name="20% - Акцент3 41" xfId="222"/>
    <cellStyle name="20% - Акцент3 42" xfId="223"/>
    <cellStyle name="20% - Акцент3 43" xfId="224"/>
    <cellStyle name="20% - Акцент3 44" xfId="225"/>
    <cellStyle name="20% - Акцент3 45" xfId="226"/>
    <cellStyle name="20% - Акцент3 5" xfId="227"/>
    <cellStyle name="20% - Акцент3 6" xfId="228"/>
    <cellStyle name="20% - Акцент3 7" xfId="229"/>
    <cellStyle name="20% - Акцент3 8" xfId="230"/>
    <cellStyle name="20% - Акцент3 9" xfId="231"/>
    <cellStyle name="20% — акцент3_Стоимость" xfId="2410"/>
    <cellStyle name="20% — акцент4" xfId="2411"/>
    <cellStyle name="20% - Акцент4 10" xfId="232"/>
    <cellStyle name="20% - Акцент4 11" xfId="233"/>
    <cellStyle name="20% - Акцент4 12" xfId="234"/>
    <cellStyle name="20% - Акцент4 13" xfId="235"/>
    <cellStyle name="20% - Акцент4 14" xfId="236"/>
    <cellStyle name="20% - Акцент4 15" xfId="237"/>
    <cellStyle name="20% - Акцент4 16" xfId="238"/>
    <cellStyle name="20% - Акцент4 17" xfId="239"/>
    <cellStyle name="20% - Акцент4 18" xfId="240"/>
    <cellStyle name="20% - Акцент4 19" xfId="241"/>
    <cellStyle name="20% - Акцент4 2" xfId="242"/>
    <cellStyle name="20% — акцент4 2" xfId="243"/>
    <cellStyle name="20% - Акцент4 2_Приложение 1" xfId="244"/>
    <cellStyle name="20% — акцент4 2_Приложение 1" xfId="245"/>
    <cellStyle name="20% - Акцент4 2_Приложение 1_1" xfId="246"/>
    <cellStyle name="20% — акцент4 2_Приложение 2" xfId="247"/>
    <cellStyle name="20% - Акцент4 2_Приложение 2_1" xfId="248"/>
    <cellStyle name="20% — акцент4 2_Стоимость" xfId="249"/>
    <cellStyle name="20% - Акцент4 2_Стоимость_1" xfId="250"/>
    <cellStyle name="20% — акцент4 2_Стоимость_1" xfId="251"/>
    <cellStyle name="20% - Акцент4 2_Стоимость_Стоимость" xfId="252"/>
    <cellStyle name="20% — акцент4 2_Стоимость_Стоимость" xfId="253"/>
    <cellStyle name="20% - Акцент4 20" xfId="254"/>
    <cellStyle name="20% - Акцент4 21" xfId="255"/>
    <cellStyle name="20% - Акцент4 22" xfId="256"/>
    <cellStyle name="20% - Акцент4 23" xfId="257"/>
    <cellStyle name="20% - Акцент4 24" xfId="258"/>
    <cellStyle name="20% - Акцент4 25" xfId="259"/>
    <cellStyle name="20% - Акцент4 26" xfId="260"/>
    <cellStyle name="20% - Акцент4 27" xfId="261"/>
    <cellStyle name="20% - Акцент4 28" xfId="262"/>
    <cellStyle name="20% - Акцент4 29" xfId="263"/>
    <cellStyle name="20% - Акцент4 3" xfId="264"/>
    <cellStyle name="20% — акцент4 3" xfId="265"/>
    <cellStyle name="20% - Акцент4 3_Приложение 1" xfId="266"/>
    <cellStyle name="20% — акцент4 3_Приложение 1" xfId="267"/>
    <cellStyle name="20% - Акцент4 3_Приложение 1_1" xfId="268"/>
    <cellStyle name="20% — акцент4 3_Приложение 2" xfId="269"/>
    <cellStyle name="20% - Акцент4 3_Приложение 2_1" xfId="270"/>
    <cellStyle name="20% — акцент4 3_Стоимость" xfId="271"/>
    <cellStyle name="20% - Акцент4 3_Стоимость_1" xfId="272"/>
    <cellStyle name="20% — акцент4 3_Стоимость_1" xfId="273"/>
    <cellStyle name="20% - Акцент4 3_Стоимость_Стоимость" xfId="274"/>
    <cellStyle name="20% — акцент4 3_Стоимость_Стоимость" xfId="275"/>
    <cellStyle name="20% - Акцент4 30" xfId="276"/>
    <cellStyle name="20% - Акцент4 31" xfId="277"/>
    <cellStyle name="20% - Акцент4 32" xfId="278"/>
    <cellStyle name="20% - Акцент4 33" xfId="279"/>
    <cellStyle name="20% - Акцент4 34" xfId="280"/>
    <cellStyle name="20% - Акцент4 35" xfId="281"/>
    <cellStyle name="20% - Акцент4 36" xfId="282"/>
    <cellStyle name="20% - Акцент4 37" xfId="283"/>
    <cellStyle name="20% - Акцент4 38" xfId="284"/>
    <cellStyle name="20% - Акцент4 39" xfId="285"/>
    <cellStyle name="20% - Акцент4 4" xfId="286"/>
    <cellStyle name="20% — акцент4 4" xfId="287"/>
    <cellStyle name="20% - Акцент4 4_Приложение 1" xfId="288"/>
    <cellStyle name="20% — акцент4 4_Приложение 1" xfId="289"/>
    <cellStyle name="20% - Акцент4 4_Приложение 1_1" xfId="290"/>
    <cellStyle name="20% — акцент4 4_Приложение 2" xfId="291"/>
    <cellStyle name="20% - Акцент4 4_Приложение 2_1" xfId="292"/>
    <cellStyle name="20% — акцент4 4_Стоимость" xfId="293"/>
    <cellStyle name="20% - Акцент4 4_Стоимость_1" xfId="294"/>
    <cellStyle name="20% — акцент4 4_Стоимость_1" xfId="295"/>
    <cellStyle name="20% - Акцент4 4_Стоимость_Стоимость" xfId="296"/>
    <cellStyle name="20% — акцент4 4_Стоимость_Стоимость" xfId="297"/>
    <cellStyle name="20% - Акцент4 40" xfId="298"/>
    <cellStyle name="20% - Акцент4 41" xfId="299"/>
    <cellStyle name="20% - Акцент4 42" xfId="300"/>
    <cellStyle name="20% - Акцент4 43" xfId="301"/>
    <cellStyle name="20% - Акцент4 44" xfId="302"/>
    <cellStyle name="20% - Акцент4 45" xfId="303"/>
    <cellStyle name="20% - Акцент4 5" xfId="304"/>
    <cellStyle name="20% - Акцент4 6" xfId="305"/>
    <cellStyle name="20% - Акцент4 7" xfId="306"/>
    <cellStyle name="20% - Акцент4 8" xfId="307"/>
    <cellStyle name="20% - Акцент4 9" xfId="308"/>
    <cellStyle name="20% — акцент4_Стоимость" xfId="2412"/>
    <cellStyle name="20% — акцент5" xfId="2413"/>
    <cellStyle name="20% - Акцент5 10" xfId="309"/>
    <cellStyle name="20% - Акцент5 11" xfId="310"/>
    <cellStyle name="20% - Акцент5 12" xfId="311"/>
    <cellStyle name="20% - Акцент5 13" xfId="312"/>
    <cellStyle name="20% - Акцент5 14" xfId="313"/>
    <cellStyle name="20% - Акцент5 15" xfId="314"/>
    <cellStyle name="20% - Акцент5 16" xfId="315"/>
    <cellStyle name="20% - Акцент5 17" xfId="316"/>
    <cellStyle name="20% - Акцент5 18" xfId="317"/>
    <cellStyle name="20% - Акцент5 19" xfId="318"/>
    <cellStyle name="20% - Акцент5 2" xfId="319"/>
    <cellStyle name="20% — акцент5 2" xfId="320"/>
    <cellStyle name="20% - Акцент5 2_Приложение 1" xfId="321"/>
    <cellStyle name="20% — акцент5 2_Приложение 1" xfId="322"/>
    <cellStyle name="20% - Акцент5 2_Приложение 1_1" xfId="323"/>
    <cellStyle name="20% — акцент5 2_Приложение 2" xfId="324"/>
    <cellStyle name="20% - Акцент5 2_Приложение 2_1" xfId="325"/>
    <cellStyle name="20% — акцент5 2_Стоимость" xfId="326"/>
    <cellStyle name="20% - Акцент5 2_Стоимость_1" xfId="327"/>
    <cellStyle name="20% — акцент5 2_Стоимость_1" xfId="328"/>
    <cellStyle name="20% - Акцент5 2_Стоимость_Стоимость" xfId="329"/>
    <cellStyle name="20% — акцент5 2_Стоимость_Стоимость" xfId="330"/>
    <cellStyle name="20% - Акцент5 20" xfId="331"/>
    <cellStyle name="20% - Акцент5 21" xfId="332"/>
    <cellStyle name="20% - Акцент5 22" xfId="333"/>
    <cellStyle name="20% - Акцент5 23" xfId="334"/>
    <cellStyle name="20% - Акцент5 24" xfId="335"/>
    <cellStyle name="20% - Акцент5 25" xfId="336"/>
    <cellStyle name="20% - Акцент5 26" xfId="337"/>
    <cellStyle name="20% - Акцент5 27" xfId="338"/>
    <cellStyle name="20% - Акцент5 28" xfId="339"/>
    <cellStyle name="20% - Акцент5 29" xfId="340"/>
    <cellStyle name="20% - Акцент5 3" xfId="341"/>
    <cellStyle name="20% — акцент5 3" xfId="342"/>
    <cellStyle name="20% - Акцент5 3_Приложение 1" xfId="343"/>
    <cellStyle name="20% — акцент5 3_Приложение 1" xfId="344"/>
    <cellStyle name="20% - Акцент5 3_Приложение 1_1" xfId="345"/>
    <cellStyle name="20% — акцент5 3_Приложение 2" xfId="346"/>
    <cellStyle name="20% - Акцент5 3_Приложение 2_1" xfId="347"/>
    <cellStyle name="20% — акцент5 3_Стоимость" xfId="348"/>
    <cellStyle name="20% - Акцент5 3_Стоимость_1" xfId="349"/>
    <cellStyle name="20% — акцент5 3_Стоимость_1" xfId="350"/>
    <cellStyle name="20% - Акцент5 3_Стоимость_Стоимость" xfId="351"/>
    <cellStyle name="20% — акцент5 3_Стоимость_Стоимость" xfId="352"/>
    <cellStyle name="20% - Акцент5 30" xfId="353"/>
    <cellStyle name="20% - Акцент5 31" xfId="354"/>
    <cellStyle name="20% - Акцент5 32" xfId="355"/>
    <cellStyle name="20% - Акцент5 33" xfId="356"/>
    <cellStyle name="20% - Акцент5 34" xfId="357"/>
    <cellStyle name="20% - Акцент5 35" xfId="358"/>
    <cellStyle name="20% - Акцент5 36" xfId="359"/>
    <cellStyle name="20% - Акцент5 37" xfId="360"/>
    <cellStyle name="20% - Акцент5 38" xfId="361"/>
    <cellStyle name="20% - Акцент5 39" xfId="362"/>
    <cellStyle name="20% - Акцент5 4" xfId="363"/>
    <cellStyle name="20% — акцент5 4" xfId="364"/>
    <cellStyle name="20% - Акцент5 4_Приложение 1" xfId="365"/>
    <cellStyle name="20% — акцент5 4_Приложение 1" xfId="366"/>
    <cellStyle name="20% - Акцент5 4_Приложение 1_1" xfId="367"/>
    <cellStyle name="20% — акцент5 4_Приложение 2" xfId="368"/>
    <cellStyle name="20% - Акцент5 4_Приложение 2_1" xfId="369"/>
    <cellStyle name="20% — акцент5 4_Стоимость" xfId="370"/>
    <cellStyle name="20% - Акцент5 4_Стоимость_1" xfId="371"/>
    <cellStyle name="20% — акцент5 4_Стоимость_1" xfId="372"/>
    <cellStyle name="20% - Акцент5 4_Стоимость_Стоимость" xfId="373"/>
    <cellStyle name="20% — акцент5 4_Стоимость_Стоимость" xfId="374"/>
    <cellStyle name="20% - Акцент5 40" xfId="375"/>
    <cellStyle name="20% - Акцент5 41" xfId="376"/>
    <cellStyle name="20% - Акцент5 42" xfId="377"/>
    <cellStyle name="20% - Акцент5 43" xfId="378"/>
    <cellStyle name="20% - Акцент5 44" xfId="379"/>
    <cellStyle name="20% - Акцент5 45" xfId="380"/>
    <cellStyle name="20% - Акцент5 5" xfId="381"/>
    <cellStyle name="20% - Акцент5 6" xfId="382"/>
    <cellStyle name="20% - Акцент5 7" xfId="383"/>
    <cellStyle name="20% - Акцент5 8" xfId="384"/>
    <cellStyle name="20% - Акцент5 9" xfId="385"/>
    <cellStyle name="20% — акцент5_Стоимость" xfId="2414"/>
    <cellStyle name="20% — акцент6" xfId="2415"/>
    <cellStyle name="20% - Акцент6 10" xfId="386"/>
    <cellStyle name="20% - Акцент6 11" xfId="387"/>
    <cellStyle name="20% - Акцент6 12" xfId="388"/>
    <cellStyle name="20% - Акцент6 13" xfId="389"/>
    <cellStyle name="20% - Акцент6 14" xfId="390"/>
    <cellStyle name="20% - Акцент6 15" xfId="391"/>
    <cellStyle name="20% - Акцент6 16" xfId="392"/>
    <cellStyle name="20% - Акцент6 17" xfId="393"/>
    <cellStyle name="20% - Акцент6 18" xfId="394"/>
    <cellStyle name="20% - Акцент6 19" xfId="395"/>
    <cellStyle name="20% - Акцент6 2" xfId="396"/>
    <cellStyle name="20% — акцент6 2" xfId="397"/>
    <cellStyle name="20% - Акцент6 2_Приложение 1" xfId="398"/>
    <cellStyle name="20% — акцент6 2_Приложение 1" xfId="399"/>
    <cellStyle name="20% - Акцент6 2_Приложение 1_1" xfId="400"/>
    <cellStyle name="20% — акцент6 2_Приложение 2" xfId="401"/>
    <cellStyle name="20% - Акцент6 2_Приложение 2_1" xfId="402"/>
    <cellStyle name="20% — акцент6 2_Стоимость" xfId="403"/>
    <cellStyle name="20% - Акцент6 2_Стоимость_1" xfId="404"/>
    <cellStyle name="20% — акцент6 2_Стоимость_1" xfId="405"/>
    <cellStyle name="20% - Акцент6 2_Стоимость_Стоимость" xfId="406"/>
    <cellStyle name="20% — акцент6 2_Стоимость_Стоимость" xfId="407"/>
    <cellStyle name="20% - Акцент6 20" xfId="408"/>
    <cellStyle name="20% - Акцент6 21" xfId="409"/>
    <cellStyle name="20% - Акцент6 22" xfId="410"/>
    <cellStyle name="20% - Акцент6 23" xfId="411"/>
    <cellStyle name="20% - Акцент6 24" xfId="412"/>
    <cellStyle name="20% - Акцент6 25" xfId="413"/>
    <cellStyle name="20% - Акцент6 26" xfId="414"/>
    <cellStyle name="20% - Акцент6 27" xfId="415"/>
    <cellStyle name="20% - Акцент6 28" xfId="416"/>
    <cellStyle name="20% - Акцент6 29" xfId="417"/>
    <cellStyle name="20% - Акцент6 3" xfId="418"/>
    <cellStyle name="20% — акцент6 3" xfId="419"/>
    <cellStyle name="20% - Акцент6 3_Приложение 1" xfId="420"/>
    <cellStyle name="20% — акцент6 3_Приложение 1" xfId="421"/>
    <cellStyle name="20% - Акцент6 3_Приложение 1_1" xfId="422"/>
    <cellStyle name="20% — акцент6 3_Приложение 2" xfId="423"/>
    <cellStyle name="20% - Акцент6 3_Приложение 2_1" xfId="424"/>
    <cellStyle name="20% — акцент6 3_Стоимость" xfId="425"/>
    <cellStyle name="20% - Акцент6 3_Стоимость_1" xfId="426"/>
    <cellStyle name="20% — акцент6 3_Стоимость_1" xfId="427"/>
    <cellStyle name="20% - Акцент6 3_Стоимость_Стоимость" xfId="428"/>
    <cellStyle name="20% — акцент6 3_Стоимость_Стоимость" xfId="429"/>
    <cellStyle name="20% - Акцент6 30" xfId="430"/>
    <cellStyle name="20% - Акцент6 31" xfId="431"/>
    <cellStyle name="20% - Акцент6 32" xfId="432"/>
    <cellStyle name="20% - Акцент6 33" xfId="433"/>
    <cellStyle name="20% - Акцент6 34" xfId="434"/>
    <cellStyle name="20% - Акцент6 35" xfId="435"/>
    <cellStyle name="20% - Акцент6 36" xfId="436"/>
    <cellStyle name="20% - Акцент6 37" xfId="437"/>
    <cellStyle name="20% - Акцент6 38" xfId="438"/>
    <cellStyle name="20% - Акцент6 39" xfId="439"/>
    <cellStyle name="20% - Акцент6 4" xfId="440"/>
    <cellStyle name="20% — акцент6 4" xfId="441"/>
    <cellStyle name="20% - Акцент6 4_Приложение 1" xfId="442"/>
    <cellStyle name="20% — акцент6 4_Приложение 1" xfId="443"/>
    <cellStyle name="20% - Акцент6 4_Приложение 1_1" xfId="444"/>
    <cellStyle name="20% — акцент6 4_Приложение 2" xfId="445"/>
    <cellStyle name="20% - Акцент6 4_Приложение 2_1" xfId="446"/>
    <cellStyle name="20% — акцент6 4_Стоимость" xfId="447"/>
    <cellStyle name="20% - Акцент6 4_Стоимость_1" xfId="448"/>
    <cellStyle name="20% — акцент6 4_Стоимость_1" xfId="449"/>
    <cellStyle name="20% - Акцент6 4_Стоимость_Стоимость" xfId="450"/>
    <cellStyle name="20% — акцент6 4_Стоимость_Стоимость" xfId="451"/>
    <cellStyle name="20% - Акцент6 40" xfId="452"/>
    <cellStyle name="20% - Акцент6 41" xfId="453"/>
    <cellStyle name="20% - Акцент6 42" xfId="454"/>
    <cellStyle name="20% - Акцент6 43" xfId="455"/>
    <cellStyle name="20% - Акцент6 44" xfId="456"/>
    <cellStyle name="20% - Акцент6 45" xfId="457"/>
    <cellStyle name="20% - Акцент6 5" xfId="458"/>
    <cellStyle name="20% - Акцент6 6" xfId="459"/>
    <cellStyle name="20% - Акцент6 7" xfId="460"/>
    <cellStyle name="20% - Акцент6 8" xfId="461"/>
    <cellStyle name="20% - Акцент6 9" xfId="462"/>
    <cellStyle name="20% — акцент6_Стоимость" xfId="2416"/>
    <cellStyle name="40% — акцент1" xfId="2417"/>
    <cellStyle name="40% - Акцент1 10" xfId="463"/>
    <cellStyle name="40% - Акцент1 11" xfId="464"/>
    <cellStyle name="40% - Акцент1 12" xfId="465"/>
    <cellStyle name="40% - Акцент1 13" xfId="466"/>
    <cellStyle name="40% - Акцент1 14" xfId="467"/>
    <cellStyle name="40% - Акцент1 15" xfId="468"/>
    <cellStyle name="40% - Акцент1 16" xfId="469"/>
    <cellStyle name="40% - Акцент1 17" xfId="470"/>
    <cellStyle name="40% - Акцент1 18" xfId="471"/>
    <cellStyle name="40% - Акцент1 19" xfId="472"/>
    <cellStyle name="40% - Акцент1 2" xfId="473"/>
    <cellStyle name="40% — акцент1 2" xfId="474"/>
    <cellStyle name="40% - Акцент1 2_Приложение 1" xfId="475"/>
    <cellStyle name="40% — акцент1 2_Приложение 1" xfId="476"/>
    <cellStyle name="40% - Акцент1 2_Приложение 1_1" xfId="477"/>
    <cellStyle name="40% — акцент1 2_Приложение 2" xfId="478"/>
    <cellStyle name="40% - Акцент1 2_Приложение 2_1" xfId="479"/>
    <cellStyle name="40% — акцент1 2_Стоимость" xfId="480"/>
    <cellStyle name="40% - Акцент1 2_Стоимость_1" xfId="481"/>
    <cellStyle name="40% — акцент1 2_Стоимость_1" xfId="482"/>
    <cellStyle name="40% - Акцент1 2_Стоимость_Стоимость" xfId="483"/>
    <cellStyle name="40% — акцент1 2_Стоимость_Стоимость" xfId="484"/>
    <cellStyle name="40% - Акцент1 20" xfId="485"/>
    <cellStyle name="40% - Акцент1 21" xfId="486"/>
    <cellStyle name="40% - Акцент1 22" xfId="487"/>
    <cellStyle name="40% - Акцент1 23" xfId="488"/>
    <cellStyle name="40% - Акцент1 24" xfId="489"/>
    <cellStyle name="40% - Акцент1 25" xfId="490"/>
    <cellStyle name="40% - Акцент1 26" xfId="491"/>
    <cellStyle name="40% - Акцент1 27" xfId="492"/>
    <cellStyle name="40% - Акцент1 28" xfId="493"/>
    <cellStyle name="40% - Акцент1 29" xfId="494"/>
    <cellStyle name="40% - Акцент1 3" xfId="495"/>
    <cellStyle name="40% — акцент1 3" xfId="496"/>
    <cellStyle name="40% - Акцент1 3_Приложение 1" xfId="497"/>
    <cellStyle name="40% — акцент1 3_Приложение 1" xfId="498"/>
    <cellStyle name="40% - Акцент1 3_Приложение 1_1" xfId="499"/>
    <cellStyle name="40% — акцент1 3_Приложение 2" xfId="500"/>
    <cellStyle name="40% - Акцент1 3_Приложение 2_1" xfId="501"/>
    <cellStyle name="40% — акцент1 3_Стоимость" xfId="502"/>
    <cellStyle name="40% - Акцент1 3_Стоимость_1" xfId="503"/>
    <cellStyle name="40% — акцент1 3_Стоимость_1" xfId="504"/>
    <cellStyle name="40% - Акцент1 3_Стоимость_Стоимость" xfId="505"/>
    <cellStyle name="40% — акцент1 3_Стоимость_Стоимость" xfId="506"/>
    <cellStyle name="40% - Акцент1 30" xfId="507"/>
    <cellStyle name="40% - Акцент1 31" xfId="508"/>
    <cellStyle name="40% - Акцент1 32" xfId="509"/>
    <cellStyle name="40% - Акцент1 33" xfId="510"/>
    <cellStyle name="40% - Акцент1 34" xfId="511"/>
    <cellStyle name="40% - Акцент1 35" xfId="512"/>
    <cellStyle name="40% - Акцент1 36" xfId="513"/>
    <cellStyle name="40% - Акцент1 37" xfId="514"/>
    <cellStyle name="40% - Акцент1 38" xfId="515"/>
    <cellStyle name="40% - Акцент1 39" xfId="516"/>
    <cellStyle name="40% - Акцент1 4" xfId="517"/>
    <cellStyle name="40% — акцент1 4" xfId="518"/>
    <cellStyle name="40% - Акцент1 4_Приложение 1" xfId="519"/>
    <cellStyle name="40% — акцент1 4_Приложение 1" xfId="520"/>
    <cellStyle name="40% - Акцент1 4_Приложение 1_1" xfId="521"/>
    <cellStyle name="40% — акцент1 4_Приложение 2" xfId="522"/>
    <cellStyle name="40% - Акцент1 4_Приложение 2_1" xfId="523"/>
    <cellStyle name="40% — акцент1 4_Стоимость" xfId="524"/>
    <cellStyle name="40% - Акцент1 4_Стоимость_1" xfId="525"/>
    <cellStyle name="40% — акцент1 4_Стоимость_1" xfId="526"/>
    <cellStyle name="40% - Акцент1 4_Стоимость_Стоимость" xfId="527"/>
    <cellStyle name="40% — акцент1 4_Стоимость_Стоимость" xfId="528"/>
    <cellStyle name="40% - Акцент1 40" xfId="529"/>
    <cellStyle name="40% - Акцент1 41" xfId="530"/>
    <cellStyle name="40% - Акцент1 42" xfId="531"/>
    <cellStyle name="40% - Акцент1 43" xfId="532"/>
    <cellStyle name="40% - Акцент1 44" xfId="533"/>
    <cellStyle name="40% - Акцент1 45" xfId="534"/>
    <cellStyle name="40% - Акцент1 5" xfId="535"/>
    <cellStyle name="40% - Акцент1 6" xfId="536"/>
    <cellStyle name="40% - Акцент1 7" xfId="537"/>
    <cellStyle name="40% - Акцент1 8" xfId="538"/>
    <cellStyle name="40% - Акцент1 9" xfId="539"/>
    <cellStyle name="40% — акцент1_Стоимость" xfId="2418"/>
    <cellStyle name="40% — акцент2" xfId="2419"/>
    <cellStyle name="40% - Акцент2 10" xfId="540"/>
    <cellStyle name="40% - Акцент2 11" xfId="541"/>
    <cellStyle name="40% - Акцент2 12" xfId="542"/>
    <cellStyle name="40% - Акцент2 13" xfId="543"/>
    <cellStyle name="40% - Акцент2 14" xfId="544"/>
    <cellStyle name="40% - Акцент2 15" xfId="545"/>
    <cellStyle name="40% - Акцент2 16" xfId="546"/>
    <cellStyle name="40% - Акцент2 17" xfId="547"/>
    <cellStyle name="40% - Акцент2 18" xfId="548"/>
    <cellStyle name="40% - Акцент2 19" xfId="549"/>
    <cellStyle name="40% - Акцент2 2" xfId="550"/>
    <cellStyle name="40% — акцент2 2" xfId="551"/>
    <cellStyle name="40% - Акцент2 2_Приложение 1" xfId="552"/>
    <cellStyle name="40% — акцент2 2_Приложение 1" xfId="553"/>
    <cellStyle name="40% - Акцент2 2_Приложение 1_1" xfId="554"/>
    <cellStyle name="40% — акцент2 2_Приложение 2" xfId="555"/>
    <cellStyle name="40% - Акцент2 2_Приложение 2_1" xfId="556"/>
    <cellStyle name="40% — акцент2 2_Стоимость" xfId="557"/>
    <cellStyle name="40% - Акцент2 2_Стоимость_1" xfId="558"/>
    <cellStyle name="40% — акцент2 2_Стоимость_1" xfId="559"/>
    <cellStyle name="40% - Акцент2 2_Стоимость_Стоимость" xfId="560"/>
    <cellStyle name="40% — акцент2 2_Стоимость_Стоимость" xfId="561"/>
    <cellStyle name="40% - Акцент2 20" xfId="562"/>
    <cellStyle name="40% - Акцент2 21" xfId="563"/>
    <cellStyle name="40% - Акцент2 22" xfId="564"/>
    <cellStyle name="40% - Акцент2 23" xfId="565"/>
    <cellStyle name="40% - Акцент2 24" xfId="566"/>
    <cellStyle name="40% - Акцент2 25" xfId="567"/>
    <cellStyle name="40% - Акцент2 26" xfId="568"/>
    <cellStyle name="40% - Акцент2 27" xfId="569"/>
    <cellStyle name="40% - Акцент2 28" xfId="570"/>
    <cellStyle name="40% - Акцент2 29" xfId="571"/>
    <cellStyle name="40% - Акцент2 3" xfId="572"/>
    <cellStyle name="40% — акцент2 3" xfId="573"/>
    <cellStyle name="40% - Акцент2 3_Приложение 1" xfId="574"/>
    <cellStyle name="40% — акцент2 3_Приложение 1" xfId="575"/>
    <cellStyle name="40% - Акцент2 3_Приложение 1_1" xfId="576"/>
    <cellStyle name="40% — акцент2 3_Приложение 2" xfId="577"/>
    <cellStyle name="40% - Акцент2 3_Приложение 2_1" xfId="578"/>
    <cellStyle name="40% — акцент2 3_Стоимость" xfId="579"/>
    <cellStyle name="40% - Акцент2 3_Стоимость_1" xfId="580"/>
    <cellStyle name="40% — акцент2 3_Стоимость_1" xfId="581"/>
    <cellStyle name="40% - Акцент2 3_Стоимость_Стоимость" xfId="582"/>
    <cellStyle name="40% — акцент2 3_Стоимость_Стоимость" xfId="583"/>
    <cellStyle name="40% - Акцент2 30" xfId="584"/>
    <cellStyle name="40% - Акцент2 31" xfId="585"/>
    <cellStyle name="40% - Акцент2 32" xfId="586"/>
    <cellStyle name="40% - Акцент2 33" xfId="587"/>
    <cellStyle name="40% - Акцент2 34" xfId="588"/>
    <cellStyle name="40% - Акцент2 35" xfId="589"/>
    <cellStyle name="40% - Акцент2 36" xfId="590"/>
    <cellStyle name="40% - Акцент2 37" xfId="591"/>
    <cellStyle name="40% - Акцент2 38" xfId="592"/>
    <cellStyle name="40% - Акцент2 39" xfId="593"/>
    <cellStyle name="40% - Акцент2 4" xfId="594"/>
    <cellStyle name="40% — акцент2 4" xfId="595"/>
    <cellStyle name="40% - Акцент2 4_Приложение 1" xfId="596"/>
    <cellStyle name="40% — акцент2 4_Приложение 1" xfId="597"/>
    <cellStyle name="40% - Акцент2 4_Приложение 1_1" xfId="598"/>
    <cellStyle name="40% — акцент2 4_Приложение 2" xfId="599"/>
    <cellStyle name="40% - Акцент2 4_Приложение 2_1" xfId="600"/>
    <cellStyle name="40% — акцент2 4_Стоимость" xfId="601"/>
    <cellStyle name="40% - Акцент2 4_Стоимость_1" xfId="602"/>
    <cellStyle name="40% — акцент2 4_Стоимость_1" xfId="603"/>
    <cellStyle name="40% - Акцент2 4_Стоимость_Стоимость" xfId="604"/>
    <cellStyle name="40% — акцент2 4_Стоимость_Стоимость" xfId="605"/>
    <cellStyle name="40% - Акцент2 40" xfId="606"/>
    <cellStyle name="40% - Акцент2 41" xfId="607"/>
    <cellStyle name="40% - Акцент2 42" xfId="608"/>
    <cellStyle name="40% - Акцент2 43" xfId="609"/>
    <cellStyle name="40% - Акцент2 44" xfId="610"/>
    <cellStyle name="40% - Акцент2 45" xfId="611"/>
    <cellStyle name="40% - Акцент2 5" xfId="612"/>
    <cellStyle name="40% - Акцент2 6" xfId="613"/>
    <cellStyle name="40% - Акцент2 7" xfId="614"/>
    <cellStyle name="40% - Акцент2 8" xfId="615"/>
    <cellStyle name="40% - Акцент2 9" xfId="616"/>
    <cellStyle name="40% — акцент2_Стоимость" xfId="2420"/>
    <cellStyle name="40% — акцент3" xfId="2421"/>
    <cellStyle name="40% - Акцент3 10" xfId="617"/>
    <cellStyle name="40% - Акцент3 11" xfId="618"/>
    <cellStyle name="40% - Акцент3 12" xfId="619"/>
    <cellStyle name="40% - Акцент3 13" xfId="620"/>
    <cellStyle name="40% - Акцент3 14" xfId="621"/>
    <cellStyle name="40% - Акцент3 15" xfId="622"/>
    <cellStyle name="40% - Акцент3 16" xfId="623"/>
    <cellStyle name="40% - Акцент3 17" xfId="624"/>
    <cellStyle name="40% - Акцент3 18" xfId="625"/>
    <cellStyle name="40% - Акцент3 19" xfId="626"/>
    <cellStyle name="40% - Акцент3 2" xfId="627"/>
    <cellStyle name="40% — акцент3 2" xfId="628"/>
    <cellStyle name="40% - Акцент3 2_Приложение 1" xfId="629"/>
    <cellStyle name="40% — акцент3 2_Приложение 1" xfId="630"/>
    <cellStyle name="40% - Акцент3 2_Приложение 1_1" xfId="631"/>
    <cellStyle name="40% — акцент3 2_Приложение 2" xfId="632"/>
    <cellStyle name="40% - Акцент3 2_Приложение 2_1" xfId="633"/>
    <cellStyle name="40% — акцент3 2_Стоимость" xfId="634"/>
    <cellStyle name="40% - Акцент3 2_Стоимость_1" xfId="635"/>
    <cellStyle name="40% — акцент3 2_Стоимость_1" xfId="636"/>
    <cellStyle name="40% - Акцент3 2_Стоимость_Стоимость" xfId="637"/>
    <cellStyle name="40% — акцент3 2_Стоимость_Стоимость" xfId="638"/>
    <cellStyle name="40% - Акцент3 20" xfId="639"/>
    <cellStyle name="40% - Акцент3 21" xfId="640"/>
    <cellStyle name="40% - Акцент3 22" xfId="641"/>
    <cellStyle name="40% - Акцент3 23" xfId="642"/>
    <cellStyle name="40% - Акцент3 24" xfId="643"/>
    <cellStyle name="40% - Акцент3 25" xfId="644"/>
    <cellStyle name="40% - Акцент3 26" xfId="645"/>
    <cellStyle name="40% - Акцент3 27" xfId="646"/>
    <cellStyle name="40% - Акцент3 28" xfId="647"/>
    <cellStyle name="40% - Акцент3 29" xfId="648"/>
    <cellStyle name="40% - Акцент3 3" xfId="649"/>
    <cellStyle name="40% — акцент3 3" xfId="650"/>
    <cellStyle name="40% - Акцент3 3_Приложение 1" xfId="651"/>
    <cellStyle name="40% — акцент3 3_Приложение 1" xfId="652"/>
    <cellStyle name="40% - Акцент3 3_Приложение 1_1" xfId="653"/>
    <cellStyle name="40% — акцент3 3_Приложение 2" xfId="654"/>
    <cellStyle name="40% - Акцент3 3_Приложение 2_1" xfId="655"/>
    <cellStyle name="40% — акцент3 3_Стоимость" xfId="656"/>
    <cellStyle name="40% - Акцент3 3_Стоимость_1" xfId="657"/>
    <cellStyle name="40% — акцент3 3_Стоимость_1" xfId="658"/>
    <cellStyle name="40% - Акцент3 3_Стоимость_Стоимость" xfId="659"/>
    <cellStyle name="40% — акцент3 3_Стоимость_Стоимость" xfId="660"/>
    <cellStyle name="40% - Акцент3 30" xfId="661"/>
    <cellStyle name="40% - Акцент3 31" xfId="662"/>
    <cellStyle name="40% - Акцент3 32" xfId="663"/>
    <cellStyle name="40% - Акцент3 33" xfId="664"/>
    <cellStyle name="40% - Акцент3 34" xfId="665"/>
    <cellStyle name="40% - Акцент3 35" xfId="666"/>
    <cellStyle name="40% - Акцент3 36" xfId="667"/>
    <cellStyle name="40% - Акцент3 37" xfId="668"/>
    <cellStyle name="40% - Акцент3 38" xfId="669"/>
    <cellStyle name="40% - Акцент3 39" xfId="670"/>
    <cellStyle name="40% - Акцент3 4" xfId="671"/>
    <cellStyle name="40% — акцент3 4" xfId="672"/>
    <cellStyle name="40% - Акцент3 4_Приложение 1" xfId="673"/>
    <cellStyle name="40% — акцент3 4_Приложение 1" xfId="674"/>
    <cellStyle name="40% - Акцент3 4_Приложение 1_1" xfId="675"/>
    <cellStyle name="40% — акцент3 4_Приложение 2" xfId="676"/>
    <cellStyle name="40% - Акцент3 4_Приложение 2_1" xfId="677"/>
    <cellStyle name="40% — акцент3 4_Стоимость" xfId="678"/>
    <cellStyle name="40% - Акцент3 4_Стоимость_1" xfId="679"/>
    <cellStyle name="40% — акцент3 4_Стоимость_1" xfId="680"/>
    <cellStyle name="40% - Акцент3 4_Стоимость_Стоимость" xfId="681"/>
    <cellStyle name="40% — акцент3 4_Стоимость_Стоимость" xfId="682"/>
    <cellStyle name="40% - Акцент3 40" xfId="683"/>
    <cellStyle name="40% - Акцент3 41" xfId="684"/>
    <cellStyle name="40% - Акцент3 42" xfId="685"/>
    <cellStyle name="40% - Акцент3 43" xfId="686"/>
    <cellStyle name="40% - Акцент3 44" xfId="687"/>
    <cellStyle name="40% - Акцент3 45" xfId="688"/>
    <cellStyle name="40% - Акцент3 5" xfId="689"/>
    <cellStyle name="40% - Акцент3 6" xfId="690"/>
    <cellStyle name="40% - Акцент3 7" xfId="691"/>
    <cellStyle name="40% - Акцент3 8" xfId="692"/>
    <cellStyle name="40% - Акцент3 9" xfId="693"/>
    <cellStyle name="40% — акцент3_Стоимость" xfId="2422"/>
    <cellStyle name="40% — акцент4" xfId="2423"/>
    <cellStyle name="40% - Акцент4 10" xfId="694"/>
    <cellStyle name="40% - Акцент4 11" xfId="695"/>
    <cellStyle name="40% - Акцент4 12" xfId="696"/>
    <cellStyle name="40% - Акцент4 13" xfId="697"/>
    <cellStyle name="40% - Акцент4 14" xfId="698"/>
    <cellStyle name="40% - Акцент4 15" xfId="699"/>
    <cellStyle name="40% - Акцент4 16" xfId="700"/>
    <cellStyle name="40% - Акцент4 17" xfId="701"/>
    <cellStyle name="40% - Акцент4 18" xfId="702"/>
    <cellStyle name="40% - Акцент4 19" xfId="703"/>
    <cellStyle name="40% - Акцент4 2" xfId="704"/>
    <cellStyle name="40% — акцент4 2" xfId="705"/>
    <cellStyle name="40% - Акцент4 2_Приложение 1" xfId="706"/>
    <cellStyle name="40% — акцент4 2_Приложение 1" xfId="707"/>
    <cellStyle name="40% - Акцент4 2_Приложение 1_1" xfId="708"/>
    <cellStyle name="40% — акцент4 2_Приложение 2" xfId="709"/>
    <cellStyle name="40% - Акцент4 2_Приложение 2_1" xfId="710"/>
    <cellStyle name="40% — акцент4 2_Стоимость" xfId="711"/>
    <cellStyle name="40% - Акцент4 2_Стоимость_1" xfId="712"/>
    <cellStyle name="40% — акцент4 2_Стоимость_1" xfId="713"/>
    <cellStyle name="40% - Акцент4 2_Стоимость_Стоимость" xfId="714"/>
    <cellStyle name="40% — акцент4 2_Стоимость_Стоимость" xfId="715"/>
    <cellStyle name="40% - Акцент4 20" xfId="716"/>
    <cellStyle name="40% - Акцент4 21" xfId="717"/>
    <cellStyle name="40% - Акцент4 22" xfId="718"/>
    <cellStyle name="40% - Акцент4 23" xfId="719"/>
    <cellStyle name="40% - Акцент4 24" xfId="720"/>
    <cellStyle name="40% - Акцент4 25" xfId="721"/>
    <cellStyle name="40% - Акцент4 26" xfId="722"/>
    <cellStyle name="40% - Акцент4 27" xfId="723"/>
    <cellStyle name="40% - Акцент4 28" xfId="724"/>
    <cellStyle name="40% - Акцент4 29" xfId="725"/>
    <cellStyle name="40% - Акцент4 3" xfId="726"/>
    <cellStyle name="40% — акцент4 3" xfId="727"/>
    <cellStyle name="40% - Акцент4 3_Приложение 1" xfId="728"/>
    <cellStyle name="40% — акцент4 3_Приложение 1" xfId="729"/>
    <cellStyle name="40% - Акцент4 3_Приложение 1_1" xfId="730"/>
    <cellStyle name="40% — акцент4 3_Приложение 2" xfId="731"/>
    <cellStyle name="40% - Акцент4 3_Приложение 2_1" xfId="732"/>
    <cellStyle name="40% — акцент4 3_Стоимость" xfId="733"/>
    <cellStyle name="40% - Акцент4 3_Стоимость_1" xfId="734"/>
    <cellStyle name="40% — акцент4 3_Стоимость_1" xfId="735"/>
    <cellStyle name="40% - Акцент4 3_Стоимость_Стоимость" xfId="736"/>
    <cellStyle name="40% — акцент4 3_Стоимость_Стоимость" xfId="737"/>
    <cellStyle name="40% - Акцент4 30" xfId="738"/>
    <cellStyle name="40% - Акцент4 31" xfId="739"/>
    <cellStyle name="40% - Акцент4 32" xfId="740"/>
    <cellStyle name="40% - Акцент4 33" xfId="741"/>
    <cellStyle name="40% - Акцент4 34" xfId="742"/>
    <cellStyle name="40% - Акцент4 35" xfId="743"/>
    <cellStyle name="40% - Акцент4 36" xfId="744"/>
    <cellStyle name="40% - Акцент4 37" xfId="745"/>
    <cellStyle name="40% - Акцент4 38" xfId="746"/>
    <cellStyle name="40% - Акцент4 39" xfId="747"/>
    <cellStyle name="40% - Акцент4 4" xfId="748"/>
    <cellStyle name="40% — акцент4 4" xfId="749"/>
    <cellStyle name="40% - Акцент4 4_Приложение 1" xfId="750"/>
    <cellStyle name="40% — акцент4 4_Приложение 1" xfId="751"/>
    <cellStyle name="40% - Акцент4 4_Приложение 1_1" xfId="752"/>
    <cellStyle name="40% — акцент4 4_Приложение 2" xfId="753"/>
    <cellStyle name="40% - Акцент4 4_Приложение 2_1" xfId="754"/>
    <cellStyle name="40% — акцент4 4_Стоимость" xfId="755"/>
    <cellStyle name="40% - Акцент4 4_Стоимость_1" xfId="756"/>
    <cellStyle name="40% — акцент4 4_Стоимость_1" xfId="757"/>
    <cellStyle name="40% - Акцент4 4_Стоимость_Стоимость" xfId="758"/>
    <cellStyle name="40% — акцент4 4_Стоимость_Стоимость" xfId="759"/>
    <cellStyle name="40% - Акцент4 40" xfId="760"/>
    <cellStyle name="40% - Акцент4 41" xfId="761"/>
    <cellStyle name="40% - Акцент4 42" xfId="762"/>
    <cellStyle name="40% - Акцент4 43" xfId="763"/>
    <cellStyle name="40% - Акцент4 44" xfId="764"/>
    <cellStyle name="40% - Акцент4 45" xfId="765"/>
    <cellStyle name="40% - Акцент4 5" xfId="766"/>
    <cellStyle name="40% - Акцент4 6" xfId="767"/>
    <cellStyle name="40% - Акцент4 7" xfId="768"/>
    <cellStyle name="40% - Акцент4 8" xfId="769"/>
    <cellStyle name="40% - Акцент4 9" xfId="770"/>
    <cellStyle name="40% — акцент4_Стоимость" xfId="2424"/>
    <cellStyle name="40% — акцент5" xfId="2425"/>
    <cellStyle name="40% - Акцент5 10" xfId="771"/>
    <cellStyle name="40% - Акцент5 11" xfId="772"/>
    <cellStyle name="40% - Акцент5 12" xfId="773"/>
    <cellStyle name="40% - Акцент5 13" xfId="774"/>
    <cellStyle name="40% - Акцент5 14" xfId="775"/>
    <cellStyle name="40% - Акцент5 15" xfId="776"/>
    <cellStyle name="40% - Акцент5 16" xfId="777"/>
    <cellStyle name="40% - Акцент5 17" xfId="778"/>
    <cellStyle name="40% - Акцент5 18" xfId="779"/>
    <cellStyle name="40% - Акцент5 19" xfId="780"/>
    <cellStyle name="40% - Акцент5 2" xfId="781"/>
    <cellStyle name="40% — акцент5 2" xfId="782"/>
    <cellStyle name="40% - Акцент5 2_Приложение 1" xfId="783"/>
    <cellStyle name="40% — акцент5 2_Приложение 1" xfId="784"/>
    <cellStyle name="40% - Акцент5 2_Приложение 1_1" xfId="785"/>
    <cellStyle name="40% — акцент5 2_Приложение 2" xfId="786"/>
    <cellStyle name="40% - Акцент5 2_Приложение 2_1" xfId="787"/>
    <cellStyle name="40% — акцент5 2_Стоимость" xfId="788"/>
    <cellStyle name="40% - Акцент5 2_Стоимость_1" xfId="789"/>
    <cellStyle name="40% — акцент5 2_Стоимость_1" xfId="790"/>
    <cellStyle name="40% - Акцент5 2_Стоимость_Стоимость" xfId="791"/>
    <cellStyle name="40% — акцент5 2_Стоимость_Стоимость" xfId="792"/>
    <cellStyle name="40% - Акцент5 20" xfId="793"/>
    <cellStyle name="40% - Акцент5 21" xfId="794"/>
    <cellStyle name="40% - Акцент5 22" xfId="795"/>
    <cellStyle name="40% - Акцент5 23" xfId="796"/>
    <cellStyle name="40% - Акцент5 24" xfId="797"/>
    <cellStyle name="40% - Акцент5 25" xfId="798"/>
    <cellStyle name="40% - Акцент5 26" xfId="799"/>
    <cellStyle name="40% - Акцент5 27" xfId="800"/>
    <cellStyle name="40% - Акцент5 28" xfId="801"/>
    <cellStyle name="40% - Акцент5 29" xfId="802"/>
    <cellStyle name="40% - Акцент5 3" xfId="803"/>
    <cellStyle name="40% — акцент5 3" xfId="804"/>
    <cellStyle name="40% - Акцент5 3_Приложение 1" xfId="805"/>
    <cellStyle name="40% — акцент5 3_Приложение 1" xfId="806"/>
    <cellStyle name="40% - Акцент5 3_Приложение 1_1" xfId="807"/>
    <cellStyle name="40% — акцент5 3_Приложение 2" xfId="808"/>
    <cellStyle name="40% - Акцент5 3_Приложение 2_1" xfId="809"/>
    <cellStyle name="40% — акцент5 3_Стоимость" xfId="810"/>
    <cellStyle name="40% - Акцент5 3_Стоимость_1" xfId="811"/>
    <cellStyle name="40% — акцент5 3_Стоимость_1" xfId="812"/>
    <cellStyle name="40% - Акцент5 3_Стоимость_Стоимость" xfId="813"/>
    <cellStyle name="40% — акцент5 3_Стоимость_Стоимость" xfId="814"/>
    <cellStyle name="40% - Акцент5 30" xfId="815"/>
    <cellStyle name="40% - Акцент5 31" xfId="816"/>
    <cellStyle name="40% - Акцент5 32" xfId="817"/>
    <cellStyle name="40% - Акцент5 33" xfId="818"/>
    <cellStyle name="40% - Акцент5 34" xfId="819"/>
    <cellStyle name="40% - Акцент5 35" xfId="820"/>
    <cellStyle name="40% - Акцент5 36" xfId="821"/>
    <cellStyle name="40% - Акцент5 37" xfId="822"/>
    <cellStyle name="40% - Акцент5 38" xfId="823"/>
    <cellStyle name="40% - Акцент5 39" xfId="824"/>
    <cellStyle name="40% - Акцент5 4" xfId="825"/>
    <cellStyle name="40% — акцент5 4" xfId="826"/>
    <cellStyle name="40% - Акцент5 4_Приложение 1" xfId="827"/>
    <cellStyle name="40% — акцент5 4_Приложение 1" xfId="828"/>
    <cellStyle name="40% - Акцент5 4_Приложение 1_1" xfId="829"/>
    <cellStyle name="40% — акцент5 4_Приложение 2" xfId="830"/>
    <cellStyle name="40% - Акцент5 4_Приложение 2_1" xfId="831"/>
    <cellStyle name="40% — акцент5 4_Стоимость" xfId="832"/>
    <cellStyle name="40% - Акцент5 4_Стоимость_1" xfId="833"/>
    <cellStyle name="40% — акцент5 4_Стоимость_1" xfId="834"/>
    <cellStyle name="40% - Акцент5 4_Стоимость_Стоимость" xfId="835"/>
    <cellStyle name="40% — акцент5 4_Стоимость_Стоимость" xfId="836"/>
    <cellStyle name="40% - Акцент5 40" xfId="837"/>
    <cellStyle name="40% - Акцент5 41" xfId="838"/>
    <cellStyle name="40% - Акцент5 42" xfId="839"/>
    <cellStyle name="40% - Акцент5 43" xfId="840"/>
    <cellStyle name="40% - Акцент5 44" xfId="841"/>
    <cellStyle name="40% - Акцент5 45" xfId="842"/>
    <cellStyle name="40% - Акцент5 5" xfId="843"/>
    <cellStyle name="40% - Акцент5 6" xfId="844"/>
    <cellStyle name="40% - Акцент5 7" xfId="845"/>
    <cellStyle name="40% - Акцент5 8" xfId="846"/>
    <cellStyle name="40% - Акцент5 9" xfId="847"/>
    <cellStyle name="40% — акцент5_Стоимость" xfId="2426"/>
    <cellStyle name="40% — акцент6" xfId="2427"/>
    <cellStyle name="40% - Акцент6 10" xfId="848"/>
    <cellStyle name="40% - Акцент6 11" xfId="849"/>
    <cellStyle name="40% - Акцент6 12" xfId="850"/>
    <cellStyle name="40% - Акцент6 13" xfId="851"/>
    <cellStyle name="40% - Акцент6 14" xfId="852"/>
    <cellStyle name="40% - Акцент6 15" xfId="853"/>
    <cellStyle name="40% - Акцент6 16" xfId="854"/>
    <cellStyle name="40% - Акцент6 17" xfId="855"/>
    <cellStyle name="40% - Акцент6 18" xfId="856"/>
    <cellStyle name="40% - Акцент6 19" xfId="857"/>
    <cellStyle name="40% - Акцент6 2" xfId="858"/>
    <cellStyle name="40% — акцент6 2" xfId="859"/>
    <cellStyle name="40% - Акцент6 2_Приложение 1" xfId="860"/>
    <cellStyle name="40% — акцент6 2_Приложение 1" xfId="861"/>
    <cellStyle name="40% - Акцент6 2_Приложение 1_1" xfId="862"/>
    <cellStyle name="40% — акцент6 2_Приложение 2" xfId="863"/>
    <cellStyle name="40% - Акцент6 2_Приложение 2_1" xfId="864"/>
    <cellStyle name="40% — акцент6 2_Стоимость" xfId="865"/>
    <cellStyle name="40% - Акцент6 2_Стоимость_1" xfId="866"/>
    <cellStyle name="40% — акцент6 2_Стоимость_1" xfId="867"/>
    <cellStyle name="40% - Акцент6 2_Стоимость_Стоимость" xfId="868"/>
    <cellStyle name="40% — акцент6 2_Стоимость_Стоимость" xfId="869"/>
    <cellStyle name="40% - Акцент6 20" xfId="870"/>
    <cellStyle name="40% - Акцент6 21" xfId="871"/>
    <cellStyle name="40% - Акцент6 22" xfId="872"/>
    <cellStyle name="40% - Акцент6 23" xfId="873"/>
    <cellStyle name="40% - Акцент6 24" xfId="874"/>
    <cellStyle name="40% - Акцент6 25" xfId="875"/>
    <cellStyle name="40% - Акцент6 26" xfId="876"/>
    <cellStyle name="40% - Акцент6 27" xfId="877"/>
    <cellStyle name="40% - Акцент6 28" xfId="878"/>
    <cellStyle name="40% - Акцент6 29" xfId="879"/>
    <cellStyle name="40% - Акцент6 3" xfId="880"/>
    <cellStyle name="40% — акцент6 3" xfId="881"/>
    <cellStyle name="40% - Акцент6 3_Приложение 1" xfId="882"/>
    <cellStyle name="40% — акцент6 3_Приложение 1" xfId="883"/>
    <cellStyle name="40% - Акцент6 3_Приложение 1_1" xfId="884"/>
    <cellStyle name="40% — акцент6 3_Приложение 2" xfId="885"/>
    <cellStyle name="40% - Акцент6 3_Приложение 2_1" xfId="886"/>
    <cellStyle name="40% — акцент6 3_Стоимость" xfId="887"/>
    <cellStyle name="40% - Акцент6 3_Стоимость_1" xfId="888"/>
    <cellStyle name="40% — акцент6 3_Стоимость_1" xfId="889"/>
    <cellStyle name="40% - Акцент6 3_Стоимость_Стоимость" xfId="890"/>
    <cellStyle name="40% — акцент6 3_Стоимость_Стоимость" xfId="891"/>
    <cellStyle name="40% - Акцент6 30" xfId="892"/>
    <cellStyle name="40% - Акцент6 31" xfId="893"/>
    <cellStyle name="40% - Акцент6 32" xfId="894"/>
    <cellStyle name="40% - Акцент6 33" xfId="895"/>
    <cellStyle name="40% - Акцент6 34" xfId="896"/>
    <cellStyle name="40% - Акцент6 35" xfId="897"/>
    <cellStyle name="40% - Акцент6 36" xfId="898"/>
    <cellStyle name="40% - Акцент6 37" xfId="899"/>
    <cellStyle name="40% - Акцент6 38" xfId="900"/>
    <cellStyle name="40% - Акцент6 39" xfId="901"/>
    <cellStyle name="40% - Акцент6 4" xfId="902"/>
    <cellStyle name="40% — акцент6 4" xfId="903"/>
    <cellStyle name="40% - Акцент6 4_Приложение 1" xfId="904"/>
    <cellStyle name="40% — акцент6 4_Приложение 1" xfId="905"/>
    <cellStyle name="40% - Акцент6 4_Приложение 1_1" xfId="906"/>
    <cellStyle name="40% — акцент6 4_Приложение 2" xfId="907"/>
    <cellStyle name="40% - Акцент6 4_Приложение 2_1" xfId="908"/>
    <cellStyle name="40% — акцент6 4_Стоимость" xfId="909"/>
    <cellStyle name="40% - Акцент6 4_Стоимость_1" xfId="910"/>
    <cellStyle name="40% — акцент6 4_Стоимость_1" xfId="911"/>
    <cellStyle name="40% - Акцент6 4_Стоимость_Стоимость" xfId="912"/>
    <cellStyle name="40% — акцент6 4_Стоимость_Стоимость" xfId="913"/>
    <cellStyle name="40% - Акцент6 40" xfId="914"/>
    <cellStyle name="40% - Акцент6 41" xfId="915"/>
    <cellStyle name="40% - Акцент6 42" xfId="916"/>
    <cellStyle name="40% - Акцент6 43" xfId="917"/>
    <cellStyle name="40% - Акцент6 44" xfId="918"/>
    <cellStyle name="40% - Акцент6 45" xfId="919"/>
    <cellStyle name="40% - Акцент6 5" xfId="920"/>
    <cellStyle name="40% - Акцент6 6" xfId="921"/>
    <cellStyle name="40% - Акцент6 7" xfId="922"/>
    <cellStyle name="40% - Акцент6 8" xfId="923"/>
    <cellStyle name="40% - Акцент6 9" xfId="924"/>
    <cellStyle name="40% — акцент6_Стоимость" xfId="2428"/>
    <cellStyle name="60% — акцент1" xfId="2429"/>
    <cellStyle name="60% - Акцент1 10" xfId="925"/>
    <cellStyle name="60% - Акцент1 11" xfId="926"/>
    <cellStyle name="60% - Акцент1 12" xfId="927"/>
    <cellStyle name="60% - Акцент1 13" xfId="928"/>
    <cellStyle name="60% - Акцент1 14" xfId="929"/>
    <cellStyle name="60% - Акцент1 15" xfId="930"/>
    <cellStyle name="60% - Акцент1 16" xfId="931"/>
    <cellStyle name="60% - Акцент1 17" xfId="932"/>
    <cellStyle name="60% - Акцент1 18" xfId="933"/>
    <cellStyle name="60% - Акцент1 19" xfId="934"/>
    <cellStyle name="60% - Акцент1 2" xfId="935"/>
    <cellStyle name="60% — акцент1 2" xfId="936"/>
    <cellStyle name="60% - Акцент1 2_Приложение 1" xfId="937"/>
    <cellStyle name="60% — акцент1 2_Приложение 1" xfId="938"/>
    <cellStyle name="60% - Акцент1 2_Приложение 1_1" xfId="939"/>
    <cellStyle name="60% — акцент1 2_Приложение 2" xfId="940"/>
    <cellStyle name="60% - Акцент1 2_Приложение 2_1" xfId="941"/>
    <cellStyle name="60% - Акцент1 20" xfId="942"/>
    <cellStyle name="60% - Акцент1 21" xfId="943"/>
    <cellStyle name="60% - Акцент1 22" xfId="944"/>
    <cellStyle name="60% - Акцент1 23" xfId="945"/>
    <cellStyle name="60% - Акцент1 24" xfId="946"/>
    <cellStyle name="60% - Акцент1 25" xfId="947"/>
    <cellStyle name="60% - Акцент1 26" xfId="948"/>
    <cellStyle name="60% - Акцент1 27" xfId="949"/>
    <cellStyle name="60% - Акцент1 28" xfId="950"/>
    <cellStyle name="60% - Акцент1 29" xfId="951"/>
    <cellStyle name="60% - Акцент1 3" xfId="952"/>
    <cellStyle name="60% — акцент1 3" xfId="953"/>
    <cellStyle name="60% - Акцент1 3_Приложение 1" xfId="954"/>
    <cellStyle name="60% — акцент1 3_Приложение 1" xfId="955"/>
    <cellStyle name="60% - Акцент1 3_Приложение 1_1" xfId="956"/>
    <cellStyle name="60% — акцент1 3_Приложение 2" xfId="957"/>
    <cellStyle name="60% - Акцент1 3_Приложение 2_1" xfId="958"/>
    <cellStyle name="60% - Акцент1 30" xfId="959"/>
    <cellStyle name="60% - Акцент1 31" xfId="960"/>
    <cellStyle name="60% - Акцент1 32" xfId="961"/>
    <cellStyle name="60% - Акцент1 33" xfId="962"/>
    <cellStyle name="60% - Акцент1 34" xfId="963"/>
    <cellStyle name="60% - Акцент1 35" xfId="964"/>
    <cellStyle name="60% - Акцент1 36" xfId="965"/>
    <cellStyle name="60% - Акцент1 37" xfId="966"/>
    <cellStyle name="60% - Акцент1 38" xfId="967"/>
    <cellStyle name="60% - Акцент1 39" xfId="968"/>
    <cellStyle name="60% - Акцент1 4" xfId="969"/>
    <cellStyle name="60% — акцент1 4" xfId="970"/>
    <cellStyle name="60% - Акцент1 4_Приложение 1" xfId="971"/>
    <cellStyle name="60% — акцент1 4_Приложение 1" xfId="972"/>
    <cellStyle name="60% - Акцент1 4_Приложение 1_1" xfId="973"/>
    <cellStyle name="60% — акцент1 4_Приложение 2" xfId="974"/>
    <cellStyle name="60% - Акцент1 4_Приложение 2_1" xfId="975"/>
    <cellStyle name="60% - Акцент1 40" xfId="976"/>
    <cellStyle name="60% - Акцент1 41" xfId="977"/>
    <cellStyle name="60% - Акцент1 42" xfId="978"/>
    <cellStyle name="60% - Акцент1 43" xfId="979"/>
    <cellStyle name="60% - Акцент1 44" xfId="980"/>
    <cellStyle name="60% - Акцент1 45" xfId="981"/>
    <cellStyle name="60% - Акцент1 5" xfId="982"/>
    <cellStyle name="60% - Акцент1 6" xfId="983"/>
    <cellStyle name="60% - Акцент1 7" xfId="984"/>
    <cellStyle name="60% - Акцент1 8" xfId="985"/>
    <cellStyle name="60% - Акцент1 9" xfId="986"/>
    <cellStyle name="60% — акцент2" xfId="2430"/>
    <cellStyle name="60% - Акцент2 10" xfId="987"/>
    <cellStyle name="60% - Акцент2 11" xfId="988"/>
    <cellStyle name="60% - Акцент2 12" xfId="989"/>
    <cellStyle name="60% - Акцент2 13" xfId="990"/>
    <cellStyle name="60% - Акцент2 14" xfId="991"/>
    <cellStyle name="60% - Акцент2 15" xfId="992"/>
    <cellStyle name="60% - Акцент2 16" xfId="993"/>
    <cellStyle name="60% - Акцент2 17" xfId="994"/>
    <cellStyle name="60% - Акцент2 18" xfId="995"/>
    <cellStyle name="60% - Акцент2 19" xfId="996"/>
    <cellStyle name="60% - Акцент2 2" xfId="997"/>
    <cellStyle name="60% — акцент2 2" xfId="998"/>
    <cellStyle name="60% - Акцент2 2_Приложение 1" xfId="999"/>
    <cellStyle name="60% — акцент2 2_Приложение 1" xfId="1000"/>
    <cellStyle name="60% - Акцент2 2_Приложение 1_1" xfId="1001"/>
    <cellStyle name="60% — акцент2 2_Приложение 2" xfId="1002"/>
    <cellStyle name="60% - Акцент2 2_Приложение 2_1" xfId="1003"/>
    <cellStyle name="60% - Акцент2 20" xfId="1004"/>
    <cellStyle name="60% - Акцент2 21" xfId="1005"/>
    <cellStyle name="60% - Акцент2 22" xfId="1006"/>
    <cellStyle name="60% - Акцент2 23" xfId="1007"/>
    <cellStyle name="60% - Акцент2 24" xfId="1008"/>
    <cellStyle name="60% - Акцент2 25" xfId="1009"/>
    <cellStyle name="60% - Акцент2 26" xfId="1010"/>
    <cellStyle name="60% - Акцент2 27" xfId="1011"/>
    <cellStyle name="60% - Акцент2 28" xfId="1012"/>
    <cellStyle name="60% - Акцент2 29" xfId="1013"/>
    <cellStyle name="60% - Акцент2 3" xfId="1014"/>
    <cellStyle name="60% — акцент2 3" xfId="1015"/>
    <cellStyle name="60% - Акцент2 3_Приложение 1" xfId="1016"/>
    <cellStyle name="60% — акцент2 3_Приложение 1" xfId="1017"/>
    <cellStyle name="60% - Акцент2 3_Приложение 1_1" xfId="1018"/>
    <cellStyle name="60% — акцент2 3_Приложение 2" xfId="1019"/>
    <cellStyle name="60% - Акцент2 3_Приложение 2_1" xfId="1020"/>
    <cellStyle name="60% - Акцент2 30" xfId="1021"/>
    <cellStyle name="60% - Акцент2 31" xfId="1022"/>
    <cellStyle name="60% - Акцент2 32" xfId="1023"/>
    <cellStyle name="60% - Акцент2 33" xfId="1024"/>
    <cellStyle name="60% - Акцент2 34" xfId="1025"/>
    <cellStyle name="60% - Акцент2 35" xfId="1026"/>
    <cellStyle name="60% - Акцент2 36" xfId="1027"/>
    <cellStyle name="60% - Акцент2 37" xfId="1028"/>
    <cellStyle name="60% - Акцент2 38" xfId="1029"/>
    <cellStyle name="60% - Акцент2 39" xfId="1030"/>
    <cellStyle name="60% - Акцент2 4" xfId="1031"/>
    <cellStyle name="60% — акцент2 4" xfId="1032"/>
    <cellStyle name="60% - Акцент2 4_Приложение 1" xfId="1033"/>
    <cellStyle name="60% — акцент2 4_Приложение 1" xfId="1034"/>
    <cellStyle name="60% - Акцент2 4_Приложение 1_1" xfId="1035"/>
    <cellStyle name="60% — акцент2 4_Приложение 2" xfId="1036"/>
    <cellStyle name="60% - Акцент2 4_Приложение 2_1" xfId="1037"/>
    <cellStyle name="60% - Акцент2 40" xfId="1038"/>
    <cellStyle name="60% - Акцент2 41" xfId="1039"/>
    <cellStyle name="60% - Акцент2 42" xfId="1040"/>
    <cellStyle name="60% - Акцент2 43" xfId="1041"/>
    <cellStyle name="60% - Акцент2 44" xfId="1042"/>
    <cellStyle name="60% - Акцент2 45" xfId="1043"/>
    <cellStyle name="60% - Акцент2 5" xfId="1044"/>
    <cellStyle name="60% - Акцент2 6" xfId="1045"/>
    <cellStyle name="60% - Акцент2 7" xfId="1046"/>
    <cellStyle name="60% - Акцент2 8" xfId="1047"/>
    <cellStyle name="60% - Акцент2 9" xfId="1048"/>
    <cellStyle name="60% — акцент3" xfId="2431"/>
    <cellStyle name="60% - Акцент3 10" xfId="1049"/>
    <cellStyle name="60% - Акцент3 11" xfId="1050"/>
    <cellStyle name="60% - Акцент3 12" xfId="1051"/>
    <cellStyle name="60% - Акцент3 13" xfId="1052"/>
    <cellStyle name="60% - Акцент3 14" xfId="1053"/>
    <cellStyle name="60% - Акцент3 15" xfId="1054"/>
    <cellStyle name="60% - Акцент3 16" xfId="1055"/>
    <cellStyle name="60% - Акцент3 17" xfId="1056"/>
    <cellStyle name="60% - Акцент3 18" xfId="1057"/>
    <cellStyle name="60% - Акцент3 19" xfId="1058"/>
    <cellStyle name="60% - Акцент3 2" xfId="1059"/>
    <cellStyle name="60% — акцент3 2" xfId="1060"/>
    <cellStyle name="60% - Акцент3 2_Приложение 1" xfId="1061"/>
    <cellStyle name="60% — акцент3 2_Приложение 1" xfId="1062"/>
    <cellStyle name="60% - Акцент3 2_Приложение 1_1" xfId="1063"/>
    <cellStyle name="60% — акцент3 2_Приложение 2" xfId="1064"/>
    <cellStyle name="60% - Акцент3 2_Приложение 2_1" xfId="1065"/>
    <cellStyle name="60% - Акцент3 20" xfId="1066"/>
    <cellStyle name="60% - Акцент3 21" xfId="1067"/>
    <cellStyle name="60% - Акцент3 22" xfId="1068"/>
    <cellStyle name="60% - Акцент3 23" xfId="1069"/>
    <cellStyle name="60% - Акцент3 24" xfId="1070"/>
    <cellStyle name="60% - Акцент3 25" xfId="1071"/>
    <cellStyle name="60% - Акцент3 26" xfId="1072"/>
    <cellStyle name="60% - Акцент3 27" xfId="1073"/>
    <cellStyle name="60% - Акцент3 28" xfId="1074"/>
    <cellStyle name="60% - Акцент3 29" xfId="1075"/>
    <cellStyle name="60% - Акцент3 3" xfId="1076"/>
    <cellStyle name="60% — акцент3 3" xfId="1077"/>
    <cellStyle name="60% - Акцент3 3_Приложение 1" xfId="1078"/>
    <cellStyle name="60% — акцент3 3_Приложение 1" xfId="1079"/>
    <cellStyle name="60% - Акцент3 3_Приложение 1_1" xfId="1080"/>
    <cellStyle name="60% — акцент3 3_Приложение 2" xfId="1081"/>
    <cellStyle name="60% - Акцент3 3_Приложение 2_1" xfId="1082"/>
    <cellStyle name="60% - Акцент3 30" xfId="1083"/>
    <cellStyle name="60% - Акцент3 31" xfId="1084"/>
    <cellStyle name="60% - Акцент3 32" xfId="1085"/>
    <cellStyle name="60% - Акцент3 33" xfId="1086"/>
    <cellStyle name="60% - Акцент3 34" xfId="1087"/>
    <cellStyle name="60% - Акцент3 35" xfId="1088"/>
    <cellStyle name="60% - Акцент3 36" xfId="1089"/>
    <cellStyle name="60% - Акцент3 37" xfId="1090"/>
    <cellStyle name="60% - Акцент3 38" xfId="1091"/>
    <cellStyle name="60% - Акцент3 39" xfId="1092"/>
    <cellStyle name="60% - Акцент3 4" xfId="1093"/>
    <cellStyle name="60% — акцент3 4" xfId="1094"/>
    <cellStyle name="60% - Акцент3 4_Приложение 1" xfId="1095"/>
    <cellStyle name="60% — акцент3 4_Приложение 1" xfId="1096"/>
    <cellStyle name="60% - Акцент3 4_Приложение 1_1" xfId="1097"/>
    <cellStyle name="60% — акцент3 4_Приложение 2" xfId="1098"/>
    <cellStyle name="60% - Акцент3 4_Приложение 2_1" xfId="1099"/>
    <cellStyle name="60% - Акцент3 40" xfId="1100"/>
    <cellStyle name="60% - Акцент3 41" xfId="1101"/>
    <cellStyle name="60% - Акцент3 42" xfId="1102"/>
    <cellStyle name="60% - Акцент3 43" xfId="1103"/>
    <cellStyle name="60% - Акцент3 44" xfId="1104"/>
    <cellStyle name="60% - Акцент3 45" xfId="1105"/>
    <cellStyle name="60% - Акцент3 5" xfId="1106"/>
    <cellStyle name="60% - Акцент3 6" xfId="1107"/>
    <cellStyle name="60% - Акцент3 7" xfId="1108"/>
    <cellStyle name="60% - Акцент3 8" xfId="1109"/>
    <cellStyle name="60% - Акцент3 9" xfId="1110"/>
    <cellStyle name="60% — акцент4" xfId="2432"/>
    <cellStyle name="60% - Акцент4 10" xfId="1111"/>
    <cellStyle name="60% - Акцент4 11" xfId="1112"/>
    <cellStyle name="60% - Акцент4 12" xfId="1113"/>
    <cellStyle name="60% - Акцент4 13" xfId="1114"/>
    <cellStyle name="60% - Акцент4 14" xfId="1115"/>
    <cellStyle name="60% - Акцент4 15" xfId="1116"/>
    <cellStyle name="60% - Акцент4 16" xfId="1117"/>
    <cellStyle name="60% - Акцент4 17" xfId="1118"/>
    <cellStyle name="60% - Акцент4 18" xfId="1119"/>
    <cellStyle name="60% - Акцент4 19" xfId="1120"/>
    <cellStyle name="60% - Акцент4 2" xfId="1121"/>
    <cellStyle name="60% — акцент4 2" xfId="1122"/>
    <cellStyle name="60% - Акцент4 2_Приложение 1" xfId="1123"/>
    <cellStyle name="60% — акцент4 2_Приложение 1" xfId="1124"/>
    <cellStyle name="60% - Акцент4 2_Приложение 1_1" xfId="1125"/>
    <cellStyle name="60% — акцент4 2_Приложение 2" xfId="1126"/>
    <cellStyle name="60% - Акцент4 2_Приложение 2_1" xfId="1127"/>
    <cellStyle name="60% - Акцент4 20" xfId="1128"/>
    <cellStyle name="60% - Акцент4 21" xfId="1129"/>
    <cellStyle name="60% - Акцент4 22" xfId="1130"/>
    <cellStyle name="60% - Акцент4 23" xfId="1131"/>
    <cellStyle name="60% - Акцент4 24" xfId="1132"/>
    <cellStyle name="60% - Акцент4 25" xfId="1133"/>
    <cellStyle name="60% - Акцент4 26" xfId="1134"/>
    <cellStyle name="60% - Акцент4 27" xfId="1135"/>
    <cellStyle name="60% - Акцент4 28" xfId="1136"/>
    <cellStyle name="60% - Акцент4 29" xfId="1137"/>
    <cellStyle name="60% - Акцент4 3" xfId="1138"/>
    <cellStyle name="60% — акцент4 3" xfId="1139"/>
    <cellStyle name="60% - Акцент4 3_Приложение 1" xfId="1140"/>
    <cellStyle name="60% — акцент4 3_Приложение 1" xfId="1141"/>
    <cellStyle name="60% - Акцент4 3_Приложение 1_1" xfId="1142"/>
    <cellStyle name="60% — акцент4 3_Приложение 2" xfId="1143"/>
    <cellStyle name="60% - Акцент4 3_Приложение 2_1" xfId="1144"/>
    <cellStyle name="60% - Акцент4 30" xfId="1145"/>
    <cellStyle name="60% - Акцент4 31" xfId="1146"/>
    <cellStyle name="60% - Акцент4 32" xfId="1147"/>
    <cellStyle name="60% - Акцент4 33" xfId="1148"/>
    <cellStyle name="60% - Акцент4 34" xfId="1149"/>
    <cellStyle name="60% - Акцент4 35" xfId="1150"/>
    <cellStyle name="60% - Акцент4 36" xfId="1151"/>
    <cellStyle name="60% - Акцент4 37" xfId="1152"/>
    <cellStyle name="60% - Акцент4 38" xfId="1153"/>
    <cellStyle name="60% - Акцент4 39" xfId="1154"/>
    <cellStyle name="60% - Акцент4 4" xfId="1155"/>
    <cellStyle name="60% — акцент4 4" xfId="1156"/>
    <cellStyle name="60% - Акцент4 4_Приложение 1" xfId="1157"/>
    <cellStyle name="60% — акцент4 4_Приложение 1" xfId="1158"/>
    <cellStyle name="60% - Акцент4 4_Приложение 1_1" xfId="1159"/>
    <cellStyle name="60% — акцент4 4_Приложение 2" xfId="1160"/>
    <cellStyle name="60% - Акцент4 4_Приложение 2_1" xfId="1161"/>
    <cellStyle name="60% - Акцент4 40" xfId="1162"/>
    <cellStyle name="60% - Акцент4 41" xfId="1163"/>
    <cellStyle name="60% - Акцент4 42" xfId="1164"/>
    <cellStyle name="60% - Акцент4 43" xfId="1165"/>
    <cellStyle name="60% - Акцент4 44" xfId="1166"/>
    <cellStyle name="60% - Акцент4 45" xfId="1167"/>
    <cellStyle name="60% - Акцент4 5" xfId="1168"/>
    <cellStyle name="60% - Акцент4 6" xfId="1169"/>
    <cellStyle name="60% - Акцент4 7" xfId="1170"/>
    <cellStyle name="60% - Акцент4 8" xfId="1171"/>
    <cellStyle name="60% - Акцент4 9" xfId="1172"/>
    <cellStyle name="60% — акцент5" xfId="2433"/>
    <cellStyle name="60% - Акцент5 10" xfId="1173"/>
    <cellStyle name="60% - Акцент5 11" xfId="1174"/>
    <cellStyle name="60% - Акцент5 12" xfId="1175"/>
    <cellStyle name="60% - Акцент5 13" xfId="1176"/>
    <cellStyle name="60% - Акцент5 14" xfId="1177"/>
    <cellStyle name="60% - Акцент5 15" xfId="1178"/>
    <cellStyle name="60% - Акцент5 16" xfId="1179"/>
    <cellStyle name="60% - Акцент5 17" xfId="1180"/>
    <cellStyle name="60% - Акцент5 18" xfId="1181"/>
    <cellStyle name="60% - Акцент5 19" xfId="1182"/>
    <cellStyle name="60% - Акцент5 2" xfId="1183"/>
    <cellStyle name="60% — акцент5 2" xfId="1184"/>
    <cellStyle name="60% - Акцент5 2_Приложение 1" xfId="1185"/>
    <cellStyle name="60% — акцент5 2_Приложение 1" xfId="1186"/>
    <cellStyle name="60% - Акцент5 2_Приложение 1_1" xfId="1187"/>
    <cellStyle name="60% — акцент5 2_Приложение 2" xfId="1188"/>
    <cellStyle name="60% - Акцент5 2_Приложение 2_1" xfId="1189"/>
    <cellStyle name="60% - Акцент5 20" xfId="1190"/>
    <cellStyle name="60% - Акцент5 21" xfId="1191"/>
    <cellStyle name="60% - Акцент5 22" xfId="1192"/>
    <cellStyle name="60% - Акцент5 23" xfId="1193"/>
    <cellStyle name="60% - Акцент5 24" xfId="1194"/>
    <cellStyle name="60% - Акцент5 25" xfId="1195"/>
    <cellStyle name="60% - Акцент5 26" xfId="1196"/>
    <cellStyle name="60% - Акцент5 27" xfId="1197"/>
    <cellStyle name="60% - Акцент5 28" xfId="1198"/>
    <cellStyle name="60% - Акцент5 29" xfId="1199"/>
    <cellStyle name="60% - Акцент5 3" xfId="1200"/>
    <cellStyle name="60% — акцент5 3" xfId="1201"/>
    <cellStyle name="60% - Акцент5 3_Приложение 1" xfId="1202"/>
    <cellStyle name="60% — акцент5 3_Приложение 1" xfId="1203"/>
    <cellStyle name="60% - Акцент5 3_Приложение 1_1" xfId="1204"/>
    <cellStyle name="60% — акцент5 3_Приложение 2" xfId="1205"/>
    <cellStyle name="60% - Акцент5 3_Приложение 2_1" xfId="1206"/>
    <cellStyle name="60% - Акцент5 30" xfId="1207"/>
    <cellStyle name="60% - Акцент5 31" xfId="1208"/>
    <cellStyle name="60% - Акцент5 32" xfId="1209"/>
    <cellStyle name="60% - Акцент5 33" xfId="1210"/>
    <cellStyle name="60% - Акцент5 34" xfId="1211"/>
    <cellStyle name="60% - Акцент5 35" xfId="1212"/>
    <cellStyle name="60% - Акцент5 36" xfId="1213"/>
    <cellStyle name="60% - Акцент5 37" xfId="1214"/>
    <cellStyle name="60% - Акцент5 38" xfId="1215"/>
    <cellStyle name="60% - Акцент5 39" xfId="1216"/>
    <cellStyle name="60% - Акцент5 4" xfId="1217"/>
    <cellStyle name="60% — акцент5 4" xfId="1218"/>
    <cellStyle name="60% - Акцент5 4_Приложение 1" xfId="1219"/>
    <cellStyle name="60% — акцент5 4_Приложение 1" xfId="1220"/>
    <cellStyle name="60% - Акцент5 4_Приложение 1_1" xfId="1221"/>
    <cellStyle name="60% — акцент5 4_Приложение 2" xfId="1222"/>
    <cellStyle name="60% - Акцент5 4_Приложение 2_1" xfId="1223"/>
    <cellStyle name="60% - Акцент5 40" xfId="1224"/>
    <cellStyle name="60% - Акцент5 41" xfId="1225"/>
    <cellStyle name="60% - Акцент5 42" xfId="1226"/>
    <cellStyle name="60% - Акцент5 43" xfId="1227"/>
    <cellStyle name="60% - Акцент5 44" xfId="1228"/>
    <cellStyle name="60% - Акцент5 45" xfId="1229"/>
    <cellStyle name="60% - Акцент5 5" xfId="1230"/>
    <cellStyle name="60% - Акцент5 6" xfId="1231"/>
    <cellStyle name="60% - Акцент5 7" xfId="1232"/>
    <cellStyle name="60% - Акцент5 8" xfId="1233"/>
    <cellStyle name="60% - Акцент5 9" xfId="1234"/>
    <cellStyle name="60% — акцент6" xfId="2434"/>
    <cellStyle name="60% - Акцент6 10" xfId="1235"/>
    <cellStyle name="60% - Акцент6 11" xfId="1236"/>
    <cellStyle name="60% - Акцент6 12" xfId="1237"/>
    <cellStyle name="60% - Акцент6 13" xfId="1238"/>
    <cellStyle name="60% - Акцент6 14" xfId="1239"/>
    <cellStyle name="60% - Акцент6 15" xfId="1240"/>
    <cellStyle name="60% - Акцент6 16" xfId="1241"/>
    <cellStyle name="60% - Акцент6 17" xfId="1242"/>
    <cellStyle name="60% - Акцент6 18" xfId="1243"/>
    <cellStyle name="60% - Акцент6 19" xfId="1244"/>
    <cellStyle name="60% - Акцент6 2" xfId="1245"/>
    <cellStyle name="60% — акцент6 2" xfId="1246"/>
    <cellStyle name="60% - Акцент6 2_Приложение 1" xfId="1247"/>
    <cellStyle name="60% — акцент6 2_Приложение 1" xfId="1248"/>
    <cellStyle name="60% - Акцент6 2_Приложение 1_1" xfId="1249"/>
    <cellStyle name="60% — акцент6 2_Приложение 2" xfId="1250"/>
    <cellStyle name="60% - Акцент6 2_Приложение 2_1" xfId="1251"/>
    <cellStyle name="60% - Акцент6 20" xfId="1252"/>
    <cellStyle name="60% - Акцент6 21" xfId="1253"/>
    <cellStyle name="60% - Акцент6 22" xfId="1254"/>
    <cellStyle name="60% - Акцент6 23" xfId="1255"/>
    <cellStyle name="60% - Акцент6 24" xfId="1256"/>
    <cellStyle name="60% - Акцент6 25" xfId="1257"/>
    <cellStyle name="60% - Акцент6 26" xfId="1258"/>
    <cellStyle name="60% - Акцент6 27" xfId="1259"/>
    <cellStyle name="60% - Акцент6 28" xfId="1260"/>
    <cellStyle name="60% - Акцент6 29" xfId="1261"/>
    <cellStyle name="60% - Акцент6 3" xfId="1262"/>
    <cellStyle name="60% — акцент6 3" xfId="1263"/>
    <cellStyle name="60% - Акцент6 3_Приложение 1" xfId="1264"/>
    <cellStyle name="60% — акцент6 3_Приложение 1" xfId="1265"/>
    <cellStyle name="60% - Акцент6 3_Приложение 1_1" xfId="1266"/>
    <cellStyle name="60% — акцент6 3_Приложение 2" xfId="1267"/>
    <cellStyle name="60% - Акцент6 3_Приложение 2_1" xfId="1268"/>
    <cellStyle name="60% - Акцент6 30" xfId="1269"/>
    <cellStyle name="60% - Акцент6 31" xfId="1270"/>
    <cellStyle name="60% - Акцент6 32" xfId="1271"/>
    <cellStyle name="60% - Акцент6 33" xfId="1272"/>
    <cellStyle name="60% - Акцент6 34" xfId="1273"/>
    <cellStyle name="60% - Акцент6 35" xfId="1274"/>
    <cellStyle name="60% - Акцент6 36" xfId="1275"/>
    <cellStyle name="60% - Акцент6 37" xfId="1276"/>
    <cellStyle name="60% - Акцент6 38" xfId="1277"/>
    <cellStyle name="60% - Акцент6 39" xfId="1278"/>
    <cellStyle name="60% - Акцент6 4" xfId="1279"/>
    <cellStyle name="60% — акцент6 4" xfId="1280"/>
    <cellStyle name="60% - Акцент6 4_Приложение 1" xfId="1281"/>
    <cellStyle name="60% — акцент6 4_Приложение 1" xfId="1282"/>
    <cellStyle name="60% - Акцент6 4_Приложение 1_1" xfId="1283"/>
    <cellStyle name="60% — акцент6 4_Приложение 2" xfId="1284"/>
    <cellStyle name="60% - Акцент6 4_Приложение 2_1" xfId="1285"/>
    <cellStyle name="60% - Акцент6 40" xfId="1286"/>
    <cellStyle name="60% - Акцент6 41" xfId="1287"/>
    <cellStyle name="60% - Акцент6 42" xfId="1288"/>
    <cellStyle name="60% - Акцент6 43" xfId="1289"/>
    <cellStyle name="60% - Акцент6 44" xfId="1290"/>
    <cellStyle name="60% - Акцент6 45" xfId="1291"/>
    <cellStyle name="60% - Акцент6 5" xfId="1292"/>
    <cellStyle name="60% - Акцент6 6" xfId="1293"/>
    <cellStyle name="60% - Акцент6 7" xfId="1294"/>
    <cellStyle name="60% - Акцент6 8" xfId="1295"/>
    <cellStyle name="60% - Акцент6 9" xfId="1296"/>
    <cellStyle name="Excel Built-in Normal" xfId="1297"/>
    <cellStyle name="TableStyleLight1" xfId="1298"/>
    <cellStyle name="Акцент1" xfId="1299" builtinId="29" customBuiltin="1"/>
    <cellStyle name="Акцент1 10" xfId="1300"/>
    <cellStyle name="Акцент1 11" xfId="1301"/>
    <cellStyle name="Акцент1 12" xfId="1302"/>
    <cellStyle name="Акцент1 13" xfId="1303"/>
    <cellStyle name="Акцент1 14" xfId="1304"/>
    <cellStyle name="Акцент1 15" xfId="1305"/>
    <cellStyle name="Акцент1 16" xfId="1306"/>
    <cellStyle name="Акцент1 17" xfId="1307"/>
    <cellStyle name="Акцент1 18" xfId="1308"/>
    <cellStyle name="Акцент1 19" xfId="1309"/>
    <cellStyle name="Акцент1 2" xfId="1310"/>
    <cellStyle name="Акцент1 20" xfId="1311"/>
    <cellStyle name="Акцент1 21" xfId="1312"/>
    <cellStyle name="Акцент1 22" xfId="1313"/>
    <cellStyle name="Акцент1 23" xfId="1314"/>
    <cellStyle name="Акцент1 24" xfId="1315"/>
    <cellStyle name="Акцент1 25" xfId="1316"/>
    <cellStyle name="Акцент1 26" xfId="1317"/>
    <cellStyle name="Акцент1 27" xfId="1318"/>
    <cellStyle name="Акцент1 28" xfId="1319"/>
    <cellStyle name="Акцент1 29" xfId="1320"/>
    <cellStyle name="Акцент1 3" xfId="1321"/>
    <cellStyle name="Акцент1 30" xfId="1322"/>
    <cellStyle name="Акцент1 31" xfId="1323"/>
    <cellStyle name="Акцент1 32" xfId="1324"/>
    <cellStyle name="Акцент1 33" xfId="1325"/>
    <cellStyle name="Акцент1 34" xfId="1326"/>
    <cellStyle name="Акцент1 35" xfId="1327"/>
    <cellStyle name="Акцент1 36" xfId="1328"/>
    <cellStyle name="Акцент1 37" xfId="1329"/>
    <cellStyle name="Акцент1 38" xfId="1330"/>
    <cellStyle name="Акцент1 39" xfId="1331"/>
    <cellStyle name="Акцент1 4" xfId="1332"/>
    <cellStyle name="Акцент1 40" xfId="1333"/>
    <cellStyle name="Акцент1 41" xfId="1334"/>
    <cellStyle name="Акцент1 42" xfId="1335"/>
    <cellStyle name="Акцент1 43" xfId="1336"/>
    <cellStyle name="Акцент1 5" xfId="1337"/>
    <cellStyle name="Акцент1 6" xfId="1338"/>
    <cellStyle name="Акцент1 7" xfId="1339"/>
    <cellStyle name="Акцент1 8" xfId="1340"/>
    <cellStyle name="Акцент1 9" xfId="1341"/>
    <cellStyle name="Акцент2" xfId="1342" builtinId="33" customBuiltin="1"/>
    <cellStyle name="Акцент2 10" xfId="1343"/>
    <cellStyle name="Акцент2 11" xfId="1344"/>
    <cellStyle name="Акцент2 12" xfId="1345"/>
    <cellStyle name="Акцент2 13" xfId="1346"/>
    <cellStyle name="Акцент2 14" xfId="1347"/>
    <cellStyle name="Акцент2 15" xfId="1348"/>
    <cellStyle name="Акцент2 16" xfId="1349"/>
    <cellStyle name="Акцент2 17" xfId="1350"/>
    <cellStyle name="Акцент2 18" xfId="1351"/>
    <cellStyle name="Акцент2 19" xfId="1352"/>
    <cellStyle name="Акцент2 2" xfId="1353"/>
    <cellStyle name="Акцент2 20" xfId="1354"/>
    <cellStyle name="Акцент2 21" xfId="1355"/>
    <cellStyle name="Акцент2 22" xfId="1356"/>
    <cellStyle name="Акцент2 23" xfId="1357"/>
    <cellStyle name="Акцент2 24" xfId="1358"/>
    <cellStyle name="Акцент2 25" xfId="1359"/>
    <cellStyle name="Акцент2 26" xfId="1360"/>
    <cellStyle name="Акцент2 27" xfId="1361"/>
    <cellStyle name="Акцент2 28" xfId="1362"/>
    <cellStyle name="Акцент2 29" xfId="1363"/>
    <cellStyle name="Акцент2 3" xfId="1364"/>
    <cellStyle name="Акцент2 30" xfId="1365"/>
    <cellStyle name="Акцент2 31" xfId="1366"/>
    <cellStyle name="Акцент2 32" xfId="1367"/>
    <cellStyle name="Акцент2 33" xfId="1368"/>
    <cellStyle name="Акцент2 34" xfId="1369"/>
    <cellStyle name="Акцент2 35" xfId="1370"/>
    <cellStyle name="Акцент2 36" xfId="1371"/>
    <cellStyle name="Акцент2 37" xfId="1372"/>
    <cellStyle name="Акцент2 38" xfId="1373"/>
    <cellStyle name="Акцент2 39" xfId="1374"/>
    <cellStyle name="Акцент2 4" xfId="1375"/>
    <cellStyle name="Акцент2 40" xfId="1376"/>
    <cellStyle name="Акцент2 41" xfId="1377"/>
    <cellStyle name="Акцент2 42" xfId="1378"/>
    <cellStyle name="Акцент2 43" xfId="1379"/>
    <cellStyle name="Акцент2 5" xfId="1380"/>
    <cellStyle name="Акцент2 6" xfId="1381"/>
    <cellStyle name="Акцент2 7" xfId="1382"/>
    <cellStyle name="Акцент2 8" xfId="1383"/>
    <cellStyle name="Акцент2 9" xfId="1384"/>
    <cellStyle name="Акцент3" xfId="1385" builtinId="37" customBuiltin="1"/>
    <cellStyle name="Акцент3 10" xfId="1386"/>
    <cellStyle name="Акцент3 11" xfId="1387"/>
    <cellStyle name="Акцент3 12" xfId="1388"/>
    <cellStyle name="Акцент3 13" xfId="1389"/>
    <cellStyle name="Акцент3 14" xfId="1390"/>
    <cellStyle name="Акцент3 15" xfId="1391"/>
    <cellStyle name="Акцент3 16" xfId="1392"/>
    <cellStyle name="Акцент3 17" xfId="1393"/>
    <cellStyle name="Акцент3 18" xfId="1394"/>
    <cellStyle name="Акцент3 19" xfId="1395"/>
    <cellStyle name="Акцент3 2" xfId="1396"/>
    <cellStyle name="Акцент3 20" xfId="1397"/>
    <cellStyle name="Акцент3 21" xfId="1398"/>
    <cellStyle name="Акцент3 22" xfId="1399"/>
    <cellStyle name="Акцент3 23" xfId="1400"/>
    <cellStyle name="Акцент3 24" xfId="1401"/>
    <cellStyle name="Акцент3 25" xfId="1402"/>
    <cellStyle name="Акцент3 26" xfId="1403"/>
    <cellStyle name="Акцент3 27" xfId="1404"/>
    <cellStyle name="Акцент3 28" xfId="1405"/>
    <cellStyle name="Акцент3 29" xfId="1406"/>
    <cellStyle name="Акцент3 3" xfId="1407"/>
    <cellStyle name="Акцент3 30" xfId="1408"/>
    <cellStyle name="Акцент3 31" xfId="1409"/>
    <cellStyle name="Акцент3 32" xfId="1410"/>
    <cellStyle name="Акцент3 33" xfId="1411"/>
    <cellStyle name="Акцент3 34" xfId="1412"/>
    <cellStyle name="Акцент3 35" xfId="1413"/>
    <cellStyle name="Акцент3 36" xfId="1414"/>
    <cellStyle name="Акцент3 37" xfId="1415"/>
    <cellStyle name="Акцент3 38" xfId="1416"/>
    <cellStyle name="Акцент3 39" xfId="1417"/>
    <cellStyle name="Акцент3 4" xfId="1418"/>
    <cellStyle name="Акцент3 40" xfId="1419"/>
    <cellStyle name="Акцент3 41" xfId="1420"/>
    <cellStyle name="Акцент3 42" xfId="1421"/>
    <cellStyle name="Акцент3 43" xfId="1422"/>
    <cellStyle name="Акцент3 5" xfId="1423"/>
    <cellStyle name="Акцент3 6" xfId="1424"/>
    <cellStyle name="Акцент3 7" xfId="1425"/>
    <cellStyle name="Акцент3 8" xfId="1426"/>
    <cellStyle name="Акцент3 9" xfId="1427"/>
    <cellStyle name="Акцент4" xfId="1428" builtinId="41" customBuiltin="1"/>
    <cellStyle name="Акцент4 10" xfId="1429"/>
    <cellStyle name="Акцент4 11" xfId="1430"/>
    <cellStyle name="Акцент4 12" xfId="1431"/>
    <cellStyle name="Акцент4 13" xfId="1432"/>
    <cellStyle name="Акцент4 14" xfId="1433"/>
    <cellStyle name="Акцент4 15" xfId="1434"/>
    <cellStyle name="Акцент4 16" xfId="1435"/>
    <cellStyle name="Акцент4 17" xfId="1436"/>
    <cellStyle name="Акцент4 18" xfId="1437"/>
    <cellStyle name="Акцент4 19" xfId="1438"/>
    <cellStyle name="Акцент4 2" xfId="1439"/>
    <cellStyle name="Акцент4 20" xfId="1440"/>
    <cellStyle name="Акцент4 21" xfId="1441"/>
    <cellStyle name="Акцент4 22" xfId="1442"/>
    <cellStyle name="Акцент4 23" xfId="1443"/>
    <cellStyle name="Акцент4 24" xfId="1444"/>
    <cellStyle name="Акцент4 25" xfId="1445"/>
    <cellStyle name="Акцент4 26" xfId="1446"/>
    <cellStyle name="Акцент4 27" xfId="1447"/>
    <cellStyle name="Акцент4 28" xfId="1448"/>
    <cellStyle name="Акцент4 29" xfId="1449"/>
    <cellStyle name="Акцент4 3" xfId="1450"/>
    <cellStyle name="Акцент4 30" xfId="1451"/>
    <cellStyle name="Акцент4 31" xfId="1452"/>
    <cellStyle name="Акцент4 32" xfId="1453"/>
    <cellStyle name="Акцент4 33" xfId="1454"/>
    <cellStyle name="Акцент4 34" xfId="1455"/>
    <cellStyle name="Акцент4 35" xfId="1456"/>
    <cellStyle name="Акцент4 36" xfId="1457"/>
    <cellStyle name="Акцент4 37" xfId="1458"/>
    <cellStyle name="Акцент4 38" xfId="1459"/>
    <cellStyle name="Акцент4 39" xfId="1460"/>
    <cellStyle name="Акцент4 4" xfId="1461"/>
    <cellStyle name="Акцент4 40" xfId="1462"/>
    <cellStyle name="Акцент4 41" xfId="1463"/>
    <cellStyle name="Акцент4 42" xfId="1464"/>
    <cellStyle name="Акцент4 43" xfId="1465"/>
    <cellStyle name="Акцент4 5" xfId="1466"/>
    <cellStyle name="Акцент4 6" xfId="1467"/>
    <cellStyle name="Акцент4 7" xfId="1468"/>
    <cellStyle name="Акцент4 8" xfId="1469"/>
    <cellStyle name="Акцент4 9" xfId="1470"/>
    <cellStyle name="Акцент5" xfId="1471" builtinId="45" customBuiltin="1"/>
    <cellStyle name="Акцент5 10" xfId="1472"/>
    <cellStyle name="Акцент5 11" xfId="1473"/>
    <cellStyle name="Акцент5 12" xfId="1474"/>
    <cellStyle name="Акцент5 13" xfId="1475"/>
    <cellStyle name="Акцент5 14" xfId="1476"/>
    <cellStyle name="Акцент5 15" xfId="1477"/>
    <cellStyle name="Акцент5 16" xfId="1478"/>
    <cellStyle name="Акцент5 17" xfId="1479"/>
    <cellStyle name="Акцент5 18" xfId="1480"/>
    <cellStyle name="Акцент5 19" xfId="1481"/>
    <cellStyle name="Акцент5 2" xfId="1482"/>
    <cellStyle name="Акцент5 20" xfId="1483"/>
    <cellStyle name="Акцент5 21" xfId="1484"/>
    <cellStyle name="Акцент5 22" xfId="1485"/>
    <cellStyle name="Акцент5 23" xfId="1486"/>
    <cellStyle name="Акцент5 24" xfId="1487"/>
    <cellStyle name="Акцент5 25" xfId="1488"/>
    <cellStyle name="Акцент5 26" xfId="1489"/>
    <cellStyle name="Акцент5 27" xfId="1490"/>
    <cellStyle name="Акцент5 28" xfId="1491"/>
    <cellStyle name="Акцент5 29" xfId="1492"/>
    <cellStyle name="Акцент5 3" xfId="1493"/>
    <cellStyle name="Акцент5 30" xfId="1494"/>
    <cellStyle name="Акцент5 31" xfId="1495"/>
    <cellStyle name="Акцент5 32" xfId="1496"/>
    <cellStyle name="Акцент5 33" xfId="1497"/>
    <cellStyle name="Акцент5 34" xfId="1498"/>
    <cellStyle name="Акцент5 35" xfId="1499"/>
    <cellStyle name="Акцент5 36" xfId="1500"/>
    <cellStyle name="Акцент5 37" xfId="1501"/>
    <cellStyle name="Акцент5 38" xfId="1502"/>
    <cellStyle name="Акцент5 39" xfId="1503"/>
    <cellStyle name="Акцент5 4" xfId="1504"/>
    <cellStyle name="Акцент5 40" xfId="1505"/>
    <cellStyle name="Акцент5 41" xfId="1506"/>
    <cellStyle name="Акцент5 42" xfId="1507"/>
    <cellStyle name="Акцент5 43" xfId="1508"/>
    <cellStyle name="Акцент5 5" xfId="1509"/>
    <cellStyle name="Акцент5 6" xfId="1510"/>
    <cellStyle name="Акцент5 7" xfId="1511"/>
    <cellStyle name="Акцент5 8" xfId="1512"/>
    <cellStyle name="Акцент5 9" xfId="1513"/>
    <cellStyle name="Акцент6" xfId="1514" builtinId="49" customBuiltin="1"/>
    <cellStyle name="Акцент6 10" xfId="1515"/>
    <cellStyle name="Акцент6 11" xfId="1516"/>
    <cellStyle name="Акцент6 12" xfId="1517"/>
    <cellStyle name="Акцент6 13" xfId="1518"/>
    <cellStyle name="Акцент6 14" xfId="1519"/>
    <cellStyle name="Акцент6 15" xfId="1520"/>
    <cellStyle name="Акцент6 16" xfId="1521"/>
    <cellStyle name="Акцент6 17" xfId="1522"/>
    <cellStyle name="Акцент6 18" xfId="1523"/>
    <cellStyle name="Акцент6 19" xfId="1524"/>
    <cellStyle name="Акцент6 2" xfId="1525"/>
    <cellStyle name="Акцент6 20" xfId="1526"/>
    <cellStyle name="Акцент6 21" xfId="1527"/>
    <cellStyle name="Акцент6 22" xfId="1528"/>
    <cellStyle name="Акцент6 23" xfId="1529"/>
    <cellStyle name="Акцент6 24" xfId="1530"/>
    <cellStyle name="Акцент6 25" xfId="1531"/>
    <cellStyle name="Акцент6 26" xfId="1532"/>
    <cellStyle name="Акцент6 27" xfId="1533"/>
    <cellStyle name="Акцент6 28" xfId="1534"/>
    <cellStyle name="Акцент6 29" xfId="1535"/>
    <cellStyle name="Акцент6 3" xfId="1536"/>
    <cellStyle name="Акцент6 30" xfId="1537"/>
    <cellStyle name="Акцент6 31" xfId="1538"/>
    <cellStyle name="Акцент6 32" xfId="1539"/>
    <cellStyle name="Акцент6 33" xfId="1540"/>
    <cellStyle name="Акцент6 34" xfId="1541"/>
    <cellStyle name="Акцент6 35" xfId="1542"/>
    <cellStyle name="Акцент6 36" xfId="1543"/>
    <cellStyle name="Акцент6 37" xfId="1544"/>
    <cellStyle name="Акцент6 38" xfId="1545"/>
    <cellStyle name="Акцент6 39" xfId="1546"/>
    <cellStyle name="Акцент6 4" xfId="1547"/>
    <cellStyle name="Акцент6 40" xfId="1548"/>
    <cellStyle name="Акцент6 41" xfId="1549"/>
    <cellStyle name="Акцент6 42" xfId="1550"/>
    <cellStyle name="Акцент6 43" xfId="1551"/>
    <cellStyle name="Акцент6 5" xfId="1552"/>
    <cellStyle name="Акцент6 6" xfId="1553"/>
    <cellStyle name="Акцент6 7" xfId="1554"/>
    <cellStyle name="Акцент6 8" xfId="1555"/>
    <cellStyle name="Акцент6 9" xfId="1556"/>
    <cellStyle name="Ввод " xfId="1557" builtinId="20" customBuiltin="1"/>
    <cellStyle name="Ввод  10" xfId="1558"/>
    <cellStyle name="Ввод  11" xfId="1559"/>
    <cellStyle name="Ввод  12" xfId="1560"/>
    <cellStyle name="Ввод  13" xfId="1561"/>
    <cellStyle name="Ввод  14" xfId="1562"/>
    <cellStyle name="Ввод  15" xfId="1563"/>
    <cellStyle name="Ввод  16" xfId="1564"/>
    <cellStyle name="Ввод  17" xfId="1565"/>
    <cellStyle name="Ввод  18" xfId="1566"/>
    <cellStyle name="Ввод  19" xfId="1567"/>
    <cellStyle name="Ввод  2" xfId="1568"/>
    <cellStyle name="Ввод  20" xfId="1569"/>
    <cellStyle name="Ввод  21" xfId="1570"/>
    <cellStyle name="Ввод  22" xfId="1571"/>
    <cellStyle name="Ввод  23" xfId="1572"/>
    <cellStyle name="Ввод  24" xfId="1573"/>
    <cellStyle name="Ввод  25" xfId="1574"/>
    <cellStyle name="Ввод  26" xfId="1575"/>
    <cellStyle name="Ввод  27" xfId="1576"/>
    <cellStyle name="Ввод  28" xfId="1577"/>
    <cellStyle name="Ввод  29" xfId="1578"/>
    <cellStyle name="Ввод  3" xfId="1579"/>
    <cellStyle name="Ввод  30" xfId="1580"/>
    <cellStyle name="Ввод  31" xfId="1581"/>
    <cellStyle name="Ввод  32" xfId="1582"/>
    <cellStyle name="Ввод  33" xfId="1583"/>
    <cellStyle name="Ввод  34" xfId="1584"/>
    <cellStyle name="Ввод  35" xfId="1585"/>
    <cellStyle name="Ввод  36" xfId="1586"/>
    <cellStyle name="Ввод  37" xfId="1587"/>
    <cellStyle name="Ввод  38" xfId="1588"/>
    <cellStyle name="Ввод  39" xfId="1589"/>
    <cellStyle name="Ввод  4" xfId="1590"/>
    <cellStyle name="Ввод  40" xfId="1591"/>
    <cellStyle name="Ввод  41" xfId="1592"/>
    <cellStyle name="Ввод  42" xfId="1593"/>
    <cellStyle name="Ввод  43" xfId="1594"/>
    <cellStyle name="Ввод  5" xfId="1595"/>
    <cellStyle name="Ввод  6" xfId="1596"/>
    <cellStyle name="Ввод  7" xfId="1597"/>
    <cellStyle name="Ввод  8" xfId="1598"/>
    <cellStyle name="Ввод  9" xfId="1599"/>
    <cellStyle name="Вывод" xfId="1600" builtinId="21" customBuiltin="1"/>
    <cellStyle name="Вывод 10" xfId="1601"/>
    <cellStyle name="Вывод 11" xfId="1602"/>
    <cellStyle name="Вывод 12" xfId="1603"/>
    <cellStyle name="Вывод 13" xfId="1604"/>
    <cellStyle name="Вывод 14" xfId="1605"/>
    <cellStyle name="Вывод 15" xfId="1606"/>
    <cellStyle name="Вывод 16" xfId="1607"/>
    <cellStyle name="Вывод 17" xfId="1608"/>
    <cellStyle name="Вывод 18" xfId="1609"/>
    <cellStyle name="Вывод 19" xfId="1610"/>
    <cellStyle name="Вывод 2" xfId="1611"/>
    <cellStyle name="Вывод 20" xfId="1612"/>
    <cellStyle name="Вывод 21" xfId="1613"/>
    <cellStyle name="Вывод 22" xfId="1614"/>
    <cellStyle name="Вывод 23" xfId="1615"/>
    <cellStyle name="Вывод 24" xfId="1616"/>
    <cellStyle name="Вывод 25" xfId="1617"/>
    <cellStyle name="Вывод 26" xfId="1618"/>
    <cellStyle name="Вывод 27" xfId="1619"/>
    <cellStyle name="Вывод 28" xfId="1620"/>
    <cellStyle name="Вывод 29" xfId="1621"/>
    <cellStyle name="Вывод 3" xfId="1622"/>
    <cellStyle name="Вывод 30" xfId="1623"/>
    <cellStyle name="Вывод 31" xfId="1624"/>
    <cellStyle name="Вывод 32" xfId="1625"/>
    <cellStyle name="Вывод 33" xfId="1626"/>
    <cellStyle name="Вывод 34" xfId="1627"/>
    <cellStyle name="Вывод 35" xfId="1628"/>
    <cellStyle name="Вывод 36" xfId="1629"/>
    <cellStyle name="Вывод 37" xfId="1630"/>
    <cellStyle name="Вывод 38" xfId="1631"/>
    <cellStyle name="Вывод 39" xfId="1632"/>
    <cellStyle name="Вывод 4" xfId="1633"/>
    <cellStyle name="Вывод 40" xfId="1634"/>
    <cellStyle name="Вывод 41" xfId="1635"/>
    <cellStyle name="Вывод 42" xfId="1636"/>
    <cellStyle name="Вывод 43" xfId="1637"/>
    <cellStyle name="Вывод 44" xfId="1638"/>
    <cellStyle name="Вывод 5" xfId="1639"/>
    <cellStyle name="Вывод 6" xfId="1640"/>
    <cellStyle name="Вывод 7" xfId="1641"/>
    <cellStyle name="Вывод 8" xfId="1642"/>
    <cellStyle name="Вывод 9" xfId="1643"/>
    <cellStyle name="Вычисление" xfId="1644" builtinId="22" customBuiltin="1"/>
    <cellStyle name="Вычисление 10" xfId="1645"/>
    <cellStyle name="Вычисление 11" xfId="1646"/>
    <cellStyle name="Вычисление 12" xfId="1647"/>
    <cellStyle name="Вычисление 13" xfId="1648"/>
    <cellStyle name="Вычисление 14" xfId="1649"/>
    <cellStyle name="Вычисление 15" xfId="1650"/>
    <cellStyle name="Вычисление 16" xfId="1651"/>
    <cellStyle name="Вычисление 17" xfId="1652"/>
    <cellStyle name="Вычисление 18" xfId="1653"/>
    <cellStyle name="Вычисление 19" xfId="1654"/>
    <cellStyle name="Вычисление 2" xfId="1655"/>
    <cellStyle name="Вычисление 20" xfId="1656"/>
    <cellStyle name="Вычисление 21" xfId="1657"/>
    <cellStyle name="Вычисление 22" xfId="1658"/>
    <cellStyle name="Вычисление 23" xfId="1659"/>
    <cellStyle name="Вычисление 24" xfId="1660"/>
    <cellStyle name="Вычисление 25" xfId="1661"/>
    <cellStyle name="Вычисление 26" xfId="1662"/>
    <cellStyle name="Вычисление 27" xfId="1663"/>
    <cellStyle name="Вычисление 28" xfId="1664"/>
    <cellStyle name="Вычисление 29" xfId="1665"/>
    <cellStyle name="Вычисление 3" xfId="1666"/>
    <cellStyle name="Вычисление 30" xfId="1667"/>
    <cellStyle name="Вычисление 31" xfId="1668"/>
    <cellStyle name="Вычисление 32" xfId="1669"/>
    <cellStyle name="Вычисление 33" xfId="1670"/>
    <cellStyle name="Вычисление 34" xfId="1671"/>
    <cellStyle name="Вычисление 35" xfId="1672"/>
    <cellStyle name="Вычисление 36" xfId="1673"/>
    <cellStyle name="Вычисление 37" xfId="1674"/>
    <cellStyle name="Вычисление 38" xfId="1675"/>
    <cellStyle name="Вычисление 39" xfId="1676"/>
    <cellStyle name="Вычисление 4" xfId="1677"/>
    <cellStyle name="Вычисление 40" xfId="1678"/>
    <cellStyle name="Вычисление 41" xfId="1679"/>
    <cellStyle name="Вычисление 42" xfId="1680"/>
    <cellStyle name="Вычисление 43" xfId="1681"/>
    <cellStyle name="Вычисление 44" xfId="1682"/>
    <cellStyle name="Вычисление 5" xfId="1683"/>
    <cellStyle name="Вычисление 6" xfId="1684"/>
    <cellStyle name="Вычисление 7" xfId="1685"/>
    <cellStyle name="Вычисление 8" xfId="1686"/>
    <cellStyle name="Вычисление 9" xfId="1687"/>
    <cellStyle name="Заголовок 1" xfId="1688" builtinId="16" customBuiltin="1"/>
    <cellStyle name="Заголовок 1 10" xfId="1689"/>
    <cellStyle name="Заголовок 1 11" xfId="1690"/>
    <cellStyle name="Заголовок 1 12" xfId="1691"/>
    <cellStyle name="Заголовок 1 13" xfId="1692"/>
    <cellStyle name="Заголовок 1 14" xfId="1693"/>
    <cellStyle name="Заголовок 1 15" xfId="1694"/>
    <cellStyle name="Заголовок 1 16" xfId="1695"/>
    <cellStyle name="Заголовок 1 17" xfId="1696"/>
    <cellStyle name="Заголовок 1 18" xfId="1697"/>
    <cellStyle name="Заголовок 1 19" xfId="1698"/>
    <cellStyle name="Заголовок 1 2" xfId="1699"/>
    <cellStyle name="Заголовок 1 20" xfId="1700"/>
    <cellStyle name="Заголовок 1 21" xfId="1701"/>
    <cellStyle name="Заголовок 1 22" xfId="1702"/>
    <cellStyle name="Заголовок 1 23" xfId="1703"/>
    <cellStyle name="Заголовок 1 24" xfId="1704"/>
    <cellStyle name="Заголовок 1 25" xfId="1705"/>
    <cellStyle name="Заголовок 1 26" xfId="1706"/>
    <cellStyle name="Заголовок 1 27" xfId="1707"/>
    <cellStyle name="Заголовок 1 28" xfId="1708"/>
    <cellStyle name="Заголовок 1 29" xfId="1709"/>
    <cellStyle name="Заголовок 1 3" xfId="1710"/>
    <cellStyle name="Заголовок 1 30" xfId="1711"/>
    <cellStyle name="Заголовок 1 31" xfId="1712"/>
    <cellStyle name="Заголовок 1 32" xfId="1713"/>
    <cellStyle name="Заголовок 1 33" xfId="1714"/>
    <cellStyle name="Заголовок 1 34" xfId="1715"/>
    <cellStyle name="Заголовок 1 35" xfId="1716"/>
    <cellStyle name="Заголовок 1 36" xfId="1717"/>
    <cellStyle name="Заголовок 1 37" xfId="1718"/>
    <cellStyle name="Заголовок 1 38" xfId="1719"/>
    <cellStyle name="Заголовок 1 39" xfId="1720"/>
    <cellStyle name="Заголовок 1 4" xfId="1721"/>
    <cellStyle name="Заголовок 1 40" xfId="1722"/>
    <cellStyle name="Заголовок 1 41" xfId="1723"/>
    <cellStyle name="Заголовок 1 42" xfId="1724"/>
    <cellStyle name="Заголовок 1 43" xfId="1725"/>
    <cellStyle name="Заголовок 1 5" xfId="1726"/>
    <cellStyle name="Заголовок 1 6" xfId="1727"/>
    <cellStyle name="Заголовок 1 7" xfId="1728"/>
    <cellStyle name="Заголовок 1 8" xfId="1729"/>
    <cellStyle name="Заголовок 1 9" xfId="1730"/>
    <cellStyle name="Заголовок 2" xfId="1731" builtinId="17" customBuiltin="1"/>
    <cellStyle name="Заголовок 2 10" xfId="1732"/>
    <cellStyle name="Заголовок 2 11" xfId="1733"/>
    <cellStyle name="Заголовок 2 12" xfId="1734"/>
    <cellStyle name="Заголовок 2 13" xfId="1735"/>
    <cellStyle name="Заголовок 2 14" xfId="1736"/>
    <cellStyle name="Заголовок 2 15" xfId="1737"/>
    <cellStyle name="Заголовок 2 16" xfId="1738"/>
    <cellStyle name="Заголовок 2 17" xfId="1739"/>
    <cellStyle name="Заголовок 2 18" xfId="1740"/>
    <cellStyle name="Заголовок 2 19" xfId="1741"/>
    <cellStyle name="Заголовок 2 2" xfId="1742"/>
    <cellStyle name="Заголовок 2 20" xfId="1743"/>
    <cellStyle name="Заголовок 2 21" xfId="1744"/>
    <cellStyle name="Заголовок 2 22" xfId="1745"/>
    <cellStyle name="Заголовок 2 23" xfId="1746"/>
    <cellStyle name="Заголовок 2 24" xfId="1747"/>
    <cellStyle name="Заголовок 2 25" xfId="1748"/>
    <cellStyle name="Заголовок 2 26" xfId="1749"/>
    <cellStyle name="Заголовок 2 27" xfId="1750"/>
    <cellStyle name="Заголовок 2 28" xfId="1751"/>
    <cellStyle name="Заголовок 2 29" xfId="1752"/>
    <cellStyle name="Заголовок 2 3" xfId="1753"/>
    <cellStyle name="Заголовок 2 30" xfId="1754"/>
    <cellStyle name="Заголовок 2 31" xfId="1755"/>
    <cellStyle name="Заголовок 2 32" xfId="1756"/>
    <cellStyle name="Заголовок 2 33" xfId="1757"/>
    <cellStyle name="Заголовок 2 34" xfId="1758"/>
    <cellStyle name="Заголовок 2 35" xfId="1759"/>
    <cellStyle name="Заголовок 2 36" xfId="1760"/>
    <cellStyle name="Заголовок 2 37" xfId="1761"/>
    <cellStyle name="Заголовок 2 38" xfId="1762"/>
    <cellStyle name="Заголовок 2 39" xfId="1763"/>
    <cellStyle name="Заголовок 2 4" xfId="1764"/>
    <cellStyle name="Заголовок 2 40" xfId="1765"/>
    <cellStyle name="Заголовок 2 41" xfId="1766"/>
    <cellStyle name="Заголовок 2 42" xfId="1767"/>
    <cellStyle name="Заголовок 2 43" xfId="1768"/>
    <cellStyle name="Заголовок 2 5" xfId="1769"/>
    <cellStyle name="Заголовок 2 6" xfId="1770"/>
    <cellStyle name="Заголовок 2 7" xfId="1771"/>
    <cellStyle name="Заголовок 2 8" xfId="1772"/>
    <cellStyle name="Заголовок 2 9" xfId="1773"/>
    <cellStyle name="Заголовок 3" xfId="1774" builtinId="18" customBuiltin="1"/>
    <cellStyle name="Заголовок 3 10" xfId="1775"/>
    <cellStyle name="Заголовок 3 11" xfId="1776"/>
    <cellStyle name="Заголовок 3 12" xfId="1777"/>
    <cellStyle name="Заголовок 3 13" xfId="1778"/>
    <cellStyle name="Заголовок 3 14" xfId="1779"/>
    <cellStyle name="Заголовок 3 15" xfId="1780"/>
    <cellStyle name="Заголовок 3 16" xfId="1781"/>
    <cellStyle name="Заголовок 3 17" xfId="1782"/>
    <cellStyle name="Заголовок 3 18" xfId="1783"/>
    <cellStyle name="Заголовок 3 19" xfId="1784"/>
    <cellStyle name="Заголовок 3 2" xfId="1785"/>
    <cellStyle name="Заголовок 3 20" xfId="1786"/>
    <cellStyle name="Заголовок 3 21" xfId="1787"/>
    <cellStyle name="Заголовок 3 22" xfId="1788"/>
    <cellStyle name="Заголовок 3 23" xfId="1789"/>
    <cellStyle name="Заголовок 3 24" xfId="1790"/>
    <cellStyle name="Заголовок 3 25" xfId="1791"/>
    <cellStyle name="Заголовок 3 26" xfId="1792"/>
    <cellStyle name="Заголовок 3 27" xfId="1793"/>
    <cellStyle name="Заголовок 3 28" xfId="1794"/>
    <cellStyle name="Заголовок 3 29" xfId="1795"/>
    <cellStyle name="Заголовок 3 3" xfId="1796"/>
    <cellStyle name="Заголовок 3 30" xfId="1797"/>
    <cellStyle name="Заголовок 3 31" xfId="1798"/>
    <cellStyle name="Заголовок 3 32" xfId="1799"/>
    <cellStyle name="Заголовок 3 33" xfId="1800"/>
    <cellStyle name="Заголовок 3 34" xfId="1801"/>
    <cellStyle name="Заголовок 3 35" xfId="1802"/>
    <cellStyle name="Заголовок 3 36" xfId="1803"/>
    <cellStyle name="Заголовок 3 37" xfId="1804"/>
    <cellStyle name="Заголовок 3 38" xfId="1805"/>
    <cellStyle name="Заголовок 3 39" xfId="1806"/>
    <cellStyle name="Заголовок 3 4" xfId="1807"/>
    <cellStyle name="Заголовок 3 40" xfId="1808"/>
    <cellStyle name="Заголовок 3 41" xfId="1809"/>
    <cellStyle name="Заголовок 3 42" xfId="1810"/>
    <cellStyle name="Заголовок 3 43" xfId="1811"/>
    <cellStyle name="Заголовок 3 5" xfId="1812"/>
    <cellStyle name="Заголовок 3 6" xfId="1813"/>
    <cellStyle name="Заголовок 3 7" xfId="1814"/>
    <cellStyle name="Заголовок 3 8" xfId="1815"/>
    <cellStyle name="Заголовок 3 9" xfId="1816"/>
    <cellStyle name="Заголовок 4" xfId="1817" builtinId="19" customBuiltin="1"/>
    <cellStyle name="Заголовок 4 10" xfId="1818"/>
    <cellStyle name="Заголовок 4 11" xfId="1819"/>
    <cellStyle name="Заголовок 4 12" xfId="1820"/>
    <cellStyle name="Заголовок 4 13" xfId="1821"/>
    <cellStyle name="Заголовок 4 14" xfId="1822"/>
    <cellStyle name="Заголовок 4 15" xfId="1823"/>
    <cellStyle name="Заголовок 4 16" xfId="1824"/>
    <cellStyle name="Заголовок 4 17" xfId="1825"/>
    <cellStyle name="Заголовок 4 18" xfId="1826"/>
    <cellStyle name="Заголовок 4 19" xfId="1827"/>
    <cellStyle name="Заголовок 4 2" xfId="1828"/>
    <cellStyle name="Заголовок 4 20" xfId="1829"/>
    <cellStyle name="Заголовок 4 21" xfId="1830"/>
    <cellStyle name="Заголовок 4 22" xfId="1831"/>
    <cellStyle name="Заголовок 4 23" xfId="1832"/>
    <cellStyle name="Заголовок 4 24" xfId="1833"/>
    <cellStyle name="Заголовок 4 25" xfId="1834"/>
    <cellStyle name="Заголовок 4 26" xfId="1835"/>
    <cellStyle name="Заголовок 4 27" xfId="1836"/>
    <cellStyle name="Заголовок 4 28" xfId="1837"/>
    <cellStyle name="Заголовок 4 29" xfId="1838"/>
    <cellStyle name="Заголовок 4 3" xfId="1839"/>
    <cellStyle name="Заголовок 4 30" xfId="1840"/>
    <cellStyle name="Заголовок 4 31" xfId="1841"/>
    <cellStyle name="Заголовок 4 32" xfId="1842"/>
    <cellStyle name="Заголовок 4 33" xfId="1843"/>
    <cellStyle name="Заголовок 4 34" xfId="1844"/>
    <cellStyle name="Заголовок 4 35" xfId="1845"/>
    <cellStyle name="Заголовок 4 36" xfId="1846"/>
    <cellStyle name="Заголовок 4 37" xfId="1847"/>
    <cellStyle name="Заголовок 4 38" xfId="1848"/>
    <cellStyle name="Заголовок 4 39" xfId="1849"/>
    <cellStyle name="Заголовок 4 4" xfId="1850"/>
    <cellStyle name="Заголовок 4 40" xfId="1851"/>
    <cellStyle name="Заголовок 4 41" xfId="1852"/>
    <cellStyle name="Заголовок 4 42" xfId="1853"/>
    <cellStyle name="Заголовок 4 43" xfId="1854"/>
    <cellStyle name="Заголовок 4 5" xfId="1855"/>
    <cellStyle name="Заголовок 4 6" xfId="1856"/>
    <cellStyle name="Заголовок 4 7" xfId="1857"/>
    <cellStyle name="Заголовок 4 8" xfId="1858"/>
    <cellStyle name="Заголовок 4 9" xfId="1859"/>
    <cellStyle name="Итог" xfId="1860" builtinId="25" customBuiltin="1"/>
    <cellStyle name="Итог 10" xfId="1861"/>
    <cellStyle name="Итог 11" xfId="1862"/>
    <cellStyle name="Итог 12" xfId="1863"/>
    <cellStyle name="Итог 13" xfId="1864"/>
    <cellStyle name="Итог 14" xfId="1865"/>
    <cellStyle name="Итог 15" xfId="1866"/>
    <cellStyle name="Итог 16" xfId="1867"/>
    <cellStyle name="Итог 17" xfId="1868"/>
    <cellStyle name="Итог 18" xfId="1869"/>
    <cellStyle name="Итог 19" xfId="1870"/>
    <cellStyle name="Итог 2" xfId="1871"/>
    <cellStyle name="Итог 20" xfId="1872"/>
    <cellStyle name="Итог 21" xfId="1873"/>
    <cellStyle name="Итог 22" xfId="1874"/>
    <cellStyle name="Итог 23" xfId="1875"/>
    <cellStyle name="Итог 24" xfId="1876"/>
    <cellStyle name="Итог 25" xfId="1877"/>
    <cellStyle name="Итог 26" xfId="1878"/>
    <cellStyle name="Итог 27" xfId="1879"/>
    <cellStyle name="Итог 28" xfId="1880"/>
    <cellStyle name="Итог 29" xfId="1881"/>
    <cellStyle name="Итог 3" xfId="1882"/>
    <cellStyle name="Итог 30" xfId="1883"/>
    <cellStyle name="Итог 31" xfId="1884"/>
    <cellStyle name="Итог 32" xfId="1885"/>
    <cellStyle name="Итог 33" xfId="1886"/>
    <cellStyle name="Итог 34" xfId="1887"/>
    <cellStyle name="Итог 35" xfId="1888"/>
    <cellStyle name="Итог 36" xfId="1889"/>
    <cellStyle name="Итог 37" xfId="1890"/>
    <cellStyle name="Итог 38" xfId="1891"/>
    <cellStyle name="Итог 39" xfId="1892"/>
    <cellStyle name="Итог 4" xfId="1893"/>
    <cellStyle name="Итог 40" xfId="1894"/>
    <cellStyle name="Итог 41" xfId="1895"/>
    <cellStyle name="Итог 42" xfId="1896"/>
    <cellStyle name="Итог 43" xfId="1897"/>
    <cellStyle name="Итог 5" xfId="1898"/>
    <cellStyle name="Итог 6" xfId="1899"/>
    <cellStyle name="Итог 7" xfId="1900"/>
    <cellStyle name="Итог 8" xfId="1901"/>
    <cellStyle name="Итог 9" xfId="1902"/>
    <cellStyle name="Итоги" xfId="2435"/>
    <cellStyle name="ИтогоБИМ" xfId="2436"/>
    <cellStyle name="Контрольная ячейка" xfId="1903" builtinId="23" customBuiltin="1"/>
    <cellStyle name="Контрольная ячейка 10" xfId="1904"/>
    <cellStyle name="Контрольная ячейка 11" xfId="1905"/>
    <cellStyle name="Контрольная ячейка 12" xfId="1906"/>
    <cellStyle name="Контрольная ячейка 13" xfId="1907"/>
    <cellStyle name="Контрольная ячейка 14" xfId="1908"/>
    <cellStyle name="Контрольная ячейка 15" xfId="1909"/>
    <cellStyle name="Контрольная ячейка 16" xfId="1910"/>
    <cellStyle name="Контрольная ячейка 17" xfId="1911"/>
    <cellStyle name="Контрольная ячейка 18" xfId="1912"/>
    <cellStyle name="Контрольная ячейка 19" xfId="1913"/>
    <cellStyle name="Контрольная ячейка 2" xfId="1914"/>
    <cellStyle name="Контрольная ячейка 20" xfId="1915"/>
    <cellStyle name="Контрольная ячейка 21" xfId="1916"/>
    <cellStyle name="Контрольная ячейка 22" xfId="1917"/>
    <cellStyle name="Контрольная ячейка 23" xfId="1918"/>
    <cellStyle name="Контрольная ячейка 24" xfId="1919"/>
    <cellStyle name="Контрольная ячейка 25" xfId="1920"/>
    <cellStyle name="Контрольная ячейка 26" xfId="1921"/>
    <cellStyle name="Контрольная ячейка 27" xfId="1922"/>
    <cellStyle name="Контрольная ячейка 28" xfId="1923"/>
    <cellStyle name="Контрольная ячейка 29" xfId="1924"/>
    <cellStyle name="Контрольная ячейка 3" xfId="1925"/>
    <cellStyle name="Контрольная ячейка 30" xfId="1926"/>
    <cellStyle name="Контрольная ячейка 31" xfId="1927"/>
    <cellStyle name="Контрольная ячейка 32" xfId="1928"/>
    <cellStyle name="Контрольная ячейка 33" xfId="1929"/>
    <cellStyle name="Контрольная ячейка 34" xfId="1930"/>
    <cellStyle name="Контрольная ячейка 35" xfId="1931"/>
    <cellStyle name="Контрольная ячейка 36" xfId="1932"/>
    <cellStyle name="Контрольная ячейка 37" xfId="1933"/>
    <cellStyle name="Контрольная ячейка 38" xfId="1934"/>
    <cellStyle name="Контрольная ячейка 39" xfId="1935"/>
    <cellStyle name="Контрольная ячейка 4" xfId="1936"/>
    <cellStyle name="Контрольная ячейка 40" xfId="1937"/>
    <cellStyle name="Контрольная ячейка 41" xfId="1938"/>
    <cellStyle name="Контрольная ячейка 42" xfId="1939"/>
    <cellStyle name="Контрольная ячейка 43" xfId="1940"/>
    <cellStyle name="Контрольная ячейка 5" xfId="1941"/>
    <cellStyle name="Контрольная ячейка 6" xfId="1942"/>
    <cellStyle name="Контрольная ячейка 7" xfId="1943"/>
    <cellStyle name="Контрольная ячейка 8" xfId="1944"/>
    <cellStyle name="Контрольная ячейка 9" xfId="1945"/>
    <cellStyle name="Название" xfId="1946" builtinId="15" customBuiltin="1"/>
    <cellStyle name="Название 10" xfId="1947"/>
    <cellStyle name="Название 11" xfId="1948"/>
    <cellStyle name="Название 12" xfId="1949"/>
    <cellStyle name="Название 13" xfId="1950"/>
    <cellStyle name="Название 14" xfId="1951"/>
    <cellStyle name="Название 15" xfId="1952"/>
    <cellStyle name="Название 16" xfId="1953"/>
    <cellStyle name="Название 17" xfId="1954"/>
    <cellStyle name="Название 18" xfId="1955"/>
    <cellStyle name="Название 19" xfId="1956"/>
    <cellStyle name="Название 2" xfId="1957"/>
    <cellStyle name="Название 20" xfId="1958"/>
    <cellStyle name="Название 21" xfId="1959"/>
    <cellStyle name="Название 22" xfId="1960"/>
    <cellStyle name="Название 23" xfId="1961"/>
    <cellStyle name="Название 24" xfId="1962"/>
    <cellStyle name="Название 25" xfId="1963"/>
    <cellStyle name="Название 26" xfId="1964"/>
    <cellStyle name="Название 27" xfId="1965"/>
    <cellStyle name="Название 28" xfId="1966"/>
    <cellStyle name="Название 29" xfId="1967"/>
    <cellStyle name="Название 3" xfId="1968"/>
    <cellStyle name="Название 30" xfId="1969"/>
    <cellStyle name="Название 31" xfId="1970"/>
    <cellStyle name="Название 32" xfId="1971"/>
    <cellStyle name="Название 33" xfId="1972"/>
    <cellStyle name="Название 34" xfId="1973"/>
    <cellStyle name="Название 35" xfId="1974"/>
    <cellStyle name="Название 36" xfId="1975"/>
    <cellStyle name="Название 37" xfId="1976"/>
    <cellStyle name="Название 38" xfId="1977"/>
    <cellStyle name="Название 39" xfId="1978"/>
    <cellStyle name="Название 4" xfId="1979"/>
    <cellStyle name="Название 40" xfId="1980"/>
    <cellStyle name="Название 41" xfId="1981"/>
    <cellStyle name="Название 42" xfId="1982"/>
    <cellStyle name="Название 43" xfId="1983"/>
    <cellStyle name="Название 44" xfId="1984"/>
    <cellStyle name="Название 5" xfId="1985"/>
    <cellStyle name="Название 6" xfId="1986"/>
    <cellStyle name="Название 7" xfId="1987"/>
    <cellStyle name="Название 8" xfId="1988"/>
    <cellStyle name="Название 9" xfId="1989"/>
    <cellStyle name="Нейтральный" xfId="1990" builtinId="28" customBuiltin="1"/>
    <cellStyle name="Нейтральный 10" xfId="1991"/>
    <cellStyle name="Нейтральный 11" xfId="1992"/>
    <cellStyle name="Нейтральный 12" xfId="1993"/>
    <cellStyle name="Нейтральный 13" xfId="1994"/>
    <cellStyle name="Нейтральный 14" xfId="1995"/>
    <cellStyle name="Нейтральный 15" xfId="1996"/>
    <cellStyle name="Нейтральный 16" xfId="1997"/>
    <cellStyle name="Нейтральный 17" xfId="1998"/>
    <cellStyle name="Нейтральный 18" xfId="1999"/>
    <cellStyle name="Нейтральный 19" xfId="2000"/>
    <cellStyle name="Нейтральный 2" xfId="2001"/>
    <cellStyle name="Нейтральный 20" xfId="2002"/>
    <cellStyle name="Нейтральный 21" xfId="2003"/>
    <cellStyle name="Нейтральный 22" xfId="2004"/>
    <cellStyle name="Нейтральный 23" xfId="2005"/>
    <cellStyle name="Нейтральный 24" xfId="2006"/>
    <cellStyle name="Нейтральный 25" xfId="2007"/>
    <cellStyle name="Нейтральный 26" xfId="2008"/>
    <cellStyle name="Нейтральный 27" xfId="2009"/>
    <cellStyle name="Нейтральный 28" xfId="2010"/>
    <cellStyle name="Нейтральный 29" xfId="2011"/>
    <cellStyle name="Нейтральный 3" xfId="2012"/>
    <cellStyle name="Нейтральный 30" xfId="2013"/>
    <cellStyle name="Нейтральный 31" xfId="2014"/>
    <cellStyle name="Нейтральный 32" xfId="2015"/>
    <cellStyle name="Нейтральный 33" xfId="2016"/>
    <cellStyle name="Нейтральный 34" xfId="2017"/>
    <cellStyle name="Нейтральный 35" xfId="2018"/>
    <cellStyle name="Нейтральный 36" xfId="2019"/>
    <cellStyle name="Нейтральный 37" xfId="2020"/>
    <cellStyle name="Нейтральный 38" xfId="2021"/>
    <cellStyle name="Нейтральный 39" xfId="2022"/>
    <cellStyle name="Нейтральный 4" xfId="2023"/>
    <cellStyle name="Нейтральный 40" xfId="2024"/>
    <cellStyle name="Нейтральный 41" xfId="2025"/>
    <cellStyle name="Нейтральный 42" xfId="2026"/>
    <cellStyle name="Нейтральный 43" xfId="2027"/>
    <cellStyle name="Нейтральный 5" xfId="2028"/>
    <cellStyle name="Нейтральный 6" xfId="2029"/>
    <cellStyle name="Нейтральный 7" xfId="2030"/>
    <cellStyle name="Нейтральный 8" xfId="2031"/>
    <cellStyle name="Нейтральный 9" xfId="2032"/>
    <cellStyle name="Обычный" xfId="0" builtinId="0"/>
    <cellStyle name="Обычный 10" xfId="2033"/>
    <cellStyle name="Обычный 11" xfId="2034"/>
    <cellStyle name="Обычный 12" xfId="2035"/>
    <cellStyle name="Обычный 13" xfId="2036"/>
    <cellStyle name="Обычный 14" xfId="2037"/>
    <cellStyle name="Обычный 15" xfId="2038"/>
    <cellStyle name="Обычный 16" xfId="2039"/>
    <cellStyle name="Обычный 17" xfId="2040"/>
    <cellStyle name="Обычный 18" xfId="2041"/>
    <cellStyle name="Обычный 19" xfId="2042"/>
    <cellStyle name="Обычный 2" xfId="2043"/>
    <cellStyle name="Обычный 2 2" xfId="2044"/>
    <cellStyle name="Обычный 2 2 2" xfId="2045"/>
    <cellStyle name="Обычный 2 2 3" xfId="2046"/>
    <cellStyle name="Обычный 2 2_17.2" xfId="2047"/>
    <cellStyle name="Обычный 2_17.1 перечень МКД" xfId="2048"/>
    <cellStyle name="Обычный 20" xfId="2049"/>
    <cellStyle name="Обычный 21" xfId="2050"/>
    <cellStyle name="Обычный 22" xfId="2051"/>
    <cellStyle name="Обычный 23" xfId="2052"/>
    <cellStyle name="Обычный 24" xfId="2053"/>
    <cellStyle name="Обычный 25" xfId="2054"/>
    <cellStyle name="Обычный 26" xfId="2055"/>
    <cellStyle name="Обычный 27" xfId="2056"/>
    <cellStyle name="Обычный 28" xfId="2057"/>
    <cellStyle name="Обычный 29" xfId="2058"/>
    <cellStyle name="Обычный 3" xfId="2059"/>
    <cellStyle name="Обычный 3 2" xfId="2060"/>
    <cellStyle name="Обычный 3 2 2" xfId="2061"/>
    <cellStyle name="Обычный 3 2_Стоимость" xfId="2062"/>
    <cellStyle name="Обычный 3 3" xfId="2063"/>
    <cellStyle name="Обычный 3 3 2" xfId="2064"/>
    <cellStyle name="Обычный 3 3_Стоимость" xfId="2065"/>
    <cellStyle name="Обычный 3 4" xfId="2066"/>
    <cellStyle name="Обычный 3 5" xfId="2067"/>
    <cellStyle name="Обычный 3 6" xfId="2068"/>
    <cellStyle name="Обычный 3_17.2" xfId="2069"/>
    <cellStyle name="Обычный 30" xfId="2070"/>
    <cellStyle name="Обычный 31" xfId="2071"/>
    <cellStyle name="Обычный 32" xfId="2072"/>
    <cellStyle name="Обычный 33" xfId="2073"/>
    <cellStyle name="Обычный 34" xfId="2074"/>
    <cellStyle name="Обычный 35" xfId="2075"/>
    <cellStyle name="Обычный 36" xfId="2076"/>
    <cellStyle name="Обычный 37" xfId="2077"/>
    <cellStyle name="Обычный 38" xfId="2078"/>
    <cellStyle name="Обычный 39" xfId="2079"/>
    <cellStyle name="Обычный 4" xfId="2080"/>
    <cellStyle name="Обычный 4 2" xfId="2081"/>
    <cellStyle name="Обычный 4 2 2" xfId="2082"/>
    <cellStyle name="Обычный 4 2_Стоимость" xfId="2083"/>
    <cellStyle name="Обычный 4 3" xfId="2084"/>
    <cellStyle name="Обычный 4 3 2" xfId="2085"/>
    <cellStyle name="Обычный 4 3_Стоимость" xfId="2086"/>
    <cellStyle name="Обычный 4 4" xfId="2087"/>
    <cellStyle name="Обычный 4 5" xfId="2088"/>
    <cellStyle name="Обычный 4 6" xfId="2089"/>
    <cellStyle name="Обычный 4 7" xfId="2090"/>
    <cellStyle name="Обычный 4_Стоимость" xfId="2091"/>
    <cellStyle name="Обычный 40" xfId="2092"/>
    <cellStyle name="Обычный 41" xfId="2093"/>
    <cellStyle name="Обычный 42" xfId="2094"/>
    <cellStyle name="Обычный 43" xfId="2095"/>
    <cellStyle name="Обычный 44" xfId="2096"/>
    <cellStyle name="Обычный 45" xfId="2097"/>
    <cellStyle name="Обычный 46" xfId="2098"/>
    <cellStyle name="Обычный 47" xfId="2099"/>
    <cellStyle name="Обычный 48" xfId="2100"/>
    <cellStyle name="Обычный 49" xfId="2101"/>
    <cellStyle name="Обычный 5" xfId="2102"/>
    <cellStyle name="Обычный 50" xfId="2103"/>
    <cellStyle name="Обычный 51" xfId="2104"/>
    <cellStyle name="Обычный 52" xfId="2105"/>
    <cellStyle name="Обычный 53" xfId="2106"/>
    <cellStyle name="Обычный 54" xfId="2107"/>
    <cellStyle name="Обычный 55" xfId="2108"/>
    <cellStyle name="Обычный 6" xfId="2109"/>
    <cellStyle name="Обычный 6 2" xfId="2110"/>
    <cellStyle name="Обычный 6 2 2" xfId="2111"/>
    <cellStyle name="Обычный 6 2_Стоимость" xfId="2112"/>
    <cellStyle name="Обычный 6 3" xfId="2113"/>
    <cellStyle name="Обычный 6 3 2" xfId="2114"/>
    <cellStyle name="Обычный 6 3_Стоимость" xfId="2115"/>
    <cellStyle name="Обычный 6 4" xfId="2116"/>
    <cellStyle name="Обычный 6 5" xfId="2117"/>
    <cellStyle name="Обычный 6 6" xfId="2118"/>
    <cellStyle name="Обычный 6_Стоимость" xfId="2119"/>
    <cellStyle name="Обычный 7" xfId="2120"/>
    <cellStyle name="Обычный 7 2" xfId="2121"/>
    <cellStyle name="Обычный 7 2 2" xfId="2122"/>
    <cellStyle name="Обычный 7 2_Стоимость" xfId="2123"/>
    <cellStyle name="Обычный 7 3" xfId="2124"/>
    <cellStyle name="Обычный 7 3 2" xfId="2125"/>
    <cellStyle name="Обычный 7 3_Стоимость" xfId="2126"/>
    <cellStyle name="Обычный 7 4" xfId="2127"/>
    <cellStyle name="Обычный 7 5" xfId="2128"/>
    <cellStyle name="Обычный 7_Стоимость" xfId="2129"/>
    <cellStyle name="Обычный 8" xfId="2130"/>
    <cellStyle name="Обычный 8 2" xfId="2131"/>
    <cellStyle name="Обычный 8_Приложение 1" xfId="2132"/>
    <cellStyle name="Обычный 9" xfId="2133"/>
    <cellStyle name="Обычный_17.2 виды ремонта" xfId="2134"/>
    <cellStyle name="Обычный_Лист2" xfId="2135"/>
    <cellStyle name="Обычный_Лист3" xfId="2136"/>
    <cellStyle name="Плохой" xfId="2137" builtinId="27" customBuiltin="1"/>
    <cellStyle name="Плохой 10" xfId="2138"/>
    <cellStyle name="Плохой 11" xfId="2139"/>
    <cellStyle name="Плохой 12" xfId="2140"/>
    <cellStyle name="Плохой 13" xfId="2141"/>
    <cellStyle name="Плохой 14" xfId="2142"/>
    <cellStyle name="Плохой 15" xfId="2143"/>
    <cellStyle name="Плохой 16" xfId="2144"/>
    <cellStyle name="Плохой 17" xfId="2145"/>
    <cellStyle name="Плохой 18" xfId="2146"/>
    <cellStyle name="Плохой 19" xfId="2147"/>
    <cellStyle name="Плохой 2" xfId="2148"/>
    <cellStyle name="Плохой 20" xfId="2149"/>
    <cellStyle name="Плохой 21" xfId="2150"/>
    <cellStyle name="Плохой 22" xfId="2151"/>
    <cellStyle name="Плохой 23" xfId="2152"/>
    <cellStyle name="Плохой 24" xfId="2153"/>
    <cellStyle name="Плохой 25" xfId="2154"/>
    <cellStyle name="Плохой 26" xfId="2155"/>
    <cellStyle name="Плохой 27" xfId="2156"/>
    <cellStyle name="Плохой 28" xfId="2157"/>
    <cellStyle name="Плохой 29" xfId="2158"/>
    <cellStyle name="Плохой 3" xfId="2159"/>
    <cellStyle name="Плохой 30" xfId="2160"/>
    <cellStyle name="Плохой 31" xfId="2161"/>
    <cellStyle name="Плохой 32" xfId="2162"/>
    <cellStyle name="Плохой 33" xfId="2163"/>
    <cellStyle name="Плохой 34" xfId="2164"/>
    <cellStyle name="Плохой 35" xfId="2165"/>
    <cellStyle name="Плохой 36" xfId="2166"/>
    <cellStyle name="Плохой 37" xfId="2167"/>
    <cellStyle name="Плохой 38" xfId="2168"/>
    <cellStyle name="Плохой 39" xfId="2169"/>
    <cellStyle name="Плохой 4" xfId="2170"/>
    <cellStyle name="Плохой 40" xfId="2171"/>
    <cellStyle name="Плохой 41" xfId="2172"/>
    <cellStyle name="Плохой 42" xfId="2173"/>
    <cellStyle name="Плохой 43" xfId="2174"/>
    <cellStyle name="Плохой 5" xfId="2175"/>
    <cellStyle name="Плохой 6" xfId="2176"/>
    <cellStyle name="Плохой 7" xfId="2177"/>
    <cellStyle name="Плохой 8" xfId="2178"/>
    <cellStyle name="Плохой 9" xfId="2179"/>
    <cellStyle name="Пояснение" xfId="2180" builtinId="53" customBuiltin="1"/>
    <cellStyle name="Пояснение 10" xfId="2181"/>
    <cellStyle name="Пояснение 11" xfId="2182"/>
    <cellStyle name="Пояснение 12" xfId="2183"/>
    <cellStyle name="Пояснение 13" xfId="2184"/>
    <cellStyle name="Пояснение 14" xfId="2185"/>
    <cellStyle name="Пояснение 15" xfId="2186"/>
    <cellStyle name="Пояснение 16" xfId="2187"/>
    <cellStyle name="Пояснение 17" xfId="2188"/>
    <cellStyle name="Пояснение 18" xfId="2189"/>
    <cellStyle name="Пояснение 19" xfId="2190"/>
    <cellStyle name="Пояснение 2" xfId="2191"/>
    <cellStyle name="Пояснение 20" xfId="2192"/>
    <cellStyle name="Пояснение 21" xfId="2193"/>
    <cellStyle name="Пояснение 22" xfId="2194"/>
    <cellStyle name="Пояснение 23" xfId="2195"/>
    <cellStyle name="Пояснение 24" xfId="2196"/>
    <cellStyle name="Пояснение 25" xfId="2197"/>
    <cellStyle name="Пояснение 26" xfId="2198"/>
    <cellStyle name="Пояснение 27" xfId="2199"/>
    <cellStyle name="Пояснение 28" xfId="2200"/>
    <cellStyle name="Пояснение 29" xfId="2201"/>
    <cellStyle name="Пояснение 3" xfId="2202"/>
    <cellStyle name="Пояснение 30" xfId="2203"/>
    <cellStyle name="Пояснение 31" xfId="2204"/>
    <cellStyle name="Пояснение 32" xfId="2205"/>
    <cellStyle name="Пояснение 33" xfId="2206"/>
    <cellStyle name="Пояснение 34" xfId="2207"/>
    <cellStyle name="Пояснение 35" xfId="2208"/>
    <cellStyle name="Пояснение 36" xfId="2209"/>
    <cellStyle name="Пояснение 37" xfId="2210"/>
    <cellStyle name="Пояснение 38" xfId="2211"/>
    <cellStyle name="Пояснение 39" xfId="2212"/>
    <cellStyle name="Пояснение 4" xfId="2213"/>
    <cellStyle name="Пояснение 40" xfId="2214"/>
    <cellStyle name="Пояснение 41" xfId="2215"/>
    <cellStyle name="Пояснение 42" xfId="2216"/>
    <cellStyle name="Пояснение 43" xfId="2217"/>
    <cellStyle name="Пояснение 5" xfId="2218"/>
    <cellStyle name="Пояснение 6" xfId="2219"/>
    <cellStyle name="Пояснение 7" xfId="2220"/>
    <cellStyle name="Пояснение 8" xfId="2221"/>
    <cellStyle name="Пояснение 9" xfId="2222"/>
    <cellStyle name="Примечание" xfId="2223" builtinId="10" customBuiltin="1"/>
    <cellStyle name="Примечание 10" xfId="2224"/>
    <cellStyle name="Примечание 11" xfId="2225"/>
    <cellStyle name="Примечание 12" xfId="2226"/>
    <cellStyle name="Примечание 13" xfId="2227"/>
    <cellStyle name="Примечание 14" xfId="2228"/>
    <cellStyle name="Примечание 15" xfId="2229"/>
    <cellStyle name="Примечание 16" xfId="2230"/>
    <cellStyle name="Примечание 17" xfId="2231"/>
    <cellStyle name="Примечание 18" xfId="2232"/>
    <cellStyle name="Примечание 19" xfId="2233"/>
    <cellStyle name="Примечание 2" xfId="2234"/>
    <cellStyle name="Примечание 20" xfId="2235"/>
    <cellStyle name="Примечание 21" xfId="2236"/>
    <cellStyle name="Примечание 22" xfId="2237"/>
    <cellStyle name="Примечание 23" xfId="2238"/>
    <cellStyle name="Примечание 24" xfId="2239"/>
    <cellStyle name="Примечание 25" xfId="2240"/>
    <cellStyle name="Примечание 26" xfId="2241"/>
    <cellStyle name="Примечание 27" xfId="2242"/>
    <cellStyle name="Примечание 28" xfId="2243"/>
    <cellStyle name="Примечание 29" xfId="2244"/>
    <cellStyle name="Примечание 3" xfId="2245"/>
    <cellStyle name="Примечание 30" xfId="2246"/>
    <cellStyle name="Примечание 31" xfId="2247"/>
    <cellStyle name="Примечание 32" xfId="2248"/>
    <cellStyle name="Примечание 33" xfId="2249"/>
    <cellStyle name="Примечание 34" xfId="2250"/>
    <cellStyle name="Примечание 35" xfId="2251"/>
    <cellStyle name="Примечание 36" xfId="2252"/>
    <cellStyle name="Примечание 37" xfId="2253"/>
    <cellStyle name="Примечание 38" xfId="2254"/>
    <cellStyle name="Примечание 39" xfId="2255"/>
    <cellStyle name="Примечание 4" xfId="2256"/>
    <cellStyle name="Примечание 40" xfId="2257"/>
    <cellStyle name="Примечание 41" xfId="2258"/>
    <cellStyle name="Примечание 42" xfId="2259"/>
    <cellStyle name="Примечание 43" xfId="2260"/>
    <cellStyle name="Примечание 44" xfId="2261"/>
    <cellStyle name="Примечание 5" xfId="2262"/>
    <cellStyle name="Примечание 6" xfId="2263"/>
    <cellStyle name="Примечание 7" xfId="2264"/>
    <cellStyle name="Примечание 8" xfId="2265"/>
    <cellStyle name="Примечание 9" xfId="2266"/>
    <cellStyle name="Процентный 2" xfId="2267"/>
    <cellStyle name="Процентный 2 2" xfId="2268"/>
    <cellStyle name="Процентный 2_Приложение 1" xfId="2269"/>
    <cellStyle name="Процентный 3" xfId="2270"/>
    <cellStyle name="Процентный 3 2" xfId="2271"/>
    <cellStyle name="Процентный 3_Приложение 1" xfId="2272"/>
    <cellStyle name="Связанная ячейка" xfId="2273" builtinId="24" customBuiltin="1"/>
    <cellStyle name="Связанная ячейка 10" xfId="2274"/>
    <cellStyle name="Связанная ячейка 11" xfId="2275"/>
    <cellStyle name="Связанная ячейка 12" xfId="2276"/>
    <cellStyle name="Связанная ячейка 13" xfId="2277"/>
    <cellStyle name="Связанная ячейка 14" xfId="2278"/>
    <cellStyle name="Связанная ячейка 15" xfId="2279"/>
    <cellStyle name="Связанная ячейка 16" xfId="2280"/>
    <cellStyle name="Связанная ячейка 17" xfId="2281"/>
    <cellStyle name="Связанная ячейка 18" xfId="2282"/>
    <cellStyle name="Связанная ячейка 19" xfId="2283"/>
    <cellStyle name="Связанная ячейка 2" xfId="2284"/>
    <cellStyle name="Связанная ячейка 20" xfId="2285"/>
    <cellStyle name="Связанная ячейка 21" xfId="2286"/>
    <cellStyle name="Связанная ячейка 22" xfId="2287"/>
    <cellStyle name="Связанная ячейка 23" xfId="2288"/>
    <cellStyle name="Связанная ячейка 24" xfId="2289"/>
    <cellStyle name="Связанная ячейка 25" xfId="2290"/>
    <cellStyle name="Связанная ячейка 26" xfId="2291"/>
    <cellStyle name="Связанная ячейка 27" xfId="2292"/>
    <cellStyle name="Связанная ячейка 28" xfId="2293"/>
    <cellStyle name="Связанная ячейка 29" xfId="2294"/>
    <cellStyle name="Связанная ячейка 3" xfId="2295"/>
    <cellStyle name="Связанная ячейка 30" xfId="2296"/>
    <cellStyle name="Связанная ячейка 31" xfId="2297"/>
    <cellStyle name="Связанная ячейка 32" xfId="2298"/>
    <cellStyle name="Связанная ячейка 33" xfId="2299"/>
    <cellStyle name="Связанная ячейка 34" xfId="2300"/>
    <cellStyle name="Связанная ячейка 35" xfId="2301"/>
    <cellStyle name="Связанная ячейка 36" xfId="2302"/>
    <cellStyle name="Связанная ячейка 37" xfId="2303"/>
    <cellStyle name="Связанная ячейка 38" xfId="2304"/>
    <cellStyle name="Связанная ячейка 39" xfId="2305"/>
    <cellStyle name="Связанная ячейка 4" xfId="2306"/>
    <cellStyle name="Связанная ячейка 40" xfId="2307"/>
    <cellStyle name="Связанная ячейка 41" xfId="2308"/>
    <cellStyle name="Связанная ячейка 42" xfId="2309"/>
    <cellStyle name="Связанная ячейка 43" xfId="2310"/>
    <cellStyle name="Связанная ячейка 5" xfId="2311"/>
    <cellStyle name="Связанная ячейка 6" xfId="2312"/>
    <cellStyle name="Связанная ячейка 7" xfId="2313"/>
    <cellStyle name="Связанная ячейка 8" xfId="2314"/>
    <cellStyle name="Связанная ячейка 9" xfId="2315"/>
    <cellStyle name="Стиль 1" xfId="2316"/>
    <cellStyle name="Текст предупреждения" xfId="2317" builtinId="11" customBuiltin="1"/>
    <cellStyle name="Текст предупреждения 10" xfId="2318"/>
    <cellStyle name="Текст предупреждения 11" xfId="2319"/>
    <cellStyle name="Текст предупреждения 12" xfId="2320"/>
    <cellStyle name="Текст предупреждения 13" xfId="2321"/>
    <cellStyle name="Текст предупреждения 14" xfId="2322"/>
    <cellStyle name="Текст предупреждения 15" xfId="2323"/>
    <cellStyle name="Текст предупреждения 16" xfId="2324"/>
    <cellStyle name="Текст предупреждения 17" xfId="2325"/>
    <cellStyle name="Текст предупреждения 18" xfId="2326"/>
    <cellStyle name="Текст предупреждения 19" xfId="2327"/>
    <cellStyle name="Текст предупреждения 2" xfId="2328"/>
    <cellStyle name="Текст предупреждения 20" xfId="2329"/>
    <cellStyle name="Текст предупреждения 21" xfId="2330"/>
    <cellStyle name="Текст предупреждения 22" xfId="2331"/>
    <cellStyle name="Текст предупреждения 23" xfId="2332"/>
    <cellStyle name="Текст предупреждения 24" xfId="2333"/>
    <cellStyle name="Текст предупреждения 25" xfId="2334"/>
    <cellStyle name="Текст предупреждения 26" xfId="2335"/>
    <cellStyle name="Текст предупреждения 27" xfId="2336"/>
    <cellStyle name="Текст предупреждения 28" xfId="2337"/>
    <cellStyle name="Текст предупреждения 29" xfId="2338"/>
    <cellStyle name="Текст предупреждения 3" xfId="2339"/>
    <cellStyle name="Текст предупреждения 30" xfId="2340"/>
    <cellStyle name="Текст предупреждения 31" xfId="2341"/>
    <cellStyle name="Текст предупреждения 32" xfId="2342"/>
    <cellStyle name="Текст предупреждения 33" xfId="2343"/>
    <cellStyle name="Текст предупреждения 34" xfId="2344"/>
    <cellStyle name="Текст предупреждения 35" xfId="2345"/>
    <cellStyle name="Текст предупреждения 36" xfId="2346"/>
    <cellStyle name="Текст предупреждения 37" xfId="2347"/>
    <cellStyle name="Текст предупреждения 38" xfId="2348"/>
    <cellStyle name="Текст предупреждения 39" xfId="2349"/>
    <cellStyle name="Текст предупреждения 4" xfId="2350"/>
    <cellStyle name="Текст предупреждения 40" xfId="2351"/>
    <cellStyle name="Текст предупреждения 41" xfId="2352"/>
    <cellStyle name="Текст предупреждения 42" xfId="2353"/>
    <cellStyle name="Текст предупреждения 43" xfId="2354"/>
    <cellStyle name="Текст предупреждения 5" xfId="2355"/>
    <cellStyle name="Текст предупреждения 6" xfId="2356"/>
    <cellStyle name="Текст предупреждения 7" xfId="2357"/>
    <cellStyle name="Текст предупреждения 8" xfId="2358"/>
    <cellStyle name="Текст предупреждения 9" xfId="2359"/>
    <cellStyle name="Финансовый" xfId="2404" builtinId="3"/>
    <cellStyle name="Финансовый 2" xfId="2360"/>
    <cellStyle name="Хороший" xfId="2361" builtinId="26" customBuiltin="1"/>
    <cellStyle name="Хороший 10" xfId="2362"/>
    <cellStyle name="Хороший 11" xfId="2363"/>
    <cellStyle name="Хороший 12" xfId="2364"/>
    <cellStyle name="Хороший 13" xfId="2365"/>
    <cellStyle name="Хороший 14" xfId="2366"/>
    <cellStyle name="Хороший 15" xfId="2367"/>
    <cellStyle name="Хороший 16" xfId="2368"/>
    <cellStyle name="Хороший 17" xfId="2369"/>
    <cellStyle name="Хороший 18" xfId="2370"/>
    <cellStyle name="Хороший 19" xfId="2371"/>
    <cellStyle name="Хороший 2" xfId="2372"/>
    <cellStyle name="Хороший 20" xfId="2373"/>
    <cellStyle name="Хороший 21" xfId="2374"/>
    <cellStyle name="Хороший 22" xfId="2375"/>
    <cellStyle name="Хороший 23" xfId="2376"/>
    <cellStyle name="Хороший 24" xfId="2377"/>
    <cellStyle name="Хороший 25" xfId="2378"/>
    <cellStyle name="Хороший 26" xfId="2379"/>
    <cellStyle name="Хороший 27" xfId="2380"/>
    <cellStyle name="Хороший 28" xfId="2381"/>
    <cellStyle name="Хороший 29" xfId="2382"/>
    <cellStyle name="Хороший 3" xfId="2383"/>
    <cellStyle name="Хороший 30" xfId="2384"/>
    <cellStyle name="Хороший 31" xfId="2385"/>
    <cellStyle name="Хороший 32" xfId="2386"/>
    <cellStyle name="Хороший 33" xfId="2387"/>
    <cellStyle name="Хороший 34" xfId="2388"/>
    <cellStyle name="Хороший 35" xfId="2389"/>
    <cellStyle name="Хороший 36" xfId="2390"/>
    <cellStyle name="Хороший 37" xfId="2391"/>
    <cellStyle name="Хороший 38" xfId="2392"/>
    <cellStyle name="Хороший 39" xfId="2393"/>
    <cellStyle name="Хороший 4" xfId="2394"/>
    <cellStyle name="Хороший 40" xfId="2395"/>
    <cellStyle name="Хороший 41" xfId="2396"/>
    <cellStyle name="Хороший 42" xfId="2397"/>
    <cellStyle name="Хороший 43" xfId="2398"/>
    <cellStyle name="Хороший 5" xfId="2399"/>
    <cellStyle name="Хороший 6" xfId="2400"/>
    <cellStyle name="Хороший 7" xfId="2401"/>
    <cellStyle name="Хороший 8" xfId="2402"/>
    <cellStyle name="Хороший 9" xfId="2403"/>
  </cellStyles>
  <dxfs count="0"/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V137"/>
  <sheetViews>
    <sheetView view="pageBreakPreview" topLeftCell="A111" zoomScale="130" zoomScaleNormal="150" zoomScaleSheetLayoutView="130" workbookViewId="0">
      <selection activeCell="L4" sqref="L4"/>
    </sheetView>
  </sheetViews>
  <sheetFormatPr defaultColWidth="9.33203125" defaultRowHeight="27.75" customHeight="1" x14ac:dyDescent="0.2"/>
  <cols>
    <col min="1" max="1" width="3.1640625" style="26" customWidth="1"/>
    <col min="2" max="2" width="39.33203125" style="27" customWidth="1"/>
    <col min="3" max="3" width="21.5" style="26" hidden="1" customWidth="1"/>
    <col min="4" max="4" width="10.83203125" style="26" hidden="1" customWidth="1"/>
    <col min="5" max="5" width="7.33203125" style="78" customWidth="1"/>
    <col min="6" max="6" width="4.33203125" style="78" customWidth="1"/>
    <col min="7" max="7" width="11.33203125" style="78" customWidth="1"/>
    <col min="8" max="9" width="2.33203125" style="78" customWidth="1"/>
    <col min="10" max="10" width="9" style="28" customWidth="1"/>
    <col min="11" max="11" width="8.5" style="28" customWidth="1"/>
    <col min="12" max="12" width="9" style="28" customWidth="1"/>
    <col min="13" max="13" width="7.1640625" style="76" customWidth="1"/>
    <col min="14" max="14" width="11.1640625" style="48" customWidth="1"/>
    <col min="15" max="17" width="8.83203125" style="48" customWidth="1"/>
    <col min="18" max="18" width="11.5" style="48" customWidth="1"/>
    <col min="19" max="19" width="8.33203125" style="48" customWidth="1"/>
    <col min="20" max="20" width="10.6640625" style="48" customWidth="1"/>
    <col min="21" max="21" width="5.5" style="29" customWidth="1"/>
    <col min="22" max="22" width="20.5" style="26" customWidth="1"/>
    <col min="23" max="16384" width="9.33203125" style="26"/>
  </cols>
  <sheetData>
    <row r="1" spans="1:22" ht="16.5" hidden="1" customHeight="1" x14ac:dyDescent="0.2">
      <c r="K1" s="306" t="s">
        <v>167</v>
      </c>
      <c r="L1" s="306"/>
      <c r="M1" s="306"/>
      <c r="N1" s="306"/>
      <c r="O1" s="306"/>
      <c r="P1" s="306"/>
      <c r="Q1" s="306"/>
      <c r="R1" s="306"/>
      <c r="S1" s="306"/>
      <c r="T1" s="306"/>
    </row>
    <row r="2" spans="1:22" ht="27.75" hidden="1" customHeight="1" x14ac:dyDescent="0.2">
      <c r="J2" s="30"/>
      <c r="K2" s="77"/>
      <c r="L2" s="77"/>
      <c r="M2" s="31"/>
      <c r="N2" s="32"/>
      <c r="O2" s="32"/>
      <c r="P2" s="32"/>
      <c r="Q2" s="32"/>
      <c r="R2" s="32"/>
      <c r="S2" s="32"/>
      <c r="T2" s="32"/>
      <c r="U2" s="33"/>
    </row>
    <row r="3" spans="1:22" ht="42.6" customHeight="1" x14ac:dyDescent="0.2">
      <c r="E3" s="140"/>
      <c r="F3" s="140"/>
      <c r="G3" s="140"/>
      <c r="H3" s="140"/>
      <c r="I3" s="140"/>
      <c r="J3" s="30"/>
      <c r="K3" s="137"/>
      <c r="L3" s="137"/>
      <c r="M3" s="31"/>
      <c r="N3" s="32"/>
      <c r="O3" s="32"/>
      <c r="R3" s="288"/>
      <c r="S3" s="288"/>
      <c r="T3" s="288"/>
      <c r="U3" s="288"/>
    </row>
    <row r="4" spans="1:22" ht="79.150000000000006" customHeight="1" x14ac:dyDescent="0.2">
      <c r="E4" s="140"/>
      <c r="F4" s="140"/>
      <c r="G4" s="140"/>
      <c r="H4" s="140"/>
      <c r="I4" s="140"/>
      <c r="J4" s="30"/>
      <c r="K4" s="34"/>
      <c r="L4" s="34"/>
      <c r="M4" s="34"/>
      <c r="N4" s="288" t="s">
        <v>628</v>
      </c>
      <c r="O4" s="288"/>
      <c r="P4" s="288"/>
      <c r="Q4" s="288"/>
      <c r="R4" s="288"/>
      <c r="S4" s="288"/>
      <c r="T4" s="288"/>
      <c r="U4" s="288"/>
    </row>
    <row r="5" spans="1:22" ht="1.5" hidden="1" customHeight="1" x14ac:dyDescent="0.2">
      <c r="E5" s="140"/>
      <c r="F5" s="140"/>
      <c r="G5" s="140"/>
      <c r="H5" s="140"/>
      <c r="I5" s="140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</row>
    <row r="6" spans="1:22" ht="14.25" customHeight="1" x14ac:dyDescent="0.2">
      <c r="A6" s="310" t="s">
        <v>573</v>
      </c>
      <c r="B6" s="310"/>
      <c r="C6" s="310"/>
      <c r="D6" s="310"/>
      <c r="E6" s="310"/>
      <c r="F6" s="310"/>
      <c r="G6" s="310"/>
      <c r="H6" s="310"/>
      <c r="I6" s="310"/>
      <c r="J6" s="310"/>
      <c r="K6" s="310"/>
      <c r="L6" s="310"/>
      <c r="M6" s="310"/>
      <c r="N6" s="310"/>
      <c r="O6" s="310"/>
      <c r="P6" s="310"/>
      <c r="Q6" s="310"/>
      <c r="R6" s="310"/>
      <c r="S6" s="310"/>
      <c r="T6" s="310"/>
      <c r="U6" s="310"/>
    </row>
    <row r="7" spans="1:22" ht="22.5" customHeight="1" x14ac:dyDescent="0.2">
      <c r="A7" s="305" t="s">
        <v>193</v>
      </c>
      <c r="B7" s="311" t="s">
        <v>9</v>
      </c>
      <c r="C7" s="135"/>
      <c r="D7" s="135"/>
      <c r="E7" s="305" t="s">
        <v>168</v>
      </c>
      <c r="F7" s="305"/>
      <c r="G7" s="289" t="s">
        <v>169</v>
      </c>
      <c r="H7" s="289" t="s">
        <v>170</v>
      </c>
      <c r="I7" s="289" t="s">
        <v>171</v>
      </c>
      <c r="J7" s="302" t="s">
        <v>10</v>
      </c>
      <c r="K7" s="314" t="s">
        <v>172</v>
      </c>
      <c r="L7" s="314"/>
      <c r="M7" s="304" t="s">
        <v>173</v>
      </c>
      <c r="N7" s="307" t="s">
        <v>11</v>
      </c>
      <c r="O7" s="307"/>
      <c r="P7" s="307"/>
      <c r="Q7" s="307"/>
      <c r="R7" s="307"/>
      <c r="S7" s="308" t="s">
        <v>174</v>
      </c>
      <c r="T7" s="315" t="s">
        <v>175</v>
      </c>
      <c r="U7" s="303" t="s">
        <v>176</v>
      </c>
    </row>
    <row r="8" spans="1:22" ht="18.75" customHeight="1" x14ac:dyDescent="0.2">
      <c r="A8" s="305"/>
      <c r="B8" s="312"/>
      <c r="C8" s="135"/>
      <c r="D8" s="135"/>
      <c r="E8" s="289" t="s">
        <v>199</v>
      </c>
      <c r="F8" s="289" t="s">
        <v>200</v>
      </c>
      <c r="G8" s="289"/>
      <c r="H8" s="289"/>
      <c r="I8" s="289"/>
      <c r="J8" s="302"/>
      <c r="K8" s="302" t="s">
        <v>194</v>
      </c>
      <c r="L8" s="302" t="s">
        <v>177</v>
      </c>
      <c r="M8" s="304"/>
      <c r="N8" s="308" t="s">
        <v>194</v>
      </c>
      <c r="O8" s="307" t="s">
        <v>204</v>
      </c>
      <c r="P8" s="307"/>
      <c r="Q8" s="307"/>
      <c r="R8" s="307"/>
      <c r="S8" s="308"/>
      <c r="T8" s="316"/>
      <c r="U8" s="303"/>
    </row>
    <row r="9" spans="1:22" ht="96.75" customHeight="1" x14ac:dyDescent="0.2">
      <c r="A9" s="305"/>
      <c r="B9" s="312"/>
      <c r="C9" s="135" t="s">
        <v>206</v>
      </c>
      <c r="D9" s="135" t="s">
        <v>207</v>
      </c>
      <c r="E9" s="289"/>
      <c r="F9" s="289"/>
      <c r="G9" s="289"/>
      <c r="H9" s="289"/>
      <c r="I9" s="289"/>
      <c r="J9" s="302"/>
      <c r="K9" s="302"/>
      <c r="L9" s="302"/>
      <c r="M9" s="304"/>
      <c r="N9" s="308"/>
      <c r="O9" s="139" t="s">
        <v>201</v>
      </c>
      <c r="P9" s="139" t="s">
        <v>202</v>
      </c>
      <c r="Q9" s="139" t="s">
        <v>203</v>
      </c>
      <c r="R9" s="139" t="s">
        <v>205</v>
      </c>
      <c r="S9" s="308"/>
      <c r="T9" s="317"/>
      <c r="U9" s="303"/>
    </row>
    <row r="10" spans="1:22" ht="15" customHeight="1" x14ac:dyDescent="0.2">
      <c r="A10" s="305"/>
      <c r="B10" s="313"/>
      <c r="C10" s="135"/>
      <c r="D10" s="135"/>
      <c r="E10" s="289"/>
      <c r="F10" s="289"/>
      <c r="G10" s="289"/>
      <c r="H10" s="289"/>
      <c r="I10" s="289"/>
      <c r="J10" s="142" t="s">
        <v>12</v>
      </c>
      <c r="K10" s="142" t="s">
        <v>12</v>
      </c>
      <c r="L10" s="195" t="s">
        <v>12</v>
      </c>
      <c r="M10" s="35" t="s">
        <v>13</v>
      </c>
      <c r="N10" s="138" t="s">
        <v>14</v>
      </c>
      <c r="O10" s="138" t="s">
        <v>14</v>
      </c>
      <c r="P10" s="138" t="s">
        <v>166</v>
      </c>
      <c r="Q10" s="138" t="s">
        <v>166</v>
      </c>
      <c r="R10" s="138" t="s">
        <v>166</v>
      </c>
      <c r="S10" s="138" t="s">
        <v>178</v>
      </c>
      <c r="T10" s="138" t="s">
        <v>178</v>
      </c>
      <c r="U10" s="303"/>
    </row>
    <row r="11" spans="1:22" ht="12" customHeight="1" x14ac:dyDescent="0.2">
      <c r="A11" s="35">
        <v>1</v>
      </c>
      <c r="B11" s="35">
        <v>2</v>
      </c>
      <c r="C11" s="35"/>
      <c r="D11" s="35"/>
      <c r="E11" s="35">
        <v>3</v>
      </c>
      <c r="F11" s="35">
        <v>4</v>
      </c>
      <c r="G11" s="35">
        <v>5</v>
      </c>
      <c r="H11" s="35">
        <v>6</v>
      </c>
      <c r="I11" s="35">
        <v>7</v>
      </c>
      <c r="J11" s="36">
        <v>8</v>
      </c>
      <c r="K11" s="35">
        <v>9</v>
      </c>
      <c r="L11" s="36">
        <v>10</v>
      </c>
      <c r="M11" s="35">
        <v>11</v>
      </c>
      <c r="N11" s="36">
        <v>12</v>
      </c>
      <c r="O11" s="36">
        <v>13</v>
      </c>
      <c r="P11" s="36">
        <v>14</v>
      </c>
      <c r="Q11" s="36">
        <v>15</v>
      </c>
      <c r="R11" s="36">
        <v>16</v>
      </c>
      <c r="S11" s="36">
        <v>17</v>
      </c>
      <c r="T11" s="36">
        <v>18</v>
      </c>
      <c r="U11" s="37">
        <v>19</v>
      </c>
    </row>
    <row r="12" spans="1:22" ht="9" customHeight="1" x14ac:dyDescent="0.2">
      <c r="A12" s="291" t="s">
        <v>572</v>
      </c>
      <c r="B12" s="292"/>
      <c r="C12" s="133"/>
      <c r="D12" s="133"/>
      <c r="E12" s="135" t="s">
        <v>179</v>
      </c>
      <c r="F12" s="135" t="s">
        <v>179</v>
      </c>
      <c r="G12" s="135" t="s">
        <v>179</v>
      </c>
      <c r="H12" s="135" t="s">
        <v>179</v>
      </c>
      <c r="I12" s="135" t="s">
        <v>179</v>
      </c>
      <c r="J12" s="138">
        <f>J14+'Приложение -2'!I10</f>
        <v>1838387.0100000002</v>
      </c>
      <c r="K12" s="155">
        <f>K14+'Приложение -2'!J10</f>
        <v>1599598.0300000003</v>
      </c>
      <c r="L12" s="162" t="s">
        <v>179</v>
      </c>
      <c r="M12" s="36">
        <f>M14+'Приложение -2'!K10</f>
        <v>73703</v>
      </c>
      <c r="N12" s="155">
        <f>N14+'Приложение -2'!L10</f>
        <v>1409568994.1599994</v>
      </c>
      <c r="O12" s="162">
        <f>O14+'Приложение -2'!M10</f>
        <v>0</v>
      </c>
      <c r="P12" s="162">
        <f>P14+'Приложение -2'!N10</f>
        <v>0</v>
      </c>
      <c r="Q12" s="162">
        <f>Q14+'Приложение -2'!O10</f>
        <v>0</v>
      </c>
      <c r="R12" s="162">
        <f>R14+'Приложение -2'!P10</f>
        <v>1409568994.1599994</v>
      </c>
      <c r="S12" s="135" t="s">
        <v>179</v>
      </c>
      <c r="T12" s="135" t="s">
        <v>179</v>
      </c>
      <c r="U12" s="135" t="s">
        <v>179</v>
      </c>
    </row>
    <row r="13" spans="1:22" ht="11.25" customHeight="1" x14ac:dyDescent="0.2">
      <c r="A13" s="299" t="s">
        <v>476</v>
      </c>
      <c r="B13" s="300"/>
      <c r="C13" s="300"/>
      <c r="D13" s="300"/>
      <c r="E13" s="300"/>
      <c r="F13" s="300"/>
      <c r="G13" s="300"/>
      <c r="H13" s="300"/>
      <c r="I13" s="300"/>
      <c r="J13" s="300"/>
      <c r="K13" s="300"/>
      <c r="L13" s="300"/>
      <c r="M13" s="300"/>
      <c r="N13" s="300"/>
      <c r="O13" s="300"/>
      <c r="P13" s="300"/>
      <c r="Q13" s="300"/>
      <c r="R13" s="300"/>
      <c r="S13" s="300"/>
      <c r="T13" s="300"/>
      <c r="U13" s="301"/>
      <c r="V13" s="39"/>
    </row>
    <row r="14" spans="1:22" ht="9" customHeight="1" x14ac:dyDescent="0.2">
      <c r="A14" s="291" t="s">
        <v>575</v>
      </c>
      <c r="B14" s="292"/>
      <c r="C14" s="135"/>
      <c r="D14" s="135"/>
      <c r="E14" s="135" t="s">
        <v>179</v>
      </c>
      <c r="F14" s="135" t="s">
        <v>179</v>
      </c>
      <c r="G14" s="135" t="s">
        <v>179</v>
      </c>
      <c r="H14" s="135" t="s">
        <v>179</v>
      </c>
      <c r="I14" s="135" t="s">
        <v>179</v>
      </c>
      <c r="J14" s="138">
        <v>402521.65</v>
      </c>
      <c r="K14" s="138">
        <v>358316.06000000006</v>
      </c>
      <c r="L14" s="138">
        <v>338060.25999999989</v>
      </c>
      <c r="M14" s="38">
        <v>15044</v>
      </c>
      <c r="N14" s="138">
        <v>317278213.48000002</v>
      </c>
      <c r="O14" s="138">
        <v>0</v>
      </c>
      <c r="P14" s="138">
        <v>0</v>
      </c>
      <c r="Q14" s="138">
        <v>0</v>
      </c>
      <c r="R14" s="138">
        <v>317278213.48000002</v>
      </c>
      <c r="S14" s="135">
        <v>885.47</v>
      </c>
      <c r="T14" s="135" t="s">
        <v>179</v>
      </c>
      <c r="U14" s="135" t="s">
        <v>179</v>
      </c>
    </row>
    <row r="15" spans="1:22" ht="9" customHeight="1" x14ac:dyDescent="0.2">
      <c r="A15" s="295" t="s">
        <v>158</v>
      </c>
      <c r="B15" s="296"/>
      <c r="C15" s="296"/>
      <c r="D15" s="296"/>
      <c r="E15" s="297"/>
      <c r="F15" s="297"/>
      <c r="G15" s="297"/>
      <c r="H15" s="296"/>
      <c r="I15" s="296"/>
      <c r="J15" s="296"/>
      <c r="K15" s="296"/>
      <c r="L15" s="296"/>
      <c r="M15" s="296"/>
      <c r="N15" s="297"/>
      <c r="O15" s="297"/>
      <c r="P15" s="297"/>
      <c r="Q15" s="297"/>
      <c r="R15" s="297"/>
      <c r="S15" s="297"/>
      <c r="T15" s="297"/>
      <c r="U15" s="298"/>
    </row>
    <row r="16" spans="1:22" ht="9" customHeight="1" x14ac:dyDescent="0.2">
      <c r="A16" s="143">
        <v>1</v>
      </c>
      <c r="B16" s="40" t="s">
        <v>53</v>
      </c>
      <c r="C16" s="41" t="s">
        <v>470</v>
      </c>
      <c r="D16" s="41"/>
      <c r="E16" s="42">
        <v>1973</v>
      </c>
      <c r="F16" s="43">
        <v>1984</v>
      </c>
      <c r="G16" s="44" t="s">
        <v>151</v>
      </c>
      <c r="H16" s="45">
        <v>5</v>
      </c>
      <c r="I16" s="45">
        <v>4</v>
      </c>
      <c r="J16" s="46">
        <v>3643.6</v>
      </c>
      <c r="K16" s="46">
        <v>3323.6</v>
      </c>
      <c r="L16" s="46">
        <v>3216.8</v>
      </c>
      <c r="M16" s="45">
        <v>166</v>
      </c>
      <c r="N16" s="47">
        <v>2179864.48</v>
      </c>
      <c r="O16" s="138">
        <v>0</v>
      </c>
      <c r="P16" s="138">
        <v>0</v>
      </c>
      <c r="Q16" s="138">
        <v>0</v>
      </c>
      <c r="R16" s="138">
        <v>2179864.48</v>
      </c>
      <c r="S16" s="138">
        <v>655.87449753279577</v>
      </c>
      <c r="T16" s="138">
        <v>4180</v>
      </c>
      <c r="U16" s="37" t="s">
        <v>161</v>
      </c>
    </row>
    <row r="17" spans="1:21" ht="9" customHeight="1" x14ac:dyDescent="0.2">
      <c r="A17" s="143">
        <v>2</v>
      </c>
      <c r="B17" s="40" t="s">
        <v>54</v>
      </c>
      <c r="C17" s="41" t="s">
        <v>470</v>
      </c>
      <c r="D17" s="41"/>
      <c r="E17" s="42">
        <v>1982</v>
      </c>
      <c r="F17" s="49"/>
      <c r="G17" s="44" t="s">
        <v>31</v>
      </c>
      <c r="H17" s="45">
        <v>2</v>
      </c>
      <c r="I17" s="45">
        <v>2</v>
      </c>
      <c r="J17" s="46">
        <v>983.7</v>
      </c>
      <c r="K17" s="46">
        <v>870.2</v>
      </c>
      <c r="L17" s="46">
        <v>870.2</v>
      </c>
      <c r="M17" s="45">
        <v>60</v>
      </c>
      <c r="N17" s="47">
        <v>1698892.44</v>
      </c>
      <c r="O17" s="138">
        <v>0</v>
      </c>
      <c r="P17" s="138">
        <v>0</v>
      </c>
      <c r="Q17" s="138">
        <v>0</v>
      </c>
      <c r="R17" s="138">
        <v>1698892.44</v>
      </c>
      <c r="S17" s="154">
        <v>1952.30112617789</v>
      </c>
      <c r="T17" s="138">
        <v>4180</v>
      </c>
      <c r="U17" s="37" t="s">
        <v>161</v>
      </c>
    </row>
    <row r="18" spans="1:21" ht="9" customHeight="1" x14ac:dyDescent="0.2">
      <c r="A18" s="143">
        <v>3</v>
      </c>
      <c r="B18" s="40" t="s">
        <v>55</v>
      </c>
      <c r="C18" s="41" t="s">
        <v>471</v>
      </c>
      <c r="D18" s="41"/>
      <c r="E18" s="42">
        <v>1957</v>
      </c>
      <c r="F18" s="43">
        <v>1975</v>
      </c>
      <c r="G18" s="44" t="s">
        <v>31</v>
      </c>
      <c r="H18" s="45">
        <v>5</v>
      </c>
      <c r="I18" s="45">
        <v>9</v>
      </c>
      <c r="J18" s="46">
        <v>11632.7</v>
      </c>
      <c r="K18" s="46">
        <v>10771.7</v>
      </c>
      <c r="L18" s="46">
        <v>7248.9</v>
      </c>
      <c r="M18" s="45">
        <v>249</v>
      </c>
      <c r="N18" s="47">
        <v>10834027.82</v>
      </c>
      <c r="O18" s="138">
        <v>0</v>
      </c>
      <c r="P18" s="138">
        <v>0</v>
      </c>
      <c r="Q18" s="138">
        <v>0</v>
      </c>
      <c r="R18" s="138">
        <v>10834027.82</v>
      </c>
      <c r="S18" s="154">
        <v>1005.7862565797413</v>
      </c>
      <c r="T18" s="138">
        <v>4503.95</v>
      </c>
      <c r="U18" s="37" t="s">
        <v>161</v>
      </c>
    </row>
    <row r="19" spans="1:21" ht="9" customHeight="1" x14ac:dyDescent="0.2">
      <c r="A19" s="143">
        <v>4</v>
      </c>
      <c r="B19" s="40" t="s">
        <v>56</v>
      </c>
      <c r="C19" s="41" t="s">
        <v>470</v>
      </c>
      <c r="D19" s="41"/>
      <c r="E19" s="50">
        <v>1966</v>
      </c>
      <c r="F19" s="45"/>
      <c r="G19" s="51" t="s">
        <v>33</v>
      </c>
      <c r="H19" s="45">
        <v>5</v>
      </c>
      <c r="I19" s="45">
        <v>4</v>
      </c>
      <c r="J19" s="46">
        <v>3867.5</v>
      </c>
      <c r="K19" s="46">
        <v>3561.5</v>
      </c>
      <c r="L19" s="46">
        <v>3561.5</v>
      </c>
      <c r="M19" s="45">
        <v>160</v>
      </c>
      <c r="N19" s="47">
        <v>2274921.98</v>
      </c>
      <c r="O19" s="138">
        <v>0</v>
      </c>
      <c r="P19" s="138">
        <v>0</v>
      </c>
      <c r="Q19" s="138">
        <v>0</v>
      </c>
      <c r="R19" s="138">
        <v>2274921.98</v>
      </c>
      <c r="S19" s="154">
        <v>638.75389021479714</v>
      </c>
      <c r="T19" s="138">
        <v>4180</v>
      </c>
      <c r="U19" s="37" t="s">
        <v>161</v>
      </c>
    </row>
    <row r="20" spans="1:21" ht="9" customHeight="1" x14ac:dyDescent="0.2">
      <c r="A20" s="143">
        <v>5</v>
      </c>
      <c r="B20" s="40" t="s">
        <v>57</v>
      </c>
      <c r="C20" s="41" t="s">
        <v>471</v>
      </c>
      <c r="D20" s="41"/>
      <c r="E20" s="42">
        <v>1949</v>
      </c>
      <c r="F20" s="49"/>
      <c r="G20" s="44" t="s">
        <v>150</v>
      </c>
      <c r="H20" s="45">
        <v>2</v>
      </c>
      <c r="I20" s="45">
        <v>1</v>
      </c>
      <c r="J20" s="46">
        <v>579.9</v>
      </c>
      <c r="K20" s="46">
        <v>565</v>
      </c>
      <c r="L20" s="46">
        <v>565</v>
      </c>
      <c r="M20" s="45">
        <v>18</v>
      </c>
      <c r="N20" s="47">
        <v>1581030.27</v>
      </c>
      <c r="O20" s="138">
        <v>0</v>
      </c>
      <c r="P20" s="138">
        <v>0</v>
      </c>
      <c r="Q20" s="138">
        <v>0</v>
      </c>
      <c r="R20" s="138">
        <v>1581030.27</v>
      </c>
      <c r="S20" s="154">
        <v>2798.2836637168143</v>
      </c>
      <c r="T20" s="138">
        <v>4503.95</v>
      </c>
      <c r="U20" s="37" t="s">
        <v>161</v>
      </c>
    </row>
    <row r="21" spans="1:21" ht="9" customHeight="1" x14ac:dyDescent="0.2">
      <c r="A21" s="143">
        <v>6</v>
      </c>
      <c r="B21" s="40" t="s">
        <v>58</v>
      </c>
      <c r="C21" s="41" t="s">
        <v>470</v>
      </c>
      <c r="D21" s="41"/>
      <c r="E21" s="42">
        <v>1970</v>
      </c>
      <c r="F21" s="43">
        <v>1981</v>
      </c>
      <c r="G21" s="44" t="s">
        <v>31</v>
      </c>
      <c r="H21" s="45">
        <v>9</v>
      </c>
      <c r="I21" s="45">
        <v>1</v>
      </c>
      <c r="J21" s="46">
        <v>2659.7</v>
      </c>
      <c r="K21" s="46">
        <v>2409.6999999999998</v>
      </c>
      <c r="L21" s="46">
        <v>2245.6999999999998</v>
      </c>
      <c r="M21" s="45">
        <v>118</v>
      </c>
      <c r="N21" s="47">
        <v>1000478.42</v>
      </c>
      <c r="O21" s="138">
        <v>0</v>
      </c>
      <c r="P21" s="138">
        <v>0</v>
      </c>
      <c r="Q21" s="138">
        <v>0</v>
      </c>
      <c r="R21" s="138">
        <v>1000478.42</v>
      </c>
      <c r="S21" s="154">
        <v>415.18795700709637</v>
      </c>
      <c r="T21" s="138">
        <v>4180</v>
      </c>
      <c r="U21" s="37" t="s">
        <v>161</v>
      </c>
    </row>
    <row r="22" spans="1:21" ht="9" customHeight="1" x14ac:dyDescent="0.2">
      <c r="A22" s="143">
        <v>7</v>
      </c>
      <c r="B22" s="40" t="s">
        <v>59</v>
      </c>
      <c r="C22" s="41" t="s">
        <v>470</v>
      </c>
      <c r="D22" s="41"/>
      <c r="E22" s="42">
        <v>1968</v>
      </c>
      <c r="F22" s="49"/>
      <c r="G22" s="51" t="s">
        <v>33</v>
      </c>
      <c r="H22" s="45">
        <v>5</v>
      </c>
      <c r="I22" s="45">
        <v>6</v>
      </c>
      <c r="J22" s="46">
        <v>4962.7</v>
      </c>
      <c r="K22" s="46">
        <v>4538.7</v>
      </c>
      <c r="L22" s="46">
        <v>4538.7</v>
      </c>
      <c r="M22" s="45">
        <v>227</v>
      </c>
      <c r="N22" s="47">
        <v>2934226.36</v>
      </c>
      <c r="O22" s="138">
        <v>0</v>
      </c>
      <c r="P22" s="138">
        <v>0</v>
      </c>
      <c r="Q22" s="138">
        <v>0</v>
      </c>
      <c r="R22" s="138">
        <v>2934226.36</v>
      </c>
      <c r="S22" s="154">
        <v>646.49048405931217</v>
      </c>
      <c r="T22" s="138">
        <v>4180</v>
      </c>
      <c r="U22" s="37" t="s">
        <v>161</v>
      </c>
    </row>
    <row r="23" spans="1:21" ht="9" customHeight="1" x14ac:dyDescent="0.2">
      <c r="A23" s="143">
        <v>8</v>
      </c>
      <c r="B23" s="40" t="s">
        <v>60</v>
      </c>
      <c r="C23" s="41" t="s">
        <v>470</v>
      </c>
      <c r="D23" s="41"/>
      <c r="E23" s="50">
        <v>1968</v>
      </c>
      <c r="F23" s="45"/>
      <c r="G23" s="51" t="s">
        <v>33</v>
      </c>
      <c r="H23" s="45">
        <v>5</v>
      </c>
      <c r="I23" s="45">
        <v>6</v>
      </c>
      <c r="J23" s="46">
        <v>4925.8100000000004</v>
      </c>
      <c r="K23" s="46">
        <v>4501.8100000000004</v>
      </c>
      <c r="L23" s="46">
        <v>4501.8100000000004</v>
      </c>
      <c r="M23" s="45">
        <v>216</v>
      </c>
      <c r="N23" s="47">
        <v>2979045.82</v>
      </c>
      <c r="O23" s="138">
        <v>0</v>
      </c>
      <c r="P23" s="138">
        <v>0</v>
      </c>
      <c r="Q23" s="138">
        <v>0</v>
      </c>
      <c r="R23" s="138">
        <v>2979045.82</v>
      </c>
      <c r="S23" s="154">
        <v>661.74401407433891</v>
      </c>
      <c r="T23" s="138">
        <v>4180</v>
      </c>
      <c r="U23" s="37" t="s">
        <v>161</v>
      </c>
    </row>
    <row r="24" spans="1:21" ht="9" customHeight="1" x14ac:dyDescent="0.2">
      <c r="A24" s="143">
        <v>9</v>
      </c>
      <c r="B24" s="18" t="s">
        <v>182</v>
      </c>
      <c r="C24" s="41" t="s">
        <v>472</v>
      </c>
      <c r="D24" s="41"/>
      <c r="E24" s="50">
        <v>1987</v>
      </c>
      <c r="F24" s="45"/>
      <c r="G24" s="51" t="s">
        <v>31</v>
      </c>
      <c r="H24" s="45">
        <v>14</v>
      </c>
      <c r="I24" s="45">
        <v>1</v>
      </c>
      <c r="J24" s="46">
        <v>5014</v>
      </c>
      <c r="K24" s="46">
        <v>4452.8</v>
      </c>
      <c r="L24" s="46">
        <v>4452.8</v>
      </c>
      <c r="M24" s="45">
        <v>210</v>
      </c>
      <c r="N24" s="47">
        <v>2603164.6800000002</v>
      </c>
      <c r="O24" s="138">
        <v>0</v>
      </c>
      <c r="P24" s="138">
        <v>0</v>
      </c>
      <c r="Q24" s="138">
        <v>0</v>
      </c>
      <c r="R24" s="138">
        <v>2603164.6800000002</v>
      </c>
      <c r="S24" s="154">
        <v>584.61298059647868</v>
      </c>
      <c r="T24" s="138">
        <v>693.96772592526054</v>
      </c>
      <c r="U24" s="37" t="s">
        <v>161</v>
      </c>
    </row>
    <row r="25" spans="1:21" ht="9" customHeight="1" x14ac:dyDescent="0.2">
      <c r="A25" s="143">
        <v>10</v>
      </c>
      <c r="B25" s="40" t="s">
        <v>61</v>
      </c>
      <c r="C25" s="41" t="s">
        <v>470</v>
      </c>
      <c r="D25" s="41"/>
      <c r="E25" s="42">
        <v>1978</v>
      </c>
      <c r="F25" s="49"/>
      <c r="G25" s="51" t="s">
        <v>33</v>
      </c>
      <c r="H25" s="45">
        <v>5</v>
      </c>
      <c r="I25" s="45">
        <v>4</v>
      </c>
      <c r="J25" s="46">
        <v>3572.8</v>
      </c>
      <c r="K25" s="46">
        <v>3352</v>
      </c>
      <c r="L25" s="46">
        <v>3352</v>
      </c>
      <c r="M25" s="45">
        <v>156</v>
      </c>
      <c r="N25" s="47">
        <v>2260048.5099999998</v>
      </c>
      <c r="O25" s="138">
        <v>0</v>
      </c>
      <c r="P25" s="138">
        <v>0</v>
      </c>
      <c r="Q25" s="138">
        <v>0</v>
      </c>
      <c r="R25" s="138">
        <v>2260048.5099999998</v>
      </c>
      <c r="S25" s="154">
        <v>674.23881563245811</v>
      </c>
      <c r="T25" s="138">
        <v>4180</v>
      </c>
      <c r="U25" s="37" t="s">
        <v>161</v>
      </c>
    </row>
    <row r="26" spans="1:21" ht="9" customHeight="1" x14ac:dyDescent="0.2">
      <c r="A26" s="143">
        <v>11</v>
      </c>
      <c r="B26" s="40" t="s">
        <v>62</v>
      </c>
      <c r="C26" s="41" t="s">
        <v>473</v>
      </c>
      <c r="D26" s="41"/>
      <c r="E26" s="42">
        <v>1980</v>
      </c>
      <c r="F26" s="49"/>
      <c r="G26" s="44" t="s">
        <v>31</v>
      </c>
      <c r="H26" s="45">
        <v>5</v>
      </c>
      <c r="I26" s="45">
        <v>5</v>
      </c>
      <c r="J26" s="46">
        <v>4893.7</v>
      </c>
      <c r="K26" s="46">
        <v>4311.7</v>
      </c>
      <c r="L26" s="46">
        <v>3831.8</v>
      </c>
      <c r="M26" s="45">
        <v>178</v>
      </c>
      <c r="N26" s="47">
        <v>4502034.7</v>
      </c>
      <c r="O26" s="138">
        <v>0</v>
      </c>
      <c r="P26" s="138">
        <v>0</v>
      </c>
      <c r="Q26" s="138">
        <v>0</v>
      </c>
      <c r="R26" s="138">
        <v>4502034.7</v>
      </c>
      <c r="S26" s="154">
        <v>1044.1437715982097</v>
      </c>
      <c r="T26" s="138">
        <v>4984.6499999999996</v>
      </c>
      <c r="U26" s="37" t="s">
        <v>161</v>
      </c>
    </row>
    <row r="27" spans="1:21" ht="9" customHeight="1" x14ac:dyDescent="0.2">
      <c r="A27" s="143">
        <v>12</v>
      </c>
      <c r="B27" s="40" t="s">
        <v>63</v>
      </c>
      <c r="C27" s="41" t="s">
        <v>471</v>
      </c>
      <c r="D27" s="41"/>
      <c r="E27" s="42">
        <v>1953</v>
      </c>
      <c r="F27" s="49"/>
      <c r="G27" s="44" t="s">
        <v>31</v>
      </c>
      <c r="H27" s="45">
        <v>2</v>
      </c>
      <c r="I27" s="45">
        <v>1</v>
      </c>
      <c r="J27" s="46">
        <v>264.89999999999998</v>
      </c>
      <c r="K27" s="46">
        <v>249.9</v>
      </c>
      <c r="L27" s="46">
        <v>249.9</v>
      </c>
      <c r="M27" s="45">
        <v>15</v>
      </c>
      <c r="N27" s="47">
        <v>838771.23</v>
      </c>
      <c r="O27" s="138">
        <v>0</v>
      </c>
      <c r="P27" s="138">
        <v>0</v>
      </c>
      <c r="Q27" s="138">
        <v>0</v>
      </c>
      <c r="R27" s="138">
        <v>838771.23</v>
      </c>
      <c r="S27" s="154">
        <v>3356.4274909963983</v>
      </c>
      <c r="T27" s="138">
        <v>4503.95</v>
      </c>
      <c r="U27" s="37" t="s">
        <v>161</v>
      </c>
    </row>
    <row r="28" spans="1:21" ht="9" customHeight="1" x14ac:dyDescent="0.2">
      <c r="A28" s="143">
        <v>13</v>
      </c>
      <c r="B28" s="40" t="s">
        <v>64</v>
      </c>
      <c r="C28" s="41" t="s">
        <v>471</v>
      </c>
      <c r="D28" s="41"/>
      <c r="E28" s="42">
        <v>1953</v>
      </c>
      <c r="F28" s="49"/>
      <c r="G28" s="44" t="s">
        <v>31</v>
      </c>
      <c r="H28" s="45">
        <v>2</v>
      </c>
      <c r="I28" s="45">
        <v>1</v>
      </c>
      <c r="J28" s="46">
        <v>459.8</v>
      </c>
      <c r="K28" s="46">
        <v>416.8</v>
      </c>
      <c r="L28" s="46">
        <v>287.7</v>
      </c>
      <c r="M28" s="45">
        <v>12</v>
      </c>
      <c r="N28" s="47">
        <v>1285344.3999999999</v>
      </c>
      <c r="O28" s="138">
        <v>0</v>
      </c>
      <c r="P28" s="138">
        <v>0</v>
      </c>
      <c r="Q28" s="138">
        <v>0</v>
      </c>
      <c r="R28" s="138">
        <v>1285344.3999999999</v>
      </c>
      <c r="S28" s="154">
        <v>3083.8397312859884</v>
      </c>
      <c r="T28" s="138">
        <v>4503.95</v>
      </c>
      <c r="U28" s="37" t="s">
        <v>161</v>
      </c>
    </row>
    <row r="29" spans="1:21" ht="9" customHeight="1" x14ac:dyDescent="0.2">
      <c r="A29" s="143">
        <v>14</v>
      </c>
      <c r="B29" s="40" t="s">
        <v>65</v>
      </c>
      <c r="C29" s="41" t="s">
        <v>471</v>
      </c>
      <c r="D29" s="41"/>
      <c r="E29" s="42">
        <v>1955</v>
      </c>
      <c r="F29" s="49"/>
      <c r="G29" s="44" t="s">
        <v>31</v>
      </c>
      <c r="H29" s="45">
        <v>2</v>
      </c>
      <c r="I29" s="45">
        <v>3</v>
      </c>
      <c r="J29" s="46">
        <v>950.9</v>
      </c>
      <c r="K29" s="46">
        <v>829.9</v>
      </c>
      <c r="L29" s="46">
        <v>711.9</v>
      </c>
      <c r="M29" s="45">
        <v>32</v>
      </c>
      <c r="N29" s="47">
        <v>2235658.4300000002</v>
      </c>
      <c r="O29" s="138">
        <v>0</v>
      </c>
      <c r="P29" s="138">
        <v>0</v>
      </c>
      <c r="Q29" s="138">
        <v>0</v>
      </c>
      <c r="R29" s="138">
        <v>2235658.4300000002</v>
      </c>
      <c r="S29" s="154">
        <v>2693.8889384263166</v>
      </c>
      <c r="T29" s="138">
        <v>4503.95</v>
      </c>
      <c r="U29" s="37" t="s">
        <v>161</v>
      </c>
    </row>
    <row r="30" spans="1:21" ht="9" customHeight="1" x14ac:dyDescent="0.2">
      <c r="A30" s="143">
        <v>15</v>
      </c>
      <c r="B30" s="40" t="s">
        <v>66</v>
      </c>
      <c r="C30" s="41" t="s">
        <v>473</v>
      </c>
      <c r="D30" s="41"/>
      <c r="E30" s="50">
        <v>1965</v>
      </c>
      <c r="F30" s="45"/>
      <c r="G30" s="51" t="s">
        <v>33</v>
      </c>
      <c r="H30" s="45">
        <v>5</v>
      </c>
      <c r="I30" s="45">
        <v>4</v>
      </c>
      <c r="J30" s="46">
        <v>4088.45</v>
      </c>
      <c r="K30" s="46">
        <v>3784.45</v>
      </c>
      <c r="L30" s="46">
        <v>3556.75</v>
      </c>
      <c r="M30" s="45">
        <v>166</v>
      </c>
      <c r="N30" s="47">
        <v>6606016.3999999994</v>
      </c>
      <c r="O30" s="138">
        <v>0</v>
      </c>
      <c r="P30" s="138">
        <v>0</v>
      </c>
      <c r="Q30" s="138">
        <v>0</v>
      </c>
      <c r="R30" s="138">
        <v>6606016.3999999994</v>
      </c>
      <c r="S30" s="154">
        <v>1745.568418132093</v>
      </c>
      <c r="T30" s="138">
        <v>4984.6499999999996</v>
      </c>
      <c r="U30" s="37" t="s">
        <v>161</v>
      </c>
    </row>
    <row r="31" spans="1:21" ht="9" customHeight="1" x14ac:dyDescent="0.2">
      <c r="A31" s="143">
        <v>16</v>
      </c>
      <c r="B31" s="40" t="s">
        <v>68</v>
      </c>
      <c r="C31" s="41" t="s">
        <v>471</v>
      </c>
      <c r="D31" s="41"/>
      <c r="E31" s="42">
        <v>1957</v>
      </c>
      <c r="F31" s="49"/>
      <c r="G31" s="44" t="s">
        <v>31</v>
      </c>
      <c r="H31" s="45">
        <v>3</v>
      </c>
      <c r="I31" s="45">
        <v>3</v>
      </c>
      <c r="J31" s="46">
        <v>1048</v>
      </c>
      <c r="K31" s="46">
        <v>975</v>
      </c>
      <c r="L31" s="46">
        <v>779.9</v>
      </c>
      <c r="M31" s="45">
        <v>32</v>
      </c>
      <c r="N31" s="47">
        <v>2934840.13</v>
      </c>
      <c r="O31" s="138">
        <v>0</v>
      </c>
      <c r="P31" s="138">
        <v>0</v>
      </c>
      <c r="Q31" s="138">
        <v>0</v>
      </c>
      <c r="R31" s="138">
        <v>2934840.13</v>
      </c>
      <c r="S31" s="154">
        <v>3010.0924410256407</v>
      </c>
      <c r="T31" s="138">
        <v>4503.95</v>
      </c>
      <c r="U31" s="37" t="s">
        <v>161</v>
      </c>
    </row>
    <row r="32" spans="1:21" ht="9" customHeight="1" x14ac:dyDescent="0.2">
      <c r="A32" s="143">
        <v>17</v>
      </c>
      <c r="B32" s="40" t="s">
        <v>69</v>
      </c>
      <c r="C32" s="41" t="s">
        <v>471</v>
      </c>
      <c r="D32" s="41"/>
      <c r="E32" s="42">
        <v>1957</v>
      </c>
      <c r="F32" s="49"/>
      <c r="G32" s="44" t="s">
        <v>31</v>
      </c>
      <c r="H32" s="45">
        <v>2</v>
      </c>
      <c r="I32" s="45">
        <v>2</v>
      </c>
      <c r="J32" s="46">
        <v>695.2</v>
      </c>
      <c r="K32" s="46">
        <v>602.20000000000005</v>
      </c>
      <c r="L32" s="46">
        <v>602.20000000000005</v>
      </c>
      <c r="M32" s="45">
        <v>28</v>
      </c>
      <c r="N32" s="47">
        <v>1840661.3</v>
      </c>
      <c r="O32" s="138">
        <v>0</v>
      </c>
      <c r="P32" s="138">
        <v>0</v>
      </c>
      <c r="Q32" s="138">
        <v>0</v>
      </c>
      <c r="R32" s="138">
        <v>1840661.3</v>
      </c>
      <c r="S32" s="154">
        <v>3056.5614413816006</v>
      </c>
      <c r="T32" s="138">
        <v>4503.95</v>
      </c>
      <c r="U32" s="37" t="s">
        <v>161</v>
      </c>
    </row>
    <row r="33" spans="1:21" ht="9" customHeight="1" x14ac:dyDescent="0.2">
      <c r="A33" s="143">
        <v>18</v>
      </c>
      <c r="B33" s="40" t="s">
        <v>70</v>
      </c>
      <c r="C33" s="41" t="s">
        <v>471</v>
      </c>
      <c r="D33" s="41"/>
      <c r="E33" s="42">
        <v>1956</v>
      </c>
      <c r="F33" s="49"/>
      <c r="G33" s="44" t="s">
        <v>31</v>
      </c>
      <c r="H33" s="45">
        <v>3</v>
      </c>
      <c r="I33" s="45">
        <v>3</v>
      </c>
      <c r="J33" s="46">
        <v>1188.0999999999999</v>
      </c>
      <c r="K33" s="46">
        <v>981.1</v>
      </c>
      <c r="L33" s="46">
        <v>805.2</v>
      </c>
      <c r="M33" s="45">
        <v>32</v>
      </c>
      <c r="N33" s="47">
        <v>2481689.17</v>
      </c>
      <c r="O33" s="138">
        <v>0</v>
      </c>
      <c r="P33" s="138">
        <v>0</v>
      </c>
      <c r="Q33" s="138">
        <v>0</v>
      </c>
      <c r="R33" s="138">
        <v>2481689.17</v>
      </c>
      <c r="S33" s="154">
        <v>2529.4966568137802</v>
      </c>
      <c r="T33" s="138">
        <v>4503.95</v>
      </c>
      <c r="U33" s="37" t="s">
        <v>161</v>
      </c>
    </row>
    <row r="34" spans="1:21" ht="9" customHeight="1" x14ac:dyDescent="0.2">
      <c r="A34" s="143">
        <v>19</v>
      </c>
      <c r="B34" s="40" t="s">
        <v>71</v>
      </c>
      <c r="C34" s="41" t="s">
        <v>474</v>
      </c>
      <c r="D34" s="41"/>
      <c r="E34" s="42">
        <v>1983</v>
      </c>
      <c r="F34" s="49"/>
      <c r="G34" s="51" t="s">
        <v>33</v>
      </c>
      <c r="H34" s="45">
        <v>12</v>
      </c>
      <c r="I34" s="45">
        <v>6</v>
      </c>
      <c r="J34" s="46">
        <v>16312.4</v>
      </c>
      <c r="K34" s="46">
        <v>14748.4</v>
      </c>
      <c r="L34" s="46">
        <v>14701.4</v>
      </c>
      <c r="M34" s="45">
        <v>711</v>
      </c>
      <c r="N34" s="47">
        <v>16873685.969999999</v>
      </c>
      <c r="O34" s="138">
        <v>0</v>
      </c>
      <c r="P34" s="138">
        <v>0</v>
      </c>
      <c r="Q34" s="138">
        <v>0</v>
      </c>
      <c r="R34" s="138">
        <v>16873685.969999999</v>
      </c>
      <c r="S34" s="154">
        <v>1144.1028158986737</v>
      </c>
      <c r="T34" s="138">
        <v>2194.5</v>
      </c>
      <c r="U34" s="37" t="s">
        <v>161</v>
      </c>
    </row>
    <row r="35" spans="1:21" ht="9" customHeight="1" x14ac:dyDescent="0.2">
      <c r="A35" s="143">
        <v>20</v>
      </c>
      <c r="B35" s="40" t="s">
        <v>72</v>
      </c>
      <c r="C35" s="41" t="s">
        <v>471</v>
      </c>
      <c r="D35" s="41"/>
      <c r="E35" s="42">
        <v>1959</v>
      </c>
      <c r="F35" s="49"/>
      <c r="G35" s="44" t="s">
        <v>31</v>
      </c>
      <c r="H35" s="45">
        <v>2</v>
      </c>
      <c r="I35" s="45">
        <v>2</v>
      </c>
      <c r="J35" s="46">
        <v>686.7</v>
      </c>
      <c r="K35" s="46">
        <v>638.29999999999995</v>
      </c>
      <c r="L35" s="46">
        <v>638.29999999999995</v>
      </c>
      <c r="M35" s="45">
        <v>29</v>
      </c>
      <c r="N35" s="47">
        <v>1926039.32</v>
      </c>
      <c r="O35" s="138">
        <v>0</v>
      </c>
      <c r="P35" s="138">
        <v>0</v>
      </c>
      <c r="Q35" s="138">
        <v>0</v>
      </c>
      <c r="R35" s="138">
        <v>1926039.32</v>
      </c>
      <c r="S35" s="154">
        <v>3017.4515431615232</v>
      </c>
      <c r="T35" s="138">
        <v>4503.95</v>
      </c>
      <c r="U35" s="37" t="s">
        <v>161</v>
      </c>
    </row>
    <row r="36" spans="1:21" ht="9" customHeight="1" x14ac:dyDescent="0.2">
      <c r="A36" s="143">
        <v>21</v>
      </c>
      <c r="B36" s="40" t="s">
        <v>73</v>
      </c>
      <c r="C36" s="41" t="s">
        <v>471</v>
      </c>
      <c r="D36" s="41"/>
      <c r="E36" s="42">
        <v>1959</v>
      </c>
      <c r="F36" s="49"/>
      <c r="G36" s="44" t="s">
        <v>31</v>
      </c>
      <c r="H36" s="45">
        <v>2</v>
      </c>
      <c r="I36" s="45">
        <v>2</v>
      </c>
      <c r="J36" s="46">
        <v>686.1</v>
      </c>
      <c r="K36" s="46">
        <v>639.9</v>
      </c>
      <c r="L36" s="46">
        <v>639.9</v>
      </c>
      <c r="M36" s="45">
        <v>32</v>
      </c>
      <c r="N36" s="47">
        <v>1947900.92</v>
      </c>
      <c r="O36" s="138">
        <v>0</v>
      </c>
      <c r="P36" s="138">
        <v>0</v>
      </c>
      <c r="Q36" s="138">
        <v>0</v>
      </c>
      <c r="R36" s="138">
        <v>1947900.92</v>
      </c>
      <c r="S36" s="154">
        <v>3044.0708235661823</v>
      </c>
      <c r="T36" s="138">
        <v>4503.95</v>
      </c>
      <c r="U36" s="37" t="s">
        <v>161</v>
      </c>
    </row>
    <row r="37" spans="1:21" ht="9" customHeight="1" x14ac:dyDescent="0.2">
      <c r="A37" s="143">
        <v>22</v>
      </c>
      <c r="B37" s="40" t="s">
        <v>74</v>
      </c>
      <c r="C37" s="41" t="s">
        <v>474</v>
      </c>
      <c r="D37" s="41"/>
      <c r="E37" s="42">
        <v>1965</v>
      </c>
      <c r="F37" s="49"/>
      <c r="G37" s="44" t="s">
        <v>31</v>
      </c>
      <c r="H37" s="45">
        <v>5</v>
      </c>
      <c r="I37" s="45">
        <v>4</v>
      </c>
      <c r="J37" s="46">
        <v>3847.8</v>
      </c>
      <c r="K37" s="46">
        <v>3555.8</v>
      </c>
      <c r="L37" s="46">
        <v>3555.8</v>
      </c>
      <c r="M37" s="45">
        <v>181</v>
      </c>
      <c r="N37" s="47">
        <v>4249241.76</v>
      </c>
      <c r="O37" s="138">
        <v>0</v>
      </c>
      <c r="P37" s="138">
        <v>0</v>
      </c>
      <c r="Q37" s="138">
        <v>0</v>
      </c>
      <c r="R37" s="138">
        <v>4249241.76</v>
      </c>
      <c r="S37" s="154">
        <v>1195.017087575229</v>
      </c>
      <c r="T37" s="138">
        <v>3929.2</v>
      </c>
      <c r="U37" s="37" t="s">
        <v>161</v>
      </c>
    </row>
    <row r="38" spans="1:21" ht="9" customHeight="1" x14ac:dyDescent="0.2">
      <c r="A38" s="143">
        <v>23</v>
      </c>
      <c r="B38" s="40" t="s">
        <v>75</v>
      </c>
      <c r="C38" s="41" t="s">
        <v>470</v>
      </c>
      <c r="D38" s="41"/>
      <c r="E38" s="42">
        <v>1963</v>
      </c>
      <c r="F38" s="49"/>
      <c r="G38" s="51" t="s">
        <v>33</v>
      </c>
      <c r="H38" s="45">
        <v>5</v>
      </c>
      <c r="I38" s="45">
        <v>4</v>
      </c>
      <c r="J38" s="46">
        <v>3814.7</v>
      </c>
      <c r="K38" s="46">
        <v>3514.7</v>
      </c>
      <c r="L38" s="46">
        <v>3424.2</v>
      </c>
      <c r="M38" s="45">
        <v>183</v>
      </c>
      <c r="N38" s="47">
        <v>2493769.92</v>
      </c>
      <c r="O38" s="138">
        <v>0</v>
      </c>
      <c r="P38" s="138">
        <v>0</v>
      </c>
      <c r="Q38" s="138">
        <v>0</v>
      </c>
      <c r="R38" s="138">
        <v>2493769.92</v>
      </c>
      <c r="S38" s="154">
        <v>709.52568355762935</v>
      </c>
      <c r="T38" s="138">
        <v>4180</v>
      </c>
      <c r="U38" s="37" t="s">
        <v>161</v>
      </c>
    </row>
    <row r="39" spans="1:21" ht="9" customHeight="1" x14ac:dyDescent="0.2">
      <c r="A39" s="143">
        <v>24</v>
      </c>
      <c r="B39" s="40" t="s">
        <v>76</v>
      </c>
      <c r="C39" s="41" t="s">
        <v>471</v>
      </c>
      <c r="D39" s="41"/>
      <c r="E39" s="42">
        <v>1951</v>
      </c>
      <c r="F39" s="49"/>
      <c r="G39" s="44" t="s">
        <v>150</v>
      </c>
      <c r="H39" s="45">
        <v>2</v>
      </c>
      <c r="I39" s="45">
        <v>3</v>
      </c>
      <c r="J39" s="46">
        <v>918.7</v>
      </c>
      <c r="K39" s="46">
        <v>822.7</v>
      </c>
      <c r="L39" s="46">
        <v>822.7</v>
      </c>
      <c r="M39" s="45">
        <v>36</v>
      </c>
      <c r="N39" s="47">
        <v>2413625.36</v>
      </c>
      <c r="O39" s="138">
        <v>0</v>
      </c>
      <c r="P39" s="138">
        <v>0</v>
      </c>
      <c r="Q39" s="138">
        <v>0</v>
      </c>
      <c r="R39" s="138">
        <v>2413625.36</v>
      </c>
      <c r="S39" s="154">
        <v>2933.7855354321136</v>
      </c>
      <c r="T39" s="138">
        <v>4503.95</v>
      </c>
      <c r="U39" s="37" t="s">
        <v>161</v>
      </c>
    </row>
    <row r="40" spans="1:21" ht="9" customHeight="1" x14ac:dyDescent="0.2">
      <c r="A40" s="143">
        <v>25</v>
      </c>
      <c r="B40" s="40" t="s">
        <v>77</v>
      </c>
      <c r="C40" s="41" t="s">
        <v>471</v>
      </c>
      <c r="D40" s="41"/>
      <c r="E40" s="42">
        <v>1958</v>
      </c>
      <c r="F40" s="43">
        <v>1985</v>
      </c>
      <c r="G40" s="44" t="s">
        <v>31</v>
      </c>
      <c r="H40" s="45">
        <v>2</v>
      </c>
      <c r="I40" s="45">
        <v>2</v>
      </c>
      <c r="J40" s="46">
        <v>532.70000000000005</v>
      </c>
      <c r="K40" s="46">
        <v>503.1</v>
      </c>
      <c r="L40" s="46">
        <v>503.1</v>
      </c>
      <c r="M40" s="45">
        <v>22</v>
      </c>
      <c r="N40" s="47">
        <v>1676476.44</v>
      </c>
      <c r="O40" s="138">
        <v>0</v>
      </c>
      <c r="P40" s="138">
        <v>0</v>
      </c>
      <c r="Q40" s="138">
        <v>0</v>
      </c>
      <c r="R40" s="138">
        <v>1676476.44</v>
      </c>
      <c r="S40" s="154">
        <v>3332.2926654740604</v>
      </c>
      <c r="T40" s="138">
        <v>4503.95</v>
      </c>
      <c r="U40" s="37" t="s">
        <v>161</v>
      </c>
    </row>
    <row r="41" spans="1:21" ht="9" customHeight="1" x14ac:dyDescent="0.2">
      <c r="A41" s="143">
        <v>26</v>
      </c>
      <c r="B41" s="40" t="s">
        <v>78</v>
      </c>
      <c r="C41" s="41" t="s">
        <v>470</v>
      </c>
      <c r="D41" s="41"/>
      <c r="E41" s="50">
        <v>1973</v>
      </c>
      <c r="F41" s="45"/>
      <c r="G41" s="44" t="s">
        <v>31</v>
      </c>
      <c r="H41" s="45">
        <v>5</v>
      </c>
      <c r="I41" s="45">
        <v>3</v>
      </c>
      <c r="J41" s="46">
        <v>4062.2</v>
      </c>
      <c r="K41" s="46">
        <v>2442.4</v>
      </c>
      <c r="L41" s="46">
        <v>2256.6</v>
      </c>
      <c r="M41" s="45">
        <v>226</v>
      </c>
      <c r="N41" s="47">
        <v>3253567.42</v>
      </c>
      <c r="O41" s="138">
        <v>0</v>
      </c>
      <c r="P41" s="138">
        <v>0</v>
      </c>
      <c r="Q41" s="138">
        <v>0</v>
      </c>
      <c r="R41" s="138">
        <v>3253567.42</v>
      </c>
      <c r="S41" s="154">
        <v>1332.1189895185064</v>
      </c>
      <c r="T41" s="138">
        <v>4180</v>
      </c>
      <c r="U41" s="37" t="s">
        <v>161</v>
      </c>
    </row>
    <row r="42" spans="1:21" ht="9" customHeight="1" x14ac:dyDescent="0.2">
      <c r="A42" s="143">
        <v>27</v>
      </c>
      <c r="B42" s="40" t="s">
        <v>79</v>
      </c>
      <c r="C42" s="41" t="s">
        <v>473</v>
      </c>
      <c r="D42" s="41"/>
      <c r="E42" s="50">
        <v>1965</v>
      </c>
      <c r="F42" s="45"/>
      <c r="G42" s="51" t="s">
        <v>33</v>
      </c>
      <c r="H42" s="45">
        <v>5</v>
      </c>
      <c r="I42" s="45">
        <v>3</v>
      </c>
      <c r="J42" s="46">
        <v>2847.7</v>
      </c>
      <c r="K42" s="46">
        <v>2616.6999999999998</v>
      </c>
      <c r="L42" s="46">
        <v>2616.6999999999998</v>
      </c>
      <c r="M42" s="45">
        <v>117</v>
      </c>
      <c r="N42" s="47">
        <v>4482770.3499999996</v>
      </c>
      <c r="O42" s="138">
        <v>0</v>
      </c>
      <c r="P42" s="138">
        <v>0</v>
      </c>
      <c r="Q42" s="138">
        <v>0</v>
      </c>
      <c r="R42" s="138">
        <v>4482770.3499999996</v>
      </c>
      <c r="S42" s="154">
        <v>1713.1388198876448</v>
      </c>
      <c r="T42" s="138">
        <v>4984.6499999999996</v>
      </c>
      <c r="U42" s="37" t="s">
        <v>161</v>
      </c>
    </row>
    <row r="43" spans="1:21" ht="9" customHeight="1" x14ac:dyDescent="0.2">
      <c r="A43" s="143">
        <v>28</v>
      </c>
      <c r="B43" s="40" t="s">
        <v>80</v>
      </c>
      <c r="C43" s="41" t="s">
        <v>471</v>
      </c>
      <c r="D43" s="41"/>
      <c r="E43" s="50">
        <v>1936</v>
      </c>
      <c r="F43" s="45"/>
      <c r="G43" s="51" t="s">
        <v>31</v>
      </c>
      <c r="H43" s="45">
        <v>2</v>
      </c>
      <c r="I43" s="45">
        <v>2</v>
      </c>
      <c r="J43" s="46">
        <v>433.8</v>
      </c>
      <c r="K43" s="46">
        <v>379.8</v>
      </c>
      <c r="L43" s="46">
        <v>379.8</v>
      </c>
      <c r="M43" s="45">
        <v>28</v>
      </c>
      <c r="N43" s="47">
        <v>1282926.6499999999</v>
      </c>
      <c r="O43" s="138">
        <v>0</v>
      </c>
      <c r="P43" s="138">
        <v>0</v>
      </c>
      <c r="Q43" s="138">
        <v>0</v>
      </c>
      <c r="R43" s="138">
        <v>1282926.6499999999</v>
      </c>
      <c r="S43" s="154">
        <v>3377.900605581885</v>
      </c>
      <c r="T43" s="138">
        <v>4503.95</v>
      </c>
      <c r="U43" s="37" t="s">
        <v>161</v>
      </c>
    </row>
    <row r="44" spans="1:21" ht="9" customHeight="1" x14ac:dyDescent="0.2">
      <c r="A44" s="143">
        <v>29</v>
      </c>
      <c r="B44" s="40" t="s">
        <v>81</v>
      </c>
      <c r="C44" s="41" t="s">
        <v>471</v>
      </c>
      <c r="D44" s="41"/>
      <c r="E44" s="42">
        <v>1963</v>
      </c>
      <c r="F44" s="49"/>
      <c r="G44" s="51" t="s">
        <v>31</v>
      </c>
      <c r="H44" s="45">
        <v>5</v>
      </c>
      <c r="I44" s="45">
        <v>3</v>
      </c>
      <c r="J44" s="46">
        <v>3022</v>
      </c>
      <c r="K44" s="46">
        <v>2837.5</v>
      </c>
      <c r="L44" s="46">
        <v>2837.5</v>
      </c>
      <c r="M44" s="45">
        <v>177</v>
      </c>
      <c r="N44" s="47">
        <v>3355977.56</v>
      </c>
      <c r="O44" s="138">
        <v>0</v>
      </c>
      <c r="P44" s="138">
        <v>0</v>
      </c>
      <c r="Q44" s="138">
        <v>0</v>
      </c>
      <c r="R44" s="138">
        <v>3355977.56</v>
      </c>
      <c r="S44" s="154">
        <v>1182.7233691629956</v>
      </c>
      <c r="T44" s="138">
        <v>4503.95</v>
      </c>
      <c r="U44" s="37" t="s">
        <v>161</v>
      </c>
    </row>
    <row r="45" spans="1:21" ht="9" customHeight="1" x14ac:dyDescent="0.2">
      <c r="A45" s="143">
        <v>30</v>
      </c>
      <c r="B45" s="40" t="s">
        <v>82</v>
      </c>
      <c r="C45" s="41" t="s">
        <v>471</v>
      </c>
      <c r="D45" s="41"/>
      <c r="E45" s="42">
        <v>1938</v>
      </c>
      <c r="F45" s="49"/>
      <c r="G45" s="51" t="s">
        <v>31</v>
      </c>
      <c r="H45" s="45">
        <v>2</v>
      </c>
      <c r="I45" s="45">
        <v>2</v>
      </c>
      <c r="J45" s="46">
        <v>638.6</v>
      </c>
      <c r="K45" s="46">
        <v>601.6</v>
      </c>
      <c r="L45" s="46">
        <v>300.10000000000002</v>
      </c>
      <c r="M45" s="45">
        <v>12</v>
      </c>
      <c r="N45" s="47">
        <v>1843490.35</v>
      </c>
      <c r="O45" s="138">
        <v>0</v>
      </c>
      <c r="P45" s="138">
        <v>0</v>
      </c>
      <c r="Q45" s="138">
        <v>0</v>
      </c>
      <c r="R45" s="138">
        <v>1843490.35</v>
      </c>
      <c r="S45" s="154">
        <v>3064.3124168882978</v>
      </c>
      <c r="T45" s="138">
        <v>4503.95</v>
      </c>
      <c r="U45" s="37" t="s">
        <v>161</v>
      </c>
    </row>
    <row r="46" spans="1:21" ht="9" customHeight="1" x14ac:dyDescent="0.2">
      <c r="A46" s="143">
        <v>31</v>
      </c>
      <c r="B46" s="40" t="s">
        <v>83</v>
      </c>
      <c r="C46" s="41" t="s">
        <v>470</v>
      </c>
      <c r="D46" s="41"/>
      <c r="E46" s="42">
        <v>1991</v>
      </c>
      <c r="F46" s="49"/>
      <c r="G46" s="44" t="s">
        <v>31</v>
      </c>
      <c r="H46" s="45">
        <v>5</v>
      </c>
      <c r="I46" s="45">
        <v>1</v>
      </c>
      <c r="J46" s="46">
        <v>1307.5999999999999</v>
      </c>
      <c r="K46" s="46">
        <v>1216.5999999999999</v>
      </c>
      <c r="L46" s="46">
        <v>919.6</v>
      </c>
      <c r="M46" s="45">
        <v>71</v>
      </c>
      <c r="N46" s="47">
        <v>1825435.67</v>
      </c>
      <c r="O46" s="138">
        <v>0</v>
      </c>
      <c r="P46" s="138">
        <v>0</v>
      </c>
      <c r="Q46" s="138">
        <v>0</v>
      </c>
      <c r="R46" s="138">
        <v>1825435.67</v>
      </c>
      <c r="S46" s="154">
        <v>1500.4403008384022</v>
      </c>
      <c r="T46" s="138">
        <v>4180</v>
      </c>
      <c r="U46" s="37" t="s">
        <v>161</v>
      </c>
    </row>
    <row r="47" spans="1:21" ht="9" customHeight="1" x14ac:dyDescent="0.2">
      <c r="A47" s="143">
        <v>32</v>
      </c>
      <c r="B47" s="40" t="s">
        <v>84</v>
      </c>
      <c r="C47" s="41" t="s">
        <v>470</v>
      </c>
      <c r="D47" s="41"/>
      <c r="E47" s="50">
        <v>1967</v>
      </c>
      <c r="F47" s="45"/>
      <c r="G47" s="51" t="s">
        <v>31</v>
      </c>
      <c r="H47" s="45">
        <v>5</v>
      </c>
      <c r="I47" s="45">
        <v>2</v>
      </c>
      <c r="J47" s="46">
        <v>1714</v>
      </c>
      <c r="K47" s="46">
        <v>1591.2</v>
      </c>
      <c r="L47" s="46">
        <v>1578.3</v>
      </c>
      <c r="M47" s="45">
        <v>97</v>
      </c>
      <c r="N47" s="47">
        <v>1411234.78</v>
      </c>
      <c r="O47" s="138">
        <v>0</v>
      </c>
      <c r="P47" s="138">
        <v>0</v>
      </c>
      <c r="Q47" s="138">
        <v>0</v>
      </c>
      <c r="R47" s="138">
        <v>1411234.78</v>
      </c>
      <c r="S47" s="154">
        <v>886.89968577174454</v>
      </c>
      <c r="T47" s="138">
        <v>4180</v>
      </c>
      <c r="U47" s="37" t="s">
        <v>161</v>
      </c>
    </row>
    <row r="48" spans="1:21" ht="9" customHeight="1" x14ac:dyDescent="0.2">
      <c r="A48" s="143">
        <v>33</v>
      </c>
      <c r="B48" s="40" t="s">
        <v>85</v>
      </c>
      <c r="C48" s="41" t="s">
        <v>470</v>
      </c>
      <c r="D48" s="41"/>
      <c r="E48" s="50">
        <v>1968</v>
      </c>
      <c r="F48" s="45"/>
      <c r="G48" s="51" t="s">
        <v>33</v>
      </c>
      <c r="H48" s="45">
        <v>5</v>
      </c>
      <c r="I48" s="45">
        <v>4</v>
      </c>
      <c r="J48" s="46">
        <v>3752</v>
      </c>
      <c r="K48" s="46">
        <v>3452.8</v>
      </c>
      <c r="L48" s="46">
        <v>3452.8</v>
      </c>
      <c r="M48" s="45">
        <v>173</v>
      </c>
      <c r="N48" s="47">
        <v>2584113.1800000002</v>
      </c>
      <c r="O48" s="138">
        <v>0</v>
      </c>
      <c r="P48" s="138">
        <v>0</v>
      </c>
      <c r="Q48" s="138">
        <v>0</v>
      </c>
      <c r="R48" s="138">
        <v>2584113.1800000002</v>
      </c>
      <c r="S48" s="154">
        <v>748.41090708989805</v>
      </c>
      <c r="T48" s="138">
        <v>4180</v>
      </c>
      <c r="U48" s="37" t="s">
        <v>161</v>
      </c>
    </row>
    <row r="49" spans="1:21" ht="9" customHeight="1" x14ac:dyDescent="0.2">
      <c r="A49" s="143">
        <v>34</v>
      </c>
      <c r="B49" s="40" t="s">
        <v>86</v>
      </c>
      <c r="C49" s="41" t="s">
        <v>470</v>
      </c>
      <c r="D49" s="41"/>
      <c r="E49" s="50">
        <v>1985</v>
      </c>
      <c r="F49" s="45"/>
      <c r="G49" s="51" t="s">
        <v>31</v>
      </c>
      <c r="H49" s="45">
        <v>5</v>
      </c>
      <c r="I49" s="45">
        <v>4</v>
      </c>
      <c r="J49" s="46">
        <v>3305.9</v>
      </c>
      <c r="K49" s="46">
        <v>3056.6</v>
      </c>
      <c r="L49" s="46">
        <v>2429.5</v>
      </c>
      <c r="M49" s="45">
        <v>92</v>
      </c>
      <c r="N49" s="47">
        <v>2435117.0699999998</v>
      </c>
      <c r="O49" s="138">
        <v>0</v>
      </c>
      <c r="P49" s="138">
        <v>0</v>
      </c>
      <c r="Q49" s="138">
        <v>0</v>
      </c>
      <c r="R49" s="138">
        <v>2435117.0699999998</v>
      </c>
      <c r="S49" s="154">
        <v>796.67508669763788</v>
      </c>
      <c r="T49" s="138">
        <v>4180</v>
      </c>
      <c r="U49" s="37" t="s">
        <v>161</v>
      </c>
    </row>
    <row r="50" spans="1:21" ht="9" customHeight="1" x14ac:dyDescent="0.2">
      <c r="A50" s="143">
        <v>35</v>
      </c>
      <c r="B50" s="40" t="s">
        <v>87</v>
      </c>
      <c r="C50" s="41" t="s">
        <v>470</v>
      </c>
      <c r="D50" s="41"/>
      <c r="E50" s="50">
        <v>1990</v>
      </c>
      <c r="F50" s="45"/>
      <c r="G50" s="51" t="s">
        <v>31</v>
      </c>
      <c r="H50" s="45">
        <v>9</v>
      </c>
      <c r="I50" s="45">
        <v>1</v>
      </c>
      <c r="J50" s="46">
        <v>7539</v>
      </c>
      <c r="K50" s="46">
        <v>6463.8</v>
      </c>
      <c r="L50" s="46">
        <v>4909.7</v>
      </c>
      <c r="M50" s="45">
        <v>258</v>
      </c>
      <c r="N50" s="47">
        <v>2950917.31</v>
      </c>
      <c r="O50" s="138">
        <v>0</v>
      </c>
      <c r="P50" s="138">
        <v>0</v>
      </c>
      <c r="Q50" s="138">
        <v>0</v>
      </c>
      <c r="R50" s="138">
        <v>2950917.31</v>
      </c>
      <c r="S50" s="154">
        <v>456.52979826108481</v>
      </c>
      <c r="T50" s="138">
        <v>4180</v>
      </c>
      <c r="U50" s="37" t="s">
        <v>161</v>
      </c>
    </row>
    <row r="51" spans="1:21" ht="9" customHeight="1" x14ac:dyDescent="0.2">
      <c r="A51" s="143">
        <v>36</v>
      </c>
      <c r="B51" s="40" t="s">
        <v>88</v>
      </c>
      <c r="C51" s="41" t="s">
        <v>471</v>
      </c>
      <c r="D51" s="41"/>
      <c r="E51" s="50">
        <v>1954</v>
      </c>
      <c r="F51" s="45"/>
      <c r="G51" s="51" t="s">
        <v>31</v>
      </c>
      <c r="H51" s="45">
        <v>2</v>
      </c>
      <c r="I51" s="45">
        <v>3</v>
      </c>
      <c r="J51" s="46">
        <v>705.5</v>
      </c>
      <c r="K51" s="46">
        <v>602.9</v>
      </c>
      <c r="L51" s="46">
        <v>602.9</v>
      </c>
      <c r="M51" s="45">
        <v>35</v>
      </c>
      <c r="N51" s="47">
        <v>2075612.19</v>
      </c>
      <c r="O51" s="138">
        <v>0</v>
      </c>
      <c r="P51" s="138">
        <v>0</v>
      </c>
      <c r="Q51" s="138">
        <v>0</v>
      </c>
      <c r="R51" s="138">
        <v>2075612.19</v>
      </c>
      <c r="S51" s="154">
        <v>3442.7138663128212</v>
      </c>
      <c r="T51" s="138">
        <v>4503.95</v>
      </c>
      <c r="U51" s="37" t="s">
        <v>161</v>
      </c>
    </row>
    <row r="52" spans="1:21" ht="9" customHeight="1" x14ac:dyDescent="0.2">
      <c r="A52" s="143">
        <v>37</v>
      </c>
      <c r="B52" s="40" t="s">
        <v>89</v>
      </c>
      <c r="C52" s="41" t="s">
        <v>470</v>
      </c>
      <c r="D52" s="41"/>
      <c r="E52" s="50">
        <v>1989</v>
      </c>
      <c r="F52" s="45"/>
      <c r="G52" s="51" t="s">
        <v>33</v>
      </c>
      <c r="H52" s="45">
        <v>5</v>
      </c>
      <c r="I52" s="45">
        <v>4</v>
      </c>
      <c r="J52" s="46">
        <v>3948</v>
      </c>
      <c r="K52" s="46">
        <v>3514.4</v>
      </c>
      <c r="L52" s="46">
        <v>3514.4</v>
      </c>
      <c r="M52" s="45">
        <v>168</v>
      </c>
      <c r="N52" s="47">
        <v>1775203.61</v>
      </c>
      <c r="O52" s="138">
        <v>0</v>
      </c>
      <c r="P52" s="138">
        <v>0</v>
      </c>
      <c r="Q52" s="138">
        <v>0</v>
      </c>
      <c r="R52" s="138">
        <v>1775203.61</v>
      </c>
      <c r="S52" s="154">
        <v>505.12281185977696</v>
      </c>
      <c r="T52" s="138">
        <v>4180</v>
      </c>
      <c r="U52" s="37" t="s">
        <v>161</v>
      </c>
    </row>
    <row r="53" spans="1:21" ht="9" customHeight="1" x14ac:dyDescent="0.2">
      <c r="A53" s="143">
        <v>38</v>
      </c>
      <c r="B53" s="40" t="s">
        <v>90</v>
      </c>
      <c r="C53" s="41" t="s">
        <v>471</v>
      </c>
      <c r="D53" s="41"/>
      <c r="E53" s="50">
        <v>1957</v>
      </c>
      <c r="F53" s="45"/>
      <c r="G53" s="51" t="s">
        <v>31</v>
      </c>
      <c r="H53" s="45">
        <v>3</v>
      </c>
      <c r="I53" s="45">
        <v>4</v>
      </c>
      <c r="J53" s="46">
        <v>2094.4</v>
      </c>
      <c r="K53" s="46">
        <v>1892.9</v>
      </c>
      <c r="L53" s="46">
        <v>1665.4</v>
      </c>
      <c r="M53" s="45">
        <v>67</v>
      </c>
      <c r="N53" s="47">
        <v>3298574.61</v>
      </c>
      <c r="O53" s="138">
        <v>0</v>
      </c>
      <c r="P53" s="138">
        <v>0</v>
      </c>
      <c r="Q53" s="138">
        <v>0</v>
      </c>
      <c r="R53" s="138">
        <v>3298574.61</v>
      </c>
      <c r="S53" s="154">
        <v>1742.6037350097731</v>
      </c>
      <c r="T53" s="138">
        <v>4503.95</v>
      </c>
      <c r="U53" s="37" t="s">
        <v>161</v>
      </c>
    </row>
    <row r="54" spans="1:21" ht="9" customHeight="1" x14ac:dyDescent="0.2">
      <c r="A54" s="143">
        <v>39</v>
      </c>
      <c r="B54" s="40" t="s">
        <v>483</v>
      </c>
      <c r="C54" s="41" t="s">
        <v>470</v>
      </c>
      <c r="D54" s="41"/>
      <c r="E54" s="50">
        <v>1966</v>
      </c>
      <c r="F54" s="45"/>
      <c r="G54" s="51" t="s">
        <v>31</v>
      </c>
      <c r="H54" s="45">
        <v>5</v>
      </c>
      <c r="I54" s="45">
        <v>4</v>
      </c>
      <c r="J54" s="46">
        <v>2867.7</v>
      </c>
      <c r="K54" s="46">
        <v>2598.6999999999998</v>
      </c>
      <c r="L54" s="46">
        <v>2598.6999999999998</v>
      </c>
      <c r="M54" s="45">
        <v>106</v>
      </c>
      <c r="N54" s="47">
        <v>2902118.73</v>
      </c>
      <c r="O54" s="138">
        <v>0</v>
      </c>
      <c r="P54" s="138">
        <v>0</v>
      </c>
      <c r="Q54" s="138">
        <v>0</v>
      </c>
      <c r="R54" s="138">
        <v>2902118.73</v>
      </c>
      <c r="S54" s="154">
        <v>1116.7578904837035</v>
      </c>
      <c r="T54" s="138">
        <v>4180</v>
      </c>
      <c r="U54" s="37" t="s">
        <v>161</v>
      </c>
    </row>
    <row r="55" spans="1:21" ht="9" customHeight="1" x14ac:dyDescent="0.2">
      <c r="A55" s="143">
        <v>40</v>
      </c>
      <c r="B55" s="40" t="s">
        <v>91</v>
      </c>
      <c r="C55" s="41" t="s">
        <v>470</v>
      </c>
      <c r="D55" s="41"/>
      <c r="E55" s="50">
        <v>1978</v>
      </c>
      <c r="F55" s="45"/>
      <c r="G55" s="51" t="s">
        <v>33</v>
      </c>
      <c r="H55" s="45">
        <v>9</v>
      </c>
      <c r="I55" s="45">
        <v>6</v>
      </c>
      <c r="J55" s="46">
        <v>13804.4</v>
      </c>
      <c r="K55" s="46">
        <v>12116.4</v>
      </c>
      <c r="L55" s="46">
        <v>12023</v>
      </c>
      <c r="M55" s="45">
        <v>507</v>
      </c>
      <c r="N55" s="47">
        <v>4897921.6100000003</v>
      </c>
      <c r="O55" s="138">
        <v>0</v>
      </c>
      <c r="P55" s="138">
        <v>0</v>
      </c>
      <c r="Q55" s="138">
        <v>0</v>
      </c>
      <c r="R55" s="138">
        <v>4897921.6100000003</v>
      </c>
      <c r="S55" s="154">
        <v>404.23901571423858</v>
      </c>
      <c r="T55" s="138">
        <v>4180</v>
      </c>
      <c r="U55" s="37" t="s">
        <v>161</v>
      </c>
    </row>
    <row r="56" spans="1:21" ht="9" customHeight="1" x14ac:dyDescent="0.2">
      <c r="A56" s="143">
        <v>41</v>
      </c>
      <c r="B56" s="40" t="s">
        <v>153</v>
      </c>
      <c r="C56" s="41" t="s">
        <v>470</v>
      </c>
      <c r="D56" s="41"/>
      <c r="E56" s="50">
        <v>1992</v>
      </c>
      <c r="F56" s="45"/>
      <c r="G56" s="51" t="s">
        <v>31</v>
      </c>
      <c r="H56" s="45">
        <v>5</v>
      </c>
      <c r="I56" s="45">
        <v>5</v>
      </c>
      <c r="J56" s="46">
        <v>3750.1</v>
      </c>
      <c r="K56" s="46">
        <v>3239.6</v>
      </c>
      <c r="L56" s="46">
        <v>3239.6</v>
      </c>
      <c r="M56" s="45">
        <v>172</v>
      </c>
      <c r="N56" s="47">
        <v>2307087.5499999998</v>
      </c>
      <c r="O56" s="138">
        <v>0</v>
      </c>
      <c r="P56" s="138">
        <v>0</v>
      </c>
      <c r="Q56" s="138">
        <v>0</v>
      </c>
      <c r="R56" s="138">
        <v>2307087.5499999998</v>
      </c>
      <c r="S56" s="154">
        <v>712.15197863933815</v>
      </c>
      <c r="T56" s="138">
        <v>4180</v>
      </c>
      <c r="U56" s="37" t="s">
        <v>161</v>
      </c>
    </row>
    <row r="57" spans="1:21" ht="9" customHeight="1" x14ac:dyDescent="0.2">
      <c r="A57" s="143">
        <v>42</v>
      </c>
      <c r="B57" s="40" t="s">
        <v>484</v>
      </c>
      <c r="C57" s="41" t="s">
        <v>470</v>
      </c>
      <c r="D57" s="41"/>
      <c r="E57" s="50">
        <v>1989</v>
      </c>
      <c r="F57" s="45"/>
      <c r="G57" s="51" t="s">
        <v>31</v>
      </c>
      <c r="H57" s="45">
        <v>9</v>
      </c>
      <c r="I57" s="45">
        <v>6</v>
      </c>
      <c r="J57" s="46">
        <v>13661.3</v>
      </c>
      <c r="K57" s="46">
        <v>11766</v>
      </c>
      <c r="L57" s="46">
        <v>11549.5</v>
      </c>
      <c r="M57" s="45">
        <v>521</v>
      </c>
      <c r="N57" s="47">
        <v>5834564.6200000001</v>
      </c>
      <c r="O57" s="138">
        <v>0</v>
      </c>
      <c r="P57" s="138">
        <v>0</v>
      </c>
      <c r="Q57" s="138">
        <v>0</v>
      </c>
      <c r="R57" s="138">
        <v>5834564.6200000001</v>
      </c>
      <c r="S57" s="154">
        <v>495.88344552099272</v>
      </c>
      <c r="T57" s="138">
        <v>4180</v>
      </c>
      <c r="U57" s="37" t="s">
        <v>161</v>
      </c>
    </row>
    <row r="58" spans="1:21" ht="9" customHeight="1" x14ac:dyDescent="0.2">
      <c r="A58" s="143">
        <v>43</v>
      </c>
      <c r="B58" s="40" t="s">
        <v>154</v>
      </c>
      <c r="C58" s="41" t="s">
        <v>470</v>
      </c>
      <c r="D58" s="41"/>
      <c r="E58" s="50">
        <v>1986</v>
      </c>
      <c r="F58" s="45"/>
      <c r="G58" s="51" t="s">
        <v>31</v>
      </c>
      <c r="H58" s="45">
        <v>5</v>
      </c>
      <c r="I58" s="45">
        <v>5</v>
      </c>
      <c r="J58" s="46">
        <v>4074.2</v>
      </c>
      <c r="K58" s="46">
        <v>3650.2</v>
      </c>
      <c r="L58" s="46">
        <v>3370</v>
      </c>
      <c r="M58" s="45">
        <v>189</v>
      </c>
      <c r="N58" s="47">
        <v>4239724.47</v>
      </c>
      <c r="O58" s="138">
        <v>0</v>
      </c>
      <c r="P58" s="138">
        <v>0</v>
      </c>
      <c r="Q58" s="138">
        <v>0</v>
      </c>
      <c r="R58" s="138">
        <v>4239724.47</v>
      </c>
      <c r="S58" s="154">
        <v>1161.5047038518437</v>
      </c>
      <c r="T58" s="138">
        <v>4503.95</v>
      </c>
      <c r="U58" s="37" t="s">
        <v>161</v>
      </c>
    </row>
    <row r="59" spans="1:21" ht="9" customHeight="1" x14ac:dyDescent="0.2">
      <c r="A59" s="143">
        <v>44</v>
      </c>
      <c r="B59" s="40" t="s">
        <v>155</v>
      </c>
      <c r="C59" s="41" t="s">
        <v>471</v>
      </c>
      <c r="D59" s="41"/>
      <c r="E59" s="50">
        <v>1935</v>
      </c>
      <c r="F59" s="45"/>
      <c r="G59" s="51" t="s">
        <v>31</v>
      </c>
      <c r="H59" s="45">
        <v>3</v>
      </c>
      <c r="I59" s="45">
        <v>3</v>
      </c>
      <c r="J59" s="46">
        <v>1490.2</v>
      </c>
      <c r="K59" s="46">
        <v>1338.1</v>
      </c>
      <c r="L59" s="46">
        <v>1338.1</v>
      </c>
      <c r="M59" s="45">
        <v>59</v>
      </c>
      <c r="N59" s="47">
        <v>2182726.66</v>
      </c>
      <c r="O59" s="138">
        <v>0</v>
      </c>
      <c r="P59" s="138">
        <v>0</v>
      </c>
      <c r="Q59" s="138">
        <v>0</v>
      </c>
      <c r="R59" s="138">
        <v>2182726.66</v>
      </c>
      <c r="S59" s="154">
        <v>1631.2134070697259</v>
      </c>
      <c r="T59" s="138">
        <v>4503.95</v>
      </c>
      <c r="U59" s="37" t="s">
        <v>161</v>
      </c>
    </row>
    <row r="60" spans="1:21" ht="9" customHeight="1" x14ac:dyDescent="0.2">
      <c r="A60" s="143">
        <v>45</v>
      </c>
      <c r="B60" s="40" t="s">
        <v>156</v>
      </c>
      <c r="C60" s="41" t="s">
        <v>470</v>
      </c>
      <c r="D60" s="41"/>
      <c r="E60" s="50">
        <v>1978</v>
      </c>
      <c r="F60" s="45"/>
      <c r="G60" s="51" t="s">
        <v>31</v>
      </c>
      <c r="H60" s="45">
        <v>5</v>
      </c>
      <c r="I60" s="45">
        <v>4</v>
      </c>
      <c r="J60" s="46">
        <v>3070.5</v>
      </c>
      <c r="K60" s="46">
        <v>2715.5</v>
      </c>
      <c r="L60" s="46">
        <v>2715.5</v>
      </c>
      <c r="M60" s="45">
        <v>133</v>
      </c>
      <c r="N60" s="47">
        <v>1862776.16</v>
      </c>
      <c r="O60" s="138">
        <v>0</v>
      </c>
      <c r="P60" s="138">
        <v>0</v>
      </c>
      <c r="Q60" s="138">
        <v>0</v>
      </c>
      <c r="R60" s="138">
        <v>1862776.16</v>
      </c>
      <c r="S60" s="154">
        <v>685.97906831154478</v>
      </c>
      <c r="T60" s="138">
        <v>4180</v>
      </c>
      <c r="U60" s="37" t="s">
        <v>161</v>
      </c>
    </row>
    <row r="61" spans="1:21" ht="9" customHeight="1" x14ac:dyDescent="0.2">
      <c r="A61" s="143">
        <v>46</v>
      </c>
      <c r="B61" s="40" t="s">
        <v>93</v>
      </c>
      <c r="C61" s="41" t="s">
        <v>470</v>
      </c>
      <c r="D61" s="41"/>
      <c r="E61" s="50">
        <v>1983</v>
      </c>
      <c r="F61" s="45">
        <v>1997</v>
      </c>
      <c r="G61" s="51" t="s">
        <v>31</v>
      </c>
      <c r="H61" s="45">
        <v>5</v>
      </c>
      <c r="I61" s="45">
        <v>4</v>
      </c>
      <c r="J61" s="46">
        <v>3017.2</v>
      </c>
      <c r="K61" s="46">
        <v>2767.2</v>
      </c>
      <c r="L61" s="46">
        <v>2685.5</v>
      </c>
      <c r="M61" s="45">
        <v>153</v>
      </c>
      <c r="N61" s="47">
        <v>1857863.91</v>
      </c>
      <c r="O61" s="138">
        <v>0</v>
      </c>
      <c r="P61" s="138">
        <v>0</v>
      </c>
      <c r="Q61" s="138">
        <v>0</v>
      </c>
      <c r="R61" s="138">
        <v>1857863.91</v>
      </c>
      <c r="S61" s="154">
        <v>671.38765177797052</v>
      </c>
      <c r="T61" s="138">
        <v>4180</v>
      </c>
      <c r="U61" s="37" t="s">
        <v>161</v>
      </c>
    </row>
    <row r="62" spans="1:21" ht="9" customHeight="1" x14ac:dyDescent="0.2">
      <c r="A62" s="143">
        <v>47</v>
      </c>
      <c r="B62" s="40" t="s">
        <v>94</v>
      </c>
      <c r="C62" s="41" t="s">
        <v>471</v>
      </c>
      <c r="D62" s="41"/>
      <c r="E62" s="50">
        <v>1957</v>
      </c>
      <c r="F62" s="45"/>
      <c r="G62" s="51" t="s">
        <v>31</v>
      </c>
      <c r="H62" s="45">
        <v>2</v>
      </c>
      <c r="I62" s="45">
        <v>2</v>
      </c>
      <c r="J62" s="46">
        <v>929.9</v>
      </c>
      <c r="K62" s="46">
        <v>842.9</v>
      </c>
      <c r="L62" s="46">
        <v>842.9</v>
      </c>
      <c r="M62" s="45">
        <v>41</v>
      </c>
      <c r="N62" s="47">
        <v>2286811.6</v>
      </c>
      <c r="O62" s="138">
        <v>0</v>
      </c>
      <c r="P62" s="138">
        <v>0</v>
      </c>
      <c r="Q62" s="138">
        <v>0</v>
      </c>
      <c r="R62" s="138">
        <v>2286811.6</v>
      </c>
      <c r="S62" s="154">
        <v>2713.0283544904496</v>
      </c>
      <c r="T62" s="138">
        <v>4503.95</v>
      </c>
      <c r="U62" s="37" t="s">
        <v>161</v>
      </c>
    </row>
    <row r="63" spans="1:21" ht="9" customHeight="1" x14ac:dyDescent="0.2">
      <c r="A63" s="143">
        <v>48</v>
      </c>
      <c r="B63" s="40" t="s">
        <v>95</v>
      </c>
      <c r="C63" s="41" t="s">
        <v>471</v>
      </c>
      <c r="D63" s="41"/>
      <c r="E63" s="50">
        <v>1960</v>
      </c>
      <c r="F63" s="45"/>
      <c r="G63" s="51" t="s">
        <v>31</v>
      </c>
      <c r="H63" s="45">
        <v>4</v>
      </c>
      <c r="I63" s="45">
        <v>2</v>
      </c>
      <c r="J63" s="46">
        <v>1369.5</v>
      </c>
      <c r="K63" s="46">
        <v>1275.5</v>
      </c>
      <c r="L63" s="46">
        <v>1043.3</v>
      </c>
      <c r="M63" s="45">
        <v>48</v>
      </c>
      <c r="N63" s="47">
        <v>1647360.66</v>
      </c>
      <c r="O63" s="138">
        <v>0</v>
      </c>
      <c r="P63" s="138">
        <v>0</v>
      </c>
      <c r="Q63" s="138">
        <v>0</v>
      </c>
      <c r="R63" s="138">
        <v>1647360.66</v>
      </c>
      <c r="S63" s="154">
        <v>1291.5410897687182</v>
      </c>
      <c r="T63" s="138">
        <v>4503.95</v>
      </c>
      <c r="U63" s="37" t="s">
        <v>161</v>
      </c>
    </row>
    <row r="64" spans="1:21" ht="9" customHeight="1" x14ac:dyDescent="0.2">
      <c r="A64" s="143">
        <v>49</v>
      </c>
      <c r="B64" s="40" t="s">
        <v>96</v>
      </c>
      <c r="C64" s="41" t="s">
        <v>470</v>
      </c>
      <c r="D64" s="41"/>
      <c r="E64" s="50">
        <v>1974</v>
      </c>
      <c r="F64" s="45"/>
      <c r="G64" s="51" t="s">
        <v>31</v>
      </c>
      <c r="H64" s="45">
        <v>5</v>
      </c>
      <c r="I64" s="45">
        <v>8</v>
      </c>
      <c r="J64" s="46">
        <v>6514.9</v>
      </c>
      <c r="K64" s="46">
        <v>6000.9</v>
      </c>
      <c r="L64" s="46">
        <v>4862.8</v>
      </c>
      <c r="M64" s="45">
        <v>35</v>
      </c>
      <c r="N64" s="47">
        <v>5274301.0999999996</v>
      </c>
      <c r="O64" s="138">
        <v>0</v>
      </c>
      <c r="P64" s="138">
        <v>0</v>
      </c>
      <c r="Q64" s="138">
        <v>0</v>
      </c>
      <c r="R64" s="138">
        <v>5274301.0999999996</v>
      </c>
      <c r="S64" s="154">
        <v>878.91834558149606</v>
      </c>
      <c r="T64" s="138">
        <v>4180</v>
      </c>
      <c r="U64" s="37" t="s">
        <v>161</v>
      </c>
    </row>
    <row r="65" spans="1:21" ht="9" customHeight="1" x14ac:dyDescent="0.2">
      <c r="A65" s="143">
        <v>50</v>
      </c>
      <c r="B65" s="40" t="s">
        <v>97</v>
      </c>
      <c r="C65" s="41" t="s">
        <v>470</v>
      </c>
      <c r="D65" s="41"/>
      <c r="E65" s="50">
        <v>1987</v>
      </c>
      <c r="F65" s="45"/>
      <c r="G65" s="51" t="s">
        <v>31</v>
      </c>
      <c r="H65" s="45">
        <v>9</v>
      </c>
      <c r="I65" s="45">
        <v>4</v>
      </c>
      <c r="J65" s="46">
        <v>9139.4</v>
      </c>
      <c r="K65" s="46">
        <v>7997</v>
      </c>
      <c r="L65" s="46">
        <v>7997</v>
      </c>
      <c r="M65" s="45">
        <v>433</v>
      </c>
      <c r="N65" s="47">
        <v>4586954.66</v>
      </c>
      <c r="O65" s="138">
        <v>0</v>
      </c>
      <c r="P65" s="138">
        <v>0</v>
      </c>
      <c r="Q65" s="138">
        <v>0</v>
      </c>
      <c r="R65" s="138">
        <v>4586954.66</v>
      </c>
      <c r="S65" s="154">
        <v>573.58442665999746</v>
      </c>
      <c r="T65" s="138">
        <v>4180</v>
      </c>
      <c r="U65" s="37" t="s">
        <v>161</v>
      </c>
    </row>
    <row r="66" spans="1:21" ht="9" customHeight="1" x14ac:dyDescent="0.2">
      <c r="A66" s="143">
        <v>51</v>
      </c>
      <c r="B66" s="40" t="s">
        <v>98</v>
      </c>
      <c r="C66" s="41" t="s">
        <v>470</v>
      </c>
      <c r="D66" s="41"/>
      <c r="E66" s="50">
        <v>1992</v>
      </c>
      <c r="F66" s="45"/>
      <c r="G66" s="51" t="s">
        <v>31</v>
      </c>
      <c r="H66" s="45">
        <v>5</v>
      </c>
      <c r="I66" s="45">
        <v>4</v>
      </c>
      <c r="J66" s="46">
        <v>3360</v>
      </c>
      <c r="K66" s="52">
        <v>2994.5</v>
      </c>
      <c r="L66" s="52">
        <v>2933.8</v>
      </c>
      <c r="M66" s="45">
        <v>142</v>
      </c>
      <c r="N66" s="47">
        <v>2976904.46</v>
      </c>
      <c r="O66" s="138">
        <v>0</v>
      </c>
      <c r="P66" s="138">
        <v>0</v>
      </c>
      <c r="Q66" s="138">
        <v>0</v>
      </c>
      <c r="R66" s="138">
        <v>2976904.46</v>
      </c>
      <c r="S66" s="154">
        <v>994.12404742027047</v>
      </c>
      <c r="T66" s="138">
        <v>4180</v>
      </c>
      <c r="U66" s="37" t="s">
        <v>161</v>
      </c>
    </row>
    <row r="67" spans="1:21" ht="9" customHeight="1" x14ac:dyDescent="0.2">
      <c r="A67" s="143">
        <v>52</v>
      </c>
      <c r="B67" s="40" t="s">
        <v>99</v>
      </c>
      <c r="C67" s="41" t="s">
        <v>470</v>
      </c>
      <c r="D67" s="41"/>
      <c r="E67" s="50">
        <v>1982</v>
      </c>
      <c r="F67" s="45"/>
      <c r="G67" s="51" t="s">
        <v>31</v>
      </c>
      <c r="H67" s="45">
        <v>5</v>
      </c>
      <c r="I67" s="45">
        <v>1</v>
      </c>
      <c r="J67" s="46">
        <v>1923.5</v>
      </c>
      <c r="K67" s="46">
        <v>1680.5</v>
      </c>
      <c r="L67" s="46">
        <v>1680.5</v>
      </c>
      <c r="M67" s="45">
        <v>115</v>
      </c>
      <c r="N67" s="47">
        <v>1204026.3600000001</v>
      </c>
      <c r="O67" s="138">
        <v>0</v>
      </c>
      <c r="P67" s="138">
        <v>0</v>
      </c>
      <c r="Q67" s="138">
        <v>0</v>
      </c>
      <c r="R67" s="138">
        <v>1204026.3600000001</v>
      </c>
      <c r="S67" s="154">
        <v>716.46912228503425</v>
      </c>
      <c r="T67" s="138">
        <v>4180</v>
      </c>
      <c r="U67" s="37" t="s">
        <v>161</v>
      </c>
    </row>
    <row r="68" spans="1:21" ht="9" customHeight="1" x14ac:dyDescent="0.2">
      <c r="A68" s="143">
        <v>53</v>
      </c>
      <c r="B68" s="40" t="s">
        <v>100</v>
      </c>
      <c r="C68" s="41" t="s">
        <v>471</v>
      </c>
      <c r="D68" s="41"/>
      <c r="E68" s="50">
        <v>1968</v>
      </c>
      <c r="F68" s="45"/>
      <c r="G68" s="51" t="s">
        <v>31</v>
      </c>
      <c r="H68" s="45">
        <v>4</v>
      </c>
      <c r="I68" s="45">
        <v>2</v>
      </c>
      <c r="J68" s="46">
        <v>1370.2</v>
      </c>
      <c r="K68" s="52">
        <v>1275</v>
      </c>
      <c r="L68" s="52">
        <v>1275</v>
      </c>
      <c r="M68" s="45">
        <v>66</v>
      </c>
      <c r="N68" s="47">
        <v>1894629.02</v>
      </c>
      <c r="O68" s="138">
        <v>0</v>
      </c>
      <c r="P68" s="138">
        <v>0</v>
      </c>
      <c r="Q68" s="138">
        <v>0</v>
      </c>
      <c r="R68" s="138">
        <v>1894629.02</v>
      </c>
      <c r="S68" s="154">
        <v>1485.9835450980393</v>
      </c>
      <c r="T68" s="138">
        <v>4503.95</v>
      </c>
      <c r="U68" s="37" t="s">
        <v>161</v>
      </c>
    </row>
    <row r="69" spans="1:21" ht="9" customHeight="1" x14ac:dyDescent="0.2">
      <c r="A69" s="143">
        <v>54</v>
      </c>
      <c r="B69" s="40" t="s">
        <v>101</v>
      </c>
      <c r="C69" s="41" t="s">
        <v>470</v>
      </c>
      <c r="D69" s="41"/>
      <c r="E69" s="50">
        <v>1981</v>
      </c>
      <c r="F69" s="45"/>
      <c r="G69" s="51" t="s">
        <v>31</v>
      </c>
      <c r="H69" s="45">
        <v>6</v>
      </c>
      <c r="I69" s="45">
        <v>2</v>
      </c>
      <c r="J69" s="46">
        <v>1643.7</v>
      </c>
      <c r="K69" s="52">
        <v>1380</v>
      </c>
      <c r="L69" s="52">
        <v>1380</v>
      </c>
      <c r="M69" s="45">
        <v>65</v>
      </c>
      <c r="N69" s="47">
        <v>1200062.53</v>
      </c>
      <c r="O69" s="138">
        <v>0</v>
      </c>
      <c r="P69" s="138">
        <v>0</v>
      </c>
      <c r="Q69" s="138">
        <v>0</v>
      </c>
      <c r="R69" s="138">
        <v>1200062.53</v>
      </c>
      <c r="S69" s="154">
        <v>869.61052898550724</v>
      </c>
      <c r="T69" s="138">
        <v>4180</v>
      </c>
      <c r="U69" s="37" t="s">
        <v>161</v>
      </c>
    </row>
    <row r="70" spans="1:21" ht="9" customHeight="1" x14ac:dyDescent="0.2">
      <c r="A70" s="143">
        <v>55</v>
      </c>
      <c r="B70" s="40" t="s">
        <v>102</v>
      </c>
      <c r="C70" s="41" t="s">
        <v>470</v>
      </c>
      <c r="D70" s="41"/>
      <c r="E70" s="50">
        <v>1979</v>
      </c>
      <c r="F70" s="45"/>
      <c r="G70" s="51" t="s">
        <v>31</v>
      </c>
      <c r="H70" s="45">
        <v>5</v>
      </c>
      <c r="I70" s="45">
        <v>8</v>
      </c>
      <c r="J70" s="46">
        <v>5048.3999999999996</v>
      </c>
      <c r="K70" s="52">
        <v>4504.3999999999996</v>
      </c>
      <c r="L70" s="52">
        <v>4258</v>
      </c>
      <c r="M70" s="45">
        <v>214</v>
      </c>
      <c r="N70" s="47">
        <v>3061197.6</v>
      </c>
      <c r="O70" s="138">
        <v>0</v>
      </c>
      <c r="P70" s="138">
        <v>0</v>
      </c>
      <c r="Q70" s="138">
        <v>0</v>
      </c>
      <c r="R70" s="138">
        <v>3061197.6</v>
      </c>
      <c r="S70" s="154">
        <v>679.60163395790789</v>
      </c>
      <c r="T70" s="138">
        <v>4180</v>
      </c>
      <c r="U70" s="37" t="s">
        <v>161</v>
      </c>
    </row>
    <row r="71" spans="1:21" ht="9" customHeight="1" x14ac:dyDescent="0.2">
      <c r="A71" s="143">
        <v>56</v>
      </c>
      <c r="B71" s="40" t="s">
        <v>103</v>
      </c>
      <c r="C71" s="41" t="s">
        <v>473</v>
      </c>
      <c r="D71" s="41"/>
      <c r="E71" s="50">
        <v>1984</v>
      </c>
      <c r="F71" s="45"/>
      <c r="G71" s="51" t="s">
        <v>31</v>
      </c>
      <c r="H71" s="45">
        <v>5</v>
      </c>
      <c r="I71" s="45">
        <v>1</v>
      </c>
      <c r="J71" s="46">
        <v>2815.9</v>
      </c>
      <c r="K71" s="52">
        <v>2530.6999999999998</v>
      </c>
      <c r="L71" s="52">
        <v>1963</v>
      </c>
      <c r="M71" s="45">
        <v>126</v>
      </c>
      <c r="N71" s="47">
        <v>1966795.3299999998</v>
      </c>
      <c r="O71" s="138">
        <v>0</v>
      </c>
      <c r="P71" s="138">
        <v>0</v>
      </c>
      <c r="Q71" s="138">
        <v>0</v>
      </c>
      <c r="R71" s="138">
        <v>1966795.3299999998</v>
      </c>
      <c r="S71" s="154">
        <v>777.17442999960485</v>
      </c>
      <c r="T71" s="138">
        <v>5307.56</v>
      </c>
      <c r="U71" s="37" t="s">
        <v>161</v>
      </c>
    </row>
    <row r="72" spans="1:21" ht="9" customHeight="1" x14ac:dyDescent="0.2">
      <c r="A72" s="143">
        <v>57</v>
      </c>
      <c r="B72" s="40" t="s">
        <v>187</v>
      </c>
      <c r="C72" s="53" t="s">
        <v>470</v>
      </c>
      <c r="D72" s="53"/>
      <c r="E72" s="135" t="s">
        <v>0</v>
      </c>
      <c r="F72" s="135"/>
      <c r="G72" s="143" t="s">
        <v>33</v>
      </c>
      <c r="H72" s="135">
        <v>5</v>
      </c>
      <c r="I72" s="135">
        <v>4</v>
      </c>
      <c r="J72" s="52">
        <v>3852.6</v>
      </c>
      <c r="K72" s="52">
        <v>3552.6</v>
      </c>
      <c r="L72" s="52">
        <v>3552.6</v>
      </c>
      <c r="M72" s="135">
        <v>163</v>
      </c>
      <c r="N72" s="47">
        <v>2624889.88</v>
      </c>
      <c r="O72" s="138">
        <v>0</v>
      </c>
      <c r="P72" s="138">
        <v>0</v>
      </c>
      <c r="Q72" s="138">
        <v>0</v>
      </c>
      <c r="R72" s="138">
        <v>2624889.88</v>
      </c>
      <c r="S72" s="154">
        <v>738.86445983223553</v>
      </c>
      <c r="T72" s="138">
        <v>4180</v>
      </c>
      <c r="U72" s="37" t="s">
        <v>161</v>
      </c>
    </row>
    <row r="73" spans="1:21" ht="9" customHeight="1" x14ac:dyDescent="0.2">
      <c r="A73" s="143">
        <v>58</v>
      </c>
      <c r="B73" s="40" t="s">
        <v>186</v>
      </c>
      <c r="C73" s="53" t="s">
        <v>470</v>
      </c>
      <c r="D73" s="53"/>
      <c r="E73" s="135" t="s">
        <v>0</v>
      </c>
      <c r="F73" s="135"/>
      <c r="G73" s="143" t="s">
        <v>33</v>
      </c>
      <c r="H73" s="135">
        <v>5</v>
      </c>
      <c r="I73" s="135">
        <v>4</v>
      </c>
      <c r="J73" s="52">
        <v>3852.6</v>
      </c>
      <c r="K73" s="52">
        <v>3552.6</v>
      </c>
      <c r="L73" s="52">
        <v>3552.6</v>
      </c>
      <c r="M73" s="135">
        <v>179</v>
      </c>
      <c r="N73" s="47">
        <v>2747312.93</v>
      </c>
      <c r="O73" s="138">
        <v>0</v>
      </c>
      <c r="P73" s="138">
        <v>0</v>
      </c>
      <c r="Q73" s="138">
        <v>0</v>
      </c>
      <c r="R73" s="138">
        <v>2747312.93</v>
      </c>
      <c r="S73" s="154">
        <v>773.32458762596411</v>
      </c>
      <c r="T73" s="138">
        <v>4180</v>
      </c>
      <c r="U73" s="37" t="s">
        <v>161</v>
      </c>
    </row>
    <row r="74" spans="1:21" ht="9" customHeight="1" x14ac:dyDescent="0.2">
      <c r="A74" s="143">
        <v>59</v>
      </c>
      <c r="B74" s="40" t="s">
        <v>185</v>
      </c>
      <c r="C74" s="53" t="s">
        <v>470</v>
      </c>
      <c r="D74" s="53"/>
      <c r="E74" s="135" t="s">
        <v>0</v>
      </c>
      <c r="F74" s="135"/>
      <c r="G74" s="143" t="s">
        <v>33</v>
      </c>
      <c r="H74" s="135">
        <v>5</v>
      </c>
      <c r="I74" s="135">
        <v>4</v>
      </c>
      <c r="J74" s="52">
        <v>3852.6</v>
      </c>
      <c r="K74" s="52">
        <v>3552.6</v>
      </c>
      <c r="L74" s="52">
        <v>3552.6</v>
      </c>
      <c r="M74" s="135">
        <v>146</v>
      </c>
      <c r="N74" s="47">
        <v>2607514.44</v>
      </c>
      <c r="O74" s="138">
        <v>0</v>
      </c>
      <c r="P74" s="138">
        <v>0</v>
      </c>
      <c r="Q74" s="138">
        <v>0</v>
      </c>
      <c r="R74" s="138">
        <v>2607514.44</v>
      </c>
      <c r="S74" s="154">
        <v>733.97355176490453</v>
      </c>
      <c r="T74" s="138">
        <v>4180</v>
      </c>
      <c r="U74" s="37" t="s">
        <v>161</v>
      </c>
    </row>
    <row r="75" spans="1:21" ht="9" customHeight="1" x14ac:dyDescent="0.2">
      <c r="A75" s="143">
        <v>60</v>
      </c>
      <c r="B75" s="40" t="s">
        <v>104</v>
      </c>
      <c r="C75" s="41" t="s">
        <v>473</v>
      </c>
      <c r="D75" s="41"/>
      <c r="E75" s="50">
        <v>1959</v>
      </c>
      <c r="F75" s="45"/>
      <c r="G75" s="51" t="s">
        <v>31</v>
      </c>
      <c r="H75" s="45">
        <v>4</v>
      </c>
      <c r="I75" s="45">
        <v>2</v>
      </c>
      <c r="J75" s="46">
        <v>1358.1</v>
      </c>
      <c r="K75" s="52">
        <v>1261</v>
      </c>
      <c r="L75" s="52">
        <v>1133.3</v>
      </c>
      <c r="M75" s="45">
        <v>64</v>
      </c>
      <c r="N75" s="47">
        <v>3046446.62</v>
      </c>
      <c r="O75" s="138">
        <v>0</v>
      </c>
      <c r="P75" s="138">
        <v>0</v>
      </c>
      <c r="Q75" s="138">
        <v>0</v>
      </c>
      <c r="R75" s="138">
        <v>3046446.62</v>
      </c>
      <c r="S75" s="154">
        <v>2415.8973988897701</v>
      </c>
      <c r="T75" s="138">
        <v>4984.6499999999996</v>
      </c>
      <c r="U75" s="37" t="s">
        <v>161</v>
      </c>
    </row>
    <row r="76" spans="1:21" ht="9" customHeight="1" x14ac:dyDescent="0.2">
      <c r="A76" s="143">
        <v>61</v>
      </c>
      <c r="B76" s="40" t="s">
        <v>105</v>
      </c>
      <c r="C76" s="41" t="s">
        <v>471</v>
      </c>
      <c r="D76" s="41"/>
      <c r="E76" s="50">
        <v>1957</v>
      </c>
      <c r="F76" s="45"/>
      <c r="G76" s="51" t="s">
        <v>31</v>
      </c>
      <c r="H76" s="45">
        <v>2</v>
      </c>
      <c r="I76" s="45">
        <v>1</v>
      </c>
      <c r="J76" s="46">
        <v>965.4</v>
      </c>
      <c r="K76" s="46">
        <v>750</v>
      </c>
      <c r="L76" s="46">
        <v>750</v>
      </c>
      <c r="M76" s="45">
        <v>51</v>
      </c>
      <c r="N76" s="47">
        <v>2454550.14</v>
      </c>
      <c r="O76" s="138">
        <v>0</v>
      </c>
      <c r="P76" s="138">
        <v>0</v>
      </c>
      <c r="Q76" s="138">
        <v>0</v>
      </c>
      <c r="R76" s="138">
        <v>2454550.14</v>
      </c>
      <c r="S76" s="154">
        <v>3272.7335200000002</v>
      </c>
      <c r="T76" s="138">
        <v>4503.95</v>
      </c>
      <c r="U76" s="37" t="s">
        <v>161</v>
      </c>
    </row>
    <row r="77" spans="1:21" ht="9" customHeight="1" x14ac:dyDescent="0.2">
      <c r="A77" s="143">
        <v>62</v>
      </c>
      <c r="B77" s="40" t="s">
        <v>106</v>
      </c>
      <c r="C77" s="41" t="s">
        <v>473</v>
      </c>
      <c r="D77" s="41"/>
      <c r="E77" s="50">
        <v>1959</v>
      </c>
      <c r="F77" s="45"/>
      <c r="G77" s="51" t="s">
        <v>31</v>
      </c>
      <c r="H77" s="45">
        <v>3</v>
      </c>
      <c r="I77" s="45">
        <v>4</v>
      </c>
      <c r="J77" s="46">
        <v>2001</v>
      </c>
      <c r="K77" s="52">
        <v>1845</v>
      </c>
      <c r="L77" s="52">
        <v>1845</v>
      </c>
      <c r="M77" s="45">
        <v>79</v>
      </c>
      <c r="N77" s="47">
        <v>3243961.2199999997</v>
      </c>
      <c r="O77" s="138">
        <v>0</v>
      </c>
      <c r="P77" s="138">
        <v>0</v>
      </c>
      <c r="Q77" s="138">
        <v>0</v>
      </c>
      <c r="R77" s="138">
        <v>3243961.2199999997</v>
      </c>
      <c r="S77" s="154">
        <v>1758.2445636856366</v>
      </c>
      <c r="T77" s="138">
        <v>5307.5599999999995</v>
      </c>
      <c r="U77" s="37" t="s">
        <v>161</v>
      </c>
    </row>
    <row r="78" spans="1:21" ht="9" customHeight="1" x14ac:dyDescent="0.2">
      <c r="A78" s="143">
        <v>63</v>
      </c>
      <c r="B78" s="40" t="s">
        <v>107</v>
      </c>
      <c r="C78" s="41" t="s">
        <v>470</v>
      </c>
      <c r="D78" s="41"/>
      <c r="E78" s="144">
        <v>1976</v>
      </c>
      <c r="F78" s="135"/>
      <c r="G78" s="51" t="s">
        <v>31</v>
      </c>
      <c r="H78" s="135">
        <v>5</v>
      </c>
      <c r="I78" s="135">
        <v>4</v>
      </c>
      <c r="J78" s="46">
        <v>3791.2</v>
      </c>
      <c r="K78" s="52">
        <v>3483.2</v>
      </c>
      <c r="L78" s="52">
        <v>2742</v>
      </c>
      <c r="M78" s="135">
        <v>134</v>
      </c>
      <c r="N78" s="47">
        <v>2561975.35</v>
      </c>
      <c r="O78" s="138">
        <v>0</v>
      </c>
      <c r="P78" s="138">
        <v>0</v>
      </c>
      <c r="Q78" s="138">
        <v>0</v>
      </c>
      <c r="R78" s="138">
        <v>2561975.35</v>
      </c>
      <c r="S78" s="154">
        <v>735.52346979788706</v>
      </c>
      <c r="T78" s="138">
        <v>4180</v>
      </c>
      <c r="U78" s="37" t="s">
        <v>161</v>
      </c>
    </row>
    <row r="79" spans="1:21" ht="9" customHeight="1" x14ac:dyDescent="0.2">
      <c r="A79" s="143">
        <v>64</v>
      </c>
      <c r="B79" s="40" t="s">
        <v>108</v>
      </c>
      <c r="C79" s="41" t="s">
        <v>470</v>
      </c>
      <c r="D79" s="41"/>
      <c r="E79" s="50">
        <v>1975</v>
      </c>
      <c r="F79" s="45"/>
      <c r="G79" s="51" t="s">
        <v>33</v>
      </c>
      <c r="H79" s="45">
        <v>5</v>
      </c>
      <c r="I79" s="45">
        <v>6</v>
      </c>
      <c r="J79" s="46">
        <v>4849</v>
      </c>
      <c r="K79" s="52">
        <v>4471</v>
      </c>
      <c r="L79" s="52">
        <v>4471</v>
      </c>
      <c r="M79" s="45">
        <v>252</v>
      </c>
      <c r="N79" s="47">
        <v>3028641.67</v>
      </c>
      <c r="O79" s="138">
        <v>0</v>
      </c>
      <c r="P79" s="138">
        <v>0</v>
      </c>
      <c r="Q79" s="138">
        <v>0</v>
      </c>
      <c r="R79" s="138">
        <v>3028641.67</v>
      </c>
      <c r="S79" s="154">
        <v>677.39692909863561</v>
      </c>
      <c r="T79" s="138">
        <v>4180</v>
      </c>
      <c r="U79" s="37" t="s">
        <v>161</v>
      </c>
    </row>
    <row r="80" spans="1:21" ht="10.5" customHeight="1" x14ac:dyDescent="0.2">
      <c r="A80" s="143">
        <v>65</v>
      </c>
      <c r="B80" s="40" t="s">
        <v>109</v>
      </c>
      <c r="C80" s="41" t="s">
        <v>470</v>
      </c>
      <c r="D80" s="41"/>
      <c r="E80" s="144">
        <v>1985</v>
      </c>
      <c r="F80" s="135"/>
      <c r="G80" s="51" t="s">
        <v>33</v>
      </c>
      <c r="H80" s="135">
        <v>9</v>
      </c>
      <c r="I80" s="135">
        <v>3</v>
      </c>
      <c r="J80" s="46">
        <v>6518.1</v>
      </c>
      <c r="K80" s="52">
        <v>5827</v>
      </c>
      <c r="L80" s="52">
        <v>5827</v>
      </c>
      <c r="M80" s="135">
        <v>278</v>
      </c>
      <c r="N80" s="47">
        <v>2320425.7799999998</v>
      </c>
      <c r="O80" s="138">
        <v>0</v>
      </c>
      <c r="P80" s="138">
        <v>0</v>
      </c>
      <c r="Q80" s="138">
        <v>0</v>
      </c>
      <c r="R80" s="138">
        <v>2320425.7799999998</v>
      </c>
      <c r="S80" s="154">
        <v>398.21962931182424</v>
      </c>
      <c r="T80" s="138">
        <v>4180</v>
      </c>
      <c r="U80" s="37" t="s">
        <v>161</v>
      </c>
    </row>
    <row r="81" spans="1:21" ht="9" customHeight="1" x14ac:dyDescent="0.2">
      <c r="A81" s="143">
        <v>66</v>
      </c>
      <c r="B81" s="40" t="s">
        <v>110</v>
      </c>
      <c r="C81" s="41" t="s">
        <v>471</v>
      </c>
      <c r="D81" s="41"/>
      <c r="E81" s="144">
        <v>1953</v>
      </c>
      <c r="F81" s="135"/>
      <c r="G81" s="143" t="s">
        <v>31</v>
      </c>
      <c r="H81" s="135">
        <v>2</v>
      </c>
      <c r="I81" s="135">
        <v>1</v>
      </c>
      <c r="J81" s="46">
        <v>451.5</v>
      </c>
      <c r="K81" s="52">
        <v>411</v>
      </c>
      <c r="L81" s="52">
        <v>411</v>
      </c>
      <c r="M81" s="135">
        <v>18</v>
      </c>
      <c r="N81" s="47">
        <v>1581769.89</v>
      </c>
      <c r="O81" s="138">
        <v>0</v>
      </c>
      <c r="P81" s="138">
        <v>0</v>
      </c>
      <c r="Q81" s="138">
        <v>0</v>
      </c>
      <c r="R81" s="138">
        <v>1581769.89</v>
      </c>
      <c r="S81" s="154">
        <v>3848.588540145985</v>
      </c>
      <c r="T81" s="138">
        <v>4503.95</v>
      </c>
      <c r="U81" s="37" t="s">
        <v>161</v>
      </c>
    </row>
    <row r="82" spans="1:21" ht="9" customHeight="1" x14ac:dyDescent="0.2">
      <c r="A82" s="143">
        <v>67</v>
      </c>
      <c r="B82" s="40" t="s">
        <v>111</v>
      </c>
      <c r="C82" s="41" t="s">
        <v>471</v>
      </c>
      <c r="D82" s="41"/>
      <c r="E82" s="144">
        <v>1954</v>
      </c>
      <c r="F82" s="135"/>
      <c r="G82" s="143" t="s">
        <v>31</v>
      </c>
      <c r="H82" s="135">
        <v>2</v>
      </c>
      <c r="I82" s="135">
        <v>2</v>
      </c>
      <c r="J82" s="46">
        <v>790.1</v>
      </c>
      <c r="K82" s="46">
        <v>714.1</v>
      </c>
      <c r="L82" s="52">
        <v>555</v>
      </c>
      <c r="M82" s="135">
        <v>26</v>
      </c>
      <c r="N82" s="47">
        <v>2442918.9900000002</v>
      </c>
      <c r="O82" s="138">
        <v>0</v>
      </c>
      <c r="P82" s="138">
        <v>0</v>
      </c>
      <c r="Q82" s="138">
        <v>0</v>
      </c>
      <c r="R82" s="138">
        <v>2442918.9900000002</v>
      </c>
      <c r="S82" s="154">
        <v>3420.9760397703403</v>
      </c>
      <c r="T82" s="138">
        <v>4503.95</v>
      </c>
      <c r="U82" s="37" t="s">
        <v>161</v>
      </c>
    </row>
    <row r="83" spans="1:21" ht="9" customHeight="1" x14ac:dyDescent="0.2">
      <c r="A83" s="143">
        <v>68</v>
      </c>
      <c r="B83" s="40" t="s">
        <v>112</v>
      </c>
      <c r="C83" s="41" t="s">
        <v>470</v>
      </c>
      <c r="D83" s="41"/>
      <c r="E83" s="50">
        <v>1984</v>
      </c>
      <c r="F83" s="45"/>
      <c r="G83" s="143" t="s">
        <v>31</v>
      </c>
      <c r="H83" s="45">
        <v>12</v>
      </c>
      <c r="I83" s="45">
        <v>1</v>
      </c>
      <c r="J83" s="46">
        <v>4691.1000000000004</v>
      </c>
      <c r="K83" s="52">
        <v>3918.9</v>
      </c>
      <c r="L83" s="52">
        <v>3840</v>
      </c>
      <c r="M83" s="45">
        <v>166</v>
      </c>
      <c r="N83" s="47">
        <v>1364257.25</v>
      </c>
      <c r="O83" s="138">
        <v>0</v>
      </c>
      <c r="P83" s="138">
        <v>0</v>
      </c>
      <c r="Q83" s="138">
        <v>0</v>
      </c>
      <c r="R83" s="138">
        <v>1364257.25</v>
      </c>
      <c r="S83" s="154">
        <v>348.12249610860192</v>
      </c>
      <c r="T83" s="138">
        <v>4180</v>
      </c>
      <c r="U83" s="37" t="s">
        <v>161</v>
      </c>
    </row>
    <row r="84" spans="1:21" ht="9" customHeight="1" x14ac:dyDescent="0.2">
      <c r="A84" s="143">
        <v>69</v>
      </c>
      <c r="B84" s="40" t="s">
        <v>113</v>
      </c>
      <c r="C84" s="41" t="s">
        <v>471</v>
      </c>
      <c r="D84" s="41"/>
      <c r="E84" s="50">
        <v>1969</v>
      </c>
      <c r="F84" s="45"/>
      <c r="G84" s="143" t="s">
        <v>31</v>
      </c>
      <c r="H84" s="45">
        <v>5</v>
      </c>
      <c r="I84" s="45">
        <v>4</v>
      </c>
      <c r="J84" s="46">
        <v>3339</v>
      </c>
      <c r="K84" s="52">
        <v>3104</v>
      </c>
      <c r="L84" s="52">
        <v>3104</v>
      </c>
      <c r="M84" s="45">
        <v>152</v>
      </c>
      <c r="N84" s="47">
        <v>3827798.52</v>
      </c>
      <c r="O84" s="138">
        <v>0</v>
      </c>
      <c r="P84" s="138">
        <v>0</v>
      </c>
      <c r="Q84" s="138">
        <v>0</v>
      </c>
      <c r="R84" s="138">
        <v>3827798.52</v>
      </c>
      <c r="S84" s="154">
        <v>1233.182512886598</v>
      </c>
      <c r="T84" s="138">
        <v>4503.95</v>
      </c>
      <c r="U84" s="37" t="s">
        <v>161</v>
      </c>
    </row>
    <row r="85" spans="1:21" ht="9" customHeight="1" x14ac:dyDescent="0.2">
      <c r="A85" s="143">
        <v>70</v>
      </c>
      <c r="B85" s="134" t="s">
        <v>114</v>
      </c>
      <c r="C85" s="144" t="s">
        <v>471</v>
      </c>
      <c r="D85" s="144"/>
      <c r="E85" s="50">
        <v>1963</v>
      </c>
      <c r="F85" s="45"/>
      <c r="G85" s="51" t="s">
        <v>31</v>
      </c>
      <c r="H85" s="45">
        <v>4</v>
      </c>
      <c r="I85" s="45">
        <v>2</v>
      </c>
      <c r="J85" s="46">
        <v>1328.9</v>
      </c>
      <c r="K85" s="46">
        <v>1205.9000000000001</v>
      </c>
      <c r="L85" s="46">
        <v>1072.17</v>
      </c>
      <c r="M85" s="45">
        <v>64</v>
      </c>
      <c r="N85" s="47">
        <v>2020205.08</v>
      </c>
      <c r="O85" s="138">
        <v>0</v>
      </c>
      <c r="P85" s="138">
        <v>0</v>
      </c>
      <c r="Q85" s="138">
        <v>0</v>
      </c>
      <c r="R85" s="138">
        <v>2020205.08</v>
      </c>
      <c r="S85" s="154">
        <v>1675.2675014511983</v>
      </c>
      <c r="T85" s="138">
        <v>4503.95</v>
      </c>
      <c r="U85" s="37" t="s">
        <v>161</v>
      </c>
    </row>
    <row r="86" spans="1:21" ht="9" customHeight="1" x14ac:dyDescent="0.2">
      <c r="A86" s="143">
        <v>71</v>
      </c>
      <c r="B86" s="134" t="s">
        <v>115</v>
      </c>
      <c r="C86" s="144" t="s">
        <v>473</v>
      </c>
      <c r="D86" s="144"/>
      <c r="E86" s="50">
        <v>1982</v>
      </c>
      <c r="F86" s="45"/>
      <c r="G86" s="51" t="s">
        <v>31</v>
      </c>
      <c r="H86" s="45">
        <v>5</v>
      </c>
      <c r="I86" s="45">
        <v>7</v>
      </c>
      <c r="J86" s="46">
        <v>5285.9</v>
      </c>
      <c r="K86" s="46">
        <v>4638.8999999999996</v>
      </c>
      <c r="L86" s="46">
        <v>4638.8999999999996</v>
      </c>
      <c r="M86" s="45">
        <v>213</v>
      </c>
      <c r="N86" s="47">
        <v>8338444.04</v>
      </c>
      <c r="O86" s="138">
        <v>0</v>
      </c>
      <c r="P86" s="138">
        <v>0</v>
      </c>
      <c r="Q86" s="138">
        <v>0</v>
      </c>
      <c r="R86" s="138">
        <v>8338444.04</v>
      </c>
      <c r="S86" s="154">
        <v>1797.5045894500854</v>
      </c>
      <c r="T86" s="138">
        <v>5307.5599999999995</v>
      </c>
      <c r="U86" s="37" t="s">
        <v>161</v>
      </c>
    </row>
    <row r="87" spans="1:21" ht="9" customHeight="1" x14ac:dyDescent="0.2">
      <c r="A87" s="143">
        <v>72</v>
      </c>
      <c r="B87" s="134" t="s">
        <v>116</v>
      </c>
      <c r="C87" s="144" t="s">
        <v>471</v>
      </c>
      <c r="D87" s="144"/>
      <c r="E87" s="50">
        <v>1967</v>
      </c>
      <c r="F87" s="45"/>
      <c r="G87" s="51" t="s">
        <v>31</v>
      </c>
      <c r="H87" s="45">
        <v>2</v>
      </c>
      <c r="I87" s="45">
        <v>1</v>
      </c>
      <c r="J87" s="46">
        <v>943.2</v>
      </c>
      <c r="K87" s="46">
        <v>620</v>
      </c>
      <c r="L87" s="46">
        <v>620</v>
      </c>
      <c r="M87" s="45">
        <v>62</v>
      </c>
      <c r="N87" s="47">
        <v>1827393.07</v>
      </c>
      <c r="O87" s="138">
        <v>0</v>
      </c>
      <c r="P87" s="138">
        <v>0</v>
      </c>
      <c r="Q87" s="138">
        <v>0</v>
      </c>
      <c r="R87" s="138">
        <v>1827393.07</v>
      </c>
      <c r="S87" s="154">
        <v>2947.4081774193551</v>
      </c>
      <c r="T87" s="138">
        <v>4503.95</v>
      </c>
      <c r="U87" s="37" t="s">
        <v>161</v>
      </c>
    </row>
    <row r="88" spans="1:21" ht="9" customHeight="1" x14ac:dyDescent="0.2">
      <c r="A88" s="143">
        <v>73</v>
      </c>
      <c r="B88" s="134" t="s">
        <v>117</v>
      </c>
      <c r="C88" s="144" t="s">
        <v>471</v>
      </c>
      <c r="D88" s="144"/>
      <c r="E88" s="50">
        <v>1941</v>
      </c>
      <c r="F88" s="45"/>
      <c r="G88" s="51" t="s">
        <v>31</v>
      </c>
      <c r="H88" s="45">
        <v>2</v>
      </c>
      <c r="I88" s="45">
        <v>2</v>
      </c>
      <c r="J88" s="46">
        <v>781.2</v>
      </c>
      <c r="K88" s="46">
        <v>696.2</v>
      </c>
      <c r="L88" s="46">
        <v>696.2</v>
      </c>
      <c r="M88" s="45">
        <v>31</v>
      </c>
      <c r="N88" s="47">
        <v>2026962.71</v>
      </c>
      <c r="O88" s="138">
        <v>0</v>
      </c>
      <c r="P88" s="138">
        <v>0</v>
      </c>
      <c r="Q88" s="138">
        <v>0</v>
      </c>
      <c r="R88" s="138">
        <v>2026962.71</v>
      </c>
      <c r="S88" s="154">
        <v>2911.4661160586038</v>
      </c>
      <c r="T88" s="138">
        <v>4503.95</v>
      </c>
      <c r="U88" s="37" t="s">
        <v>161</v>
      </c>
    </row>
    <row r="89" spans="1:21" ht="9" customHeight="1" x14ac:dyDescent="0.2">
      <c r="A89" s="143">
        <v>74</v>
      </c>
      <c r="B89" s="134" t="s">
        <v>118</v>
      </c>
      <c r="C89" s="144" t="s">
        <v>470</v>
      </c>
      <c r="D89" s="144"/>
      <c r="E89" s="54">
        <v>1984</v>
      </c>
      <c r="F89" s="45"/>
      <c r="G89" s="51" t="s">
        <v>31</v>
      </c>
      <c r="H89" s="45">
        <v>5</v>
      </c>
      <c r="I89" s="45">
        <v>4</v>
      </c>
      <c r="J89" s="46">
        <v>3066.1</v>
      </c>
      <c r="K89" s="46">
        <v>2771.7</v>
      </c>
      <c r="L89" s="46">
        <v>2771.7</v>
      </c>
      <c r="M89" s="45">
        <v>98</v>
      </c>
      <c r="N89" s="47">
        <v>2151018.02</v>
      </c>
      <c r="O89" s="138">
        <v>0</v>
      </c>
      <c r="P89" s="138">
        <v>0</v>
      </c>
      <c r="Q89" s="138">
        <v>0</v>
      </c>
      <c r="R89" s="138">
        <v>2151018.02</v>
      </c>
      <c r="S89" s="154">
        <v>776.06451636179963</v>
      </c>
      <c r="T89" s="138">
        <v>4180</v>
      </c>
      <c r="U89" s="37" t="s">
        <v>161</v>
      </c>
    </row>
    <row r="90" spans="1:21" ht="9.75" customHeight="1" x14ac:dyDescent="0.2">
      <c r="A90" s="143">
        <v>75</v>
      </c>
      <c r="B90" s="134" t="s">
        <v>119</v>
      </c>
      <c r="C90" s="144" t="s">
        <v>470</v>
      </c>
      <c r="D90" s="144"/>
      <c r="E90" s="54">
        <v>1976</v>
      </c>
      <c r="F90" s="45"/>
      <c r="G90" s="55" t="s">
        <v>33</v>
      </c>
      <c r="H90" s="45">
        <v>5</v>
      </c>
      <c r="I90" s="45">
        <v>4</v>
      </c>
      <c r="J90" s="46">
        <v>3680.1</v>
      </c>
      <c r="K90" s="46">
        <v>3359.1</v>
      </c>
      <c r="L90" s="46">
        <v>3249.8</v>
      </c>
      <c r="M90" s="45">
        <v>145</v>
      </c>
      <c r="N90" s="47">
        <v>3115364.86</v>
      </c>
      <c r="O90" s="138">
        <v>0</v>
      </c>
      <c r="P90" s="138">
        <v>0</v>
      </c>
      <c r="Q90" s="138">
        <v>0</v>
      </c>
      <c r="R90" s="138">
        <v>3115364.86</v>
      </c>
      <c r="S90" s="154">
        <v>927.44034413979932</v>
      </c>
      <c r="T90" s="138">
        <v>4180</v>
      </c>
      <c r="U90" s="37" t="s">
        <v>161</v>
      </c>
    </row>
    <row r="91" spans="1:21" ht="9" customHeight="1" x14ac:dyDescent="0.2">
      <c r="A91" s="143">
        <v>76</v>
      </c>
      <c r="B91" s="134" t="s">
        <v>120</v>
      </c>
      <c r="C91" s="144" t="s">
        <v>470</v>
      </c>
      <c r="D91" s="144"/>
      <c r="E91" s="50">
        <v>1978</v>
      </c>
      <c r="F91" s="45"/>
      <c r="G91" s="51" t="s">
        <v>31</v>
      </c>
      <c r="H91" s="45">
        <v>5</v>
      </c>
      <c r="I91" s="45">
        <v>2</v>
      </c>
      <c r="J91" s="46">
        <v>3728.6</v>
      </c>
      <c r="K91" s="46">
        <v>3039.6</v>
      </c>
      <c r="L91" s="46">
        <v>3027.9</v>
      </c>
      <c r="M91" s="45">
        <v>148</v>
      </c>
      <c r="N91" s="47">
        <v>3010204.83</v>
      </c>
      <c r="O91" s="138">
        <v>0</v>
      </c>
      <c r="P91" s="138">
        <v>0</v>
      </c>
      <c r="Q91" s="138">
        <v>0</v>
      </c>
      <c r="R91" s="138">
        <v>3010204.83</v>
      </c>
      <c r="S91" s="154">
        <v>990.3292637189104</v>
      </c>
      <c r="T91" s="138">
        <v>4180</v>
      </c>
      <c r="U91" s="37" t="s">
        <v>161</v>
      </c>
    </row>
    <row r="92" spans="1:21" ht="9" customHeight="1" x14ac:dyDescent="0.2">
      <c r="A92" s="143">
        <v>77</v>
      </c>
      <c r="B92" s="134" t="s">
        <v>121</v>
      </c>
      <c r="C92" s="144" t="s">
        <v>471</v>
      </c>
      <c r="D92" s="144"/>
      <c r="E92" s="54">
        <v>1965</v>
      </c>
      <c r="F92" s="45"/>
      <c r="G92" s="55" t="s">
        <v>31</v>
      </c>
      <c r="H92" s="45">
        <v>5</v>
      </c>
      <c r="I92" s="45">
        <v>2</v>
      </c>
      <c r="J92" s="46">
        <v>1756.7</v>
      </c>
      <c r="K92" s="46">
        <v>1633.7</v>
      </c>
      <c r="L92" s="46">
        <v>1633.7</v>
      </c>
      <c r="M92" s="45">
        <v>63</v>
      </c>
      <c r="N92" s="47">
        <v>1760498</v>
      </c>
      <c r="O92" s="138">
        <v>0</v>
      </c>
      <c r="P92" s="138">
        <v>0</v>
      </c>
      <c r="Q92" s="138">
        <v>0</v>
      </c>
      <c r="R92" s="138">
        <v>1760498</v>
      </c>
      <c r="S92" s="154">
        <v>1077.6140050192814</v>
      </c>
      <c r="T92" s="138">
        <v>4503.95</v>
      </c>
      <c r="U92" s="37" t="s">
        <v>161</v>
      </c>
    </row>
    <row r="93" spans="1:21" ht="9" customHeight="1" x14ac:dyDescent="0.2">
      <c r="A93" s="143">
        <v>78</v>
      </c>
      <c r="B93" s="134" t="s">
        <v>122</v>
      </c>
      <c r="C93" s="144" t="s">
        <v>470</v>
      </c>
      <c r="D93" s="144"/>
      <c r="E93" s="50">
        <v>1986</v>
      </c>
      <c r="F93" s="45"/>
      <c r="G93" s="51" t="s">
        <v>31</v>
      </c>
      <c r="H93" s="45">
        <v>5</v>
      </c>
      <c r="I93" s="45">
        <v>1</v>
      </c>
      <c r="J93" s="46">
        <v>2963.8</v>
      </c>
      <c r="K93" s="46">
        <v>2862.8</v>
      </c>
      <c r="L93" s="46">
        <v>836.4</v>
      </c>
      <c r="M93" s="45">
        <v>43</v>
      </c>
      <c r="N93" s="47">
        <v>782580.19</v>
      </c>
      <c r="O93" s="138">
        <v>0</v>
      </c>
      <c r="P93" s="138">
        <v>0</v>
      </c>
      <c r="Q93" s="138">
        <v>0</v>
      </c>
      <c r="R93" s="138">
        <v>782580.19</v>
      </c>
      <c r="S93" s="154">
        <v>273.36181011597034</v>
      </c>
      <c r="T93" s="138">
        <v>4180</v>
      </c>
      <c r="U93" s="37" t="s">
        <v>161</v>
      </c>
    </row>
    <row r="94" spans="1:21" ht="9.75" customHeight="1" x14ac:dyDescent="0.2">
      <c r="A94" s="143">
        <v>79</v>
      </c>
      <c r="B94" s="134" t="s">
        <v>2</v>
      </c>
      <c r="C94" s="144" t="s">
        <v>470</v>
      </c>
      <c r="D94" s="144"/>
      <c r="E94" s="56" t="s">
        <v>162</v>
      </c>
      <c r="F94" s="57"/>
      <c r="G94" s="58" t="s">
        <v>31</v>
      </c>
      <c r="H94" s="45">
        <v>5</v>
      </c>
      <c r="I94" s="45">
        <v>9</v>
      </c>
      <c r="J94" s="46">
        <v>7333.6</v>
      </c>
      <c r="K94" s="46">
        <v>6772.6</v>
      </c>
      <c r="L94" s="46">
        <v>6146.5</v>
      </c>
      <c r="M94" s="45">
        <v>137</v>
      </c>
      <c r="N94" s="47">
        <v>3084107.4</v>
      </c>
      <c r="O94" s="138">
        <v>0</v>
      </c>
      <c r="P94" s="138">
        <v>0</v>
      </c>
      <c r="Q94" s="138">
        <v>0</v>
      </c>
      <c r="R94" s="138">
        <v>3084107.4</v>
      </c>
      <c r="S94" s="154">
        <v>455.38011989487046</v>
      </c>
      <c r="T94" s="138">
        <v>4180</v>
      </c>
      <c r="U94" s="37" t="s">
        <v>161</v>
      </c>
    </row>
    <row r="95" spans="1:21" ht="9" customHeight="1" x14ac:dyDescent="0.2">
      <c r="A95" s="143">
        <v>80</v>
      </c>
      <c r="B95" s="134" t="s">
        <v>123</v>
      </c>
      <c r="C95" s="144" t="s">
        <v>471</v>
      </c>
      <c r="D95" s="144"/>
      <c r="E95" s="54">
        <v>1969</v>
      </c>
      <c r="F95" s="45"/>
      <c r="G95" s="55" t="s">
        <v>31</v>
      </c>
      <c r="H95" s="45">
        <v>5</v>
      </c>
      <c r="I95" s="45">
        <v>2</v>
      </c>
      <c r="J95" s="46">
        <v>1920.91</v>
      </c>
      <c r="K95" s="46">
        <v>1764.91</v>
      </c>
      <c r="L95" s="46">
        <v>1764.91</v>
      </c>
      <c r="M95" s="45">
        <v>76</v>
      </c>
      <c r="N95" s="47">
        <v>2223789.4500000002</v>
      </c>
      <c r="O95" s="138">
        <v>0</v>
      </c>
      <c r="P95" s="138">
        <v>0</v>
      </c>
      <c r="Q95" s="138">
        <v>0</v>
      </c>
      <c r="R95" s="138">
        <v>2223789.4500000002</v>
      </c>
      <c r="S95" s="154">
        <v>1260.0016148132199</v>
      </c>
      <c r="T95" s="138">
        <v>4503.95</v>
      </c>
      <c r="U95" s="37" t="s">
        <v>161</v>
      </c>
    </row>
    <row r="96" spans="1:21" ht="9" customHeight="1" x14ac:dyDescent="0.2">
      <c r="A96" s="143">
        <v>81</v>
      </c>
      <c r="B96" s="134" t="s">
        <v>124</v>
      </c>
      <c r="C96" s="144" t="s">
        <v>473</v>
      </c>
      <c r="D96" s="144"/>
      <c r="E96" s="50">
        <v>1978</v>
      </c>
      <c r="F96" s="45"/>
      <c r="G96" s="51" t="s">
        <v>33</v>
      </c>
      <c r="H96" s="45">
        <v>5</v>
      </c>
      <c r="I96" s="45">
        <v>4</v>
      </c>
      <c r="J96" s="46">
        <v>3511.8</v>
      </c>
      <c r="K96" s="46">
        <v>3188.7</v>
      </c>
      <c r="L96" s="46">
        <v>3188.7</v>
      </c>
      <c r="M96" s="45">
        <v>133</v>
      </c>
      <c r="N96" s="47">
        <v>4919643.5200000005</v>
      </c>
      <c r="O96" s="138">
        <v>0</v>
      </c>
      <c r="P96" s="138">
        <v>0</v>
      </c>
      <c r="Q96" s="138">
        <v>0</v>
      </c>
      <c r="R96" s="138">
        <v>4919643.5200000005</v>
      </c>
      <c r="S96" s="154">
        <v>1542.8367422460567</v>
      </c>
      <c r="T96" s="166">
        <v>5307.5599999999995</v>
      </c>
      <c r="U96" s="37" t="s">
        <v>161</v>
      </c>
    </row>
    <row r="97" spans="1:21" ht="9" customHeight="1" x14ac:dyDescent="0.2">
      <c r="A97" s="143">
        <v>82</v>
      </c>
      <c r="B97" s="134" t="s">
        <v>125</v>
      </c>
      <c r="C97" s="144" t="s">
        <v>470</v>
      </c>
      <c r="D97" s="144"/>
      <c r="E97" s="50">
        <v>1971</v>
      </c>
      <c r="F97" s="45"/>
      <c r="G97" s="51" t="s">
        <v>33</v>
      </c>
      <c r="H97" s="45">
        <v>5</v>
      </c>
      <c r="I97" s="45">
        <v>2</v>
      </c>
      <c r="J97" s="46">
        <v>2818.1</v>
      </c>
      <c r="K97" s="46">
        <v>1394.7</v>
      </c>
      <c r="L97" s="46">
        <v>1394.7</v>
      </c>
      <c r="M97" s="45">
        <v>170</v>
      </c>
      <c r="N97" s="47">
        <v>2271445.9900000002</v>
      </c>
      <c r="O97" s="138">
        <v>0</v>
      </c>
      <c r="P97" s="138">
        <v>0</v>
      </c>
      <c r="Q97" s="138">
        <v>0</v>
      </c>
      <c r="R97" s="138">
        <v>2271445.9900000002</v>
      </c>
      <c r="S97" s="154">
        <v>1628.6269376926939</v>
      </c>
      <c r="T97" s="138">
        <v>4180</v>
      </c>
      <c r="U97" s="37" t="s">
        <v>161</v>
      </c>
    </row>
    <row r="98" spans="1:21" ht="9" customHeight="1" x14ac:dyDescent="0.2">
      <c r="A98" s="143">
        <v>83</v>
      </c>
      <c r="B98" s="134" t="s">
        <v>126</v>
      </c>
      <c r="C98" s="144" t="s">
        <v>470</v>
      </c>
      <c r="D98" s="144"/>
      <c r="E98" s="50">
        <v>1987</v>
      </c>
      <c r="F98" s="45"/>
      <c r="G98" s="51" t="s">
        <v>33</v>
      </c>
      <c r="H98" s="45">
        <v>5</v>
      </c>
      <c r="I98" s="45">
        <v>4</v>
      </c>
      <c r="J98" s="46">
        <v>3153.4</v>
      </c>
      <c r="K98" s="46">
        <v>2835.4</v>
      </c>
      <c r="L98" s="46">
        <v>2835.4</v>
      </c>
      <c r="M98" s="45">
        <v>152</v>
      </c>
      <c r="N98" s="47">
        <v>2838710.62</v>
      </c>
      <c r="O98" s="138">
        <v>0</v>
      </c>
      <c r="P98" s="138">
        <v>0</v>
      </c>
      <c r="Q98" s="138">
        <v>0</v>
      </c>
      <c r="R98" s="138">
        <v>2838710.62</v>
      </c>
      <c r="S98" s="154">
        <v>1001.1676024546802</v>
      </c>
      <c r="T98" s="138">
        <v>4180</v>
      </c>
      <c r="U98" s="37" t="s">
        <v>161</v>
      </c>
    </row>
    <row r="99" spans="1:21" ht="9" customHeight="1" x14ac:dyDescent="0.2">
      <c r="A99" s="143">
        <v>84</v>
      </c>
      <c r="B99" s="134" t="s">
        <v>180</v>
      </c>
      <c r="C99" s="144" t="s">
        <v>470</v>
      </c>
      <c r="D99" s="144"/>
      <c r="E99" s="54">
        <v>1972</v>
      </c>
      <c r="F99" s="45"/>
      <c r="G99" s="55" t="s">
        <v>33</v>
      </c>
      <c r="H99" s="45">
        <v>5</v>
      </c>
      <c r="I99" s="45">
        <v>4</v>
      </c>
      <c r="J99" s="46">
        <v>3578</v>
      </c>
      <c r="K99" s="46">
        <v>3309</v>
      </c>
      <c r="L99" s="46">
        <v>3309</v>
      </c>
      <c r="M99" s="45">
        <v>167</v>
      </c>
      <c r="N99" s="47">
        <v>3213295.51</v>
      </c>
      <c r="O99" s="138">
        <v>0</v>
      </c>
      <c r="P99" s="138">
        <v>0</v>
      </c>
      <c r="Q99" s="138">
        <v>0</v>
      </c>
      <c r="R99" s="138">
        <v>3213295.51</v>
      </c>
      <c r="S99" s="154">
        <v>971.07751888788152</v>
      </c>
      <c r="T99" s="138">
        <v>4180</v>
      </c>
      <c r="U99" s="37" t="s">
        <v>161</v>
      </c>
    </row>
    <row r="100" spans="1:21" ht="9" customHeight="1" x14ac:dyDescent="0.2">
      <c r="A100" s="143">
        <v>85</v>
      </c>
      <c r="B100" s="134" t="s">
        <v>127</v>
      </c>
      <c r="C100" s="144" t="s">
        <v>470</v>
      </c>
      <c r="D100" s="144"/>
      <c r="E100" s="54">
        <v>1993</v>
      </c>
      <c r="F100" s="45"/>
      <c r="G100" s="55" t="s">
        <v>33</v>
      </c>
      <c r="H100" s="45">
        <v>5</v>
      </c>
      <c r="I100" s="45">
        <v>2</v>
      </c>
      <c r="J100" s="46">
        <v>1598.1</v>
      </c>
      <c r="K100" s="46">
        <v>1469.3</v>
      </c>
      <c r="L100" s="46">
        <v>1469.3</v>
      </c>
      <c r="M100" s="45">
        <v>69</v>
      </c>
      <c r="N100" s="47">
        <v>1227007.33</v>
      </c>
      <c r="O100" s="138">
        <v>0</v>
      </c>
      <c r="P100" s="138">
        <v>0</v>
      </c>
      <c r="Q100" s="138">
        <v>0</v>
      </c>
      <c r="R100" s="138">
        <v>1227007.33</v>
      </c>
      <c r="S100" s="154">
        <v>835.09652895936847</v>
      </c>
      <c r="T100" s="138">
        <v>4180</v>
      </c>
      <c r="U100" s="37" t="s">
        <v>161</v>
      </c>
    </row>
    <row r="101" spans="1:21" ht="9.75" customHeight="1" x14ac:dyDescent="0.2">
      <c r="A101" s="143">
        <v>86</v>
      </c>
      <c r="B101" s="53" t="s">
        <v>159</v>
      </c>
      <c r="C101" s="50" t="s">
        <v>473</v>
      </c>
      <c r="D101" s="50"/>
      <c r="E101" s="56" t="s">
        <v>160</v>
      </c>
      <c r="F101" s="57"/>
      <c r="G101" s="58" t="s">
        <v>31</v>
      </c>
      <c r="H101" s="45">
        <v>3</v>
      </c>
      <c r="I101" s="45">
        <v>2</v>
      </c>
      <c r="J101" s="46">
        <v>1176.8</v>
      </c>
      <c r="K101" s="46">
        <v>1027.7</v>
      </c>
      <c r="L101" s="46">
        <v>1027.0999999999999</v>
      </c>
      <c r="M101" s="45">
        <v>18</v>
      </c>
      <c r="N101" s="47">
        <v>1117783.42</v>
      </c>
      <c r="O101" s="138">
        <v>0</v>
      </c>
      <c r="P101" s="138">
        <v>0</v>
      </c>
      <c r="Q101" s="138">
        <v>0</v>
      </c>
      <c r="R101" s="138">
        <v>1117783.42</v>
      </c>
      <c r="S101" s="154">
        <v>1087.6553663520481</v>
      </c>
      <c r="T101" s="138">
        <v>4984.6499999999996</v>
      </c>
      <c r="U101" s="37" t="s">
        <v>161</v>
      </c>
    </row>
    <row r="102" spans="1:21" ht="9" customHeight="1" x14ac:dyDescent="0.2">
      <c r="A102" s="143">
        <v>87</v>
      </c>
      <c r="B102" s="134" t="s">
        <v>485</v>
      </c>
      <c r="C102" s="144" t="s">
        <v>471</v>
      </c>
      <c r="D102" s="144"/>
      <c r="E102" s="56" t="s">
        <v>49</v>
      </c>
      <c r="F102" s="57"/>
      <c r="G102" s="58" t="s">
        <v>31</v>
      </c>
      <c r="H102" s="45">
        <v>5</v>
      </c>
      <c r="I102" s="45">
        <v>3</v>
      </c>
      <c r="J102" s="46">
        <v>6805.2</v>
      </c>
      <c r="K102" s="46">
        <v>6155.2</v>
      </c>
      <c r="L102" s="46">
        <v>4804</v>
      </c>
      <c r="M102" s="45">
        <v>51</v>
      </c>
      <c r="N102" s="47">
        <v>6881704.5800000001</v>
      </c>
      <c r="O102" s="138">
        <v>0</v>
      </c>
      <c r="P102" s="138">
        <v>0</v>
      </c>
      <c r="Q102" s="138">
        <v>0</v>
      </c>
      <c r="R102" s="138">
        <v>6881704.5800000001</v>
      </c>
      <c r="S102" s="154">
        <v>1118.0310274239669</v>
      </c>
      <c r="T102" s="138">
        <v>4503.95</v>
      </c>
      <c r="U102" s="37" t="s">
        <v>161</v>
      </c>
    </row>
    <row r="103" spans="1:21" ht="9" customHeight="1" x14ac:dyDescent="0.2">
      <c r="A103" s="143">
        <v>88</v>
      </c>
      <c r="B103" s="134" t="s">
        <v>486</v>
      </c>
      <c r="C103" s="144" t="s">
        <v>471</v>
      </c>
      <c r="D103" s="144"/>
      <c r="E103" s="50">
        <v>1959</v>
      </c>
      <c r="F103" s="45"/>
      <c r="G103" s="51" t="s">
        <v>31</v>
      </c>
      <c r="H103" s="45">
        <v>5</v>
      </c>
      <c r="I103" s="45">
        <v>4</v>
      </c>
      <c r="J103" s="46">
        <v>2527.35</v>
      </c>
      <c r="K103" s="46">
        <v>2241.35</v>
      </c>
      <c r="L103" s="46">
        <v>1849.89</v>
      </c>
      <c r="M103" s="45">
        <v>62</v>
      </c>
      <c r="N103" s="47">
        <v>3022877.39</v>
      </c>
      <c r="O103" s="138">
        <v>0</v>
      </c>
      <c r="P103" s="138">
        <v>0</v>
      </c>
      <c r="Q103" s="138">
        <v>0</v>
      </c>
      <c r="R103" s="138">
        <v>3022877.39</v>
      </c>
      <c r="S103" s="154">
        <v>1348.6860106632164</v>
      </c>
      <c r="T103" s="138">
        <v>4503.95</v>
      </c>
      <c r="U103" s="37" t="s">
        <v>161</v>
      </c>
    </row>
    <row r="104" spans="1:21" ht="9" customHeight="1" x14ac:dyDescent="0.2">
      <c r="A104" s="143">
        <v>89</v>
      </c>
      <c r="B104" s="134" t="s">
        <v>130</v>
      </c>
      <c r="C104" s="144" t="s">
        <v>471</v>
      </c>
      <c r="D104" s="144"/>
      <c r="E104" s="50">
        <v>1959</v>
      </c>
      <c r="F104" s="45"/>
      <c r="G104" s="51" t="s">
        <v>31</v>
      </c>
      <c r="H104" s="45">
        <v>4</v>
      </c>
      <c r="I104" s="45">
        <v>4</v>
      </c>
      <c r="J104" s="46">
        <v>2916.93</v>
      </c>
      <c r="K104" s="46">
        <v>2716.93</v>
      </c>
      <c r="L104" s="46">
        <v>2683.6</v>
      </c>
      <c r="M104" s="45">
        <v>94</v>
      </c>
      <c r="N104" s="47">
        <v>3409279.78</v>
      </c>
      <c r="O104" s="138">
        <v>0</v>
      </c>
      <c r="P104" s="138">
        <v>0</v>
      </c>
      <c r="Q104" s="138">
        <v>0</v>
      </c>
      <c r="R104" s="138">
        <v>3409279.78</v>
      </c>
      <c r="S104" s="154">
        <v>1254.8279786376536</v>
      </c>
      <c r="T104" s="138">
        <v>4503.95</v>
      </c>
      <c r="U104" s="37" t="s">
        <v>161</v>
      </c>
    </row>
    <row r="105" spans="1:21" ht="9" customHeight="1" x14ac:dyDescent="0.2">
      <c r="A105" s="143">
        <v>90</v>
      </c>
      <c r="B105" s="134" t="s">
        <v>131</v>
      </c>
      <c r="C105" s="144" t="s">
        <v>470</v>
      </c>
      <c r="D105" s="144"/>
      <c r="E105" s="54">
        <v>1971</v>
      </c>
      <c r="F105" s="45"/>
      <c r="G105" s="55" t="s">
        <v>147</v>
      </c>
      <c r="H105" s="45">
        <v>5</v>
      </c>
      <c r="I105" s="45">
        <v>4</v>
      </c>
      <c r="J105" s="46">
        <v>4284.1000000000004</v>
      </c>
      <c r="K105" s="46">
        <v>3903.2</v>
      </c>
      <c r="L105" s="46">
        <v>3903.2</v>
      </c>
      <c r="M105" s="45">
        <v>163</v>
      </c>
      <c r="N105" s="47">
        <v>3520956.94</v>
      </c>
      <c r="O105" s="138">
        <v>0</v>
      </c>
      <c r="P105" s="138">
        <v>0</v>
      </c>
      <c r="Q105" s="138">
        <v>0</v>
      </c>
      <c r="R105" s="138">
        <v>3520956.94</v>
      </c>
      <c r="S105" s="154">
        <v>902.06931235908996</v>
      </c>
      <c r="T105" s="138">
        <v>4180</v>
      </c>
      <c r="U105" s="37" t="s">
        <v>161</v>
      </c>
    </row>
    <row r="106" spans="1:21" ht="9" customHeight="1" x14ac:dyDescent="0.2">
      <c r="A106" s="143">
        <v>91</v>
      </c>
      <c r="B106" s="134" t="s">
        <v>132</v>
      </c>
      <c r="C106" s="144" t="s">
        <v>471</v>
      </c>
      <c r="D106" s="144"/>
      <c r="E106" s="54">
        <v>1969</v>
      </c>
      <c r="F106" s="45"/>
      <c r="G106" s="55" t="s">
        <v>31</v>
      </c>
      <c r="H106" s="45">
        <v>5</v>
      </c>
      <c r="I106" s="45">
        <v>6</v>
      </c>
      <c r="J106" s="46">
        <v>5624.4</v>
      </c>
      <c r="K106" s="46">
        <v>5023.3999999999996</v>
      </c>
      <c r="L106" s="46">
        <v>4333.5</v>
      </c>
      <c r="M106" s="45">
        <v>180</v>
      </c>
      <c r="N106" s="47">
        <v>4171971.74</v>
      </c>
      <c r="O106" s="138">
        <v>0</v>
      </c>
      <c r="P106" s="138">
        <v>0</v>
      </c>
      <c r="Q106" s="138">
        <v>0</v>
      </c>
      <c r="R106" s="138">
        <v>4171971.74</v>
      </c>
      <c r="S106" s="154">
        <v>830.50757256041732</v>
      </c>
      <c r="T106" s="138">
        <v>4503.95</v>
      </c>
      <c r="U106" s="37" t="s">
        <v>161</v>
      </c>
    </row>
    <row r="107" spans="1:21" ht="9" customHeight="1" x14ac:dyDescent="0.2">
      <c r="A107" s="143">
        <v>92</v>
      </c>
      <c r="B107" s="134" t="s">
        <v>133</v>
      </c>
      <c r="C107" s="144" t="s">
        <v>471</v>
      </c>
      <c r="D107" s="144"/>
      <c r="E107" s="50">
        <v>1968</v>
      </c>
      <c r="F107" s="45"/>
      <c r="G107" s="51" t="s">
        <v>31</v>
      </c>
      <c r="H107" s="45">
        <v>4</v>
      </c>
      <c r="I107" s="45">
        <v>1</v>
      </c>
      <c r="J107" s="46">
        <v>2114.9</v>
      </c>
      <c r="K107" s="46">
        <v>1295.9000000000001</v>
      </c>
      <c r="L107" s="46">
        <v>1295.9000000000001</v>
      </c>
      <c r="M107" s="45">
        <v>128</v>
      </c>
      <c r="N107" s="47">
        <v>2491750.42</v>
      </c>
      <c r="O107" s="138">
        <v>0</v>
      </c>
      <c r="P107" s="138">
        <v>0</v>
      </c>
      <c r="Q107" s="138">
        <v>0</v>
      </c>
      <c r="R107" s="138">
        <v>2491750.42</v>
      </c>
      <c r="S107" s="154">
        <v>1922.79529284667</v>
      </c>
      <c r="T107" s="138">
        <v>4503.95</v>
      </c>
      <c r="U107" s="37" t="s">
        <v>161</v>
      </c>
    </row>
    <row r="108" spans="1:21" ht="9.75" customHeight="1" x14ac:dyDescent="0.2">
      <c r="A108" s="143">
        <v>93</v>
      </c>
      <c r="B108" s="53" t="s">
        <v>163</v>
      </c>
      <c r="C108" s="50" t="s">
        <v>470</v>
      </c>
      <c r="D108" s="50"/>
      <c r="E108" s="56" t="s">
        <v>165</v>
      </c>
      <c r="F108" s="57"/>
      <c r="G108" s="58" t="s">
        <v>31</v>
      </c>
      <c r="H108" s="45">
        <v>9</v>
      </c>
      <c r="I108" s="45">
        <v>6</v>
      </c>
      <c r="J108" s="46">
        <v>14314.5</v>
      </c>
      <c r="K108" s="46">
        <v>12490.5</v>
      </c>
      <c r="L108" s="46">
        <v>12490.5</v>
      </c>
      <c r="M108" s="45">
        <v>220</v>
      </c>
      <c r="N108" s="47">
        <v>5381896.7199999997</v>
      </c>
      <c r="O108" s="138">
        <v>0</v>
      </c>
      <c r="P108" s="138">
        <v>0</v>
      </c>
      <c r="Q108" s="138">
        <v>0</v>
      </c>
      <c r="R108" s="138">
        <v>5381896.7199999997</v>
      </c>
      <c r="S108" s="154">
        <v>430.87920579640524</v>
      </c>
      <c r="T108" s="138">
        <v>4180</v>
      </c>
      <c r="U108" s="37" t="s">
        <v>161</v>
      </c>
    </row>
    <row r="109" spans="1:21" ht="9.75" customHeight="1" x14ac:dyDescent="0.2">
      <c r="A109" s="143">
        <v>94</v>
      </c>
      <c r="B109" s="53" t="s">
        <v>164</v>
      </c>
      <c r="C109" s="50" t="s">
        <v>470</v>
      </c>
      <c r="D109" s="50"/>
      <c r="E109" s="56" t="s">
        <v>162</v>
      </c>
      <c r="F109" s="57"/>
      <c r="G109" s="58" t="s">
        <v>33</v>
      </c>
      <c r="H109" s="45">
        <v>5</v>
      </c>
      <c r="I109" s="45">
        <v>10</v>
      </c>
      <c r="J109" s="46">
        <v>7840.1</v>
      </c>
      <c r="K109" s="46">
        <v>7215.1</v>
      </c>
      <c r="L109" s="46">
        <v>7215.1</v>
      </c>
      <c r="M109" s="45">
        <v>72</v>
      </c>
      <c r="N109" s="47">
        <v>5868278.0800000001</v>
      </c>
      <c r="O109" s="138">
        <v>0</v>
      </c>
      <c r="P109" s="138">
        <v>0</v>
      </c>
      <c r="Q109" s="138">
        <v>0</v>
      </c>
      <c r="R109" s="138">
        <v>5868278.0800000001</v>
      </c>
      <c r="S109" s="154">
        <v>813.33288242713195</v>
      </c>
      <c r="T109" s="138">
        <v>4180</v>
      </c>
      <c r="U109" s="37" t="s">
        <v>161</v>
      </c>
    </row>
    <row r="110" spans="1:21" ht="9.75" customHeight="1" x14ac:dyDescent="0.2">
      <c r="A110" s="143">
        <v>95</v>
      </c>
      <c r="B110" s="53" t="s">
        <v>1</v>
      </c>
      <c r="C110" s="50" t="s">
        <v>470</v>
      </c>
      <c r="D110" s="50"/>
      <c r="E110" s="56" t="s">
        <v>162</v>
      </c>
      <c r="F110" s="57"/>
      <c r="G110" s="58" t="s">
        <v>33</v>
      </c>
      <c r="H110" s="45">
        <v>5</v>
      </c>
      <c r="I110" s="45">
        <v>6</v>
      </c>
      <c r="J110" s="46">
        <v>4659.8</v>
      </c>
      <c r="K110" s="46">
        <v>4284.8</v>
      </c>
      <c r="L110" s="46">
        <v>4284.8</v>
      </c>
      <c r="M110" s="45">
        <v>92</v>
      </c>
      <c r="N110" s="47">
        <v>3342271.24</v>
      </c>
      <c r="O110" s="138">
        <v>0</v>
      </c>
      <c r="P110" s="138">
        <v>0</v>
      </c>
      <c r="Q110" s="138">
        <v>0</v>
      </c>
      <c r="R110" s="138">
        <v>3342271.24</v>
      </c>
      <c r="S110" s="154">
        <v>780.02969566840932</v>
      </c>
      <c r="T110" s="138">
        <v>4180</v>
      </c>
      <c r="U110" s="37" t="s">
        <v>161</v>
      </c>
    </row>
    <row r="111" spans="1:21" ht="9.75" customHeight="1" x14ac:dyDescent="0.2">
      <c r="A111" s="143">
        <v>96</v>
      </c>
      <c r="B111" s="53" t="s">
        <v>183</v>
      </c>
      <c r="C111" s="50" t="s">
        <v>471</v>
      </c>
      <c r="D111" s="50"/>
      <c r="E111" s="56" t="s">
        <v>32</v>
      </c>
      <c r="F111" s="57"/>
      <c r="G111" s="58" t="s">
        <v>31</v>
      </c>
      <c r="H111" s="45">
        <v>3</v>
      </c>
      <c r="I111" s="45">
        <v>2</v>
      </c>
      <c r="J111" s="46">
        <v>1136</v>
      </c>
      <c r="K111" s="46">
        <v>760</v>
      </c>
      <c r="L111" s="46">
        <v>760</v>
      </c>
      <c r="M111" s="45">
        <v>21</v>
      </c>
      <c r="N111" s="47">
        <v>2680912.9900000002</v>
      </c>
      <c r="O111" s="138">
        <v>0</v>
      </c>
      <c r="P111" s="138">
        <v>0</v>
      </c>
      <c r="Q111" s="138">
        <v>0</v>
      </c>
      <c r="R111" s="138">
        <v>2680912.9900000002</v>
      </c>
      <c r="S111" s="154">
        <v>3527.5170921052636</v>
      </c>
      <c r="T111" s="138">
        <v>4503.95</v>
      </c>
      <c r="U111" s="37" t="s">
        <v>161</v>
      </c>
    </row>
    <row r="112" spans="1:21" ht="9" customHeight="1" x14ac:dyDescent="0.2">
      <c r="A112" s="143">
        <v>97</v>
      </c>
      <c r="B112" s="134" t="s">
        <v>134</v>
      </c>
      <c r="C112" s="144" t="s">
        <v>471</v>
      </c>
      <c r="D112" s="144"/>
      <c r="E112" s="50">
        <v>1947</v>
      </c>
      <c r="F112" s="45"/>
      <c r="G112" s="51" t="s">
        <v>148</v>
      </c>
      <c r="H112" s="45">
        <v>2</v>
      </c>
      <c r="I112" s="45">
        <v>2</v>
      </c>
      <c r="J112" s="46">
        <v>536.70000000000005</v>
      </c>
      <c r="K112" s="46">
        <v>471.7</v>
      </c>
      <c r="L112" s="46">
        <v>471.7</v>
      </c>
      <c r="M112" s="45">
        <v>23</v>
      </c>
      <c r="N112" s="47">
        <v>1234829.32</v>
      </c>
      <c r="O112" s="138">
        <v>0</v>
      </c>
      <c r="P112" s="138">
        <v>0</v>
      </c>
      <c r="Q112" s="138">
        <v>0</v>
      </c>
      <c r="R112" s="138">
        <v>1234829.32</v>
      </c>
      <c r="S112" s="154">
        <v>2617.8276870892519</v>
      </c>
      <c r="T112" s="138">
        <v>4503.95</v>
      </c>
      <c r="U112" s="37" t="s">
        <v>161</v>
      </c>
    </row>
    <row r="113" spans="1:21" ht="9" customHeight="1" x14ac:dyDescent="0.2">
      <c r="A113" s="143">
        <v>98</v>
      </c>
      <c r="B113" s="134" t="s">
        <v>135</v>
      </c>
      <c r="C113" s="144" t="s">
        <v>471</v>
      </c>
      <c r="D113" s="144"/>
      <c r="E113" s="50">
        <v>1934</v>
      </c>
      <c r="F113" s="45"/>
      <c r="G113" s="51" t="s">
        <v>149</v>
      </c>
      <c r="H113" s="45">
        <v>3</v>
      </c>
      <c r="I113" s="45">
        <v>4</v>
      </c>
      <c r="J113" s="46">
        <v>1445.6</v>
      </c>
      <c r="K113" s="46">
        <v>1260.5999999999999</v>
      </c>
      <c r="L113" s="46">
        <v>1248.72</v>
      </c>
      <c r="M113" s="45">
        <v>73</v>
      </c>
      <c r="N113" s="47">
        <v>3538919.29</v>
      </c>
      <c r="O113" s="138">
        <v>0</v>
      </c>
      <c r="P113" s="138">
        <v>0</v>
      </c>
      <c r="Q113" s="138">
        <v>0</v>
      </c>
      <c r="R113" s="138">
        <v>3538919.29</v>
      </c>
      <c r="S113" s="154">
        <v>2807.3292797080758</v>
      </c>
      <c r="T113" s="138">
        <v>4503.95</v>
      </c>
      <c r="U113" s="37" t="s">
        <v>161</v>
      </c>
    </row>
    <row r="114" spans="1:21" ht="9" customHeight="1" x14ac:dyDescent="0.2">
      <c r="A114" s="143">
        <v>99</v>
      </c>
      <c r="B114" s="59" t="s">
        <v>136</v>
      </c>
      <c r="C114" s="133" t="s">
        <v>471</v>
      </c>
      <c r="D114" s="133"/>
      <c r="E114" s="50">
        <v>1971</v>
      </c>
      <c r="F114" s="45"/>
      <c r="G114" s="51" t="s">
        <v>31</v>
      </c>
      <c r="H114" s="45">
        <v>5</v>
      </c>
      <c r="I114" s="45">
        <v>2</v>
      </c>
      <c r="J114" s="46">
        <v>2158.29</v>
      </c>
      <c r="K114" s="46">
        <v>1998.9</v>
      </c>
      <c r="L114" s="46">
        <v>1181</v>
      </c>
      <c r="M114" s="45">
        <v>53</v>
      </c>
      <c r="N114" s="47">
        <v>2009946.46</v>
      </c>
      <c r="O114" s="138">
        <v>0</v>
      </c>
      <c r="P114" s="138">
        <v>0</v>
      </c>
      <c r="Q114" s="138">
        <v>0</v>
      </c>
      <c r="R114" s="138">
        <v>2009946.46</v>
      </c>
      <c r="S114" s="154">
        <v>1005.5262694481964</v>
      </c>
      <c r="T114" s="138">
        <v>4503.95</v>
      </c>
      <c r="U114" s="37" t="s">
        <v>161</v>
      </c>
    </row>
    <row r="115" spans="1:21" ht="9" customHeight="1" x14ac:dyDescent="0.2">
      <c r="A115" s="143">
        <v>100</v>
      </c>
      <c r="B115" s="59" t="s">
        <v>137</v>
      </c>
      <c r="C115" s="133" t="s">
        <v>470</v>
      </c>
      <c r="D115" s="133"/>
      <c r="E115" s="54">
        <v>1975</v>
      </c>
      <c r="F115" s="45"/>
      <c r="G115" s="55" t="s">
        <v>31</v>
      </c>
      <c r="H115" s="45">
        <v>5</v>
      </c>
      <c r="I115" s="45">
        <v>4</v>
      </c>
      <c r="J115" s="46">
        <v>3490.4</v>
      </c>
      <c r="K115" s="46">
        <v>3146.1</v>
      </c>
      <c r="L115" s="46">
        <v>3146.1</v>
      </c>
      <c r="M115" s="45">
        <v>137</v>
      </c>
      <c r="N115" s="47">
        <v>2305946.58</v>
      </c>
      <c r="O115" s="138">
        <v>0</v>
      </c>
      <c r="P115" s="138">
        <v>0</v>
      </c>
      <c r="Q115" s="138">
        <v>0</v>
      </c>
      <c r="R115" s="138">
        <v>2305946.58</v>
      </c>
      <c r="S115" s="154">
        <v>732.95400019071235</v>
      </c>
      <c r="T115" s="138">
        <v>4180</v>
      </c>
      <c r="U115" s="37" t="s">
        <v>161</v>
      </c>
    </row>
    <row r="116" spans="1:21" ht="9" customHeight="1" x14ac:dyDescent="0.2">
      <c r="A116" s="143">
        <v>101</v>
      </c>
      <c r="B116" s="59" t="s">
        <v>138</v>
      </c>
      <c r="C116" s="133" t="s">
        <v>470</v>
      </c>
      <c r="D116" s="133"/>
      <c r="E116" s="54">
        <v>1970</v>
      </c>
      <c r="F116" s="45"/>
      <c r="G116" s="55" t="s">
        <v>31</v>
      </c>
      <c r="H116" s="45">
        <v>5</v>
      </c>
      <c r="I116" s="45">
        <v>2</v>
      </c>
      <c r="J116" s="46">
        <v>1763.7</v>
      </c>
      <c r="K116" s="46">
        <v>1640.7</v>
      </c>
      <c r="L116" s="46">
        <v>1640.7</v>
      </c>
      <c r="M116" s="45">
        <v>80</v>
      </c>
      <c r="N116" s="47">
        <v>1285936.6399999999</v>
      </c>
      <c r="O116" s="138">
        <v>0</v>
      </c>
      <c r="P116" s="138">
        <v>0</v>
      </c>
      <c r="Q116" s="138">
        <v>0</v>
      </c>
      <c r="R116" s="138">
        <v>1285936.6399999999</v>
      </c>
      <c r="S116" s="154">
        <v>783.77316998841945</v>
      </c>
      <c r="T116" s="138">
        <v>4180</v>
      </c>
      <c r="U116" s="37" t="s">
        <v>161</v>
      </c>
    </row>
    <row r="117" spans="1:21" ht="9" customHeight="1" x14ac:dyDescent="0.2">
      <c r="A117" s="143">
        <v>102</v>
      </c>
      <c r="B117" s="59" t="s">
        <v>139</v>
      </c>
      <c r="C117" s="133" t="s">
        <v>471</v>
      </c>
      <c r="D117" s="133"/>
      <c r="E117" s="50">
        <v>1958</v>
      </c>
      <c r="F117" s="45"/>
      <c r="G117" s="51" t="s">
        <v>31</v>
      </c>
      <c r="H117" s="45">
        <v>2</v>
      </c>
      <c r="I117" s="45">
        <v>1</v>
      </c>
      <c r="J117" s="46">
        <v>338.4</v>
      </c>
      <c r="K117" s="46">
        <v>269.2</v>
      </c>
      <c r="L117" s="46">
        <v>229.8</v>
      </c>
      <c r="M117" s="45">
        <v>13</v>
      </c>
      <c r="N117" s="47">
        <v>615919.81999999995</v>
      </c>
      <c r="O117" s="138">
        <v>0</v>
      </c>
      <c r="P117" s="138">
        <v>0</v>
      </c>
      <c r="Q117" s="138">
        <v>0</v>
      </c>
      <c r="R117" s="138">
        <v>615919.81999999995</v>
      </c>
      <c r="S117" s="154">
        <v>2287.9636701337295</v>
      </c>
      <c r="T117" s="138">
        <v>4503.95</v>
      </c>
      <c r="U117" s="37" t="s">
        <v>161</v>
      </c>
    </row>
    <row r="118" spans="1:21" ht="9" customHeight="1" x14ac:dyDescent="0.2">
      <c r="A118" s="143">
        <v>103</v>
      </c>
      <c r="B118" s="59" t="s">
        <v>140</v>
      </c>
      <c r="C118" s="133" t="s">
        <v>471</v>
      </c>
      <c r="D118" s="133"/>
      <c r="E118" s="50">
        <v>1954</v>
      </c>
      <c r="F118" s="45"/>
      <c r="G118" s="51" t="s">
        <v>31</v>
      </c>
      <c r="H118" s="45">
        <v>2</v>
      </c>
      <c r="I118" s="45">
        <v>1</v>
      </c>
      <c r="J118" s="46">
        <v>294.39999999999998</v>
      </c>
      <c r="K118" s="46">
        <v>271.3</v>
      </c>
      <c r="L118" s="46">
        <v>271.3</v>
      </c>
      <c r="M118" s="45">
        <v>18</v>
      </c>
      <c r="N118" s="47">
        <v>618007.39</v>
      </c>
      <c r="O118" s="138">
        <v>0</v>
      </c>
      <c r="P118" s="138">
        <v>0</v>
      </c>
      <c r="Q118" s="138">
        <v>0</v>
      </c>
      <c r="R118" s="138">
        <v>618007.39</v>
      </c>
      <c r="S118" s="154">
        <v>2277.9483597493549</v>
      </c>
      <c r="T118" s="138">
        <v>4503.95</v>
      </c>
      <c r="U118" s="37" t="s">
        <v>161</v>
      </c>
    </row>
    <row r="119" spans="1:21" ht="9" customHeight="1" x14ac:dyDescent="0.2">
      <c r="A119" s="143">
        <v>104</v>
      </c>
      <c r="B119" s="59" t="s">
        <v>141</v>
      </c>
      <c r="C119" s="133" t="s">
        <v>470</v>
      </c>
      <c r="D119" s="133"/>
      <c r="E119" s="54">
        <v>1973</v>
      </c>
      <c r="F119" s="45"/>
      <c r="G119" s="55" t="s">
        <v>31</v>
      </c>
      <c r="H119" s="45">
        <v>5</v>
      </c>
      <c r="I119" s="45">
        <v>4</v>
      </c>
      <c r="J119" s="46">
        <v>4031.7</v>
      </c>
      <c r="K119" s="46">
        <v>3687.7</v>
      </c>
      <c r="L119" s="46">
        <v>2588.6999999999998</v>
      </c>
      <c r="M119" s="45">
        <v>123</v>
      </c>
      <c r="N119" s="47">
        <v>2690517</v>
      </c>
      <c r="O119" s="138">
        <v>0</v>
      </c>
      <c r="P119" s="138">
        <v>0</v>
      </c>
      <c r="Q119" s="138">
        <v>0</v>
      </c>
      <c r="R119" s="138">
        <v>2690517</v>
      </c>
      <c r="S119" s="154">
        <v>729.59215771347999</v>
      </c>
      <c r="T119" s="138">
        <v>4180</v>
      </c>
      <c r="U119" s="37" t="s">
        <v>161</v>
      </c>
    </row>
    <row r="120" spans="1:21" ht="9" customHeight="1" x14ac:dyDescent="0.2">
      <c r="A120" s="143">
        <v>105</v>
      </c>
      <c r="B120" s="59" t="s">
        <v>142</v>
      </c>
      <c r="C120" s="133" t="s">
        <v>471</v>
      </c>
      <c r="D120" s="133"/>
      <c r="E120" s="50">
        <v>1900</v>
      </c>
      <c r="F120" s="45"/>
      <c r="G120" s="51" t="s">
        <v>31</v>
      </c>
      <c r="H120" s="45">
        <v>2</v>
      </c>
      <c r="I120" s="45">
        <v>1</v>
      </c>
      <c r="J120" s="46">
        <v>421.5</v>
      </c>
      <c r="K120" s="46">
        <v>373.7</v>
      </c>
      <c r="L120" s="46">
        <v>311.5</v>
      </c>
      <c r="M120" s="45">
        <v>16</v>
      </c>
      <c r="N120" s="47">
        <v>1163314.4099999999</v>
      </c>
      <c r="O120" s="138">
        <v>0</v>
      </c>
      <c r="P120" s="138">
        <v>0</v>
      </c>
      <c r="Q120" s="138">
        <v>0</v>
      </c>
      <c r="R120" s="138">
        <v>1163314.4099999999</v>
      </c>
      <c r="S120" s="154">
        <v>3112.9633663366335</v>
      </c>
      <c r="T120" s="138">
        <v>4503.95</v>
      </c>
      <c r="U120" s="37" t="s">
        <v>161</v>
      </c>
    </row>
    <row r="121" spans="1:21" ht="9" customHeight="1" x14ac:dyDescent="0.2">
      <c r="A121" s="143">
        <v>106</v>
      </c>
      <c r="B121" s="59" t="s">
        <v>143</v>
      </c>
      <c r="C121" s="133" t="s">
        <v>471</v>
      </c>
      <c r="D121" s="133"/>
      <c r="E121" s="50">
        <v>1949</v>
      </c>
      <c r="F121" s="45"/>
      <c r="G121" s="51" t="s">
        <v>31</v>
      </c>
      <c r="H121" s="45">
        <v>3</v>
      </c>
      <c r="I121" s="45">
        <v>2</v>
      </c>
      <c r="J121" s="46">
        <v>1067.8</v>
      </c>
      <c r="K121" s="46">
        <v>991</v>
      </c>
      <c r="L121" s="46">
        <v>991</v>
      </c>
      <c r="M121" s="45">
        <v>48</v>
      </c>
      <c r="N121" s="47">
        <v>2886508.54</v>
      </c>
      <c r="O121" s="138">
        <v>0</v>
      </c>
      <c r="P121" s="138">
        <v>0</v>
      </c>
      <c r="Q121" s="138">
        <v>0</v>
      </c>
      <c r="R121" s="138">
        <v>2886508.54</v>
      </c>
      <c r="S121" s="154">
        <v>2912.7230474268417</v>
      </c>
      <c r="T121" s="138">
        <v>4503.95</v>
      </c>
      <c r="U121" s="37" t="s">
        <v>161</v>
      </c>
    </row>
    <row r="122" spans="1:21" ht="10.5" customHeight="1" x14ac:dyDescent="0.2">
      <c r="A122" s="143">
        <v>107</v>
      </c>
      <c r="B122" s="59" t="s">
        <v>146</v>
      </c>
      <c r="C122" s="134" t="s">
        <v>470</v>
      </c>
      <c r="D122" s="134"/>
      <c r="E122" s="54">
        <v>1966</v>
      </c>
      <c r="F122" s="45"/>
      <c r="G122" s="55" t="s">
        <v>31</v>
      </c>
      <c r="H122" s="45">
        <v>6</v>
      </c>
      <c r="I122" s="45">
        <v>6</v>
      </c>
      <c r="J122" s="46">
        <v>5866</v>
      </c>
      <c r="K122" s="46">
        <v>5257</v>
      </c>
      <c r="L122" s="46">
        <v>5257</v>
      </c>
      <c r="M122" s="45">
        <v>241</v>
      </c>
      <c r="N122" s="47">
        <v>4194560.96</v>
      </c>
      <c r="O122" s="138">
        <v>0</v>
      </c>
      <c r="P122" s="138">
        <v>0</v>
      </c>
      <c r="Q122" s="138">
        <v>0</v>
      </c>
      <c r="R122" s="138">
        <v>4194560.96</v>
      </c>
      <c r="S122" s="154">
        <v>797.90012554688985</v>
      </c>
      <c r="T122" s="138">
        <v>4180</v>
      </c>
      <c r="U122" s="37" t="s">
        <v>161</v>
      </c>
    </row>
    <row r="123" spans="1:21" ht="10.5" customHeight="1" x14ac:dyDescent="0.2">
      <c r="A123" s="143">
        <v>108</v>
      </c>
      <c r="B123" s="59" t="s">
        <v>503</v>
      </c>
      <c r="C123" s="134"/>
      <c r="D123" s="134"/>
      <c r="E123" s="152">
        <v>1983</v>
      </c>
      <c r="F123" s="45"/>
      <c r="G123" s="152" t="s">
        <v>33</v>
      </c>
      <c r="H123" s="45">
        <v>5</v>
      </c>
      <c r="I123" s="45">
        <v>6</v>
      </c>
      <c r="J123" s="46">
        <v>4713.8</v>
      </c>
      <c r="K123" s="46">
        <v>4341.8</v>
      </c>
      <c r="L123" s="46">
        <v>4341.8</v>
      </c>
      <c r="M123" s="45">
        <v>199</v>
      </c>
      <c r="N123" s="47">
        <v>390000</v>
      </c>
      <c r="O123" s="138">
        <v>0</v>
      </c>
      <c r="P123" s="138">
        <v>0</v>
      </c>
      <c r="Q123" s="138">
        <v>0</v>
      </c>
      <c r="R123" s="138">
        <v>390000</v>
      </c>
      <c r="S123" s="154">
        <v>89.824496752498959</v>
      </c>
      <c r="T123" s="138">
        <v>2194.5</v>
      </c>
      <c r="U123" s="37" t="s">
        <v>161</v>
      </c>
    </row>
    <row r="124" spans="1:21" ht="10.5" customHeight="1" x14ac:dyDescent="0.2">
      <c r="A124" s="143">
        <v>109</v>
      </c>
      <c r="B124" s="59" t="s">
        <v>504</v>
      </c>
      <c r="C124" s="134"/>
      <c r="D124" s="134"/>
      <c r="E124" s="152">
        <v>1984</v>
      </c>
      <c r="F124" s="45"/>
      <c r="G124" s="152" t="s">
        <v>33</v>
      </c>
      <c r="H124" s="45">
        <v>5</v>
      </c>
      <c r="I124" s="45">
        <v>8</v>
      </c>
      <c r="J124" s="46">
        <v>6493</v>
      </c>
      <c r="K124" s="46">
        <v>5832.6</v>
      </c>
      <c r="L124" s="46">
        <v>5832.6</v>
      </c>
      <c r="M124" s="45">
        <v>276</v>
      </c>
      <c r="N124" s="47">
        <v>961041.56</v>
      </c>
      <c r="O124" s="138">
        <v>0</v>
      </c>
      <c r="P124" s="138">
        <v>0</v>
      </c>
      <c r="Q124" s="138">
        <v>0</v>
      </c>
      <c r="R124" s="138">
        <v>961041.56</v>
      </c>
      <c r="S124" s="154">
        <v>164.77069574460791</v>
      </c>
      <c r="T124" s="138">
        <v>4984.6499999999996</v>
      </c>
      <c r="U124" s="37" t="s">
        <v>161</v>
      </c>
    </row>
    <row r="125" spans="1:21" ht="10.5" customHeight="1" x14ac:dyDescent="0.2">
      <c r="A125" s="143">
        <v>110</v>
      </c>
      <c r="B125" s="59" t="s">
        <v>552</v>
      </c>
      <c r="C125" s="134"/>
      <c r="D125" s="134"/>
      <c r="E125" s="152">
        <v>1981</v>
      </c>
      <c r="F125" s="45"/>
      <c r="G125" s="152" t="s">
        <v>33</v>
      </c>
      <c r="H125" s="45">
        <v>5</v>
      </c>
      <c r="I125" s="45">
        <v>4</v>
      </c>
      <c r="J125" s="46">
        <v>3698.51</v>
      </c>
      <c r="K125" s="46">
        <v>3319.11</v>
      </c>
      <c r="L125" s="46">
        <v>3315.11</v>
      </c>
      <c r="M125" s="45">
        <v>151</v>
      </c>
      <c r="N125" s="47">
        <v>379884</v>
      </c>
      <c r="O125" s="138">
        <v>0</v>
      </c>
      <c r="P125" s="138">
        <v>0</v>
      </c>
      <c r="Q125" s="138">
        <v>0</v>
      </c>
      <c r="R125" s="138">
        <v>379884</v>
      </c>
      <c r="S125" s="154">
        <v>114.45357339768793</v>
      </c>
      <c r="T125" s="138">
        <v>4984.6499999999996</v>
      </c>
      <c r="U125" s="37" t="s">
        <v>161</v>
      </c>
    </row>
    <row r="126" spans="1:21" ht="10.5" customHeight="1" x14ac:dyDescent="0.2">
      <c r="A126" s="143">
        <v>111</v>
      </c>
      <c r="B126" s="59" t="s">
        <v>512</v>
      </c>
      <c r="C126" s="134"/>
      <c r="D126" s="134"/>
      <c r="E126" s="152">
        <v>1997</v>
      </c>
      <c r="F126" s="45"/>
      <c r="G126" s="152" t="s">
        <v>31</v>
      </c>
      <c r="H126" s="45">
        <v>9</v>
      </c>
      <c r="I126" s="45">
        <v>2</v>
      </c>
      <c r="J126" s="46">
        <v>4034.1</v>
      </c>
      <c r="K126" s="46">
        <v>3394.1</v>
      </c>
      <c r="L126" s="46">
        <v>3394.1</v>
      </c>
      <c r="M126" s="45">
        <v>158</v>
      </c>
      <c r="N126" s="47">
        <v>570000</v>
      </c>
      <c r="O126" s="138">
        <v>0</v>
      </c>
      <c r="P126" s="138">
        <v>0</v>
      </c>
      <c r="Q126" s="138">
        <v>0</v>
      </c>
      <c r="R126" s="138">
        <v>570000</v>
      </c>
      <c r="S126" s="154">
        <v>167.93848148257271</v>
      </c>
      <c r="T126" s="138">
        <v>3929.2</v>
      </c>
      <c r="U126" s="37" t="s">
        <v>161</v>
      </c>
    </row>
    <row r="127" spans="1:21" ht="10.5" customHeight="1" x14ac:dyDescent="0.2">
      <c r="A127" s="143">
        <v>112</v>
      </c>
      <c r="B127" s="59" t="s">
        <v>513</v>
      </c>
      <c r="C127" s="134"/>
      <c r="D127" s="134"/>
      <c r="E127" s="152">
        <v>1982</v>
      </c>
      <c r="F127" s="45"/>
      <c r="G127" s="152" t="s">
        <v>33</v>
      </c>
      <c r="H127" s="45">
        <v>5</v>
      </c>
      <c r="I127" s="45">
        <v>8</v>
      </c>
      <c r="J127" s="46">
        <v>6305.5</v>
      </c>
      <c r="K127" s="46">
        <v>5793.5</v>
      </c>
      <c r="L127" s="46">
        <v>5793.5</v>
      </c>
      <c r="M127" s="45">
        <v>278</v>
      </c>
      <c r="N127" s="47">
        <v>979618</v>
      </c>
      <c r="O127" s="138">
        <v>0</v>
      </c>
      <c r="P127" s="138">
        <v>0</v>
      </c>
      <c r="Q127" s="138">
        <v>0</v>
      </c>
      <c r="R127" s="138">
        <v>979618</v>
      </c>
      <c r="S127" s="154">
        <v>169.08915163545353</v>
      </c>
      <c r="T127" s="138">
        <v>4984.6499999999996</v>
      </c>
      <c r="U127" s="37" t="s">
        <v>161</v>
      </c>
    </row>
    <row r="128" spans="1:21" ht="10.5" customHeight="1" x14ac:dyDescent="0.2">
      <c r="A128" s="143">
        <v>113</v>
      </c>
      <c r="B128" s="59" t="s">
        <v>514</v>
      </c>
      <c r="C128" s="134"/>
      <c r="D128" s="134"/>
      <c r="E128" s="152">
        <v>1986</v>
      </c>
      <c r="F128" s="45"/>
      <c r="G128" s="152" t="s">
        <v>33</v>
      </c>
      <c r="H128" s="45">
        <v>5</v>
      </c>
      <c r="I128" s="45">
        <v>9</v>
      </c>
      <c r="J128" s="46">
        <v>7688.2</v>
      </c>
      <c r="K128" s="46">
        <v>6798.2</v>
      </c>
      <c r="L128" s="46">
        <v>6798.2</v>
      </c>
      <c r="M128" s="45">
        <v>340</v>
      </c>
      <c r="N128" s="47">
        <v>854947</v>
      </c>
      <c r="O128" s="138">
        <v>0</v>
      </c>
      <c r="P128" s="138">
        <v>0</v>
      </c>
      <c r="Q128" s="138">
        <v>0</v>
      </c>
      <c r="R128" s="138">
        <v>854947</v>
      </c>
      <c r="S128" s="154">
        <v>125.76078962078198</v>
      </c>
      <c r="T128" s="138">
        <v>7502.06</v>
      </c>
      <c r="U128" s="37" t="s">
        <v>161</v>
      </c>
    </row>
    <row r="129" spans="1:21" ht="10.5" customHeight="1" x14ac:dyDescent="0.2">
      <c r="A129" s="143">
        <v>114</v>
      </c>
      <c r="B129" s="59" t="s">
        <v>545</v>
      </c>
      <c r="C129" s="134"/>
      <c r="D129" s="134"/>
      <c r="E129" s="152">
        <v>1996</v>
      </c>
      <c r="F129" s="45"/>
      <c r="G129" s="152" t="s">
        <v>33</v>
      </c>
      <c r="H129" s="45">
        <v>1</v>
      </c>
      <c r="I129" s="45">
        <v>17</v>
      </c>
      <c r="J129" s="46">
        <v>6002.6</v>
      </c>
      <c r="K129" s="46">
        <v>4802.6000000000004</v>
      </c>
      <c r="L129" s="46">
        <v>4531.1000000000004</v>
      </c>
      <c r="M129" s="45">
        <v>175</v>
      </c>
      <c r="N129" s="138">
        <v>357000</v>
      </c>
      <c r="O129" s="138">
        <v>0</v>
      </c>
      <c r="P129" s="138">
        <v>0</v>
      </c>
      <c r="Q129" s="138">
        <v>0</v>
      </c>
      <c r="R129" s="138">
        <v>357000</v>
      </c>
      <c r="S129" s="154">
        <v>74.3347353516845</v>
      </c>
      <c r="T129" s="138">
        <v>2194.5</v>
      </c>
      <c r="U129" s="37" t="s">
        <v>161</v>
      </c>
    </row>
    <row r="130" spans="1:21" ht="10.5" customHeight="1" x14ac:dyDescent="0.2">
      <c r="A130" s="143">
        <v>115</v>
      </c>
      <c r="B130" s="134" t="s">
        <v>549</v>
      </c>
      <c r="C130" s="136"/>
      <c r="D130" s="136"/>
      <c r="E130" s="153">
        <v>1977</v>
      </c>
      <c r="F130" s="132"/>
      <c r="G130" s="152" t="s">
        <v>33</v>
      </c>
      <c r="H130" s="45">
        <v>5</v>
      </c>
      <c r="I130" s="45">
        <v>4</v>
      </c>
      <c r="J130" s="46">
        <v>3558.4</v>
      </c>
      <c r="K130" s="46">
        <v>3283.4</v>
      </c>
      <c r="L130" s="46">
        <v>3193.7</v>
      </c>
      <c r="M130" s="45">
        <v>147</v>
      </c>
      <c r="N130" s="138">
        <v>278275.90000000002</v>
      </c>
      <c r="O130" s="138">
        <v>0</v>
      </c>
      <c r="P130" s="138">
        <v>0</v>
      </c>
      <c r="Q130" s="138">
        <v>0</v>
      </c>
      <c r="R130" s="138">
        <v>278275.90000000002</v>
      </c>
      <c r="S130" s="154">
        <v>84.752360358165319</v>
      </c>
      <c r="T130" s="138">
        <v>4984.6499999999996</v>
      </c>
      <c r="U130" s="37" t="s">
        <v>161</v>
      </c>
    </row>
    <row r="131" spans="1:21" ht="22.5" customHeight="1" x14ac:dyDescent="0.2">
      <c r="A131" s="293" t="s">
        <v>569</v>
      </c>
      <c r="B131" s="294"/>
      <c r="C131" s="136"/>
      <c r="D131" s="136"/>
      <c r="E131" s="141" t="s">
        <v>179</v>
      </c>
      <c r="F131" s="141" t="s">
        <v>179</v>
      </c>
      <c r="G131" s="141" t="s">
        <v>179</v>
      </c>
      <c r="H131" s="141" t="s">
        <v>179</v>
      </c>
      <c r="I131" s="141" t="s">
        <v>179</v>
      </c>
      <c r="J131" s="80">
        <f>SUM(J16:J130)</f>
        <v>402521.65</v>
      </c>
      <c r="K131" s="80">
        <f t="shared" ref="K131:R131" si="0">SUM(K16:K130)</f>
        <v>358316.06000000006</v>
      </c>
      <c r="L131" s="80">
        <f t="shared" si="0"/>
        <v>338060.25999999989</v>
      </c>
      <c r="M131" s="131">
        <f t="shared" si="0"/>
        <v>15044</v>
      </c>
      <c r="N131" s="80">
        <f>SUM(N16:N130)</f>
        <v>317278213.48000002</v>
      </c>
      <c r="O131" s="80">
        <f t="shared" si="0"/>
        <v>0</v>
      </c>
      <c r="P131" s="80">
        <f t="shared" si="0"/>
        <v>0</v>
      </c>
      <c r="Q131" s="80">
        <f t="shared" si="0"/>
        <v>0</v>
      </c>
      <c r="R131" s="80">
        <f t="shared" si="0"/>
        <v>317278213.48000002</v>
      </c>
      <c r="S131" s="61">
        <f>N131/K131</f>
        <v>885.47025628714482</v>
      </c>
      <c r="T131" s="60"/>
      <c r="U131" s="62"/>
    </row>
    <row r="132" spans="1:21" ht="9" customHeight="1" x14ac:dyDescent="0.2">
      <c r="E132" s="140"/>
      <c r="F132" s="140"/>
      <c r="G132" s="140"/>
      <c r="H132" s="140"/>
      <c r="I132" s="140"/>
      <c r="U132" s="229"/>
    </row>
    <row r="133" spans="1:21" ht="42.75" customHeight="1" x14ac:dyDescent="0.2">
      <c r="B133" s="200" t="s">
        <v>577</v>
      </c>
      <c r="C133" s="201"/>
      <c r="D133" s="201"/>
      <c r="E133" s="202"/>
      <c r="F133" s="202"/>
      <c r="G133" s="202"/>
      <c r="H133" s="202"/>
      <c r="I133" s="202"/>
      <c r="J133" s="203"/>
      <c r="K133" s="203"/>
      <c r="L133" s="203"/>
      <c r="M133" s="204"/>
      <c r="N133" s="205"/>
      <c r="O133" s="205"/>
      <c r="P133" s="205"/>
      <c r="Q133" s="205"/>
      <c r="R133" s="290" t="s">
        <v>616</v>
      </c>
      <c r="S133" s="290"/>
      <c r="T133" s="290"/>
    </row>
    <row r="134" spans="1:21" ht="10.5" customHeight="1" x14ac:dyDescent="0.2">
      <c r="B134" s="200"/>
      <c r="C134" s="201"/>
      <c r="D134" s="201"/>
      <c r="E134" s="202"/>
      <c r="F134" s="202"/>
      <c r="G134" s="202"/>
      <c r="H134" s="202"/>
      <c r="I134" s="202"/>
      <c r="J134" s="203"/>
      <c r="K134" s="203"/>
      <c r="L134" s="203"/>
      <c r="M134" s="204"/>
      <c r="N134" s="205"/>
      <c r="O134" s="205"/>
      <c r="P134" s="205"/>
      <c r="Q134" s="205"/>
      <c r="R134" s="205"/>
      <c r="S134" s="205"/>
      <c r="T134" s="205"/>
    </row>
    <row r="135" spans="1:21" ht="45" customHeight="1" x14ac:dyDescent="0.2">
      <c r="B135" s="200" t="s">
        <v>625</v>
      </c>
      <c r="C135" s="201"/>
      <c r="D135" s="201"/>
      <c r="E135" s="202"/>
      <c r="F135" s="202"/>
      <c r="G135" s="202"/>
      <c r="H135" s="202"/>
      <c r="I135" s="202"/>
      <c r="J135" s="203"/>
      <c r="K135" s="203"/>
      <c r="L135" s="203"/>
      <c r="M135" s="204"/>
      <c r="N135" s="205"/>
      <c r="O135" s="205"/>
      <c r="P135" s="205"/>
      <c r="Q135" s="205"/>
      <c r="R135" s="290" t="s">
        <v>627</v>
      </c>
      <c r="S135" s="290"/>
      <c r="T135" s="290"/>
    </row>
    <row r="136" spans="1:21" ht="7.5" customHeight="1" x14ac:dyDescent="0.2">
      <c r="B136" s="200"/>
      <c r="C136" s="201"/>
      <c r="D136" s="201"/>
      <c r="E136" s="202"/>
      <c r="F136" s="202"/>
      <c r="G136" s="202"/>
      <c r="H136" s="202"/>
      <c r="I136" s="202"/>
      <c r="J136" s="203"/>
      <c r="K136" s="203"/>
      <c r="L136" s="203"/>
      <c r="M136" s="204"/>
      <c r="N136" s="205"/>
      <c r="O136" s="205"/>
      <c r="P136" s="205"/>
      <c r="Q136" s="205"/>
      <c r="R136" s="205"/>
      <c r="S136" s="205"/>
      <c r="T136" s="205"/>
    </row>
    <row r="137" spans="1:21" ht="39.75" customHeight="1" x14ac:dyDescent="0.2">
      <c r="B137" s="200" t="s">
        <v>607</v>
      </c>
      <c r="C137" s="201"/>
      <c r="D137" s="201"/>
      <c r="E137" s="202"/>
      <c r="F137" s="202"/>
      <c r="G137" s="202"/>
      <c r="H137" s="202"/>
      <c r="I137" s="202"/>
      <c r="J137" s="203"/>
      <c r="K137" s="203"/>
      <c r="L137" s="203"/>
      <c r="M137" s="204"/>
      <c r="N137" s="205"/>
      <c r="O137" s="205"/>
      <c r="P137" s="205"/>
      <c r="Q137" s="205"/>
      <c r="R137" s="290" t="s">
        <v>608</v>
      </c>
      <c r="S137" s="290"/>
      <c r="T137" s="290"/>
    </row>
  </sheetData>
  <sheetProtection selectLockedCells="1" selectUnlockedCells="1"/>
  <autoFilter ref="A11:V131"/>
  <mergeCells count="32">
    <mergeCell ref="E7:F7"/>
    <mergeCell ref="R3:U3"/>
    <mergeCell ref="K1:T1"/>
    <mergeCell ref="O8:R8"/>
    <mergeCell ref="N7:R7"/>
    <mergeCell ref="N8:N9"/>
    <mergeCell ref="K5:U5"/>
    <mergeCell ref="A6:U6"/>
    <mergeCell ref="B7:B10"/>
    <mergeCell ref="S7:S9"/>
    <mergeCell ref="K7:L7"/>
    <mergeCell ref="E8:E10"/>
    <mergeCell ref="A7:A10"/>
    <mergeCell ref="F8:F10"/>
    <mergeCell ref="K8:K9"/>
    <mergeCell ref="T7:T9"/>
    <mergeCell ref="G7:G10"/>
    <mergeCell ref="L8:L9"/>
    <mergeCell ref="J7:J9"/>
    <mergeCell ref="I7:I10"/>
    <mergeCell ref="U7:U10"/>
    <mergeCell ref="M7:M9"/>
    <mergeCell ref="A14:B14"/>
    <mergeCell ref="A131:B131"/>
    <mergeCell ref="A12:B12"/>
    <mergeCell ref="A15:U15"/>
    <mergeCell ref="A13:U13"/>
    <mergeCell ref="N4:U4"/>
    <mergeCell ref="H7:H10"/>
    <mergeCell ref="R133:T133"/>
    <mergeCell ref="R135:T135"/>
    <mergeCell ref="R137:T137"/>
  </mergeCells>
  <phoneticPr fontId="2" type="noConversion"/>
  <pageMargins left="0.74803149606299213" right="0.19685039370078741" top="1.1023622047244095" bottom="0.43307086614173229" header="0.9055118110236221" footer="0.19685039370078741"/>
  <pageSetup paperSize="9" scale="86" firstPageNumber="3" fitToHeight="0" orientation="landscape" useFirstPageNumber="1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9"/>
  <sheetViews>
    <sheetView topLeftCell="A7" zoomScale="115" zoomScaleNormal="115" zoomScaleSheetLayoutView="115" workbookViewId="0">
      <selection activeCell="N6" sqref="N6:N7"/>
    </sheetView>
  </sheetViews>
  <sheetFormatPr defaultColWidth="9.33203125" defaultRowHeight="27.75" customHeight="1" x14ac:dyDescent="0.2"/>
  <cols>
    <col min="1" max="1" width="3.1640625" style="14" customWidth="1"/>
    <col min="2" max="2" width="38.83203125" style="90" customWidth="1"/>
    <col min="3" max="3" width="8.6640625" style="87" customWidth="1"/>
    <col min="4" max="4" width="8.6640625" style="90" customWidth="1"/>
    <col min="5" max="5" width="5.33203125" style="22" customWidth="1"/>
    <col min="6" max="6" width="11.83203125" style="22" customWidth="1"/>
    <col min="7" max="8" width="2.33203125" style="22" customWidth="1"/>
    <col min="9" max="10" width="9" style="15" customWidth="1"/>
    <col min="11" max="11" width="7.1640625" style="89" customWidth="1"/>
    <col min="12" max="12" width="11.1640625" style="88" customWidth="1"/>
    <col min="13" max="13" width="9.83203125" style="88" customWidth="1"/>
    <col min="14" max="14" width="9.6640625" style="88" customWidth="1"/>
    <col min="15" max="15" width="8.83203125" style="88" customWidth="1"/>
    <col min="16" max="16" width="12.5" style="88" customWidth="1"/>
    <col min="17" max="17" width="11.6640625" style="88" customWidth="1"/>
    <col min="18" max="18" width="7.1640625" style="88" customWidth="1"/>
    <col min="19" max="19" width="5.5" style="87" customWidth="1"/>
    <col min="20" max="21" width="9.33203125" style="97"/>
    <col min="22" max="16384" width="9.33203125" style="14"/>
  </cols>
  <sheetData>
    <row r="1" spans="1:21" ht="33.6" customHeight="1" x14ac:dyDescent="0.2">
      <c r="E1" s="191"/>
      <c r="F1" s="191"/>
      <c r="G1" s="191"/>
      <c r="H1" s="191"/>
      <c r="P1" s="318"/>
      <c r="Q1" s="318"/>
      <c r="R1" s="318"/>
      <c r="S1" s="318"/>
    </row>
    <row r="2" spans="1:21" ht="90" customHeight="1" x14ac:dyDescent="0.2">
      <c r="E2" s="193"/>
      <c r="F2" s="193"/>
      <c r="G2" s="193"/>
      <c r="H2" s="193"/>
      <c r="N2" s="319" t="s">
        <v>629</v>
      </c>
      <c r="O2" s="319"/>
      <c r="P2" s="319"/>
      <c r="Q2" s="319"/>
      <c r="R2" s="319"/>
      <c r="S2" s="319"/>
    </row>
    <row r="3" spans="1:21" ht="24.75" customHeight="1" x14ac:dyDescent="0.2">
      <c r="A3" s="93"/>
      <c r="B3" s="320" t="s">
        <v>567</v>
      </c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93"/>
      <c r="R3" s="93"/>
      <c r="S3" s="93"/>
    </row>
    <row r="4" spans="1:21" ht="15.75" customHeight="1" x14ac:dyDescent="0.2">
      <c r="A4" s="326" t="s">
        <v>479</v>
      </c>
      <c r="B4" s="326" t="s">
        <v>9</v>
      </c>
      <c r="C4" s="321" t="s">
        <v>522</v>
      </c>
      <c r="D4" s="322" t="s">
        <v>521</v>
      </c>
      <c r="E4" s="322" t="s">
        <v>520</v>
      </c>
      <c r="F4" s="322" t="s">
        <v>169</v>
      </c>
      <c r="G4" s="322" t="s">
        <v>170</v>
      </c>
      <c r="H4" s="322" t="s">
        <v>171</v>
      </c>
      <c r="I4" s="324" t="s">
        <v>10</v>
      </c>
      <c r="J4" s="324" t="s">
        <v>519</v>
      </c>
      <c r="K4" s="327" t="s">
        <v>173</v>
      </c>
      <c r="L4" s="325" t="s">
        <v>11</v>
      </c>
      <c r="M4" s="325"/>
      <c r="N4" s="325"/>
      <c r="O4" s="325"/>
      <c r="P4" s="325"/>
      <c r="Q4" s="325"/>
      <c r="R4" s="325"/>
      <c r="S4" s="321" t="s">
        <v>176</v>
      </c>
    </row>
    <row r="5" spans="1:21" ht="18.75" customHeight="1" x14ac:dyDescent="0.2">
      <c r="A5" s="326"/>
      <c r="B5" s="326"/>
      <c r="C5" s="321"/>
      <c r="D5" s="322"/>
      <c r="E5" s="322"/>
      <c r="F5" s="322"/>
      <c r="G5" s="322"/>
      <c r="H5" s="322"/>
      <c r="I5" s="324"/>
      <c r="J5" s="324"/>
      <c r="K5" s="327"/>
      <c r="L5" s="323" t="s">
        <v>194</v>
      </c>
      <c r="M5" s="325" t="s">
        <v>204</v>
      </c>
      <c r="N5" s="325"/>
      <c r="O5" s="325"/>
      <c r="P5" s="325"/>
      <c r="Q5" s="325"/>
      <c r="R5" s="325"/>
      <c r="S5" s="321"/>
    </row>
    <row r="6" spans="1:21" ht="96.75" customHeight="1" x14ac:dyDescent="0.2">
      <c r="A6" s="326"/>
      <c r="B6" s="326"/>
      <c r="C6" s="321"/>
      <c r="D6" s="322"/>
      <c r="E6" s="322"/>
      <c r="F6" s="322"/>
      <c r="G6" s="322"/>
      <c r="H6" s="322"/>
      <c r="I6" s="324"/>
      <c r="J6" s="324"/>
      <c r="K6" s="327"/>
      <c r="L6" s="323"/>
      <c r="M6" s="323" t="s">
        <v>518</v>
      </c>
      <c r="N6" s="323" t="s">
        <v>202</v>
      </c>
      <c r="O6" s="323" t="s">
        <v>203</v>
      </c>
      <c r="P6" s="323" t="s">
        <v>205</v>
      </c>
      <c r="Q6" s="323"/>
      <c r="R6" s="323" t="s">
        <v>517</v>
      </c>
      <c r="S6" s="321"/>
    </row>
    <row r="7" spans="1:21" ht="101.25" customHeight="1" x14ac:dyDescent="0.2">
      <c r="A7" s="326"/>
      <c r="B7" s="326"/>
      <c r="C7" s="321"/>
      <c r="D7" s="322"/>
      <c r="E7" s="322"/>
      <c r="F7" s="322"/>
      <c r="G7" s="322"/>
      <c r="H7" s="322"/>
      <c r="I7" s="324"/>
      <c r="J7" s="324"/>
      <c r="K7" s="327"/>
      <c r="L7" s="323"/>
      <c r="M7" s="323"/>
      <c r="N7" s="323"/>
      <c r="O7" s="323"/>
      <c r="P7" s="92" t="s">
        <v>516</v>
      </c>
      <c r="Q7" s="92" t="s">
        <v>515</v>
      </c>
      <c r="R7" s="323"/>
      <c r="S7" s="321"/>
    </row>
    <row r="8" spans="1:21" ht="15" customHeight="1" x14ac:dyDescent="0.2">
      <c r="A8" s="326"/>
      <c r="B8" s="326"/>
      <c r="C8" s="321"/>
      <c r="D8" s="322"/>
      <c r="E8" s="322"/>
      <c r="F8" s="322"/>
      <c r="G8" s="322"/>
      <c r="H8" s="322"/>
      <c r="I8" s="23" t="s">
        <v>12</v>
      </c>
      <c r="J8" s="23" t="s">
        <v>12</v>
      </c>
      <c r="K8" s="91" t="s">
        <v>13</v>
      </c>
      <c r="L8" s="86" t="s">
        <v>14</v>
      </c>
      <c r="M8" s="86" t="s">
        <v>14</v>
      </c>
      <c r="N8" s="86" t="s">
        <v>14</v>
      </c>
      <c r="O8" s="86" t="s">
        <v>14</v>
      </c>
      <c r="P8" s="86" t="s">
        <v>14</v>
      </c>
      <c r="Q8" s="86" t="s">
        <v>14</v>
      </c>
      <c r="R8" s="86" t="s">
        <v>14</v>
      </c>
      <c r="S8" s="321"/>
    </row>
    <row r="9" spans="1:21" ht="12" customHeight="1" x14ac:dyDescent="0.2">
      <c r="A9" s="91">
        <v>1</v>
      </c>
      <c r="B9" s="91">
        <v>2</v>
      </c>
      <c r="C9" s="100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1">
        <v>19</v>
      </c>
    </row>
    <row r="10" spans="1:21" ht="28.5" customHeight="1" x14ac:dyDescent="0.2">
      <c r="A10" s="329" t="s">
        <v>563</v>
      </c>
      <c r="B10" s="329"/>
      <c r="C10" s="100"/>
      <c r="D10" s="91"/>
      <c r="E10" s="45" t="s">
        <v>179</v>
      </c>
      <c r="F10" s="45" t="s">
        <v>179</v>
      </c>
      <c r="G10" s="45" t="s">
        <v>179</v>
      </c>
      <c r="H10" s="45" t="s">
        <v>179</v>
      </c>
      <c r="I10" s="113">
        <f t="shared" ref="I10:R10" si="0">I12+I171</f>
        <v>1435865.36</v>
      </c>
      <c r="J10" s="113">
        <f t="shared" si="0"/>
        <v>1241281.9700000002</v>
      </c>
      <c r="K10" s="8">
        <f t="shared" si="0"/>
        <v>58659</v>
      </c>
      <c r="L10" s="113">
        <f t="shared" si="0"/>
        <v>1092290780.6799994</v>
      </c>
      <c r="M10" s="113">
        <f t="shared" si="0"/>
        <v>0</v>
      </c>
      <c r="N10" s="113">
        <f t="shared" si="0"/>
        <v>0</v>
      </c>
      <c r="O10" s="113">
        <f t="shared" si="0"/>
        <v>0</v>
      </c>
      <c r="P10" s="113">
        <f t="shared" si="0"/>
        <v>1092290780.6799994</v>
      </c>
      <c r="Q10" s="113">
        <f t="shared" si="0"/>
        <v>0</v>
      </c>
      <c r="R10" s="113">
        <f t="shared" si="0"/>
        <v>0</v>
      </c>
      <c r="S10" s="91"/>
    </row>
    <row r="11" spans="1:21" ht="10.5" customHeight="1" x14ac:dyDescent="0.2">
      <c r="A11" s="330" t="s">
        <v>482</v>
      </c>
      <c r="B11" s="330"/>
      <c r="C11" s="330"/>
      <c r="D11" s="330"/>
      <c r="E11" s="330"/>
      <c r="F11" s="330"/>
      <c r="G11" s="330"/>
      <c r="H11" s="330"/>
      <c r="I11" s="330"/>
      <c r="J11" s="330"/>
      <c r="K11" s="330"/>
      <c r="L11" s="330"/>
      <c r="M11" s="330"/>
      <c r="N11" s="330"/>
      <c r="O11" s="330"/>
      <c r="P11" s="330"/>
      <c r="Q11" s="330"/>
      <c r="R11" s="330"/>
      <c r="S11" s="330"/>
    </row>
    <row r="12" spans="1:21" ht="11.25" customHeight="1" x14ac:dyDescent="0.2">
      <c r="A12" s="291" t="s">
        <v>564</v>
      </c>
      <c r="B12" s="292"/>
      <c r="C12" s="37"/>
      <c r="D12" s="82" t="s">
        <v>475</v>
      </c>
      <c r="E12" s="45" t="s">
        <v>179</v>
      </c>
      <c r="F12" s="45" t="s">
        <v>179</v>
      </c>
      <c r="G12" s="45" t="s">
        <v>179</v>
      </c>
      <c r="H12" s="45" t="s">
        <v>179</v>
      </c>
      <c r="I12" s="102">
        <v>661292.35999999987</v>
      </c>
      <c r="J12" s="102">
        <v>571938.91000000015</v>
      </c>
      <c r="K12" s="38">
        <v>27177</v>
      </c>
      <c r="L12" s="102">
        <v>463857469.94999987</v>
      </c>
      <c r="M12" s="102">
        <v>0</v>
      </c>
      <c r="N12" s="102">
        <v>0</v>
      </c>
      <c r="O12" s="102">
        <v>0</v>
      </c>
      <c r="P12" s="102">
        <v>463857469.94999987</v>
      </c>
      <c r="Q12" s="102">
        <v>0</v>
      </c>
      <c r="R12" s="102">
        <v>0</v>
      </c>
      <c r="S12" s="83"/>
      <c r="T12" s="32"/>
      <c r="U12" s="33"/>
    </row>
    <row r="13" spans="1:21" ht="9" customHeight="1" x14ac:dyDescent="0.2">
      <c r="A13" s="330" t="s">
        <v>158</v>
      </c>
      <c r="B13" s="330"/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30"/>
      <c r="N13" s="330"/>
      <c r="O13" s="330"/>
      <c r="P13" s="330"/>
      <c r="Q13" s="330"/>
      <c r="R13" s="330"/>
      <c r="S13" s="330"/>
      <c r="T13" s="98"/>
      <c r="U13" s="98"/>
    </row>
    <row r="14" spans="1:21" ht="9" customHeight="1" x14ac:dyDescent="0.2">
      <c r="A14" s="84">
        <v>1</v>
      </c>
      <c r="B14" s="63" t="s">
        <v>208</v>
      </c>
      <c r="C14" s="99" t="s">
        <v>539</v>
      </c>
      <c r="D14" s="64" t="s">
        <v>538</v>
      </c>
      <c r="E14" s="65">
        <v>1966</v>
      </c>
      <c r="F14" s="66" t="s">
        <v>31</v>
      </c>
      <c r="G14" s="66">
        <v>3</v>
      </c>
      <c r="H14" s="67">
        <v>4</v>
      </c>
      <c r="I14" s="68">
        <v>1605.85</v>
      </c>
      <c r="J14" s="68">
        <v>1337.92</v>
      </c>
      <c r="K14" s="156">
        <v>57</v>
      </c>
      <c r="L14" s="68">
        <v>3846795.33</v>
      </c>
      <c r="M14" s="83">
        <v>0</v>
      </c>
      <c r="N14" s="83">
        <v>0</v>
      </c>
      <c r="O14" s="83">
        <v>0</v>
      </c>
      <c r="P14" s="83">
        <v>3846795.33</v>
      </c>
      <c r="Q14" s="83">
        <v>0</v>
      </c>
      <c r="R14" s="83">
        <v>0</v>
      </c>
      <c r="S14" s="83" t="s">
        <v>321</v>
      </c>
      <c r="T14" s="32"/>
      <c r="U14" s="33"/>
    </row>
    <row r="15" spans="1:21" ht="9" customHeight="1" x14ac:dyDescent="0.2">
      <c r="A15" s="84">
        <v>2</v>
      </c>
      <c r="B15" s="63" t="s">
        <v>209</v>
      </c>
      <c r="C15" s="99" t="s">
        <v>539</v>
      </c>
      <c r="D15" s="64" t="s">
        <v>538</v>
      </c>
      <c r="E15" s="65">
        <v>1977</v>
      </c>
      <c r="F15" s="66" t="s">
        <v>33</v>
      </c>
      <c r="G15" s="66">
        <v>5</v>
      </c>
      <c r="H15" s="67">
        <v>4</v>
      </c>
      <c r="I15" s="68">
        <v>3650.6</v>
      </c>
      <c r="J15" s="68">
        <v>3113.8</v>
      </c>
      <c r="K15" s="156">
        <v>158</v>
      </c>
      <c r="L15" s="68">
        <v>2304555.62</v>
      </c>
      <c r="M15" s="83">
        <v>0</v>
      </c>
      <c r="N15" s="83">
        <v>0</v>
      </c>
      <c r="O15" s="83">
        <v>0</v>
      </c>
      <c r="P15" s="104">
        <v>2304555.62</v>
      </c>
      <c r="Q15" s="83">
        <v>0</v>
      </c>
      <c r="R15" s="83">
        <v>0</v>
      </c>
      <c r="S15" s="83" t="s">
        <v>321</v>
      </c>
      <c r="T15" s="32"/>
      <c r="U15" s="33"/>
    </row>
    <row r="16" spans="1:21" ht="9" customHeight="1" x14ac:dyDescent="0.2">
      <c r="A16" s="168">
        <v>3</v>
      </c>
      <c r="B16" s="63" t="s">
        <v>210</v>
      </c>
      <c r="C16" s="99" t="s">
        <v>539</v>
      </c>
      <c r="D16" s="64" t="s">
        <v>538</v>
      </c>
      <c r="E16" s="65">
        <v>1977</v>
      </c>
      <c r="F16" s="66" t="s">
        <v>33</v>
      </c>
      <c r="G16" s="66">
        <v>5</v>
      </c>
      <c r="H16" s="67">
        <v>4</v>
      </c>
      <c r="I16" s="68">
        <v>3638.2</v>
      </c>
      <c r="J16" s="68">
        <v>3103.7</v>
      </c>
      <c r="K16" s="156">
        <v>161</v>
      </c>
      <c r="L16" s="68">
        <v>2075987.62</v>
      </c>
      <c r="M16" s="83">
        <v>0</v>
      </c>
      <c r="N16" s="83">
        <v>0</v>
      </c>
      <c r="O16" s="104">
        <v>0</v>
      </c>
      <c r="P16" s="104">
        <v>2075987.62</v>
      </c>
      <c r="Q16" s="83">
        <v>0</v>
      </c>
      <c r="R16" s="83">
        <v>0</v>
      </c>
      <c r="S16" s="83" t="s">
        <v>321</v>
      </c>
      <c r="T16" s="32"/>
      <c r="U16" s="33"/>
    </row>
    <row r="17" spans="1:21" ht="9" customHeight="1" x14ac:dyDescent="0.2">
      <c r="A17" s="168">
        <v>4</v>
      </c>
      <c r="B17" s="63" t="s">
        <v>211</v>
      </c>
      <c r="C17" s="99" t="s">
        <v>539</v>
      </c>
      <c r="D17" s="64" t="s">
        <v>538</v>
      </c>
      <c r="E17" s="65">
        <v>1977</v>
      </c>
      <c r="F17" s="66" t="s">
        <v>33</v>
      </c>
      <c r="G17" s="66">
        <v>5</v>
      </c>
      <c r="H17" s="67">
        <v>4</v>
      </c>
      <c r="I17" s="68">
        <v>3667.4</v>
      </c>
      <c r="J17" s="68">
        <v>3133</v>
      </c>
      <c r="K17" s="156">
        <v>148</v>
      </c>
      <c r="L17" s="68">
        <v>2163029.62</v>
      </c>
      <c r="M17" s="83">
        <v>0</v>
      </c>
      <c r="N17" s="83">
        <v>0</v>
      </c>
      <c r="O17" s="104">
        <v>0</v>
      </c>
      <c r="P17" s="104">
        <v>2163029.62</v>
      </c>
      <c r="Q17" s="83">
        <v>0</v>
      </c>
      <c r="R17" s="83">
        <v>0</v>
      </c>
      <c r="S17" s="83" t="s">
        <v>321</v>
      </c>
      <c r="T17" s="32"/>
      <c r="U17" s="33"/>
    </row>
    <row r="18" spans="1:21" ht="9" customHeight="1" x14ac:dyDescent="0.2">
      <c r="A18" s="168">
        <v>5</v>
      </c>
      <c r="B18" s="63" t="s">
        <v>212</v>
      </c>
      <c r="C18" s="99" t="s">
        <v>539</v>
      </c>
      <c r="D18" s="64" t="s">
        <v>538</v>
      </c>
      <c r="E18" s="65">
        <v>1977</v>
      </c>
      <c r="F18" s="66" t="s">
        <v>33</v>
      </c>
      <c r="G18" s="66">
        <v>5</v>
      </c>
      <c r="H18" s="67">
        <v>4</v>
      </c>
      <c r="I18" s="68">
        <v>3663.7</v>
      </c>
      <c r="J18" s="68">
        <v>3234.4</v>
      </c>
      <c r="K18" s="156">
        <v>169</v>
      </c>
      <c r="L18" s="68">
        <v>2149227.62</v>
      </c>
      <c r="M18" s="83">
        <v>0</v>
      </c>
      <c r="N18" s="83">
        <v>0</v>
      </c>
      <c r="O18" s="104">
        <v>0</v>
      </c>
      <c r="P18" s="104">
        <v>2149227.62</v>
      </c>
      <c r="Q18" s="83">
        <v>0</v>
      </c>
      <c r="R18" s="83">
        <v>0</v>
      </c>
      <c r="S18" s="83" t="s">
        <v>321</v>
      </c>
      <c r="T18" s="32"/>
      <c r="U18" s="33"/>
    </row>
    <row r="19" spans="1:21" ht="9" customHeight="1" x14ac:dyDescent="0.2">
      <c r="A19" s="168">
        <v>6</v>
      </c>
      <c r="B19" s="63" t="s">
        <v>213</v>
      </c>
      <c r="C19" s="99" t="s">
        <v>539</v>
      </c>
      <c r="D19" s="64" t="s">
        <v>538</v>
      </c>
      <c r="E19" s="65">
        <v>1989</v>
      </c>
      <c r="F19" s="66" t="s">
        <v>33</v>
      </c>
      <c r="G19" s="66">
        <v>5</v>
      </c>
      <c r="H19" s="67">
        <v>4</v>
      </c>
      <c r="I19" s="68">
        <v>3222.9</v>
      </c>
      <c r="J19" s="68">
        <v>2881.9</v>
      </c>
      <c r="K19" s="156">
        <v>124</v>
      </c>
      <c r="L19" s="68">
        <v>2049550.44</v>
      </c>
      <c r="M19" s="83">
        <v>0</v>
      </c>
      <c r="N19" s="83">
        <v>0</v>
      </c>
      <c r="O19" s="104">
        <v>0</v>
      </c>
      <c r="P19" s="104">
        <v>2049550.44</v>
      </c>
      <c r="Q19" s="83">
        <v>0</v>
      </c>
      <c r="R19" s="83">
        <v>0</v>
      </c>
      <c r="S19" s="83" t="s">
        <v>321</v>
      </c>
      <c r="T19" s="32"/>
      <c r="U19" s="33"/>
    </row>
    <row r="20" spans="1:21" ht="9" customHeight="1" x14ac:dyDescent="0.2">
      <c r="A20" s="168">
        <v>7</v>
      </c>
      <c r="B20" s="63" t="s">
        <v>214</v>
      </c>
      <c r="C20" s="99" t="s">
        <v>539</v>
      </c>
      <c r="D20" s="64" t="s">
        <v>538</v>
      </c>
      <c r="E20" s="65">
        <v>1987</v>
      </c>
      <c r="F20" s="66" t="s">
        <v>548</v>
      </c>
      <c r="G20" s="66">
        <v>5</v>
      </c>
      <c r="H20" s="67">
        <v>2</v>
      </c>
      <c r="I20" s="68">
        <v>2505.6</v>
      </c>
      <c r="J20" s="68">
        <v>2377.6</v>
      </c>
      <c r="K20" s="156">
        <v>166</v>
      </c>
      <c r="L20" s="68">
        <v>2425344.36</v>
      </c>
      <c r="M20" s="83">
        <v>0</v>
      </c>
      <c r="N20" s="83">
        <v>0</v>
      </c>
      <c r="O20" s="104">
        <v>0</v>
      </c>
      <c r="P20" s="104">
        <v>2425344.36</v>
      </c>
      <c r="Q20" s="83">
        <v>0</v>
      </c>
      <c r="R20" s="83">
        <v>0</v>
      </c>
      <c r="S20" s="83" t="s">
        <v>321</v>
      </c>
      <c r="T20" s="32"/>
      <c r="U20" s="33"/>
    </row>
    <row r="21" spans="1:21" ht="9" customHeight="1" x14ac:dyDescent="0.2">
      <c r="A21" s="168">
        <v>8</v>
      </c>
      <c r="B21" s="63" t="s">
        <v>215</v>
      </c>
      <c r="C21" s="99" t="s">
        <v>539</v>
      </c>
      <c r="D21" s="64" t="s">
        <v>538</v>
      </c>
      <c r="E21" s="65">
        <v>1964</v>
      </c>
      <c r="F21" s="66" t="s">
        <v>31</v>
      </c>
      <c r="G21" s="66">
        <v>5</v>
      </c>
      <c r="H21" s="67">
        <v>3</v>
      </c>
      <c r="I21" s="68">
        <v>2741.4</v>
      </c>
      <c r="J21" s="68">
        <v>2525.73</v>
      </c>
      <c r="K21" s="156">
        <v>105</v>
      </c>
      <c r="L21" s="68">
        <v>2128123.08</v>
      </c>
      <c r="M21" s="83">
        <v>0</v>
      </c>
      <c r="N21" s="83">
        <v>0</v>
      </c>
      <c r="O21" s="104">
        <v>0</v>
      </c>
      <c r="P21" s="104">
        <v>2128123.08</v>
      </c>
      <c r="Q21" s="83">
        <v>0</v>
      </c>
      <c r="R21" s="83">
        <v>0</v>
      </c>
      <c r="S21" s="83" t="s">
        <v>321</v>
      </c>
      <c r="T21" s="32"/>
      <c r="U21" s="33"/>
    </row>
    <row r="22" spans="1:21" ht="9" customHeight="1" x14ac:dyDescent="0.2">
      <c r="A22" s="168">
        <v>9</v>
      </c>
      <c r="B22" s="63" t="s">
        <v>216</v>
      </c>
      <c r="C22" s="99" t="s">
        <v>539</v>
      </c>
      <c r="D22" s="64" t="s">
        <v>538</v>
      </c>
      <c r="E22" s="65">
        <v>1977</v>
      </c>
      <c r="F22" s="66" t="s">
        <v>31</v>
      </c>
      <c r="G22" s="66">
        <v>10</v>
      </c>
      <c r="H22" s="67">
        <v>1</v>
      </c>
      <c r="I22" s="68">
        <v>3485.9</v>
      </c>
      <c r="J22" s="68">
        <v>3098.8</v>
      </c>
      <c r="K22" s="156">
        <v>102</v>
      </c>
      <c r="L22" s="68">
        <v>1088308.33</v>
      </c>
      <c r="M22" s="83">
        <v>0</v>
      </c>
      <c r="N22" s="83">
        <v>0</v>
      </c>
      <c r="O22" s="104">
        <v>0</v>
      </c>
      <c r="P22" s="104">
        <v>1088308.33</v>
      </c>
      <c r="Q22" s="83">
        <v>0</v>
      </c>
      <c r="R22" s="83">
        <v>0</v>
      </c>
      <c r="S22" s="83" t="s">
        <v>321</v>
      </c>
      <c r="T22" s="32"/>
      <c r="U22" s="33"/>
    </row>
    <row r="23" spans="1:21" ht="9" customHeight="1" x14ac:dyDescent="0.2">
      <c r="A23" s="168">
        <v>10</v>
      </c>
      <c r="B23" s="63" t="s">
        <v>217</v>
      </c>
      <c r="C23" s="99" t="s">
        <v>539</v>
      </c>
      <c r="D23" s="64" t="s">
        <v>538</v>
      </c>
      <c r="E23" s="65">
        <v>1964</v>
      </c>
      <c r="F23" s="66" t="s">
        <v>31</v>
      </c>
      <c r="G23" s="66">
        <v>5</v>
      </c>
      <c r="H23" s="67">
        <v>2</v>
      </c>
      <c r="I23" s="68">
        <v>1563.6</v>
      </c>
      <c r="J23" s="68">
        <v>1410.6</v>
      </c>
      <c r="K23" s="156">
        <v>93</v>
      </c>
      <c r="L23" s="68">
        <v>1805924.06</v>
      </c>
      <c r="M23" s="83">
        <v>0</v>
      </c>
      <c r="N23" s="83">
        <v>0</v>
      </c>
      <c r="O23" s="104">
        <v>0</v>
      </c>
      <c r="P23" s="104">
        <v>1805924.06</v>
      </c>
      <c r="Q23" s="83">
        <v>0</v>
      </c>
      <c r="R23" s="83">
        <v>0</v>
      </c>
      <c r="S23" s="83" t="s">
        <v>321</v>
      </c>
      <c r="T23" s="32"/>
      <c r="U23" s="33"/>
    </row>
    <row r="24" spans="1:21" ht="9" customHeight="1" x14ac:dyDescent="0.2">
      <c r="A24" s="168">
        <v>11</v>
      </c>
      <c r="B24" s="63" t="s">
        <v>218</v>
      </c>
      <c r="C24" s="99" t="s">
        <v>539</v>
      </c>
      <c r="D24" s="64" t="s">
        <v>538</v>
      </c>
      <c r="E24" s="65">
        <v>1965</v>
      </c>
      <c r="F24" s="66" t="s">
        <v>31</v>
      </c>
      <c r="G24" s="66">
        <v>5</v>
      </c>
      <c r="H24" s="67">
        <v>4</v>
      </c>
      <c r="I24" s="68">
        <v>3417.1</v>
      </c>
      <c r="J24" s="68">
        <v>2579.1</v>
      </c>
      <c r="K24" s="156">
        <v>114</v>
      </c>
      <c r="L24" s="68">
        <v>3248882.96</v>
      </c>
      <c r="M24" s="83">
        <v>0</v>
      </c>
      <c r="N24" s="83">
        <v>0</v>
      </c>
      <c r="O24" s="104">
        <v>0</v>
      </c>
      <c r="P24" s="104">
        <v>3248882.96</v>
      </c>
      <c r="Q24" s="83">
        <v>0</v>
      </c>
      <c r="R24" s="83">
        <v>0</v>
      </c>
      <c r="S24" s="83" t="s">
        <v>321</v>
      </c>
      <c r="T24" s="32"/>
      <c r="U24" s="33"/>
    </row>
    <row r="25" spans="1:21" ht="9" customHeight="1" x14ac:dyDescent="0.2">
      <c r="A25" s="168">
        <v>12</v>
      </c>
      <c r="B25" s="63" t="s">
        <v>219</v>
      </c>
      <c r="C25" s="99" t="s">
        <v>539</v>
      </c>
      <c r="D25" s="64" t="s">
        <v>538</v>
      </c>
      <c r="E25" s="65">
        <v>1970</v>
      </c>
      <c r="F25" s="66" t="s">
        <v>31</v>
      </c>
      <c r="G25" s="66">
        <v>5</v>
      </c>
      <c r="H25" s="67">
        <v>6</v>
      </c>
      <c r="I25" s="68">
        <v>5372.1</v>
      </c>
      <c r="J25" s="68">
        <v>3781.6</v>
      </c>
      <c r="K25" s="156">
        <v>209</v>
      </c>
      <c r="L25" s="68">
        <v>4632720.1399999997</v>
      </c>
      <c r="M25" s="83">
        <v>0</v>
      </c>
      <c r="N25" s="83">
        <v>0</v>
      </c>
      <c r="O25" s="104">
        <v>0</v>
      </c>
      <c r="P25" s="104">
        <v>4632720.1399999997</v>
      </c>
      <c r="Q25" s="83">
        <v>0</v>
      </c>
      <c r="R25" s="83">
        <v>0</v>
      </c>
      <c r="S25" s="83" t="s">
        <v>321</v>
      </c>
      <c r="T25" s="32"/>
      <c r="U25" s="33"/>
    </row>
    <row r="26" spans="1:21" ht="9" customHeight="1" x14ac:dyDescent="0.2">
      <c r="A26" s="168">
        <v>13</v>
      </c>
      <c r="B26" s="63" t="s">
        <v>220</v>
      </c>
      <c r="C26" s="99" t="s">
        <v>539</v>
      </c>
      <c r="D26" s="64" t="s">
        <v>538</v>
      </c>
      <c r="E26" s="65">
        <v>1972</v>
      </c>
      <c r="F26" s="66" t="s">
        <v>31</v>
      </c>
      <c r="G26" s="66">
        <v>5</v>
      </c>
      <c r="H26" s="67">
        <v>6</v>
      </c>
      <c r="I26" s="68">
        <v>5261.1</v>
      </c>
      <c r="J26" s="68">
        <v>3819.7</v>
      </c>
      <c r="K26" s="156">
        <v>184</v>
      </c>
      <c r="L26" s="68">
        <v>4624485.47</v>
      </c>
      <c r="M26" s="83">
        <v>0</v>
      </c>
      <c r="N26" s="83">
        <v>0</v>
      </c>
      <c r="O26" s="104">
        <v>0</v>
      </c>
      <c r="P26" s="104">
        <v>4624485.47</v>
      </c>
      <c r="Q26" s="83">
        <v>0</v>
      </c>
      <c r="R26" s="83">
        <v>0</v>
      </c>
      <c r="S26" s="83" t="s">
        <v>321</v>
      </c>
      <c r="T26" s="32"/>
      <c r="U26" s="33"/>
    </row>
    <row r="27" spans="1:21" ht="9" customHeight="1" x14ac:dyDescent="0.2">
      <c r="A27" s="168">
        <v>14</v>
      </c>
      <c r="B27" s="63" t="s">
        <v>221</v>
      </c>
      <c r="C27" s="99" t="s">
        <v>539</v>
      </c>
      <c r="D27" s="64" t="s">
        <v>538</v>
      </c>
      <c r="E27" s="65">
        <v>1971</v>
      </c>
      <c r="F27" s="66" t="s">
        <v>31</v>
      </c>
      <c r="G27" s="66">
        <v>5</v>
      </c>
      <c r="H27" s="67">
        <v>6</v>
      </c>
      <c r="I27" s="68">
        <v>4907.6000000000004</v>
      </c>
      <c r="J27" s="68">
        <v>4509.6000000000004</v>
      </c>
      <c r="K27" s="156">
        <v>245</v>
      </c>
      <c r="L27" s="68">
        <v>4295335.46</v>
      </c>
      <c r="M27" s="83">
        <v>0</v>
      </c>
      <c r="N27" s="83">
        <v>0</v>
      </c>
      <c r="O27" s="104">
        <v>0</v>
      </c>
      <c r="P27" s="104">
        <v>4295335.46</v>
      </c>
      <c r="Q27" s="83">
        <v>0</v>
      </c>
      <c r="R27" s="83">
        <v>0</v>
      </c>
      <c r="S27" s="83" t="s">
        <v>321</v>
      </c>
      <c r="T27" s="32"/>
      <c r="U27" s="33"/>
    </row>
    <row r="28" spans="1:21" ht="9" customHeight="1" x14ac:dyDescent="0.2">
      <c r="A28" s="168">
        <v>15</v>
      </c>
      <c r="B28" s="63" t="s">
        <v>222</v>
      </c>
      <c r="C28" s="99" t="s">
        <v>539</v>
      </c>
      <c r="D28" s="64" t="s">
        <v>538</v>
      </c>
      <c r="E28" s="65">
        <v>1983</v>
      </c>
      <c r="F28" s="66" t="s">
        <v>33</v>
      </c>
      <c r="G28" s="66">
        <v>5</v>
      </c>
      <c r="H28" s="67">
        <v>6</v>
      </c>
      <c r="I28" s="68">
        <v>4539</v>
      </c>
      <c r="J28" s="68">
        <v>4084.6</v>
      </c>
      <c r="K28" s="156">
        <v>186</v>
      </c>
      <c r="L28" s="68">
        <v>4009304.74</v>
      </c>
      <c r="M28" s="83">
        <v>0</v>
      </c>
      <c r="N28" s="83">
        <v>0</v>
      </c>
      <c r="O28" s="104">
        <v>0</v>
      </c>
      <c r="P28" s="104">
        <v>4009304.74</v>
      </c>
      <c r="Q28" s="83">
        <v>0</v>
      </c>
      <c r="R28" s="83">
        <v>0</v>
      </c>
      <c r="S28" s="83" t="s">
        <v>321</v>
      </c>
      <c r="T28" s="32"/>
      <c r="U28" s="33"/>
    </row>
    <row r="29" spans="1:21" ht="9" customHeight="1" x14ac:dyDescent="0.2">
      <c r="A29" s="168">
        <v>16</v>
      </c>
      <c r="B29" s="63" t="s">
        <v>223</v>
      </c>
      <c r="C29" s="99" t="s">
        <v>539</v>
      </c>
      <c r="D29" s="64" t="s">
        <v>538</v>
      </c>
      <c r="E29" s="65">
        <v>1982</v>
      </c>
      <c r="F29" s="66" t="s">
        <v>33</v>
      </c>
      <c r="G29" s="66">
        <v>5</v>
      </c>
      <c r="H29" s="67">
        <v>6</v>
      </c>
      <c r="I29" s="68">
        <v>4702.7</v>
      </c>
      <c r="J29" s="68">
        <v>4230.7</v>
      </c>
      <c r="K29" s="156">
        <v>205</v>
      </c>
      <c r="L29" s="68">
        <v>4027672.17</v>
      </c>
      <c r="M29" s="83">
        <v>0</v>
      </c>
      <c r="N29" s="83">
        <v>0</v>
      </c>
      <c r="O29" s="104">
        <v>0</v>
      </c>
      <c r="P29" s="104">
        <v>4027672.17</v>
      </c>
      <c r="Q29" s="83">
        <v>0</v>
      </c>
      <c r="R29" s="83">
        <v>0</v>
      </c>
      <c r="S29" s="83" t="s">
        <v>321</v>
      </c>
      <c r="T29" s="32"/>
      <c r="U29" s="33"/>
    </row>
    <row r="30" spans="1:21" ht="9" customHeight="1" x14ac:dyDescent="0.2">
      <c r="A30" s="168">
        <v>17</v>
      </c>
      <c r="B30" s="63" t="s">
        <v>224</v>
      </c>
      <c r="C30" s="99" t="s">
        <v>539</v>
      </c>
      <c r="D30" s="64" t="s">
        <v>538</v>
      </c>
      <c r="E30" s="65">
        <v>1986</v>
      </c>
      <c r="F30" s="66" t="s">
        <v>33</v>
      </c>
      <c r="G30" s="66">
        <v>5</v>
      </c>
      <c r="H30" s="67">
        <v>6</v>
      </c>
      <c r="I30" s="68">
        <v>4776.8</v>
      </c>
      <c r="J30" s="68">
        <v>4184.3</v>
      </c>
      <c r="K30" s="156">
        <v>195</v>
      </c>
      <c r="L30" s="68">
        <v>4026531.29</v>
      </c>
      <c r="M30" s="83">
        <v>0</v>
      </c>
      <c r="N30" s="83">
        <v>0</v>
      </c>
      <c r="O30" s="104">
        <v>0</v>
      </c>
      <c r="P30" s="104">
        <v>4026531.29</v>
      </c>
      <c r="Q30" s="83">
        <v>0</v>
      </c>
      <c r="R30" s="83">
        <v>0</v>
      </c>
      <c r="S30" s="83" t="s">
        <v>321</v>
      </c>
      <c r="T30" s="32"/>
      <c r="U30" s="33"/>
    </row>
    <row r="31" spans="1:21" ht="9" customHeight="1" x14ac:dyDescent="0.2">
      <c r="A31" s="168">
        <v>18</v>
      </c>
      <c r="B31" s="63" t="s">
        <v>225</v>
      </c>
      <c r="C31" s="99" t="s">
        <v>539</v>
      </c>
      <c r="D31" s="64" t="s">
        <v>538</v>
      </c>
      <c r="E31" s="65">
        <v>1983</v>
      </c>
      <c r="F31" s="66" t="s">
        <v>33</v>
      </c>
      <c r="G31" s="66">
        <v>5</v>
      </c>
      <c r="H31" s="67">
        <v>2</v>
      </c>
      <c r="I31" s="68">
        <v>1616.8</v>
      </c>
      <c r="J31" s="68">
        <v>1458.8</v>
      </c>
      <c r="K31" s="156">
        <v>54</v>
      </c>
      <c r="L31" s="68">
        <v>1207223.92</v>
      </c>
      <c r="M31" s="83">
        <v>0</v>
      </c>
      <c r="N31" s="83">
        <v>0</v>
      </c>
      <c r="O31" s="104">
        <v>0</v>
      </c>
      <c r="P31" s="104">
        <v>1207223.92</v>
      </c>
      <c r="Q31" s="83">
        <v>0</v>
      </c>
      <c r="R31" s="83">
        <v>0</v>
      </c>
      <c r="S31" s="83" t="s">
        <v>321</v>
      </c>
      <c r="T31" s="32"/>
      <c r="U31" s="33"/>
    </row>
    <row r="32" spans="1:21" ht="9" customHeight="1" x14ac:dyDescent="0.2">
      <c r="A32" s="168">
        <v>19</v>
      </c>
      <c r="B32" s="63" t="s">
        <v>226</v>
      </c>
      <c r="C32" s="99" t="s">
        <v>539</v>
      </c>
      <c r="D32" s="64" t="s">
        <v>538</v>
      </c>
      <c r="E32" s="65">
        <v>1989</v>
      </c>
      <c r="F32" s="66" t="s">
        <v>33</v>
      </c>
      <c r="G32" s="66">
        <v>5</v>
      </c>
      <c r="H32" s="67">
        <v>4</v>
      </c>
      <c r="I32" s="68">
        <v>2898.6</v>
      </c>
      <c r="J32" s="68">
        <v>2594.6</v>
      </c>
      <c r="K32" s="156">
        <v>184</v>
      </c>
      <c r="L32" s="68">
        <v>2250365.16</v>
      </c>
      <c r="M32" s="83">
        <v>0</v>
      </c>
      <c r="N32" s="83">
        <v>0</v>
      </c>
      <c r="O32" s="104">
        <v>0</v>
      </c>
      <c r="P32" s="104">
        <v>2250365.16</v>
      </c>
      <c r="Q32" s="83">
        <v>0</v>
      </c>
      <c r="R32" s="83">
        <v>0</v>
      </c>
      <c r="S32" s="83" t="s">
        <v>321</v>
      </c>
      <c r="T32" s="32"/>
      <c r="U32" s="33"/>
    </row>
    <row r="33" spans="1:21" ht="9" customHeight="1" x14ac:dyDescent="0.2">
      <c r="A33" s="168">
        <v>20</v>
      </c>
      <c r="B33" s="63" t="s">
        <v>227</v>
      </c>
      <c r="C33" s="99" t="s">
        <v>539</v>
      </c>
      <c r="D33" s="64" t="s">
        <v>538</v>
      </c>
      <c r="E33" s="65">
        <v>1979</v>
      </c>
      <c r="F33" s="66" t="s">
        <v>31</v>
      </c>
      <c r="G33" s="66">
        <v>5</v>
      </c>
      <c r="H33" s="67">
        <v>4</v>
      </c>
      <c r="I33" s="68">
        <v>4030.7</v>
      </c>
      <c r="J33" s="68">
        <v>3421.9</v>
      </c>
      <c r="K33" s="156">
        <v>146</v>
      </c>
      <c r="L33" s="68">
        <v>2695425.64</v>
      </c>
      <c r="M33" s="83">
        <v>0</v>
      </c>
      <c r="N33" s="83">
        <v>0</v>
      </c>
      <c r="O33" s="104">
        <v>0</v>
      </c>
      <c r="P33" s="104">
        <v>2695425.64</v>
      </c>
      <c r="Q33" s="83">
        <v>0</v>
      </c>
      <c r="R33" s="83">
        <v>0</v>
      </c>
      <c r="S33" s="83" t="s">
        <v>321</v>
      </c>
      <c r="T33" s="32"/>
      <c r="U33" s="33"/>
    </row>
    <row r="34" spans="1:21" ht="9" customHeight="1" x14ac:dyDescent="0.2">
      <c r="A34" s="168">
        <v>21</v>
      </c>
      <c r="B34" s="63" t="s">
        <v>228</v>
      </c>
      <c r="C34" s="99" t="s">
        <v>539</v>
      </c>
      <c r="D34" s="64" t="s">
        <v>538</v>
      </c>
      <c r="E34" s="65">
        <v>1954</v>
      </c>
      <c r="F34" s="66" t="s">
        <v>31</v>
      </c>
      <c r="G34" s="66">
        <v>5</v>
      </c>
      <c r="H34" s="67">
        <v>2</v>
      </c>
      <c r="I34" s="68">
        <v>2521.3000000000002</v>
      </c>
      <c r="J34" s="68">
        <v>1981.6</v>
      </c>
      <c r="K34" s="156">
        <v>79</v>
      </c>
      <c r="L34" s="68">
        <v>3047810.86</v>
      </c>
      <c r="M34" s="83">
        <v>0</v>
      </c>
      <c r="N34" s="83">
        <v>0</v>
      </c>
      <c r="O34" s="104">
        <v>0</v>
      </c>
      <c r="P34" s="104">
        <v>3047810.86</v>
      </c>
      <c r="Q34" s="83">
        <v>0</v>
      </c>
      <c r="R34" s="83">
        <v>0</v>
      </c>
      <c r="S34" s="83" t="s">
        <v>321</v>
      </c>
      <c r="T34" s="32"/>
      <c r="U34" s="33"/>
    </row>
    <row r="35" spans="1:21" ht="9" customHeight="1" x14ac:dyDescent="0.2">
      <c r="A35" s="168">
        <v>22</v>
      </c>
      <c r="B35" s="63" t="s">
        <v>229</v>
      </c>
      <c r="C35" s="99" t="s">
        <v>539</v>
      </c>
      <c r="D35" s="64" t="s">
        <v>538</v>
      </c>
      <c r="E35" s="65">
        <v>1959</v>
      </c>
      <c r="F35" s="66" t="s">
        <v>31</v>
      </c>
      <c r="G35" s="66">
        <v>4</v>
      </c>
      <c r="H35" s="67">
        <v>3</v>
      </c>
      <c r="I35" s="68">
        <v>3062</v>
      </c>
      <c r="J35" s="68">
        <v>2755.8</v>
      </c>
      <c r="K35" s="156">
        <v>110</v>
      </c>
      <c r="L35" s="68">
        <v>3308098.85</v>
      </c>
      <c r="M35" s="83">
        <v>0</v>
      </c>
      <c r="N35" s="83">
        <v>0</v>
      </c>
      <c r="O35" s="104">
        <v>0</v>
      </c>
      <c r="P35" s="104">
        <v>3308098.85</v>
      </c>
      <c r="Q35" s="83">
        <v>0</v>
      </c>
      <c r="R35" s="83">
        <v>0</v>
      </c>
      <c r="S35" s="83" t="s">
        <v>321</v>
      </c>
      <c r="T35" s="32"/>
      <c r="U35" s="33"/>
    </row>
    <row r="36" spans="1:21" ht="9" customHeight="1" x14ac:dyDescent="0.2">
      <c r="A36" s="168">
        <v>23</v>
      </c>
      <c r="B36" s="63" t="s">
        <v>230</v>
      </c>
      <c r="C36" s="99" t="s">
        <v>539</v>
      </c>
      <c r="D36" s="64" t="s">
        <v>538</v>
      </c>
      <c r="E36" s="65">
        <v>1959</v>
      </c>
      <c r="F36" s="66" t="s">
        <v>31</v>
      </c>
      <c r="G36" s="66">
        <v>4</v>
      </c>
      <c r="H36" s="67">
        <v>3</v>
      </c>
      <c r="I36" s="68">
        <v>2145</v>
      </c>
      <c r="J36" s="68">
        <v>1934.6</v>
      </c>
      <c r="K36" s="156">
        <v>65</v>
      </c>
      <c r="L36" s="68">
        <v>2657214.09</v>
      </c>
      <c r="M36" s="83">
        <v>0</v>
      </c>
      <c r="N36" s="83">
        <v>0</v>
      </c>
      <c r="O36" s="104">
        <v>0</v>
      </c>
      <c r="P36" s="104">
        <v>2657214.09</v>
      </c>
      <c r="Q36" s="83">
        <v>0</v>
      </c>
      <c r="R36" s="83">
        <v>0</v>
      </c>
      <c r="S36" s="83" t="s">
        <v>321</v>
      </c>
      <c r="T36" s="32"/>
      <c r="U36" s="33"/>
    </row>
    <row r="37" spans="1:21" ht="9" customHeight="1" x14ac:dyDescent="0.2">
      <c r="A37" s="168">
        <v>24</v>
      </c>
      <c r="B37" s="63" t="s">
        <v>231</v>
      </c>
      <c r="C37" s="99" t="s">
        <v>539</v>
      </c>
      <c r="D37" s="64" t="s">
        <v>538</v>
      </c>
      <c r="E37" s="65">
        <v>1971</v>
      </c>
      <c r="F37" s="66" t="s">
        <v>31</v>
      </c>
      <c r="G37" s="66">
        <v>5</v>
      </c>
      <c r="H37" s="67">
        <v>4</v>
      </c>
      <c r="I37" s="68">
        <v>3709.5</v>
      </c>
      <c r="J37" s="68">
        <v>2711</v>
      </c>
      <c r="K37" s="156">
        <v>105</v>
      </c>
      <c r="L37" s="68">
        <v>3318945.47</v>
      </c>
      <c r="M37" s="83">
        <v>0</v>
      </c>
      <c r="N37" s="83">
        <v>0</v>
      </c>
      <c r="O37" s="104">
        <v>0</v>
      </c>
      <c r="P37" s="104">
        <v>3318945.47</v>
      </c>
      <c r="Q37" s="83">
        <v>0</v>
      </c>
      <c r="R37" s="83">
        <v>0</v>
      </c>
      <c r="S37" s="83" t="s">
        <v>321</v>
      </c>
      <c r="T37" s="32"/>
      <c r="U37" s="33"/>
    </row>
    <row r="38" spans="1:21" ht="9" customHeight="1" x14ac:dyDescent="0.2">
      <c r="A38" s="168">
        <v>25</v>
      </c>
      <c r="B38" s="63" t="s">
        <v>232</v>
      </c>
      <c r="C38" s="99" t="s">
        <v>539</v>
      </c>
      <c r="D38" s="64" t="s">
        <v>538</v>
      </c>
      <c r="E38" s="65">
        <v>1981</v>
      </c>
      <c r="F38" s="66" t="s">
        <v>31</v>
      </c>
      <c r="G38" s="66">
        <v>5</v>
      </c>
      <c r="H38" s="67">
        <v>10</v>
      </c>
      <c r="I38" s="68">
        <v>7783.55</v>
      </c>
      <c r="J38" s="68">
        <v>6957.45</v>
      </c>
      <c r="K38" s="156">
        <v>269</v>
      </c>
      <c r="L38" s="68">
        <v>5230154.49</v>
      </c>
      <c r="M38" s="83">
        <v>0</v>
      </c>
      <c r="N38" s="83">
        <v>0</v>
      </c>
      <c r="O38" s="104">
        <v>0</v>
      </c>
      <c r="P38" s="104">
        <v>5230154.49</v>
      </c>
      <c r="Q38" s="83">
        <v>0</v>
      </c>
      <c r="R38" s="83">
        <v>0</v>
      </c>
      <c r="S38" s="83" t="s">
        <v>321</v>
      </c>
      <c r="T38" s="32"/>
      <c r="U38" s="33"/>
    </row>
    <row r="39" spans="1:21" ht="9" customHeight="1" x14ac:dyDescent="0.2">
      <c r="A39" s="168">
        <v>26</v>
      </c>
      <c r="B39" s="63" t="s">
        <v>233</v>
      </c>
      <c r="C39" s="99" t="s">
        <v>539</v>
      </c>
      <c r="D39" s="64" t="s">
        <v>538</v>
      </c>
      <c r="E39" s="65">
        <v>1988</v>
      </c>
      <c r="F39" s="66" t="s">
        <v>31</v>
      </c>
      <c r="G39" s="66">
        <v>5</v>
      </c>
      <c r="H39" s="67">
        <v>10</v>
      </c>
      <c r="I39" s="68">
        <v>8326.9</v>
      </c>
      <c r="J39" s="68">
        <v>7495.9</v>
      </c>
      <c r="K39" s="156">
        <v>335</v>
      </c>
      <c r="L39" s="68">
        <v>4197466.6399999997</v>
      </c>
      <c r="M39" s="83">
        <v>0</v>
      </c>
      <c r="N39" s="83">
        <v>0</v>
      </c>
      <c r="O39" s="104">
        <v>0</v>
      </c>
      <c r="P39" s="104">
        <v>4197466.6399999997</v>
      </c>
      <c r="Q39" s="83">
        <v>0</v>
      </c>
      <c r="R39" s="83">
        <v>0</v>
      </c>
      <c r="S39" s="83" t="s">
        <v>321</v>
      </c>
      <c r="T39" s="32"/>
      <c r="U39" s="33"/>
    </row>
    <row r="40" spans="1:21" ht="9" customHeight="1" x14ac:dyDescent="0.2">
      <c r="A40" s="168">
        <v>27</v>
      </c>
      <c r="B40" s="63" t="s">
        <v>234</v>
      </c>
      <c r="C40" s="99" t="s">
        <v>539</v>
      </c>
      <c r="D40" s="64" t="s">
        <v>538</v>
      </c>
      <c r="E40" s="65">
        <v>1962</v>
      </c>
      <c r="F40" s="66" t="s">
        <v>31</v>
      </c>
      <c r="G40" s="66">
        <v>2</v>
      </c>
      <c r="H40" s="67">
        <v>2</v>
      </c>
      <c r="I40" s="68">
        <v>1038.8</v>
      </c>
      <c r="J40" s="68">
        <v>750.8</v>
      </c>
      <c r="K40" s="156">
        <v>63</v>
      </c>
      <c r="L40" s="68">
        <v>2713650.21</v>
      </c>
      <c r="M40" s="83">
        <v>0</v>
      </c>
      <c r="N40" s="83">
        <v>0</v>
      </c>
      <c r="O40" s="104">
        <v>0</v>
      </c>
      <c r="P40" s="104">
        <v>2713650.21</v>
      </c>
      <c r="Q40" s="83">
        <v>0</v>
      </c>
      <c r="R40" s="83">
        <v>0</v>
      </c>
      <c r="S40" s="83" t="s">
        <v>321</v>
      </c>
      <c r="T40" s="32"/>
      <c r="U40" s="33"/>
    </row>
    <row r="41" spans="1:21" ht="9" customHeight="1" x14ac:dyDescent="0.2">
      <c r="A41" s="168">
        <v>28</v>
      </c>
      <c r="B41" s="63" t="s">
        <v>235</v>
      </c>
      <c r="C41" s="99" t="s">
        <v>539</v>
      </c>
      <c r="D41" s="64" t="s">
        <v>538</v>
      </c>
      <c r="E41" s="65">
        <v>1976</v>
      </c>
      <c r="F41" s="66" t="s">
        <v>31</v>
      </c>
      <c r="G41" s="66">
        <v>5</v>
      </c>
      <c r="H41" s="67">
        <v>6</v>
      </c>
      <c r="I41" s="68">
        <v>4748.7</v>
      </c>
      <c r="J41" s="68">
        <v>3960.7</v>
      </c>
      <c r="K41" s="156">
        <v>200</v>
      </c>
      <c r="L41" s="68">
        <v>5097048.58</v>
      </c>
      <c r="M41" s="83">
        <v>0</v>
      </c>
      <c r="N41" s="83">
        <v>0</v>
      </c>
      <c r="O41" s="104">
        <v>0</v>
      </c>
      <c r="P41" s="104">
        <v>5097048.58</v>
      </c>
      <c r="Q41" s="83">
        <v>0</v>
      </c>
      <c r="R41" s="83">
        <v>0</v>
      </c>
      <c r="S41" s="83" t="s">
        <v>321</v>
      </c>
      <c r="T41" s="32"/>
      <c r="U41" s="33"/>
    </row>
    <row r="42" spans="1:21" ht="9" customHeight="1" x14ac:dyDescent="0.2">
      <c r="A42" s="168">
        <v>29</v>
      </c>
      <c r="B42" s="63" t="s">
        <v>236</v>
      </c>
      <c r="C42" s="99" t="s">
        <v>539</v>
      </c>
      <c r="D42" s="64" t="s">
        <v>538</v>
      </c>
      <c r="E42" s="65">
        <v>1976</v>
      </c>
      <c r="F42" s="66" t="s">
        <v>33</v>
      </c>
      <c r="G42" s="66">
        <v>5</v>
      </c>
      <c r="H42" s="67">
        <v>6</v>
      </c>
      <c r="I42" s="68">
        <v>4347.1000000000004</v>
      </c>
      <c r="J42" s="68">
        <v>3936.1</v>
      </c>
      <c r="K42" s="156">
        <v>182</v>
      </c>
      <c r="L42" s="68">
        <v>3687175.82</v>
      </c>
      <c r="M42" s="83">
        <v>0</v>
      </c>
      <c r="N42" s="83">
        <v>0</v>
      </c>
      <c r="O42" s="104">
        <v>0</v>
      </c>
      <c r="P42" s="104">
        <v>3687175.82</v>
      </c>
      <c r="Q42" s="83">
        <v>0</v>
      </c>
      <c r="R42" s="83">
        <v>0</v>
      </c>
      <c r="S42" s="83" t="s">
        <v>321</v>
      </c>
      <c r="T42" s="32"/>
      <c r="U42" s="33"/>
    </row>
    <row r="43" spans="1:21" ht="9" customHeight="1" x14ac:dyDescent="0.2">
      <c r="A43" s="168">
        <v>30</v>
      </c>
      <c r="B43" s="63" t="s">
        <v>237</v>
      </c>
      <c r="C43" s="99" t="s">
        <v>539</v>
      </c>
      <c r="D43" s="64" t="s">
        <v>538</v>
      </c>
      <c r="E43" s="65">
        <v>1976</v>
      </c>
      <c r="F43" s="66" t="s">
        <v>31</v>
      </c>
      <c r="G43" s="66">
        <v>5</v>
      </c>
      <c r="H43" s="67">
        <v>4</v>
      </c>
      <c r="I43" s="68">
        <v>3433.6</v>
      </c>
      <c r="J43" s="68">
        <v>3164.8</v>
      </c>
      <c r="K43" s="156">
        <v>168</v>
      </c>
      <c r="L43" s="68">
        <v>3011850.86</v>
      </c>
      <c r="M43" s="83">
        <v>0</v>
      </c>
      <c r="N43" s="83">
        <v>0</v>
      </c>
      <c r="O43" s="104">
        <v>0</v>
      </c>
      <c r="P43" s="104">
        <v>3011850.86</v>
      </c>
      <c r="Q43" s="83">
        <v>0</v>
      </c>
      <c r="R43" s="83">
        <v>0</v>
      </c>
      <c r="S43" s="83" t="s">
        <v>321</v>
      </c>
      <c r="T43" s="32"/>
      <c r="U43" s="33"/>
    </row>
    <row r="44" spans="1:21" ht="9" customHeight="1" x14ac:dyDescent="0.2">
      <c r="A44" s="168">
        <v>31</v>
      </c>
      <c r="B44" s="63" t="s">
        <v>238</v>
      </c>
      <c r="C44" s="99" t="s">
        <v>539</v>
      </c>
      <c r="D44" s="64" t="s">
        <v>538</v>
      </c>
      <c r="E44" s="65">
        <v>1972</v>
      </c>
      <c r="F44" s="66" t="s">
        <v>31</v>
      </c>
      <c r="G44" s="66">
        <v>5</v>
      </c>
      <c r="H44" s="67">
        <v>4</v>
      </c>
      <c r="I44" s="68">
        <v>3331.6</v>
      </c>
      <c r="J44" s="68">
        <v>2990.3</v>
      </c>
      <c r="K44" s="156">
        <v>155</v>
      </c>
      <c r="L44" s="68">
        <v>2813131.82</v>
      </c>
      <c r="M44" s="83">
        <v>0</v>
      </c>
      <c r="N44" s="83">
        <v>0</v>
      </c>
      <c r="O44" s="104">
        <v>0</v>
      </c>
      <c r="P44" s="104">
        <v>2813131.82</v>
      </c>
      <c r="Q44" s="83">
        <v>0</v>
      </c>
      <c r="R44" s="83">
        <v>0</v>
      </c>
      <c r="S44" s="83" t="s">
        <v>321</v>
      </c>
      <c r="T44" s="32"/>
      <c r="U44" s="33"/>
    </row>
    <row r="45" spans="1:21" ht="9" customHeight="1" x14ac:dyDescent="0.2">
      <c r="A45" s="168">
        <v>32</v>
      </c>
      <c r="B45" s="63" t="s">
        <v>239</v>
      </c>
      <c r="C45" s="99" t="s">
        <v>539</v>
      </c>
      <c r="D45" s="64" t="s">
        <v>538</v>
      </c>
      <c r="E45" s="65">
        <v>1979</v>
      </c>
      <c r="F45" s="66" t="s">
        <v>33</v>
      </c>
      <c r="G45" s="66">
        <v>5</v>
      </c>
      <c r="H45" s="67">
        <v>6</v>
      </c>
      <c r="I45" s="68">
        <v>4305.3999999999996</v>
      </c>
      <c r="J45" s="68">
        <v>3894.4</v>
      </c>
      <c r="K45" s="156">
        <v>205</v>
      </c>
      <c r="L45" s="68">
        <v>3861527.39</v>
      </c>
      <c r="M45" s="83">
        <v>0</v>
      </c>
      <c r="N45" s="83">
        <v>0</v>
      </c>
      <c r="O45" s="104">
        <v>0</v>
      </c>
      <c r="P45" s="104">
        <v>3861527.39</v>
      </c>
      <c r="Q45" s="83">
        <v>0</v>
      </c>
      <c r="R45" s="83">
        <v>0</v>
      </c>
      <c r="S45" s="83" t="s">
        <v>321</v>
      </c>
      <c r="T45" s="32"/>
      <c r="U45" s="33"/>
    </row>
    <row r="46" spans="1:21" ht="9" customHeight="1" x14ac:dyDescent="0.2">
      <c r="A46" s="168">
        <v>33</v>
      </c>
      <c r="B46" s="63" t="s">
        <v>240</v>
      </c>
      <c r="C46" s="99" t="s">
        <v>539</v>
      </c>
      <c r="D46" s="64" t="s">
        <v>538</v>
      </c>
      <c r="E46" s="65">
        <v>1983</v>
      </c>
      <c r="F46" s="66" t="s">
        <v>31</v>
      </c>
      <c r="G46" s="66">
        <v>5</v>
      </c>
      <c r="H46" s="67">
        <v>8</v>
      </c>
      <c r="I46" s="68">
        <v>6069.4</v>
      </c>
      <c r="J46" s="68">
        <v>4613.5</v>
      </c>
      <c r="K46" s="156">
        <v>202</v>
      </c>
      <c r="L46" s="68">
        <v>6015591.7199999997</v>
      </c>
      <c r="M46" s="83">
        <v>0</v>
      </c>
      <c r="N46" s="83">
        <v>0</v>
      </c>
      <c r="O46" s="104">
        <v>0</v>
      </c>
      <c r="P46" s="104">
        <v>6015591.7199999997</v>
      </c>
      <c r="Q46" s="83">
        <v>0</v>
      </c>
      <c r="R46" s="83">
        <v>0</v>
      </c>
      <c r="S46" s="83" t="s">
        <v>321</v>
      </c>
      <c r="T46" s="32"/>
      <c r="U46" s="33"/>
    </row>
    <row r="47" spans="1:21" ht="9" customHeight="1" x14ac:dyDescent="0.2">
      <c r="A47" s="168">
        <v>34</v>
      </c>
      <c r="B47" s="63" t="s">
        <v>241</v>
      </c>
      <c r="C47" s="99" t="s">
        <v>539</v>
      </c>
      <c r="D47" s="64" t="s">
        <v>538</v>
      </c>
      <c r="E47" s="65">
        <v>1988</v>
      </c>
      <c r="F47" s="66" t="s">
        <v>31</v>
      </c>
      <c r="G47" s="66">
        <v>5</v>
      </c>
      <c r="H47" s="67">
        <v>2</v>
      </c>
      <c r="I47" s="68">
        <v>1579.9</v>
      </c>
      <c r="J47" s="68">
        <v>1116.4000000000001</v>
      </c>
      <c r="K47" s="156">
        <v>51</v>
      </c>
      <c r="L47" s="68">
        <v>1732064.3</v>
      </c>
      <c r="M47" s="83">
        <v>0</v>
      </c>
      <c r="N47" s="83">
        <v>0</v>
      </c>
      <c r="O47" s="104">
        <v>0</v>
      </c>
      <c r="P47" s="104">
        <v>1732064.3</v>
      </c>
      <c r="Q47" s="83">
        <v>0</v>
      </c>
      <c r="R47" s="83">
        <v>0</v>
      </c>
      <c r="S47" s="83" t="s">
        <v>321</v>
      </c>
      <c r="T47" s="32"/>
      <c r="U47" s="33"/>
    </row>
    <row r="48" spans="1:21" ht="9" customHeight="1" x14ac:dyDescent="0.2">
      <c r="A48" s="168">
        <v>35</v>
      </c>
      <c r="B48" s="63" t="s">
        <v>243</v>
      </c>
      <c r="C48" s="99" t="s">
        <v>539</v>
      </c>
      <c r="D48" s="64" t="s">
        <v>538</v>
      </c>
      <c r="E48" s="65">
        <v>1980</v>
      </c>
      <c r="F48" s="66" t="s">
        <v>31</v>
      </c>
      <c r="G48" s="66">
        <v>5</v>
      </c>
      <c r="H48" s="67">
        <v>4</v>
      </c>
      <c r="I48" s="68">
        <v>3652.1</v>
      </c>
      <c r="J48" s="68">
        <v>2676.7</v>
      </c>
      <c r="K48" s="156">
        <v>143</v>
      </c>
      <c r="L48" s="68">
        <v>3238524.38</v>
      </c>
      <c r="M48" s="83">
        <v>0</v>
      </c>
      <c r="N48" s="83">
        <v>0</v>
      </c>
      <c r="O48" s="104">
        <v>0</v>
      </c>
      <c r="P48" s="104">
        <v>3238524.38</v>
      </c>
      <c r="Q48" s="83">
        <v>0</v>
      </c>
      <c r="R48" s="83">
        <v>0</v>
      </c>
      <c r="S48" s="83" t="s">
        <v>321</v>
      </c>
      <c r="T48" s="32"/>
      <c r="U48" s="33"/>
    </row>
    <row r="49" spans="1:21" ht="9" customHeight="1" x14ac:dyDescent="0.2">
      <c r="A49" s="168">
        <v>36</v>
      </c>
      <c r="B49" s="63" t="s">
        <v>244</v>
      </c>
      <c r="C49" s="99" t="s">
        <v>539</v>
      </c>
      <c r="D49" s="64" t="s">
        <v>538</v>
      </c>
      <c r="E49" s="65">
        <v>1955</v>
      </c>
      <c r="F49" s="66" t="s">
        <v>31</v>
      </c>
      <c r="G49" s="66">
        <v>3</v>
      </c>
      <c r="H49" s="67">
        <v>3</v>
      </c>
      <c r="I49" s="68">
        <v>2187.1999999999998</v>
      </c>
      <c r="J49" s="68">
        <v>1421.4</v>
      </c>
      <c r="K49" s="156">
        <v>66</v>
      </c>
      <c r="L49" s="68">
        <v>3755340.93</v>
      </c>
      <c r="M49" s="83">
        <v>0</v>
      </c>
      <c r="N49" s="83">
        <v>0</v>
      </c>
      <c r="O49" s="104">
        <v>0</v>
      </c>
      <c r="P49" s="104">
        <v>3755340.93</v>
      </c>
      <c r="Q49" s="83">
        <v>0</v>
      </c>
      <c r="R49" s="83">
        <v>0</v>
      </c>
      <c r="S49" s="83" t="s">
        <v>321</v>
      </c>
      <c r="T49" s="32"/>
      <c r="U49" s="33"/>
    </row>
    <row r="50" spans="1:21" ht="9" customHeight="1" x14ac:dyDescent="0.2">
      <c r="A50" s="168">
        <v>37</v>
      </c>
      <c r="B50" s="63" t="s">
        <v>245</v>
      </c>
      <c r="C50" s="99" t="s">
        <v>539</v>
      </c>
      <c r="D50" s="64" t="s">
        <v>538</v>
      </c>
      <c r="E50" s="65">
        <v>1964</v>
      </c>
      <c r="F50" s="66" t="s">
        <v>31</v>
      </c>
      <c r="G50" s="66">
        <v>5</v>
      </c>
      <c r="H50" s="67">
        <v>2</v>
      </c>
      <c r="I50" s="68">
        <v>1713.5</v>
      </c>
      <c r="J50" s="68">
        <v>1549.7</v>
      </c>
      <c r="K50" s="156">
        <v>69</v>
      </c>
      <c r="L50" s="68">
        <v>1899974.37</v>
      </c>
      <c r="M50" s="83">
        <v>0</v>
      </c>
      <c r="N50" s="83">
        <v>0</v>
      </c>
      <c r="O50" s="104">
        <v>0</v>
      </c>
      <c r="P50" s="104">
        <v>1899974.37</v>
      </c>
      <c r="Q50" s="83">
        <v>0</v>
      </c>
      <c r="R50" s="83">
        <v>0</v>
      </c>
      <c r="S50" s="83" t="s">
        <v>321</v>
      </c>
      <c r="T50" s="32"/>
      <c r="U50" s="33"/>
    </row>
    <row r="51" spans="1:21" ht="9" customHeight="1" x14ac:dyDescent="0.2">
      <c r="A51" s="168">
        <v>38</v>
      </c>
      <c r="B51" s="63" t="s">
        <v>246</v>
      </c>
      <c r="C51" s="99" t="s">
        <v>539</v>
      </c>
      <c r="D51" s="64" t="s">
        <v>538</v>
      </c>
      <c r="E51" s="65">
        <v>1963</v>
      </c>
      <c r="F51" s="66" t="s">
        <v>31</v>
      </c>
      <c r="G51" s="66">
        <v>3</v>
      </c>
      <c r="H51" s="67">
        <v>4</v>
      </c>
      <c r="I51" s="68">
        <v>1976.1</v>
      </c>
      <c r="J51" s="68">
        <v>1764.7</v>
      </c>
      <c r="K51" s="156">
        <v>69</v>
      </c>
      <c r="L51" s="68">
        <v>3027054.76</v>
      </c>
      <c r="M51" s="83">
        <v>0</v>
      </c>
      <c r="N51" s="83">
        <v>0</v>
      </c>
      <c r="O51" s="104">
        <v>0</v>
      </c>
      <c r="P51" s="104">
        <v>3027054.76</v>
      </c>
      <c r="Q51" s="83">
        <v>0</v>
      </c>
      <c r="R51" s="83">
        <v>0</v>
      </c>
      <c r="S51" s="83" t="s">
        <v>321</v>
      </c>
      <c r="T51" s="32"/>
      <c r="U51" s="33"/>
    </row>
    <row r="52" spans="1:21" ht="9" customHeight="1" x14ac:dyDescent="0.2">
      <c r="A52" s="168">
        <v>39</v>
      </c>
      <c r="B52" s="63" t="s">
        <v>247</v>
      </c>
      <c r="C52" s="99" t="s">
        <v>539</v>
      </c>
      <c r="D52" s="64" t="s">
        <v>538</v>
      </c>
      <c r="E52" s="65">
        <v>1971</v>
      </c>
      <c r="F52" s="66" t="s">
        <v>33</v>
      </c>
      <c r="G52" s="66">
        <v>5</v>
      </c>
      <c r="H52" s="67">
        <v>4</v>
      </c>
      <c r="I52" s="68">
        <v>3537.7</v>
      </c>
      <c r="J52" s="68">
        <v>3164.4</v>
      </c>
      <c r="K52" s="156">
        <v>164</v>
      </c>
      <c r="L52" s="68">
        <v>2557741.2799999998</v>
      </c>
      <c r="M52" s="83">
        <v>0</v>
      </c>
      <c r="N52" s="83">
        <v>0</v>
      </c>
      <c r="O52" s="104">
        <v>0</v>
      </c>
      <c r="P52" s="104">
        <v>2557741.2799999998</v>
      </c>
      <c r="Q52" s="83">
        <v>0</v>
      </c>
      <c r="R52" s="83">
        <v>0</v>
      </c>
      <c r="S52" s="83" t="s">
        <v>321</v>
      </c>
      <c r="T52" s="32"/>
      <c r="U52" s="33"/>
    </row>
    <row r="53" spans="1:21" ht="9" customHeight="1" x14ac:dyDescent="0.2">
      <c r="A53" s="168">
        <v>40</v>
      </c>
      <c r="B53" s="63" t="s">
        <v>248</v>
      </c>
      <c r="C53" s="99" t="s">
        <v>539</v>
      </c>
      <c r="D53" s="64" t="s">
        <v>538</v>
      </c>
      <c r="E53" s="65">
        <v>1977</v>
      </c>
      <c r="F53" s="66" t="s">
        <v>33</v>
      </c>
      <c r="G53" s="66">
        <v>5</v>
      </c>
      <c r="H53" s="67">
        <v>3</v>
      </c>
      <c r="I53" s="68">
        <v>2459.1</v>
      </c>
      <c r="J53" s="68">
        <v>2106.4</v>
      </c>
      <c r="K53" s="156">
        <v>98</v>
      </c>
      <c r="L53" s="68">
        <v>1757873.02</v>
      </c>
      <c r="M53" s="83">
        <v>0</v>
      </c>
      <c r="N53" s="83">
        <v>0</v>
      </c>
      <c r="O53" s="104">
        <v>0</v>
      </c>
      <c r="P53" s="104">
        <v>1757873.02</v>
      </c>
      <c r="Q53" s="83">
        <v>0</v>
      </c>
      <c r="R53" s="83">
        <v>0</v>
      </c>
      <c r="S53" s="83" t="s">
        <v>321</v>
      </c>
      <c r="T53" s="32"/>
      <c r="U53" s="33"/>
    </row>
    <row r="54" spans="1:21" ht="9" customHeight="1" x14ac:dyDescent="0.2">
      <c r="A54" s="168">
        <v>41</v>
      </c>
      <c r="B54" s="63" t="s">
        <v>249</v>
      </c>
      <c r="C54" s="99" t="s">
        <v>539</v>
      </c>
      <c r="D54" s="64" t="s">
        <v>538</v>
      </c>
      <c r="E54" s="65">
        <v>1989</v>
      </c>
      <c r="F54" s="66" t="s">
        <v>31</v>
      </c>
      <c r="G54" s="66">
        <v>9</v>
      </c>
      <c r="H54" s="67">
        <v>1</v>
      </c>
      <c r="I54" s="68">
        <v>6011.3</v>
      </c>
      <c r="J54" s="68">
        <v>4985</v>
      </c>
      <c r="K54" s="156">
        <v>186</v>
      </c>
      <c r="L54" s="68">
        <v>1942760.24</v>
      </c>
      <c r="M54" s="83">
        <v>0</v>
      </c>
      <c r="N54" s="83">
        <v>0</v>
      </c>
      <c r="O54" s="104">
        <v>0</v>
      </c>
      <c r="P54" s="104">
        <v>1942760.24</v>
      </c>
      <c r="Q54" s="83">
        <v>0</v>
      </c>
      <c r="R54" s="83">
        <v>0</v>
      </c>
      <c r="S54" s="83" t="s">
        <v>321</v>
      </c>
      <c r="T54" s="32"/>
      <c r="U54" s="33"/>
    </row>
    <row r="55" spans="1:21" ht="9" customHeight="1" x14ac:dyDescent="0.2">
      <c r="A55" s="168">
        <v>42</v>
      </c>
      <c r="B55" s="63" t="s">
        <v>250</v>
      </c>
      <c r="C55" s="99" t="s">
        <v>539</v>
      </c>
      <c r="D55" s="64" t="s">
        <v>538</v>
      </c>
      <c r="E55" s="65">
        <v>1989</v>
      </c>
      <c r="F55" s="66" t="s">
        <v>31</v>
      </c>
      <c r="G55" s="66">
        <v>9</v>
      </c>
      <c r="H55" s="67">
        <v>1</v>
      </c>
      <c r="I55" s="68">
        <v>5957.8</v>
      </c>
      <c r="J55" s="68">
        <v>4964.5</v>
      </c>
      <c r="K55" s="156">
        <v>228</v>
      </c>
      <c r="L55" s="68">
        <v>1943811.65</v>
      </c>
      <c r="M55" s="83">
        <v>0</v>
      </c>
      <c r="N55" s="83">
        <v>0</v>
      </c>
      <c r="O55" s="104">
        <v>0</v>
      </c>
      <c r="P55" s="104">
        <v>1943811.65</v>
      </c>
      <c r="Q55" s="83">
        <v>0</v>
      </c>
      <c r="R55" s="83">
        <v>0</v>
      </c>
      <c r="S55" s="83" t="s">
        <v>321</v>
      </c>
      <c r="T55" s="32"/>
      <c r="U55" s="33"/>
    </row>
    <row r="56" spans="1:21" ht="9" customHeight="1" x14ac:dyDescent="0.2">
      <c r="A56" s="168">
        <v>43</v>
      </c>
      <c r="B56" s="63" t="s">
        <v>251</v>
      </c>
      <c r="C56" s="99" t="s">
        <v>539</v>
      </c>
      <c r="D56" s="64" t="s">
        <v>538</v>
      </c>
      <c r="E56" s="65">
        <v>1966</v>
      </c>
      <c r="F56" s="66" t="s">
        <v>31</v>
      </c>
      <c r="G56" s="66">
        <v>2</v>
      </c>
      <c r="H56" s="67">
        <v>1</v>
      </c>
      <c r="I56" s="68">
        <v>987</v>
      </c>
      <c r="J56" s="68">
        <v>581.4</v>
      </c>
      <c r="K56" s="156">
        <v>78</v>
      </c>
      <c r="L56" s="68">
        <v>1979969.06</v>
      </c>
      <c r="M56" s="83">
        <v>0</v>
      </c>
      <c r="N56" s="83">
        <v>0</v>
      </c>
      <c r="O56" s="104">
        <v>0</v>
      </c>
      <c r="P56" s="104">
        <v>1979969.06</v>
      </c>
      <c r="Q56" s="83">
        <v>0</v>
      </c>
      <c r="R56" s="83">
        <v>0</v>
      </c>
      <c r="S56" s="83" t="s">
        <v>321</v>
      </c>
      <c r="T56" s="32"/>
      <c r="U56" s="33"/>
    </row>
    <row r="57" spans="1:21" ht="9" customHeight="1" x14ac:dyDescent="0.2">
      <c r="A57" s="168">
        <v>44</v>
      </c>
      <c r="B57" s="63" t="s">
        <v>252</v>
      </c>
      <c r="C57" s="99" t="s">
        <v>539</v>
      </c>
      <c r="D57" s="64" t="s">
        <v>538</v>
      </c>
      <c r="E57" s="65">
        <v>1986</v>
      </c>
      <c r="F57" s="66" t="s">
        <v>31</v>
      </c>
      <c r="G57" s="66">
        <v>5</v>
      </c>
      <c r="H57" s="67">
        <v>4</v>
      </c>
      <c r="I57" s="68">
        <v>3125</v>
      </c>
      <c r="J57" s="68">
        <v>2806</v>
      </c>
      <c r="K57" s="156">
        <v>135</v>
      </c>
      <c r="L57" s="68">
        <v>2617389.71</v>
      </c>
      <c r="M57" s="83">
        <v>0</v>
      </c>
      <c r="N57" s="83">
        <v>0</v>
      </c>
      <c r="O57" s="104">
        <v>0</v>
      </c>
      <c r="P57" s="104">
        <v>2617389.71</v>
      </c>
      <c r="Q57" s="83">
        <v>0</v>
      </c>
      <c r="R57" s="83">
        <v>0</v>
      </c>
      <c r="S57" s="83" t="s">
        <v>321</v>
      </c>
      <c r="T57" s="32"/>
      <c r="U57" s="33"/>
    </row>
    <row r="58" spans="1:21" ht="9" customHeight="1" x14ac:dyDescent="0.2">
      <c r="A58" s="168">
        <v>45</v>
      </c>
      <c r="B58" s="63" t="s">
        <v>253</v>
      </c>
      <c r="C58" s="99" t="s">
        <v>539</v>
      </c>
      <c r="D58" s="64" t="s">
        <v>538</v>
      </c>
      <c r="E58" s="65">
        <v>1989</v>
      </c>
      <c r="F58" s="66" t="s">
        <v>31</v>
      </c>
      <c r="G58" s="66">
        <v>9</v>
      </c>
      <c r="H58" s="67">
        <v>2</v>
      </c>
      <c r="I58" s="68">
        <v>10082.200000000001</v>
      </c>
      <c r="J58" s="68">
        <v>8152.1</v>
      </c>
      <c r="K58" s="156">
        <v>350</v>
      </c>
      <c r="L58" s="68">
        <v>3493163</v>
      </c>
      <c r="M58" s="104">
        <v>0</v>
      </c>
      <c r="N58" s="104">
        <v>0</v>
      </c>
      <c r="O58" s="104">
        <v>0</v>
      </c>
      <c r="P58" s="104">
        <v>3493163</v>
      </c>
      <c r="Q58" s="104">
        <v>0</v>
      </c>
      <c r="R58" s="104">
        <v>0</v>
      </c>
      <c r="S58" s="104" t="s">
        <v>321</v>
      </c>
      <c r="T58" s="32"/>
      <c r="U58" s="33"/>
    </row>
    <row r="59" spans="1:21" ht="9" customHeight="1" x14ac:dyDescent="0.2">
      <c r="A59" s="168">
        <v>46</v>
      </c>
      <c r="B59" s="63" t="s">
        <v>254</v>
      </c>
      <c r="C59" s="99" t="s">
        <v>539</v>
      </c>
      <c r="D59" s="64" t="s">
        <v>538</v>
      </c>
      <c r="E59" s="65">
        <v>1967</v>
      </c>
      <c r="F59" s="66" t="s">
        <v>31</v>
      </c>
      <c r="G59" s="66">
        <v>5</v>
      </c>
      <c r="H59" s="67">
        <v>4</v>
      </c>
      <c r="I59" s="68">
        <v>3890.6</v>
      </c>
      <c r="J59" s="68">
        <v>3508.6</v>
      </c>
      <c r="K59" s="156">
        <v>162</v>
      </c>
      <c r="L59" s="68">
        <v>3567557.58</v>
      </c>
      <c r="M59" s="104">
        <v>0</v>
      </c>
      <c r="N59" s="104">
        <v>0</v>
      </c>
      <c r="O59" s="104">
        <v>0</v>
      </c>
      <c r="P59" s="104">
        <v>3567557.58</v>
      </c>
      <c r="Q59" s="104">
        <v>0</v>
      </c>
      <c r="R59" s="104">
        <v>0</v>
      </c>
      <c r="S59" s="104" t="s">
        <v>321</v>
      </c>
      <c r="T59" s="32"/>
      <c r="U59" s="33"/>
    </row>
    <row r="60" spans="1:21" ht="9" customHeight="1" x14ac:dyDescent="0.2">
      <c r="A60" s="168">
        <v>47</v>
      </c>
      <c r="B60" s="63" t="s">
        <v>255</v>
      </c>
      <c r="C60" s="99" t="s">
        <v>539</v>
      </c>
      <c r="D60" s="64" t="s">
        <v>538</v>
      </c>
      <c r="E60" s="65">
        <v>1989</v>
      </c>
      <c r="F60" s="66" t="s">
        <v>31</v>
      </c>
      <c r="G60" s="66">
        <v>5</v>
      </c>
      <c r="H60" s="67">
        <v>3</v>
      </c>
      <c r="I60" s="68">
        <v>3414.9</v>
      </c>
      <c r="J60" s="68">
        <v>3100.9</v>
      </c>
      <c r="K60" s="156">
        <v>202</v>
      </c>
      <c r="L60" s="68">
        <v>1527789.53</v>
      </c>
      <c r="M60" s="104">
        <v>0</v>
      </c>
      <c r="N60" s="104">
        <v>0</v>
      </c>
      <c r="O60" s="104">
        <v>0</v>
      </c>
      <c r="P60" s="104">
        <v>1527789.53</v>
      </c>
      <c r="Q60" s="104">
        <v>0</v>
      </c>
      <c r="R60" s="104">
        <v>0</v>
      </c>
      <c r="S60" s="104" t="s">
        <v>321</v>
      </c>
      <c r="T60" s="32"/>
      <c r="U60" s="33"/>
    </row>
    <row r="61" spans="1:21" ht="9" customHeight="1" x14ac:dyDescent="0.2">
      <c r="A61" s="168">
        <v>48</v>
      </c>
      <c r="B61" s="63" t="s">
        <v>256</v>
      </c>
      <c r="C61" s="99" t="s">
        <v>539</v>
      </c>
      <c r="D61" s="64" t="s">
        <v>538</v>
      </c>
      <c r="E61" s="65">
        <v>1988</v>
      </c>
      <c r="F61" s="66" t="s">
        <v>33</v>
      </c>
      <c r="G61" s="66">
        <v>5</v>
      </c>
      <c r="H61" s="67">
        <v>5</v>
      </c>
      <c r="I61" s="68">
        <v>4146.2</v>
      </c>
      <c r="J61" s="68">
        <v>3458.6</v>
      </c>
      <c r="K61" s="156">
        <v>176</v>
      </c>
      <c r="L61" s="68">
        <v>2481802.84</v>
      </c>
      <c r="M61" s="104">
        <v>0</v>
      </c>
      <c r="N61" s="104">
        <v>0</v>
      </c>
      <c r="O61" s="104">
        <v>0</v>
      </c>
      <c r="P61" s="104">
        <v>2481802.84</v>
      </c>
      <c r="Q61" s="104">
        <v>0</v>
      </c>
      <c r="R61" s="104">
        <v>0</v>
      </c>
      <c r="S61" s="104" t="s">
        <v>321</v>
      </c>
      <c r="T61" s="32"/>
      <c r="U61" s="33"/>
    </row>
    <row r="62" spans="1:21" ht="9" customHeight="1" x14ac:dyDescent="0.2">
      <c r="A62" s="168">
        <v>49</v>
      </c>
      <c r="B62" s="63" t="s">
        <v>257</v>
      </c>
      <c r="C62" s="99" t="s">
        <v>539</v>
      </c>
      <c r="D62" s="64" t="s">
        <v>538</v>
      </c>
      <c r="E62" s="65">
        <v>1957</v>
      </c>
      <c r="F62" s="66" t="s">
        <v>31</v>
      </c>
      <c r="G62" s="66">
        <v>3</v>
      </c>
      <c r="H62" s="67">
        <v>3</v>
      </c>
      <c r="I62" s="68">
        <v>1443.3</v>
      </c>
      <c r="J62" s="68">
        <v>1329</v>
      </c>
      <c r="K62" s="156">
        <v>53</v>
      </c>
      <c r="L62" s="68">
        <v>1974907.47</v>
      </c>
      <c r="M62" s="104">
        <v>0</v>
      </c>
      <c r="N62" s="104">
        <v>0</v>
      </c>
      <c r="O62" s="104">
        <v>0</v>
      </c>
      <c r="P62" s="104">
        <v>1974907.47</v>
      </c>
      <c r="Q62" s="104">
        <v>0</v>
      </c>
      <c r="R62" s="104">
        <v>0</v>
      </c>
      <c r="S62" s="104" t="s">
        <v>321</v>
      </c>
      <c r="T62" s="32"/>
      <c r="U62" s="33"/>
    </row>
    <row r="63" spans="1:21" ht="9" customHeight="1" x14ac:dyDescent="0.2">
      <c r="A63" s="168">
        <v>50</v>
      </c>
      <c r="B63" s="63" t="s">
        <v>258</v>
      </c>
      <c r="C63" s="99" t="s">
        <v>539</v>
      </c>
      <c r="D63" s="64" t="s">
        <v>538</v>
      </c>
      <c r="E63" s="65">
        <v>1960</v>
      </c>
      <c r="F63" s="66" t="s">
        <v>31</v>
      </c>
      <c r="G63" s="66">
        <v>4</v>
      </c>
      <c r="H63" s="67">
        <v>4</v>
      </c>
      <c r="I63" s="68">
        <v>2701.5</v>
      </c>
      <c r="J63" s="68">
        <v>2510.5</v>
      </c>
      <c r="K63" s="156">
        <v>130</v>
      </c>
      <c r="L63" s="68">
        <v>1916224.11</v>
      </c>
      <c r="M63" s="104">
        <v>0</v>
      </c>
      <c r="N63" s="104">
        <v>0</v>
      </c>
      <c r="O63" s="104">
        <v>0</v>
      </c>
      <c r="P63" s="104">
        <v>1916224.11</v>
      </c>
      <c r="Q63" s="104">
        <v>0</v>
      </c>
      <c r="R63" s="104">
        <v>0</v>
      </c>
      <c r="S63" s="104" t="s">
        <v>321</v>
      </c>
      <c r="T63" s="32"/>
      <c r="U63" s="33"/>
    </row>
    <row r="64" spans="1:21" ht="9" customHeight="1" x14ac:dyDescent="0.2">
      <c r="A64" s="168">
        <v>51</v>
      </c>
      <c r="B64" s="63" t="s">
        <v>259</v>
      </c>
      <c r="C64" s="99" t="s">
        <v>539</v>
      </c>
      <c r="D64" s="64" t="s">
        <v>538</v>
      </c>
      <c r="E64" s="65">
        <v>1964</v>
      </c>
      <c r="F64" s="66" t="s">
        <v>31</v>
      </c>
      <c r="G64" s="66">
        <v>4</v>
      </c>
      <c r="H64" s="67">
        <v>2</v>
      </c>
      <c r="I64" s="68">
        <v>1458.1</v>
      </c>
      <c r="J64" s="68">
        <v>1289.3</v>
      </c>
      <c r="K64" s="156">
        <v>67</v>
      </c>
      <c r="L64" s="68">
        <v>1466586.94</v>
      </c>
      <c r="M64" s="104">
        <v>0</v>
      </c>
      <c r="N64" s="104">
        <v>0</v>
      </c>
      <c r="O64" s="104">
        <v>0</v>
      </c>
      <c r="P64" s="104">
        <v>1466586.94</v>
      </c>
      <c r="Q64" s="104">
        <v>0</v>
      </c>
      <c r="R64" s="104">
        <v>0</v>
      </c>
      <c r="S64" s="104" t="s">
        <v>321</v>
      </c>
      <c r="T64" s="32"/>
      <c r="U64" s="33"/>
    </row>
    <row r="65" spans="1:21" ht="9" customHeight="1" x14ac:dyDescent="0.2">
      <c r="A65" s="168">
        <v>52</v>
      </c>
      <c r="B65" s="63" t="s">
        <v>260</v>
      </c>
      <c r="C65" s="99" t="s">
        <v>539</v>
      </c>
      <c r="D65" s="64" t="s">
        <v>538</v>
      </c>
      <c r="E65" s="65">
        <v>1989</v>
      </c>
      <c r="F65" s="66" t="s">
        <v>31</v>
      </c>
      <c r="G65" s="66">
        <v>5</v>
      </c>
      <c r="H65" s="67">
        <v>4</v>
      </c>
      <c r="I65" s="68">
        <v>3816.6</v>
      </c>
      <c r="J65" s="68">
        <v>3491</v>
      </c>
      <c r="K65" s="156">
        <v>185</v>
      </c>
      <c r="L65" s="68">
        <v>1992260.28</v>
      </c>
      <c r="M65" s="104">
        <v>0</v>
      </c>
      <c r="N65" s="104">
        <v>0</v>
      </c>
      <c r="O65" s="104">
        <v>0</v>
      </c>
      <c r="P65" s="104">
        <v>1992260.28</v>
      </c>
      <c r="Q65" s="104">
        <v>0</v>
      </c>
      <c r="R65" s="104">
        <v>0</v>
      </c>
      <c r="S65" s="104" t="s">
        <v>321</v>
      </c>
      <c r="T65" s="32"/>
      <c r="U65" s="33"/>
    </row>
    <row r="66" spans="1:21" ht="9" customHeight="1" x14ac:dyDescent="0.2">
      <c r="A66" s="168">
        <v>53</v>
      </c>
      <c r="B66" s="63" t="s">
        <v>261</v>
      </c>
      <c r="C66" s="99" t="s">
        <v>539</v>
      </c>
      <c r="D66" s="64" t="s">
        <v>538</v>
      </c>
      <c r="E66" s="65">
        <v>1988</v>
      </c>
      <c r="F66" s="66" t="s">
        <v>31</v>
      </c>
      <c r="G66" s="66">
        <v>5</v>
      </c>
      <c r="H66" s="67">
        <v>6</v>
      </c>
      <c r="I66" s="68">
        <v>5695.3</v>
      </c>
      <c r="J66" s="68">
        <v>5053</v>
      </c>
      <c r="K66" s="156">
        <v>227</v>
      </c>
      <c r="L66" s="68">
        <v>4616125.47</v>
      </c>
      <c r="M66" s="104">
        <v>0</v>
      </c>
      <c r="N66" s="104">
        <v>0</v>
      </c>
      <c r="O66" s="104">
        <v>0</v>
      </c>
      <c r="P66" s="104">
        <v>4616125.47</v>
      </c>
      <c r="Q66" s="104">
        <v>0</v>
      </c>
      <c r="R66" s="104">
        <v>0</v>
      </c>
      <c r="S66" s="104" t="s">
        <v>321</v>
      </c>
      <c r="T66" s="32"/>
      <c r="U66" s="33"/>
    </row>
    <row r="67" spans="1:21" ht="9" customHeight="1" x14ac:dyDescent="0.2">
      <c r="A67" s="168">
        <v>54</v>
      </c>
      <c r="B67" s="63" t="s">
        <v>262</v>
      </c>
      <c r="C67" s="99" t="s">
        <v>539</v>
      </c>
      <c r="D67" s="64" t="s">
        <v>538</v>
      </c>
      <c r="E67" s="65">
        <v>1962</v>
      </c>
      <c r="F67" s="66" t="s">
        <v>33</v>
      </c>
      <c r="G67" s="66">
        <v>5</v>
      </c>
      <c r="H67" s="67">
        <v>3</v>
      </c>
      <c r="I67" s="68">
        <v>2757.6</v>
      </c>
      <c r="J67" s="68">
        <v>2528.1000000000004</v>
      </c>
      <c r="K67" s="156">
        <v>106</v>
      </c>
      <c r="L67" s="68">
        <v>2464050.1</v>
      </c>
      <c r="M67" s="104">
        <v>0</v>
      </c>
      <c r="N67" s="104">
        <v>0</v>
      </c>
      <c r="O67" s="104">
        <v>0</v>
      </c>
      <c r="P67" s="104">
        <v>2464050.1</v>
      </c>
      <c r="Q67" s="104">
        <v>0</v>
      </c>
      <c r="R67" s="104">
        <v>0</v>
      </c>
      <c r="S67" s="104" t="s">
        <v>321</v>
      </c>
      <c r="T67" s="32"/>
      <c r="U67" s="33"/>
    </row>
    <row r="68" spans="1:21" ht="9" customHeight="1" x14ac:dyDescent="0.2">
      <c r="A68" s="168">
        <v>55</v>
      </c>
      <c r="B68" s="63" t="s">
        <v>263</v>
      </c>
      <c r="C68" s="99" t="s">
        <v>539</v>
      </c>
      <c r="D68" s="64" t="s">
        <v>538</v>
      </c>
      <c r="E68" s="65">
        <v>1980</v>
      </c>
      <c r="F68" s="66" t="s">
        <v>33</v>
      </c>
      <c r="G68" s="66">
        <v>5</v>
      </c>
      <c r="H68" s="67">
        <v>6</v>
      </c>
      <c r="I68" s="68">
        <v>5270.3</v>
      </c>
      <c r="J68" s="68">
        <v>4736.3</v>
      </c>
      <c r="K68" s="156">
        <v>241</v>
      </c>
      <c r="L68" s="68">
        <v>3286398.35</v>
      </c>
      <c r="M68" s="104">
        <v>0</v>
      </c>
      <c r="N68" s="104">
        <v>0</v>
      </c>
      <c r="O68" s="104">
        <v>0</v>
      </c>
      <c r="P68" s="104">
        <v>3286398.35</v>
      </c>
      <c r="Q68" s="104">
        <v>0</v>
      </c>
      <c r="R68" s="104">
        <v>0</v>
      </c>
      <c r="S68" s="104" t="s">
        <v>321</v>
      </c>
      <c r="T68" s="32"/>
      <c r="U68" s="33"/>
    </row>
    <row r="69" spans="1:21" ht="9" customHeight="1" x14ac:dyDescent="0.2">
      <c r="A69" s="168">
        <v>56</v>
      </c>
      <c r="B69" s="63" t="s">
        <v>264</v>
      </c>
      <c r="C69" s="99" t="s">
        <v>539</v>
      </c>
      <c r="D69" s="64" t="s">
        <v>538</v>
      </c>
      <c r="E69" s="65">
        <v>1968</v>
      </c>
      <c r="F69" s="66" t="s">
        <v>31</v>
      </c>
      <c r="G69" s="66">
        <v>5</v>
      </c>
      <c r="H69" s="67">
        <v>1</v>
      </c>
      <c r="I69" s="68">
        <v>4393</v>
      </c>
      <c r="J69" s="68">
        <v>1897.7</v>
      </c>
      <c r="K69" s="156">
        <v>145</v>
      </c>
      <c r="L69" s="68">
        <v>3208220.83</v>
      </c>
      <c r="M69" s="104">
        <v>0</v>
      </c>
      <c r="N69" s="104">
        <v>0</v>
      </c>
      <c r="O69" s="104">
        <v>0</v>
      </c>
      <c r="P69" s="104">
        <v>3208220.83</v>
      </c>
      <c r="Q69" s="104">
        <v>0</v>
      </c>
      <c r="R69" s="104">
        <v>0</v>
      </c>
      <c r="S69" s="104" t="s">
        <v>321</v>
      </c>
      <c r="T69" s="32"/>
      <c r="U69" s="33"/>
    </row>
    <row r="70" spans="1:21" ht="9" customHeight="1" x14ac:dyDescent="0.2">
      <c r="A70" s="168">
        <v>57</v>
      </c>
      <c r="B70" s="63" t="s">
        <v>265</v>
      </c>
      <c r="C70" s="99" t="s">
        <v>539</v>
      </c>
      <c r="D70" s="64" t="s">
        <v>538</v>
      </c>
      <c r="E70" s="65">
        <v>1988</v>
      </c>
      <c r="F70" s="66" t="s">
        <v>33</v>
      </c>
      <c r="G70" s="66">
        <v>9</v>
      </c>
      <c r="H70" s="67">
        <v>14</v>
      </c>
      <c r="I70" s="68">
        <v>31511.8</v>
      </c>
      <c r="J70" s="68">
        <v>27311.7</v>
      </c>
      <c r="K70" s="156">
        <v>1187</v>
      </c>
      <c r="L70" s="68">
        <v>12163591.189999999</v>
      </c>
      <c r="M70" s="104">
        <v>0</v>
      </c>
      <c r="N70" s="104">
        <v>0</v>
      </c>
      <c r="O70" s="104">
        <v>0</v>
      </c>
      <c r="P70" s="104">
        <v>12163591.189999999</v>
      </c>
      <c r="Q70" s="104">
        <v>0</v>
      </c>
      <c r="R70" s="104">
        <v>0</v>
      </c>
      <c r="S70" s="104" t="s">
        <v>321</v>
      </c>
      <c r="T70" s="32"/>
      <c r="U70" s="33"/>
    </row>
    <row r="71" spans="1:21" ht="9" customHeight="1" x14ac:dyDescent="0.2">
      <c r="A71" s="168">
        <v>58</v>
      </c>
      <c r="B71" s="63" t="s">
        <v>266</v>
      </c>
      <c r="C71" s="99" t="s">
        <v>539</v>
      </c>
      <c r="D71" s="64" t="s">
        <v>538</v>
      </c>
      <c r="E71" s="65">
        <v>1986</v>
      </c>
      <c r="F71" s="66" t="s">
        <v>31</v>
      </c>
      <c r="G71" s="66">
        <v>5</v>
      </c>
      <c r="H71" s="67">
        <v>4</v>
      </c>
      <c r="I71" s="68">
        <v>3057.7</v>
      </c>
      <c r="J71" s="68">
        <v>2768.4</v>
      </c>
      <c r="K71" s="156">
        <v>141</v>
      </c>
      <c r="L71" s="68">
        <v>1399132.56</v>
      </c>
      <c r="M71" s="104">
        <v>0</v>
      </c>
      <c r="N71" s="104">
        <v>0</v>
      </c>
      <c r="O71" s="104">
        <v>0</v>
      </c>
      <c r="P71" s="104">
        <v>1399132.56</v>
      </c>
      <c r="Q71" s="104">
        <v>0</v>
      </c>
      <c r="R71" s="104">
        <v>0</v>
      </c>
      <c r="S71" s="104" t="s">
        <v>321</v>
      </c>
      <c r="T71" s="32"/>
      <c r="U71" s="33"/>
    </row>
    <row r="72" spans="1:21" ht="9" customHeight="1" x14ac:dyDescent="0.2">
      <c r="A72" s="168">
        <v>59</v>
      </c>
      <c r="B72" s="63" t="s">
        <v>267</v>
      </c>
      <c r="C72" s="99" t="s">
        <v>539</v>
      </c>
      <c r="D72" s="64" t="s">
        <v>538</v>
      </c>
      <c r="E72" s="65">
        <v>1973</v>
      </c>
      <c r="F72" s="66" t="s">
        <v>31</v>
      </c>
      <c r="G72" s="66">
        <v>5</v>
      </c>
      <c r="H72" s="67">
        <v>1</v>
      </c>
      <c r="I72" s="68">
        <v>3992.7</v>
      </c>
      <c r="J72" s="68">
        <v>2680.2</v>
      </c>
      <c r="K72" s="156">
        <v>256</v>
      </c>
      <c r="L72" s="68">
        <v>2292469.0499999998</v>
      </c>
      <c r="M72" s="104">
        <v>0</v>
      </c>
      <c r="N72" s="104">
        <v>0</v>
      </c>
      <c r="O72" s="104">
        <v>0</v>
      </c>
      <c r="P72" s="104">
        <v>2292469.0499999998</v>
      </c>
      <c r="Q72" s="104">
        <v>0</v>
      </c>
      <c r="R72" s="104">
        <v>0</v>
      </c>
      <c r="S72" s="104" t="s">
        <v>321</v>
      </c>
      <c r="T72" s="32"/>
      <c r="U72" s="33"/>
    </row>
    <row r="73" spans="1:21" ht="9" customHeight="1" x14ac:dyDescent="0.2">
      <c r="A73" s="168">
        <v>60</v>
      </c>
      <c r="B73" s="63" t="s">
        <v>268</v>
      </c>
      <c r="C73" s="99" t="s">
        <v>539</v>
      </c>
      <c r="D73" s="64" t="s">
        <v>538</v>
      </c>
      <c r="E73" s="65">
        <v>1967</v>
      </c>
      <c r="F73" s="66" t="s">
        <v>31</v>
      </c>
      <c r="G73" s="66">
        <v>5</v>
      </c>
      <c r="H73" s="67">
        <v>2</v>
      </c>
      <c r="I73" s="68">
        <v>1902.2</v>
      </c>
      <c r="J73" s="68">
        <v>1751.2</v>
      </c>
      <c r="K73" s="156">
        <v>79</v>
      </c>
      <c r="L73" s="68">
        <v>1613569.75</v>
      </c>
      <c r="M73" s="104">
        <v>0</v>
      </c>
      <c r="N73" s="104">
        <v>0</v>
      </c>
      <c r="O73" s="104">
        <v>0</v>
      </c>
      <c r="P73" s="104">
        <v>1613569.75</v>
      </c>
      <c r="Q73" s="104">
        <v>0</v>
      </c>
      <c r="R73" s="104">
        <v>0</v>
      </c>
      <c r="S73" s="104" t="s">
        <v>321</v>
      </c>
      <c r="T73" s="32"/>
      <c r="U73" s="33"/>
    </row>
    <row r="74" spans="1:21" ht="9" customHeight="1" x14ac:dyDescent="0.2">
      <c r="A74" s="168">
        <v>61</v>
      </c>
      <c r="B74" s="63" t="s">
        <v>269</v>
      </c>
      <c r="C74" s="99" t="s">
        <v>539</v>
      </c>
      <c r="D74" s="64" t="s">
        <v>538</v>
      </c>
      <c r="E74" s="65">
        <v>1963</v>
      </c>
      <c r="F74" s="66" t="s">
        <v>31</v>
      </c>
      <c r="G74" s="66">
        <v>4</v>
      </c>
      <c r="H74" s="67">
        <v>2</v>
      </c>
      <c r="I74" s="68">
        <v>1342.5</v>
      </c>
      <c r="J74" s="68">
        <v>1207.5999999999999</v>
      </c>
      <c r="K74" s="156">
        <v>53</v>
      </c>
      <c r="L74" s="68">
        <v>1557898.34</v>
      </c>
      <c r="M74" s="104">
        <v>0</v>
      </c>
      <c r="N74" s="104">
        <v>0</v>
      </c>
      <c r="O74" s="104">
        <v>0</v>
      </c>
      <c r="P74" s="104">
        <v>1557898.34</v>
      </c>
      <c r="Q74" s="104">
        <v>0</v>
      </c>
      <c r="R74" s="104">
        <v>0</v>
      </c>
      <c r="S74" s="104" t="s">
        <v>321</v>
      </c>
      <c r="T74" s="32"/>
      <c r="U74" s="33"/>
    </row>
    <row r="75" spans="1:21" ht="9" customHeight="1" x14ac:dyDescent="0.2">
      <c r="A75" s="168">
        <v>62</v>
      </c>
      <c r="B75" s="63" t="s">
        <v>270</v>
      </c>
      <c r="C75" s="99" t="s">
        <v>539</v>
      </c>
      <c r="D75" s="64" t="s">
        <v>538</v>
      </c>
      <c r="E75" s="65">
        <v>1977</v>
      </c>
      <c r="F75" s="66" t="s">
        <v>346</v>
      </c>
      <c r="G75" s="66">
        <v>5</v>
      </c>
      <c r="H75" s="67">
        <v>5</v>
      </c>
      <c r="I75" s="68">
        <v>3703.1</v>
      </c>
      <c r="J75" s="68">
        <v>3071.7</v>
      </c>
      <c r="K75" s="156">
        <v>165</v>
      </c>
      <c r="L75" s="68">
        <v>3047740.34</v>
      </c>
      <c r="M75" s="104">
        <v>0</v>
      </c>
      <c r="N75" s="104">
        <v>0</v>
      </c>
      <c r="O75" s="104">
        <v>0</v>
      </c>
      <c r="P75" s="104">
        <v>3047740.34</v>
      </c>
      <c r="Q75" s="104">
        <v>0</v>
      </c>
      <c r="R75" s="104">
        <v>0</v>
      </c>
      <c r="S75" s="104" t="s">
        <v>321</v>
      </c>
      <c r="T75" s="32"/>
      <c r="U75" s="33"/>
    </row>
    <row r="76" spans="1:21" ht="9" customHeight="1" x14ac:dyDescent="0.2">
      <c r="A76" s="168">
        <v>63</v>
      </c>
      <c r="B76" s="63" t="s">
        <v>271</v>
      </c>
      <c r="C76" s="99" t="s">
        <v>539</v>
      </c>
      <c r="D76" s="64" t="s">
        <v>538</v>
      </c>
      <c r="E76" s="65">
        <v>1976</v>
      </c>
      <c r="F76" s="66" t="s">
        <v>33</v>
      </c>
      <c r="G76" s="66">
        <v>5</v>
      </c>
      <c r="H76" s="67">
        <v>8</v>
      </c>
      <c r="I76" s="68">
        <v>6173.8</v>
      </c>
      <c r="J76" s="68">
        <v>5535.8</v>
      </c>
      <c r="K76" s="156">
        <v>262</v>
      </c>
      <c r="L76" s="68">
        <v>4770542</v>
      </c>
      <c r="M76" s="104">
        <v>0</v>
      </c>
      <c r="N76" s="104">
        <v>0</v>
      </c>
      <c r="O76" s="104">
        <v>0</v>
      </c>
      <c r="P76" s="104">
        <v>4770542</v>
      </c>
      <c r="Q76" s="104">
        <v>0</v>
      </c>
      <c r="R76" s="104">
        <v>0</v>
      </c>
      <c r="S76" s="104" t="s">
        <v>321</v>
      </c>
      <c r="T76" s="32"/>
      <c r="U76" s="33"/>
    </row>
    <row r="77" spans="1:21" ht="9" customHeight="1" x14ac:dyDescent="0.2">
      <c r="A77" s="168">
        <v>64</v>
      </c>
      <c r="B77" s="63" t="s">
        <v>272</v>
      </c>
      <c r="C77" s="99" t="s">
        <v>539</v>
      </c>
      <c r="D77" s="64" t="s">
        <v>538</v>
      </c>
      <c r="E77" s="65">
        <v>1984</v>
      </c>
      <c r="F77" s="66" t="s">
        <v>33</v>
      </c>
      <c r="G77" s="66">
        <v>5</v>
      </c>
      <c r="H77" s="67">
        <v>5</v>
      </c>
      <c r="I77" s="68">
        <v>4206</v>
      </c>
      <c r="J77" s="68">
        <v>3791</v>
      </c>
      <c r="K77" s="156">
        <v>158</v>
      </c>
      <c r="L77" s="68">
        <v>3545786.86</v>
      </c>
      <c r="M77" s="104">
        <v>0</v>
      </c>
      <c r="N77" s="104">
        <v>0</v>
      </c>
      <c r="O77" s="104">
        <v>0</v>
      </c>
      <c r="P77" s="104">
        <v>3545786.86</v>
      </c>
      <c r="Q77" s="104">
        <v>0</v>
      </c>
      <c r="R77" s="104">
        <v>0</v>
      </c>
      <c r="S77" s="104" t="s">
        <v>321</v>
      </c>
      <c r="T77" s="32"/>
      <c r="U77" s="33"/>
    </row>
    <row r="78" spans="1:21" ht="9" customHeight="1" x14ac:dyDescent="0.2">
      <c r="A78" s="168">
        <v>65</v>
      </c>
      <c r="B78" s="63" t="s">
        <v>273</v>
      </c>
      <c r="C78" s="99" t="s">
        <v>539</v>
      </c>
      <c r="D78" s="64" t="s">
        <v>538</v>
      </c>
      <c r="E78" s="65">
        <v>1970</v>
      </c>
      <c r="F78" s="66" t="s">
        <v>33</v>
      </c>
      <c r="G78" s="66">
        <v>5</v>
      </c>
      <c r="H78" s="67">
        <v>4</v>
      </c>
      <c r="I78" s="68">
        <v>4282.7</v>
      </c>
      <c r="J78" s="68">
        <v>3980.7</v>
      </c>
      <c r="K78" s="156">
        <v>186</v>
      </c>
      <c r="L78" s="68">
        <v>1530520.5</v>
      </c>
      <c r="M78" s="104">
        <v>0</v>
      </c>
      <c r="N78" s="104">
        <v>0</v>
      </c>
      <c r="O78" s="104">
        <v>0</v>
      </c>
      <c r="P78" s="104">
        <v>1530520.5</v>
      </c>
      <c r="Q78" s="104">
        <v>0</v>
      </c>
      <c r="R78" s="104">
        <v>0</v>
      </c>
      <c r="S78" s="104" t="s">
        <v>321</v>
      </c>
      <c r="T78" s="32"/>
      <c r="U78" s="33"/>
    </row>
    <row r="79" spans="1:21" ht="9" customHeight="1" x14ac:dyDescent="0.2">
      <c r="A79" s="168">
        <v>66</v>
      </c>
      <c r="B79" s="63" t="s">
        <v>274</v>
      </c>
      <c r="C79" s="99" t="s">
        <v>539</v>
      </c>
      <c r="D79" s="64" t="s">
        <v>538</v>
      </c>
      <c r="E79" s="65">
        <v>1973</v>
      </c>
      <c r="F79" s="66" t="s">
        <v>31</v>
      </c>
      <c r="G79" s="66">
        <v>5</v>
      </c>
      <c r="H79" s="67">
        <v>2</v>
      </c>
      <c r="I79" s="68">
        <v>2089.1999999999998</v>
      </c>
      <c r="J79" s="68">
        <v>1781.2</v>
      </c>
      <c r="K79" s="156">
        <v>103</v>
      </c>
      <c r="L79" s="68">
        <v>2141080.79</v>
      </c>
      <c r="M79" s="104">
        <v>0</v>
      </c>
      <c r="N79" s="104">
        <v>0</v>
      </c>
      <c r="O79" s="104">
        <v>0</v>
      </c>
      <c r="P79" s="104">
        <v>2141080.79</v>
      </c>
      <c r="Q79" s="104">
        <v>0</v>
      </c>
      <c r="R79" s="104">
        <v>0</v>
      </c>
      <c r="S79" s="104" t="s">
        <v>321</v>
      </c>
      <c r="T79" s="32"/>
      <c r="U79" s="33"/>
    </row>
    <row r="80" spans="1:21" ht="9" customHeight="1" x14ac:dyDescent="0.2">
      <c r="A80" s="168">
        <v>67</v>
      </c>
      <c r="B80" s="63" t="s">
        <v>275</v>
      </c>
      <c r="C80" s="99" t="s">
        <v>539</v>
      </c>
      <c r="D80" s="64" t="s">
        <v>538</v>
      </c>
      <c r="E80" s="65">
        <v>1982</v>
      </c>
      <c r="F80" s="66" t="s">
        <v>31</v>
      </c>
      <c r="G80" s="66">
        <v>4</v>
      </c>
      <c r="H80" s="67">
        <v>1</v>
      </c>
      <c r="I80" s="68">
        <v>1872.85</v>
      </c>
      <c r="J80" s="68">
        <v>1653.8</v>
      </c>
      <c r="K80" s="156">
        <v>87</v>
      </c>
      <c r="L80" s="68">
        <v>1626626.21</v>
      </c>
      <c r="M80" s="104">
        <v>0</v>
      </c>
      <c r="N80" s="104">
        <v>0</v>
      </c>
      <c r="O80" s="104">
        <v>0</v>
      </c>
      <c r="P80" s="104">
        <v>1626626.21</v>
      </c>
      <c r="Q80" s="104">
        <v>0</v>
      </c>
      <c r="R80" s="104">
        <v>0</v>
      </c>
      <c r="S80" s="104" t="s">
        <v>321</v>
      </c>
      <c r="T80" s="32"/>
      <c r="U80" s="33"/>
    </row>
    <row r="81" spans="1:21" ht="9" customHeight="1" x14ac:dyDescent="0.2">
      <c r="A81" s="168">
        <v>68</v>
      </c>
      <c r="B81" s="63" t="s">
        <v>276</v>
      </c>
      <c r="C81" s="99" t="s">
        <v>539</v>
      </c>
      <c r="D81" s="64" t="s">
        <v>538</v>
      </c>
      <c r="E81" s="65">
        <v>1982</v>
      </c>
      <c r="F81" s="66" t="s">
        <v>33</v>
      </c>
      <c r="G81" s="66">
        <v>5</v>
      </c>
      <c r="H81" s="67">
        <v>5</v>
      </c>
      <c r="I81" s="68">
        <v>4060.2</v>
      </c>
      <c r="J81" s="68">
        <v>3742.7</v>
      </c>
      <c r="K81" s="156">
        <v>194</v>
      </c>
      <c r="L81" s="68">
        <v>2044947.92</v>
      </c>
      <c r="M81" s="83">
        <v>0</v>
      </c>
      <c r="N81" s="83">
        <v>0</v>
      </c>
      <c r="O81" s="104">
        <v>0</v>
      </c>
      <c r="P81" s="104">
        <v>2044947.92</v>
      </c>
      <c r="Q81" s="83">
        <v>0</v>
      </c>
      <c r="R81" s="83">
        <v>0</v>
      </c>
      <c r="S81" s="83" t="s">
        <v>321</v>
      </c>
      <c r="T81" s="32"/>
      <c r="U81" s="33"/>
    </row>
    <row r="82" spans="1:21" ht="9" customHeight="1" x14ac:dyDescent="0.2">
      <c r="A82" s="168">
        <v>69</v>
      </c>
      <c r="B82" s="63" t="s">
        <v>277</v>
      </c>
      <c r="C82" s="99" t="s">
        <v>539</v>
      </c>
      <c r="D82" s="64" t="s">
        <v>538</v>
      </c>
      <c r="E82" s="65">
        <v>1988</v>
      </c>
      <c r="F82" s="66" t="s">
        <v>33</v>
      </c>
      <c r="G82" s="66">
        <v>5</v>
      </c>
      <c r="H82" s="67">
        <v>4</v>
      </c>
      <c r="I82" s="68">
        <v>3096.1</v>
      </c>
      <c r="J82" s="68">
        <v>2779</v>
      </c>
      <c r="K82" s="156">
        <v>127</v>
      </c>
      <c r="L82" s="68">
        <v>1605904.32</v>
      </c>
      <c r="M82" s="83">
        <v>0</v>
      </c>
      <c r="N82" s="83">
        <v>0</v>
      </c>
      <c r="O82" s="104">
        <v>0</v>
      </c>
      <c r="P82" s="104">
        <v>1605904.32</v>
      </c>
      <c r="Q82" s="83">
        <v>0</v>
      </c>
      <c r="R82" s="83">
        <v>0</v>
      </c>
      <c r="S82" s="83" t="s">
        <v>321</v>
      </c>
      <c r="T82" s="32"/>
      <c r="U82" s="33"/>
    </row>
    <row r="83" spans="1:21" ht="9" customHeight="1" x14ac:dyDescent="0.2">
      <c r="A83" s="168">
        <v>70</v>
      </c>
      <c r="B83" s="63" t="s">
        <v>278</v>
      </c>
      <c r="C83" s="99" t="s">
        <v>539</v>
      </c>
      <c r="D83" s="64" t="s">
        <v>538</v>
      </c>
      <c r="E83" s="65">
        <v>1974</v>
      </c>
      <c r="F83" s="66" t="s">
        <v>33</v>
      </c>
      <c r="G83" s="66">
        <v>5</v>
      </c>
      <c r="H83" s="67">
        <v>4</v>
      </c>
      <c r="I83" s="68">
        <v>3632.9</v>
      </c>
      <c r="J83" s="68">
        <v>3248</v>
      </c>
      <c r="K83" s="156">
        <v>148</v>
      </c>
      <c r="L83" s="68">
        <v>2033962.46</v>
      </c>
      <c r="M83" s="83">
        <v>0</v>
      </c>
      <c r="N83" s="83">
        <v>0</v>
      </c>
      <c r="O83" s="104">
        <v>0</v>
      </c>
      <c r="P83" s="104">
        <v>2033962.46</v>
      </c>
      <c r="Q83" s="83">
        <v>0</v>
      </c>
      <c r="R83" s="83">
        <v>0</v>
      </c>
      <c r="S83" s="83" t="s">
        <v>321</v>
      </c>
      <c r="T83" s="32"/>
      <c r="U83" s="33"/>
    </row>
    <row r="84" spans="1:21" ht="9" customHeight="1" x14ac:dyDescent="0.2">
      <c r="A84" s="168">
        <v>71</v>
      </c>
      <c r="B84" s="63" t="s">
        <v>279</v>
      </c>
      <c r="C84" s="99" t="s">
        <v>539</v>
      </c>
      <c r="D84" s="64" t="s">
        <v>538</v>
      </c>
      <c r="E84" s="65">
        <v>1975</v>
      </c>
      <c r="F84" s="66" t="s">
        <v>31</v>
      </c>
      <c r="G84" s="66">
        <v>9</v>
      </c>
      <c r="H84" s="67">
        <v>1</v>
      </c>
      <c r="I84" s="68">
        <v>2257.6</v>
      </c>
      <c r="J84" s="68">
        <v>2005.6</v>
      </c>
      <c r="K84" s="156">
        <v>102</v>
      </c>
      <c r="L84" s="68">
        <v>794047.05</v>
      </c>
      <c r="M84" s="83">
        <v>0</v>
      </c>
      <c r="N84" s="83">
        <v>0</v>
      </c>
      <c r="O84" s="104">
        <v>0</v>
      </c>
      <c r="P84" s="104">
        <v>794047.05</v>
      </c>
      <c r="Q84" s="83">
        <v>0</v>
      </c>
      <c r="R84" s="83">
        <v>0</v>
      </c>
      <c r="S84" s="83" t="s">
        <v>321</v>
      </c>
      <c r="T84" s="32"/>
      <c r="U84" s="33"/>
    </row>
    <row r="85" spans="1:21" ht="9" customHeight="1" x14ac:dyDescent="0.2">
      <c r="A85" s="168">
        <v>72</v>
      </c>
      <c r="B85" s="63" t="s">
        <v>280</v>
      </c>
      <c r="C85" s="99" t="s">
        <v>539</v>
      </c>
      <c r="D85" s="64" t="s">
        <v>538</v>
      </c>
      <c r="E85" s="65">
        <v>1975</v>
      </c>
      <c r="F85" s="66" t="s">
        <v>31</v>
      </c>
      <c r="G85" s="66">
        <v>9</v>
      </c>
      <c r="H85" s="67">
        <v>1</v>
      </c>
      <c r="I85" s="68">
        <v>2248.1</v>
      </c>
      <c r="J85" s="68">
        <v>1995.1</v>
      </c>
      <c r="K85" s="156">
        <v>100</v>
      </c>
      <c r="L85" s="68">
        <v>2105168.94</v>
      </c>
      <c r="M85" s="83">
        <v>0</v>
      </c>
      <c r="N85" s="83">
        <v>0</v>
      </c>
      <c r="O85" s="104">
        <v>0</v>
      </c>
      <c r="P85" s="104">
        <v>2105168.94</v>
      </c>
      <c r="Q85" s="83">
        <v>0</v>
      </c>
      <c r="R85" s="83">
        <v>0</v>
      </c>
      <c r="S85" s="83" t="s">
        <v>321</v>
      </c>
      <c r="T85" s="32"/>
      <c r="U85" s="33"/>
    </row>
    <row r="86" spans="1:21" ht="9" customHeight="1" x14ac:dyDescent="0.2">
      <c r="A86" s="168">
        <v>73</v>
      </c>
      <c r="B86" s="63" t="s">
        <v>281</v>
      </c>
      <c r="C86" s="99" t="s">
        <v>539</v>
      </c>
      <c r="D86" s="64" t="s">
        <v>538</v>
      </c>
      <c r="E86" s="65">
        <v>1975</v>
      </c>
      <c r="F86" s="66" t="s">
        <v>31</v>
      </c>
      <c r="G86" s="66">
        <v>9</v>
      </c>
      <c r="H86" s="67">
        <v>1</v>
      </c>
      <c r="I86" s="68">
        <v>2265.6</v>
      </c>
      <c r="J86" s="68">
        <v>2012.6</v>
      </c>
      <c r="K86" s="156">
        <v>96</v>
      </c>
      <c r="L86" s="68">
        <v>911034.64</v>
      </c>
      <c r="M86" s="83">
        <v>0</v>
      </c>
      <c r="N86" s="83">
        <v>0</v>
      </c>
      <c r="O86" s="104">
        <v>0</v>
      </c>
      <c r="P86" s="104">
        <v>911034.64</v>
      </c>
      <c r="Q86" s="83">
        <v>0</v>
      </c>
      <c r="R86" s="83">
        <v>0</v>
      </c>
      <c r="S86" s="83" t="s">
        <v>321</v>
      </c>
      <c r="T86" s="32"/>
      <c r="U86" s="33"/>
    </row>
    <row r="87" spans="1:21" ht="9" customHeight="1" x14ac:dyDescent="0.2">
      <c r="A87" s="168">
        <v>74</v>
      </c>
      <c r="B87" s="63" t="s">
        <v>282</v>
      </c>
      <c r="C87" s="99" t="s">
        <v>539</v>
      </c>
      <c r="D87" s="64" t="s">
        <v>538</v>
      </c>
      <c r="E87" s="65">
        <v>1967</v>
      </c>
      <c r="F87" s="66" t="s">
        <v>31</v>
      </c>
      <c r="G87" s="66">
        <v>5</v>
      </c>
      <c r="H87" s="67">
        <v>4</v>
      </c>
      <c r="I87" s="68">
        <v>2914.2</v>
      </c>
      <c r="J87" s="68">
        <v>2576.9</v>
      </c>
      <c r="K87" s="156">
        <v>121</v>
      </c>
      <c r="L87" s="68">
        <v>2629291.59</v>
      </c>
      <c r="M87" s="83">
        <v>0</v>
      </c>
      <c r="N87" s="83">
        <v>0</v>
      </c>
      <c r="O87" s="104">
        <v>0</v>
      </c>
      <c r="P87" s="104">
        <v>2629291.59</v>
      </c>
      <c r="Q87" s="83">
        <v>0</v>
      </c>
      <c r="R87" s="83">
        <v>0</v>
      </c>
      <c r="S87" s="83" t="s">
        <v>321</v>
      </c>
      <c r="T87" s="32"/>
      <c r="U87" s="33"/>
    </row>
    <row r="88" spans="1:21" ht="9" customHeight="1" x14ac:dyDescent="0.2">
      <c r="A88" s="168">
        <v>75</v>
      </c>
      <c r="B88" s="63" t="s">
        <v>283</v>
      </c>
      <c r="C88" s="99" t="s">
        <v>539</v>
      </c>
      <c r="D88" s="64" t="s">
        <v>538</v>
      </c>
      <c r="E88" s="65">
        <v>1965</v>
      </c>
      <c r="F88" s="66" t="s">
        <v>33</v>
      </c>
      <c r="G88" s="66">
        <v>5</v>
      </c>
      <c r="H88" s="67">
        <v>4</v>
      </c>
      <c r="I88" s="68">
        <v>3871.3</v>
      </c>
      <c r="J88" s="68">
        <v>3568.3</v>
      </c>
      <c r="K88" s="156">
        <v>177</v>
      </c>
      <c r="L88" s="68">
        <v>4036990.13</v>
      </c>
      <c r="M88" s="83">
        <v>0</v>
      </c>
      <c r="N88" s="83">
        <v>0</v>
      </c>
      <c r="O88" s="104">
        <v>0</v>
      </c>
      <c r="P88" s="104">
        <v>4036990.13</v>
      </c>
      <c r="Q88" s="83">
        <v>0</v>
      </c>
      <c r="R88" s="83">
        <v>0</v>
      </c>
      <c r="S88" s="83" t="s">
        <v>321</v>
      </c>
      <c r="T88" s="32"/>
      <c r="U88" s="33"/>
    </row>
    <row r="89" spans="1:21" ht="9" customHeight="1" x14ac:dyDescent="0.2">
      <c r="A89" s="168">
        <v>76</v>
      </c>
      <c r="B89" s="63" t="s">
        <v>284</v>
      </c>
      <c r="C89" s="99" t="s">
        <v>540</v>
      </c>
      <c r="D89" s="64" t="s">
        <v>538</v>
      </c>
      <c r="E89" s="65">
        <v>1954</v>
      </c>
      <c r="F89" s="66" t="s">
        <v>31</v>
      </c>
      <c r="G89" s="66">
        <v>4</v>
      </c>
      <c r="H89" s="67">
        <v>4</v>
      </c>
      <c r="I89" s="68">
        <v>4353.3</v>
      </c>
      <c r="J89" s="68">
        <v>3946.7</v>
      </c>
      <c r="K89" s="156">
        <v>81</v>
      </c>
      <c r="L89" s="68">
        <v>4759367.75</v>
      </c>
      <c r="M89" s="83">
        <v>0</v>
      </c>
      <c r="N89" s="83">
        <v>0</v>
      </c>
      <c r="O89" s="104">
        <v>0</v>
      </c>
      <c r="P89" s="104">
        <v>4759367.75</v>
      </c>
      <c r="Q89" s="83">
        <v>0</v>
      </c>
      <c r="R89" s="83">
        <v>0</v>
      </c>
      <c r="S89" s="83" t="s">
        <v>321</v>
      </c>
      <c r="T89" s="32"/>
      <c r="U89" s="33"/>
    </row>
    <row r="90" spans="1:21" ht="9" customHeight="1" x14ac:dyDescent="0.2">
      <c r="A90" s="168">
        <v>77</v>
      </c>
      <c r="B90" s="63" t="s">
        <v>285</v>
      </c>
      <c r="C90" s="99" t="s">
        <v>539</v>
      </c>
      <c r="D90" s="64" t="s">
        <v>538</v>
      </c>
      <c r="E90" s="65">
        <v>1968</v>
      </c>
      <c r="F90" s="66" t="s">
        <v>31</v>
      </c>
      <c r="G90" s="66">
        <v>5</v>
      </c>
      <c r="H90" s="67">
        <v>1</v>
      </c>
      <c r="I90" s="68">
        <v>3852.3</v>
      </c>
      <c r="J90" s="68">
        <v>2555</v>
      </c>
      <c r="K90" s="156">
        <v>225</v>
      </c>
      <c r="L90" s="68">
        <v>2153643.4300000002</v>
      </c>
      <c r="M90" s="83">
        <v>0</v>
      </c>
      <c r="N90" s="83">
        <v>0</v>
      </c>
      <c r="O90" s="104">
        <v>0</v>
      </c>
      <c r="P90" s="104">
        <v>2153643.4300000002</v>
      </c>
      <c r="Q90" s="83">
        <v>0</v>
      </c>
      <c r="R90" s="83">
        <v>0</v>
      </c>
      <c r="S90" s="83" t="s">
        <v>321</v>
      </c>
      <c r="T90" s="32"/>
      <c r="U90" s="33"/>
    </row>
    <row r="91" spans="1:21" ht="9" customHeight="1" x14ac:dyDescent="0.2">
      <c r="A91" s="168">
        <v>78</v>
      </c>
      <c r="B91" s="63" t="s">
        <v>286</v>
      </c>
      <c r="C91" s="99" t="s">
        <v>539</v>
      </c>
      <c r="D91" s="64" t="s">
        <v>538</v>
      </c>
      <c r="E91" s="65">
        <v>1976</v>
      </c>
      <c r="F91" s="66" t="s">
        <v>33</v>
      </c>
      <c r="G91" s="66">
        <v>5</v>
      </c>
      <c r="H91" s="67">
        <v>4</v>
      </c>
      <c r="I91" s="68">
        <v>4195.7</v>
      </c>
      <c r="J91" s="68">
        <v>3905.7</v>
      </c>
      <c r="K91" s="156">
        <v>146</v>
      </c>
      <c r="L91" s="68">
        <v>2273386.5499999998</v>
      </c>
      <c r="M91" s="83">
        <v>0</v>
      </c>
      <c r="N91" s="83">
        <v>0</v>
      </c>
      <c r="O91" s="104">
        <v>0</v>
      </c>
      <c r="P91" s="104">
        <v>2273386.5499999998</v>
      </c>
      <c r="Q91" s="83">
        <v>0</v>
      </c>
      <c r="R91" s="83">
        <v>0</v>
      </c>
      <c r="S91" s="83" t="s">
        <v>321</v>
      </c>
      <c r="T91" s="32"/>
      <c r="U91" s="33"/>
    </row>
    <row r="92" spans="1:21" ht="9" customHeight="1" x14ac:dyDescent="0.2">
      <c r="A92" s="168">
        <v>79</v>
      </c>
      <c r="B92" s="63" t="s">
        <v>287</v>
      </c>
      <c r="C92" s="99" t="s">
        <v>539</v>
      </c>
      <c r="D92" s="64" t="s">
        <v>538</v>
      </c>
      <c r="E92" s="65">
        <v>1971</v>
      </c>
      <c r="F92" s="66" t="s">
        <v>33</v>
      </c>
      <c r="G92" s="66">
        <v>5</v>
      </c>
      <c r="H92" s="67">
        <v>2</v>
      </c>
      <c r="I92" s="68">
        <v>2423.1</v>
      </c>
      <c r="J92" s="68">
        <v>1413.7</v>
      </c>
      <c r="K92" s="156">
        <v>157</v>
      </c>
      <c r="L92" s="68">
        <v>1607280.33</v>
      </c>
      <c r="M92" s="83">
        <v>0</v>
      </c>
      <c r="N92" s="83">
        <v>0</v>
      </c>
      <c r="O92" s="104">
        <v>0</v>
      </c>
      <c r="P92" s="104">
        <v>1607280.33</v>
      </c>
      <c r="Q92" s="83">
        <v>0</v>
      </c>
      <c r="R92" s="83">
        <v>0</v>
      </c>
      <c r="S92" s="83" t="s">
        <v>321</v>
      </c>
      <c r="T92" s="32"/>
      <c r="U92" s="33"/>
    </row>
    <row r="93" spans="1:21" ht="9" customHeight="1" x14ac:dyDescent="0.2">
      <c r="A93" s="168">
        <v>80</v>
      </c>
      <c r="B93" s="63" t="s">
        <v>288</v>
      </c>
      <c r="C93" s="99" t="s">
        <v>539</v>
      </c>
      <c r="D93" s="64" t="s">
        <v>538</v>
      </c>
      <c r="E93" s="65">
        <v>1972</v>
      </c>
      <c r="F93" s="66" t="s">
        <v>31</v>
      </c>
      <c r="G93" s="66">
        <v>5</v>
      </c>
      <c r="H93" s="67">
        <v>8</v>
      </c>
      <c r="I93" s="68">
        <v>6335.34</v>
      </c>
      <c r="J93" s="68">
        <v>5665.74</v>
      </c>
      <c r="K93" s="156">
        <v>236</v>
      </c>
      <c r="L93" s="68">
        <v>5065459.92</v>
      </c>
      <c r="M93" s="83">
        <v>0</v>
      </c>
      <c r="N93" s="83">
        <v>0</v>
      </c>
      <c r="O93" s="104">
        <v>0</v>
      </c>
      <c r="P93" s="104">
        <v>5065459.92</v>
      </c>
      <c r="Q93" s="83">
        <v>0</v>
      </c>
      <c r="R93" s="83">
        <v>0</v>
      </c>
      <c r="S93" s="83" t="s">
        <v>321</v>
      </c>
      <c r="T93" s="32"/>
      <c r="U93" s="33"/>
    </row>
    <row r="94" spans="1:21" ht="9" customHeight="1" x14ac:dyDescent="0.2">
      <c r="A94" s="168">
        <v>81</v>
      </c>
      <c r="B94" s="63" t="s">
        <v>289</v>
      </c>
      <c r="C94" s="99" t="s">
        <v>539</v>
      </c>
      <c r="D94" s="64" t="s">
        <v>538</v>
      </c>
      <c r="E94" s="65">
        <v>1985</v>
      </c>
      <c r="F94" s="66" t="s">
        <v>31</v>
      </c>
      <c r="G94" s="66">
        <v>5</v>
      </c>
      <c r="H94" s="67">
        <v>2</v>
      </c>
      <c r="I94" s="68">
        <v>1609.2</v>
      </c>
      <c r="J94" s="68">
        <v>1494.3</v>
      </c>
      <c r="K94" s="156">
        <v>57</v>
      </c>
      <c r="L94" s="68">
        <v>1451590.52</v>
      </c>
      <c r="M94" s="83">
        <v>0</v>
      </c>
      <c r="N94" s="83">
        <v>0</v>
      </c>
      <c r="O94" s="104">
        <v>0</v>
      </c>
      <c r="P94" s="104">
        <v>1451590.52</v>
      </c>
      <c r="Q94" s="83">
        <v>0</v>
      </c>
      <c r="R94" s="83">
        <v>0</v>
      </c>
      <c r="S94" s="83" t="s">
        <v>321</v>
      </c>
      <c r="T94" s="32"/>
      <c r="U94" s="33"/>
    </row>
    <row r="95" spans="1:21" ht="9" customHeight="1" x14ac:dyDescent="0.2">
      <c r="A95" s="168">
        <v>82</v>
      </c>
      <c r="B95" s="63" t="s">
        <v>290</v>
      </c>
      <c r="C95" s="99" t="s">
        <v>539</v>
      </c>
      <c r="D95" s="64" t="s">
        <v>538</v>
      </c>
      <c r="E95" s="65">
        <v>1972</v>
      </c>
      <c r="F95" s="66" t="s">
        <v>33</v>
      </c>
      <c r="G95" s="66">
        <v>5</v>
      </c>
      <c r="H95" s="67">
        <v>8</v>
      </c>
      <c r="I95" s="68">
        <v>6103.9</v>
      </c>
      <c r="J95" s="68">
        <v>5585.9</v>
      </c>
      <c r="K95" s="156">
        <v>246</v>
      </c>
      <c r="L95" s="68">
        <v>5066004.1100000003</v>
      </c>
      <c r="M95" s="83">
        <v>0</v>
      </c>
      <c r="N95" s="83">
        <v>0</v>
      </c>
      <c r="O95" s="104">
        <v>0</v>
      </c>
      <c r="P95" s="104">
        <v>5066004.1100000003</v>
      </c>
      <c r="Q95" s="83">
        <v>0</v>
      </c>
      <c r="R95" s="83">
        <v>0</v>
      </c>
      <c r="S95" s="83" t="s">
        <v>321</v>
      </c>
      <c r="T95" s="32"/>
      <c r="U95" s="33"/>
    </row>
    <row r="96" spans="1:21" ht="9" customHeight="1" x14ac:dyDescent="0.2">
      <c r="A96" s="168">
        <v>83</v>
      </c>
      <c r="B96" s="63" t="s">
        <v>291</v>
      </c>
      <c r="C96" s="99" t="s">
        <v>539</v>
      </c>
      <c r="D96" s="64" t="s">
        <v>538</v>
      </c>
      <c r="E96" s="65">
        <v>1972</v>
      </c>
      <c r="F96" s="66" t="s">
        <v>33</v>
      </c>
      <c r="G96" s="66">
        <v>5</v>
      </c>
      <c r="H96" s="67">
        <v>8</v>
      </c>
      <c r="I96" s="68">
        <v>5972.3</v>
      </c>
      <c r="J96" s="68">
        <v>5312.7</v>
      </c>
      <c r="K96" s="156">
        <v>239</v>
      </c>
      <c r="L96" s="68">
        <v>5051491.7</v>
      </c>
      <c r="M96" s="83">
        <v>0</v>
      </c>
      <c r="N96" s="83">
        <v>0</v>
      </c>
      <c r="O96" s="104">
        <v>0</v>
      </c>
      <c r="P96" s="104">
        <v>5051491.7</v>
      </c>
      <c r="Q96" s="83">
        <v>0</v>
      </c>
      <c r="R96" s="83">
        <v>0</v>
      </c>
      <c r="S96" s="83" t="s">
        <v>321</v>
      </c>
      <c r="T96" s="32"/>
      <c r="U96" s="33"/>
    </row>
    <row r="97" spans="1:21" ht="9" customHeight="1" x14ac:dyDescent="0.2">
      <c r="A97" s="168">
        <v>84</v>
      </c>
      <c r="B97" s="63" t="s">
        <v>292</v>
      </c>
      <c r="C97" s="99" t="s">
        <v>539</v>
      </c>
      <c r="D97" s="64" t="s">
        <v>538</v>
      </c>
      <c r="E97" s="65">
        <v>1959</v>
      </c>
      <c r="F97" s="66" t="s">
        <v>31</v>
      </c>
      <c r="G97" s="66">
        <v>4</v>
      </c>
      <c r="H97" s="67">
        <v>3</v>
      </c>
      <c r="I97" s="68">
        <v>2176.9</v>
      </c>
      <c r="J97" s="68">
        <v>1983.3</v>
      </c>
      <c r="K97" s="156">
        <v>76</v>
      </c>
      <c r="L97" s="68">
        <v>3032275.83</v>
      </c>
      <c r="M97" s="83">
        <v>0</v>
      </c>
      <c r="N97" s="83">
        <v>0</v>
      </c>
      <c r="O97" s="104">
        <v>0</v>
      </c>
      <c r="P97" s="104">
        <v>3032275.83</v>
      </c>
      <c r="Q97" s="83">
        <v>0</v>
      </c>
      <c r="R97" s="83">
        <v>0</v>
      </c>
      <c r="S97" s="83" t="s">
        <v>321</v>
      </c>
      <c r="T97" s="32"/>
      <c r="U97" s="33"/>
    </row>
    <row r="98" spans="1:21" ht="9" customHeight="1" x14ac:dyDescent="0.2">
      <c r="A98" s="168">
        <v>85</v>
      </c>
      <c r="B98" s="63" t="s">
        <v>293</v>
      </c>
      <c r="C98" s="99" t="s">
        <v>540</v>
      </c>
      <c r="D98" s="64" t="s">
        <v>538</v>
      </c>
      <c r="E98" s="65">
        <v>1959</v>
      </c>
      <c r="F98" s="66" t="s">
        <v>31</v>
      </c>
      <c r="G98" s="66">
        <v>4</v>
      </c>
      <c r="H98" s="67">
        <v>6</v>
      </c>
      <c r="I98" s="68">
        <v>7390.3</v>
      </c>
      <c r="J98" s="68">
        <v>6737.3</v>
      </c>
      <c r="K98" s="156">
        <v>171</v>
      </c>
      <c r="L98" s="68">
        <v>10515616.199999999</v>
      </c>
      <c r="M98" s="83">
        <v>0</v>
      </c>
      <c r="N98" s="83">
        <v>0</v>
      </c>
      <c r="O98" s="104">
        <v>0</v>
      </c>
      <c r="P98" s="104">
        <v>10515616.199999999</v>
      </c>
      <c r="Q98" s="83">
        <v>0</v>
      </c>
      <c r="R98" s="83">
        <v>0</v>
      </c>
      <c r="S98" s="83" t="s">
        <v>321</v>
      </c>
      <c r="T98" s="32"/>
      <c r="U98" s="33"/>
    </row>
    <row r="99" spans="1:21" ht="9" customHeight="1" x14ac:dyDescent="0.2">
      <c r="A99" s="168">
        <v>86</v>
      </c>
      <c r="B99" s="63" t="s">
        <v>294</v>
      </c>
      <c r="C99" s="99" t="s">
        <v>539</v>
      </c>
      <c r="D99" s="64" t="s">
        <v>538</v>
      </c>
      <c r="E99" s="65">
        <v>1965</v>
      </c>
      <c r="F99" s="66" t="s">
        <v>31</v>
      </c>
      <c r="G99" s="66">
        <v>5</v>
      </c>
      <c r="H99" s="67">
        <v>4</v>
      </c>
      <c r="I99" s="68">
        <v>3418.3</v>
      </c>
      <c r="J99" s="68">
        <v>3090.2</v>
      </c>
      <c r="K99" s="156">
        <v>169</v>
      </c>
      <c r="L99" s="68">
        <v>3042290.99</v>
      </c>
      <c r="M99" s="83">
        <v>0</v>
      </c>
      <c r="N99" s="83">
        <v>0</v>
      </c>
      <c r="O99" s="104">
        <v>0</v>
      </c>
      <c r="P99" s="104">
        <v>3042290.99</v>
      </c>
      <c r="Q99" s="83">
        <v>0</v>
      </c>
      <c r="R99" s="83">
        <v>0</v>
      </c>
      <c r="S99" s="83" t="s">
        <v>321</v>
      </c>
      <c r="T99" s="32"/>
      <c r="U99" s="33"/>
    </row>
    <row r="100" spans="1:21" ht="9" customHeight="1" x14ac:dyDescent="0.2">
      <c r="A100" s="168">
        <v>87</v>
      </c>
      <c r="B100" s="63" t="s">
        <v>295</v>
      </c>
      <c r="C100" s="99" t="s">
        <v>539</v>
      </c>
      <c r="D100" s="64" t="s">
        <v>538</v>
      </c>
      <c r="E100" s="65">
        <v>1981</v>
      </c>
      <c r="F100" s="66" t="s">
        <v>33</v>
      </c>
      <c r="G100" s="66">
        <v>5</v>
      </c>
      <c r="H100" s="67">
        <v>8</v>
      </c>
      <c r="I100" s="68">
        <v>6303.1</v>
      </c>
      <c r="J100" s="68">
        <v>5550.1</v>
      </c>
      <c r="K100" s="156">
        <v>239</v>
      </c>
      <c r="L100" s="68">
        <v>4139555.05</v>
      </c>
      <c r="M100" s="83">
        <v>0</v>
      </c>
      <c r="N100" s="83">
        <v>0</v>
      </c>
      <c r="O100" s="104">
        <v>0</v>
      </c>
      <c r="P100" s="104">
        <v>4139555.05</v>
      </c>
      <c r="Q100" s="83">
        <v>0</v>
      </c>
      <c r="R100" s="83">
        <v>0</v>
      </c>
      <c r="S100" s="83" t="s">
        <v>321</v>
      </c>
      <c r="T100" s="32"/>
      <c r="U100" s="33"/>
    </row>
    <row r="101" spans="1:21" ht="9" customHeight="1" x14ac:dyDescent="0.2">
      <c r="A101" s="168">
        <v>88</v>
      </c>
      <c r="B101" s="63" t="s">
        <v>296</v>
      </c>
      <c r="C101" s="99" t="s">
        <v>539</v>
      </c>
      <c r="D101" s="64" t="s">
        <v>538</v>
      </c>
      <c r="E101" s="65">
        <v>1980</v>
      </c>
      <c r="F101" s="66" t="s">
        <v>33</v>
      </c>
      <c r="G101" s="66">
        <v>5</v>
      </c>
      <c r="H101" s="67">
        <v>5</v>
      </c>
      <c r="I101" s="68">
        <v>4044.3</v>
      </c>
      <c r="J101" s="68">
        <v>3647.4</v>
      </c>
      <c r="K101" s="156">
        <v>178</v>
      </c>
      <c r="L101" s="68">
        <v>3543069.63</v>
      </c>
      <c r="M101" s="83">
        <v>0</v>
      </c>
      <c r="N101" s="83">
        <v>0</v>
      </c>
      <c r="O101" s="104">
        <v>0</v>
      </c>
      <c r="P101" s="104">
        <v>3543069.63</v>
      </c>
      <c r="Q101" s="83">
        <v>0</v>
      </c>
      <c r="R101" s="83">
        <v>0</v>
      </c>
      <c r="S101" s="83" t="s">
        <v>321</v>
      </c>
      <c r="T101" s="32"/>
      <c r="U101" s="33"/>
    </row>
    <row r="102" spans="1:21" ht="9" customHeight="1" x14ac:dyDescent="0.2">
      <c r="A102" s="168">
        <v>89</v>
      </c>
      <c r="B102" s="63" t="s">
        <v>297</v>
      </c>
      <c r="C102" s="99" t="s">
        <v>539</v>
      </c>
      <c r="D102" s="64" t="s">
        <v>538</v>
      </c>
      <c r="E102" s="65">
        <v>1984</v>
      </c>
      <c r="F102" s="66" t="s">
        <v>33</v>
      </c>
      <c r="G102" s="66">
        <v>5</v>
      </c>
      <c r="H102" s="67">
        <v>10</v>
      </c>
      <c r="I102" s="68">
        <v>8455.9</v>
      </c>
      <c r="J102" s="68">
        <v>7184.9</v>
      </c>
      <c r="K102" s="156">
        <v>329</v>
      </c>
      <c r="L102" s="68">
        <v>6604010.2800000003</v>
      </c>
      <c r="M102" s="83">
        <v>0</v>
      </c>
      <c r="N102" s="83">
        <v>0</v>
      </c>
      <c r="O102" s="104">
        <v>0</v>
      </c>
      <c r="P102" s="104">
        <v>6604010.2800000003</v>
      </c>
      <c r="Q102" s="83">
        <v>0</v>
      </c>
      <c r="R102" s="83">
        <v>0</v>
      </c>
      <c r="S102" s="83" t="s">
        <v>321</v>
      </c>
      <c r="T102" s="32"/>
      <c r="U102" s="33"/>
    </row>
    <row r="103" spans="1:21" ht="9" customHeight="1" x14ac:dyDescent="0.2">
      <c r="A103" s="168">
        <v>90</v>
      </c>
      <c r="B103" s="63" t="s">
        <v>298</v>
      </c>
      <c r="C103" s="99" t="s">
        <v>539</v>
      </c>
      <c r="D103" s="64" t="s">
        <v>538</v>
      </c>
      <c r="E103" s="65">
        <v>1983</v>
      </c>
      <c r="F103" s="66" t="s">
        <v>33</v>
      </c>
      <c r="G103" s="66">
        <v>5</v>
      </c>
      <c r="H103" s="67">
        <v>5</v>
      </c>
      <c r="I103" s="68">
        <v>3934.9</v>
      </c>
      <c r="J103" s="68">
        <v>3562.4</v>
      </c>
      <c r="K103" s="156">
        <v>183</v>
      </c>
      <c r="L103" s="68">
        <v>2630512.59</v>
      </c>
      <c r="M103" s="83">
        <v>0</v>
      </c>
      <c r="N103" s="83">
        <v>0</v>
      </c>
      <c r="O103" s="104">
        <v>0</v>
      </c>
      <c r="P103" s="104">
        <v>2630512.59</v>
      </c>
      <c r="Q103" s="83">
        <v>0</v>
      </c>
      <c r="R103" s="83">
        <v>0</v>
      </c>
      <c r="S103" s="83" t="s">
        <v>321</v>
      </c>
      <c r="T103" s="32"/>
      <c r="U103" s="33"/>
    </row>
    <row r="104" spans="1:21" ht="9" customHeight="1" x14ac:dyDescent="0.2">
      <c r="A104" s="168">
        <v>91</v>
      </c>
      <c r="B104" s="63" t="s">
        <v>299</v>
      </c>
      <c r="C104" s="99" t="s">
        <v>539</v>
      </c>
      <c r="D104" s="64" t="s">
        <v>538</v>
      </c>
      <c r="E104" s="65">
        <v>1977</v>
      </c>
      <c r="F104" s="66" t="s">
        <v>33</v>
      </c>
      <c r="G104" s="66">
        <v>5</v>
      </c>
      <c r="H104" s="67">
        <v>4</v>
      </c>
      <c r="I104" s="68">
        <v>3684.9</v>
      </c>
      <c r="J104" s="68">
        <v>3043.3</v>
      </c>
      <c r="K104" s="156">
        <v>155</v>
      </c>
      <c r="L104" s="68">
        <v>2963525.49</v>
      </c>
      <c r="M104" s="83">
        <v>0</v>
      </c>
      <c r="N104" s="83">
        <v>0</v>
      </c>
      <c r="O104" s="104">
        <v>0</v>
      </c>
      <c r="P104" s="104">
        <v>2963525.49</v>
      </c>
      <c r="Q104" s="83">
        <v>0</v>
      </c>
      <c r="R104" s="83">
        <v>0</v>
      </c>
      <c r="S104" s="83" t="s">
        <v>321</v>
      </c>
      <c r="T104" s="32"/>
      <c r="U104" s="33"/>
    </row>
    <row r="105" spans="1:21" ht="9" customHeight="1" x14ac:dyDescent="0.2">
      <c r="A105" s="168">
        <v>92</v>
      </c>
      <c r="B105" s="63" t="s">
        <v>300</v>
      </c>
      <c r="C105" s="99" t="s">
        <v>539</v>
      </c>
      <c r="D105" s="64" t="s">
        <v>538</v>
      </c>
      <c r="E105" s="65">
        <v>1978</v>
      </c>
      <c r="F105" s="66" t="s">
        <v>33</v>
      </c>
      <c r="G105" s="66">
        <v>5</v>
      </c>
      <c r="H105" s="67">
        <v>4</v>
      </c>
      <c r="I105" s="68">
        <v>3610.8</v>
      </c>
      <c r="J105" s="68">
        <v>3239.8</v>
      </c>
      <c r="K105" s="156">
        <v>163</v>
      </c>
      <c r="L105" s="68">
        <v>3034592.65</v>
      </c>
      <c r="M105" s="83">
        <v>0</v>
      </c>
      <c r="N105" s="83">
        <v>0</v>
      </c>
      <c r="O105" s="104">
        <v>0</v>
      </c>
      <c r="P105" s="104">
        <v>3034592.65</v>
      </c>
      <c r="Q105" s="83">
        <v>0</v>
      </c>
      <c r="R105" s="83">
        <v>0</v>
      </c>
      <c r="S105" s="83" t="s">
        <v>321</v>
      </c>
      <c r="T105" s="32"/>
      <c r="U105" s="33"/>
    </row>
    <row r="106" spans="1:21" ht="9" customHeight="1" x14ac:dyDescent="0.2">
      <c r="A106" s="168">
        <v>93</v>
      </c>
      <c r="B106" s="63" t="s">
        <v>301</v>
      </c>
      <c r="C106" s="99" t="s">
        <v>539</v>
      </c>
      <c r="D106" s="64" t="s">
        <v>538</v>
      </c>
      <c r="E106" s="65">
        <v>1964</v>
      </c>
      <c r="F106" s="66" t="s">
        <v>31</v>
      </c>
      <c r="G106" s="66">
        <v>4</v>
      </c>
      <c r="H106" s="67">
        <v>2</v>
      </c>
      <c r="I106" s="68">
        <v>1399.76</v>
      </c>
      <c r="J106" s="68">
        <v>1307.76</v>
      </c>
      <c r="K106" s="156">
        <v>79</v>
      </c>
      <c r="L106" s="68">
        <v>1847763.96</v>
      </c>
      <c r="M106" s="83">
        <v>0</v>
      </c>
      <c r="N106" s="83">
        <v>0</v>
      </c>
      <c r="O106" s="104">
        <v>0</v>
      </c>
      <c r="P106" s="104">
        <v>1847763.96</v>
      </c>
      <c r="Q106" s="83">
        <v>0</v>
      </c>
      <c r="R106" s="83">
        <v>0</v>
      </c>
      <c r="S106" s="83" t="s">
        <v>321</v>
      </c>
      <c r="T106" s="32"/>
      <c r="U106" s="33"/>
    </row>
    <row r="107" spans="1:21" ht="9" customHeight="1" x14ac:dyDescent="0.2">
      <c r="A107" s="168">
        <v>94</v>
      </c>
      <c r="B107" s="63" t="s">
        <v>302</v>
      </c>
      <c r="C107" s="99" t="s">
        <v>539</v>
      </c>
      <c r="D107" s="64" t="s">
        <v>538</v>
      </c>
      <c r="E107" s="65">
        <v>1980</v>
      </c>
      <c r="F107" s="66" t="s">
        <v>33</v>
      </c>
      <c r="G107" s="66">
        <v>5</v>
      </c>
      <c r="H107" s="67">
        <v>4</v>
      </c>
      <c r="I107" s="68">
        <v>3173.4</v>
      </c>
      <c r="J107" s="68">
        <v>2918</v>
      </c>
      <c r="K107" s="156">
        <v>138</v>
      </c>
      <c r="L107" s="68">
        <v>2872172.81</v>
      </c>
      <c r="M107" s="83">
        <v>0</v>
      </c>
      <c r="N107" s="83">
        <v>0</v>
      </c>
      <c r="O107" s="104">
        <v>0</v>
      </c>
      <c r="P107" s="104">
        <v>2872172.81</v>
      </c>
      <c r="Q107" s="83">
        <v>0</v>
      </c>
      <c r="R107" s="83">
        <v>0</v>
      </c>
      <c r="S107" s="83" t="s">
        <v>321</v>
      </c>
      <c r="T107" s="32"/>
      <c r="U107" s="33"/>
    </row>
    <row r="108" spans="1:21" ht="9" customHeight="1" x14ac:dyDescent="0.2">
      <c r="A108" s="168">
        <v>95</v>
      </c>
      <c r="B108" s="63" t="s">
        <v>303</v>
      </c>
      <c r="C108" s="99" t="s">
        <v>539</v>
      </c>
      <c r="D108" s="64" t="s">
        <v>538</v>
      </c>
      <c r="E108" s="65">
        <v>1962</v>
      </c>
      <c r="F108" s="66" t="s">
        <v>31</v>
      </c>
      <c r="G108" s="66">
        <v>5</v>
      </c>
      <c r="H108" s="67">
        <v>3</v>
      </c>
      <c r="I108" s="68">
        <v>2708</v>
      </c>
      <c r="J108" s="68">
        <v>2457.8000000000002</v>
      </c>
      <c r="K108" s="156">
        <v>113</v>
      </c>
      <c r="L108" s="68">
        <v>2597779.14</v>
      </c>
      <c r="M108" s="83">
        <v>0</v>
      </c>
      <c r="N108" s="83">
        <v>0</v>
      </c>
      <c r="O108" s="104">
        <v>0</v>
      </c>
      <c r="P108" s="104">
        <v>2597779.14</v>
      </c>
      <c r="Q108" s="83">
        <v>0</v>
      </c>
      <c r="R108" s="83">
        <v>0</v>
      </c>
      <c r="S108" s="83" t="s">
        <v>321</v>
      </c>
      <c r="T108" s="32"/>
      <c r="U108" s="33"/>
    </row>
    <row r="109" spans="1:21" ht="9" customHeight="1" x14ac:dyDescent="0.2">
      <c r="A109" s="168">
        <v>96</v>
      </c>
      <c r="B109" s="63" t="s">
        <v>304</v>
      </c>
      <c r="C109" s="99" t="s">
        <v>539</v>
      </c>
      <c r="D109" s="64" t="s">
        <v>538</v>
      </c>
      <c r="E109" s="65">
        <v>1967</v>
      </c>
      <c r="F109" s="66" t="s">
        <v>31</v>
      </c>
      <c r="G109" s="66">
        <v>5</v>
      </c>
      <c r="H109" s="67">
        <v>4</v>
      </c>
      <c r="I109" s="68">
        <v>3420</v>
      </c>
      <c r="J109" s="68">
        <v>3033.4</v>
      </c>
      <c r="K109" s="156">
        <v>161</v>
      </c>
      <c r="L109" s="68">
        <v>3664390.14</v>
      </c>
      <c r="M109" s="83">
        <v>0</v>
      </c>
      <c r="N109" s="83">
        <v>0</v>
      </c>
      <c r="O109" s="104">
        <v>0</v>
      </c>
      <c r="P109" s="104">
        <v>3664390.14</v>
      </c>
      <c r="Q109" s="83">
        <v>0</v>
      </c>
      <c r="R109" s="83">
        <v>0</v>
      </c>
      <c r="S109" s="83" t="s">
        <v>321</v>
      </c>
      <c r="T109" s="32"/>
      <c r="U109" s="33"/>
    </row>
    <row r="110" spans="1:21" ht="9" customHeight="1" x14ac:dyDescent="0.2">
      <c r="A110" s="168">
        <v>97</v>
      </c>
      <c r="B110" s="63" t="s">
        <v>305</v>
      </c>
      <c r="C110" s="99" t="s">
        <v>539</v>
      </c>
      <c r="D110" s="64" t="s">
        <v>538</v>
      </c>
      <c r="E110" s="65">
        <v>1977</v>
      </c>
      <c r="F110" s="66" t="s">
        <v>31</v>
      </c>
      <c r="G110" s="66">
        <v>5</v>
      </c>
      <c r="H110" s="67">
        <v>1</v>
      </c>
      <c r="I110" s="68">
        <v>5391.3</v>
      </c>
      <c r="J110" s="68">
        <v>2174.4</v>
      </c>
      <c r="K110" s="156">
        <v>261</v>
      </c>
      <c r="L110" s="68">
        <v>3791980.78</v>
      </c>
      <c r="M110" s="83">
        <v>0</v>
      </c>
      <c r="N110" s="83">
        <v>0</v>
      </c>
      <c r="O110" s="104">
        <v>0</v>
      </c>
      <c r="P110" s="104">
        <v>3791980.78</v>
      </c>
      <c r="Q110" s="83">
        <v>0</v>
      </c>
      <c r="R110" s="83">
        <v>0</v>
      </c>
      <c r="S110" s="83" t="s">
        <v>321</v>
      </c>
      <c r="T110" s="32"/>
      <c r="U110" s="33"/>
    </row>
    <row r="111" spans="1:21" ht="9" customHeight="1" x14ac:dyDescent="0.2">
      <c r="A111" s="168">
        <v>98</v>
      </c>
      <c r="B111" s="63" t="s">
        <v>306</v>
      </c>
      <c r="C111" s="99" t="s">
        <v>539</v>
      </c>
      <c r="D111" s="64" t="s">
        <v>538</v>
      </c>
      <c r="E111" s="65">
        <v>1971</v>
      </c>
      <c r="F111" s="66" t="s">
        <v>33</v>
      </c>
      <c r="G111" s="66">
        <v>5</v>
      </c>
      <c r="H111" s="67">
        <v>6</v>
      </c>
      <c r="I111" s="68">
        <v>6272.1</v>
      </c>
      <c r="J111" s="68">
        <v>5672.1</v>
      </c>
      <c r="K111" s="156">
        <v>270</v>
      </c>
      <c r="L111" s="68">
        <v>4871923.13</v>
      </c>
      <c r="M111" s="83">
        <v>0</v>
      </c>
      <c r="N111" s="83">
        <v>0</v>
      </c>
      <c r="O111" s="104">
        <v>0</v>
      </c>
      <c r="P111" s="104">
        <v>4871923.13</v>
      </c>
      <c r="Q111" s="83">
        <v>0</v>
      </c>
      <c r="R111" s="83">
        <v>0</v>
      </c>
      <c r="S111" s="83" t="s">
        <v>321</v>
      </c>
      <c r="T111" s="32"/>
      <c r="U111" s="33"/>
    </row>
    <row r="112" spans="1:21" ht="9" customHeight="1" x14ac:dyDescent="0.2">
      <c r="A112" s="168">
        <v>99</v>
      </c>
      <c r="B112" s="63" t="s">
        <v>307</v>
      </c>
      <c r="C112" s="99" t="s">
        <v>539</v>
      </c>
      <c r="D112" s="64" t="s">
        <v>538</v>
      </c>
      <c r="E112" s="65">
        <v>1974</v>
      </c>
      <c r="F112" s="66" t="s">
        <v>33</v>
      </c>
      <c r="G112" s="66">
        <v>5</v>
      </c>
      <c r="H112" s="67">
        <v>8</v>
      </c>
      <c r="I112" s="68">
        <v>6099.5</v>
      </c>
      <c r="J112" s="68">
        <v>5603.5</v>
      </c>
      <c r="K112" s="156">
        <v>279</v>
      </c>
      <c r="L112" s="68">
        <v>5173377.87</v>
      </c>
      <c r="M112" s="83">
        <v>0</v>
      </c>
      <c r="N112" s="83">
        <v>0</v>
      </c>
      <c r="O112" s="104">
        <v>0</v>
      </c>
      <c r="P112" s="104">
        <v>5173377.87</v>
      </c>
      <c r="Q112" s="83">
        <v>0</v>
      </c>
      <c r="R112" s="83">
        <v>0</v>
      </c>
      <c r="S112" s="83" t="s">
        <v>321</v>
      </c>
      <c r="T112" s="32"/>
      <c r="U112" s="33"/>
    </row>
    <row r="113" spans="1:21" ht="9" customHeight="1" x14ac:dyDescent="0.2">
      <c r="A113" s="168">
        <v>100</v>
      </c>
      <c r="B113" s="63" t="s">
        <v>308</v>
      </c>
      <c r="C113" s="99" t="s">
        <v>539</v>
      </c>
      <c r="D113" s="64" t="s">
        <v>538</v>
      </c>
      <c r="E113" s="65">
        <v>1975</v>
      </c>
      <c r="F113" s="66" t="s">
        <v>33</v>
      </c>
      <c r="G113" s="66">
        <v>5</v>
      </c>
      <c r="H113" s="67">
        <v>8</v>
      </c>
      <c r="I113" s="68">
        <v>5968.3</v>
      </c>
      <c r="J113" s="68">
        <v>5464.8</v>
      </c>
      <c r="K113" s="156">
        <v>266</v>
      </c>
      <c r="L113" s="68">
        <v>5542637.8499999996</v>
      </c>
      <c r="M113" s="83">
        <v>0</v>
      </c>
      <c r="N113" s="83">
        <v>0</v>
      </c>
      <c r="O113" s="104">
        <v>0</v>
      </c>
      <c r="P113" s="104">
        <v>5542637.8499999996</v>
      </c>
      <c r="Q113" s="83">
        <v>0</v>
      </c>
      <c r="R113" s="83">
        <v>0</v>
      </c>
      <c r="S113" s="83" t="s">
        <v>321</v>
      </c>
      <c r="T113" s="32"/>
      <c r="U113" s="33"/>
    </row>
    <row r="114" spans="1:21" ht="9" customHeight="1" x14ac:dyDescent="0.2">
      <c r="A114" s="168">
        <v>101</v>
      </c>
      <c r="B114" s="63" t="s">
        <v>309</v>
      </c>
      <c r="C114" s="99" t="s">
        <v>539</v>
      </c>
      <c r="D114" s="64" t="s">
        <v>538</v>
      </c>
      <c r="E114" s="65">
        <v>1977</v>
      </c>
      <c r="F114" s="66" t="s">
        <v>31</v>
      </c>
      <c r="G114" s="66">
        <v>9</v>
      </c>
      <c r="H114" s="67">
        <v>1</v>
      </c>
      <c r="I114" s="68">
        <v>2143.6999999999998</v>
      </c>
      <c r="J114" s="68">
        <v>2024.9</v>
      </c>
      <c r="K114" s="156">
        <v>81</v>
      </c>
      <c r="L114" s="68">
        <v>1025874.36</v>
      </c>
      <c r="M114" s="83">
        <v>0</v>
      </c>
      <c r="N114" s="83">
        <v>0</v>
      </c>
      <c r="O114" s="104">
        <v>0</v>
      </c>
      <c r="P114" s="104">
        <v>1025874.36</v>
      </c>
      <c r="Q114" s="83">
        <v>0</v>
      </c>
      <c r="R114" s="83">
        <v>0</v>
      </c>
      <c r="S114" s="83" t="s">
        <v>321</v>
      </c>
      <c r="T114" s="32"/>
      <c r="U114" s="33"/>
    </row>
    <row r="115" spans="1:21" ht="9" customHeight="1" x14ac:dyDescent="0.2">
      <c r="A115" s="168">
        <v>102</v>
      </c>
      <c r="B115" s="63" t="s">
        <v>310</v>
      </c>
      <c r="C115" s="99" t="s">
        <v>539</v>
      </c>
      <c r="D115" s="64" t="s">
        <v>538</v>
      </c>
      <c r="E115" s="65">
        <v>1979</v>
      </c>
      <c r="F115" s="66" t="s">
        <v>31</v>
      </c>
      <c r="G115" s="66">
        <v>5</v>
      </c>
      <c r="H115" s="67">
        <v>14</v>
      </c>
      <c r="I115" s="68">
        <v>11645.3</v>
      </c>
      <c r="J115" s="68">
        <v>10031.799999999999</v>
      </c>
      <c r="K115" s="156">
        <v>448</v>
      </c>
      <c r="L115" s="68">
        <v>9556472.0999999996</v>
      </c>
      <c r="M115" s="83">
        <v>0</v>
      </c>
      <c r="N115" s="83">
        <v>0</v>
      </c>
      <c r="O115" s="104">
        <v>0</v>
      </c>
      <c r="P115" s="104">
        <v>9556472.0999999996</v>
      </c>
      <c r="Q115" s="83">
        <v>0</v>
      </c>
      <c r="R115" s="83">
        <v>0</v>
      </c>
      <c r="S115" s="83" t="s">
        <v>321</v>
      </c>
      <c r="T115" s="32"/>
      <c r="U115" s="33"/>
    </row>
    <row r="116" spans="1:21" ht="9" customHeight="1" x14ac:dyDescent="0.2">
      <c r="A116" s="168">
        <v>103</v>
      </c>
      <c r="B116" s="63" t="s">
        <v>311</v>
      </c>
      <c r="C116" s="99" t="s">
        <v>539</v>
      </c>
      <c r="D116" s="64" t="s">
        <v>538</v>
      </c>
      <c r="E116" s="65">
        <v>1975</v>
      </c>
      <c r="F116" s="66" t="s">
        <v>33</v>
      </c>
      <c r="G116" s="66">
        <v>5</v>
      </c>
      <c r="H116" s="67">
        <v>8</v>
      </c>
      <c r="I116" s="68">
        <v>6030.6</v>
      </c>
      <c r="J116" s="68">
        <v>5535.1</v>
      </c>
      <c r="K116" s="156">
        <v>282</v>
      </c>
      <c r="L116" s="68">
        <v>4101606.97</v>
      </c>
      <c r="M116" s="83">
        <v>0</v>
      </c>
      <c r="N116" s="83">
        <v>0</v>
      </c>
      <c r="O116" s="104">
        <v>0</v>
      </c>
      <c r="P116" s="104">
        <v>4101606.97</v>
      </c>
      <c r="Q116" s="83">
        <v>0</v>
      </c>
      <c r="R116" s="83">
        <v>0</v>
      </c>
      <c r="S116" s="83" t="s">
        <v>321</v>
      </c>
      <c r="T116" s="32"/>
      <c r="U116" s="33"/>
    </row>
    <row r="117" spans="1:21" ht="9" customHeight="1" x14ac:dyDescent="0.2">
      <c r="A117" s="168">
        <v>104</v>
      </c>
      <c r="B117" s="63" t="s">
        <v>312</v>
      </c>
      <c r="C117" s="99" t="s">
        <v>539</v>
      </c>
      <c r="D117" s="64" t="s">
        <v>538</v>
      </c>
      <c r="E117" s="65">
        <v>1976</v>
      </c>
      <c r="F117" s="66" t="s">
        <v>33</v>
      </c>
      <c r="G117" s="66">
        <v>5</v>
      </c>
      <c r="H117" s="67">
        <v>4</v>
      </c>
      <c r="I117" s="68">
        <v>3633.3</v>
      </c>
      <c r="J117" s="68">
        <v>3217.9</v>
      </c>
      <c r="K117" s="156">
        <v>149</v>
      </c>
      <c r="L117" s="68">
        <v>2877816.59</v>
      </c>
      <c r="M117" s="83">
        <v>0</v>
      </c>
      <c r="N117" s="83">
        <v>0</v>
      </c>
      <c r="O117" s="104">
        <v>0</v>
      </c>
      <c r="P117" s="104">
        <v>2877816.59</v>
      </c>
      <c r="Q117" s="83">
        <v>0</v>
      </c>
      <c r="R117" s="83">
        <v>0</v>
      </c>
      <c r="S117" s="83" t="s">
        <v>321</v>
      </c>
      <c r="T117" s="32"/>
      <c r="U117" s="33"/>
    </row>
    <row r="118" spans="1:21" ht="9" customHeight="1" x14ac:dyDescent="0.2">
      <c r="A118" s="168">
        <v>105</v>
      </c>
      <c r="B118" s="63" t="s">
        <v>313</v>
      </c>
      <c r="C118" s="99" t="s">
        <v>539</v>
      </c>
      <c r="D118" s="64" t="s">
        <v>538</v>
      </c>
      <c r="E118" s="65">
        <v>1981</v>
      </c>
      <c r="F118" s="66" t="s">
        <v>33</v>
      </c>
      <c r="G118" s="66">
        <v>5</v>
      </c>
      <c r="H118" s="67">
        <v>8</v>
      </c>
      <c r="I118" s="68">
        <v>6870.9</v>
      </c>
      <c r="J118" s="68">
        <v>5718.1</v>
      </c>
      <c r="K118" s="156">
        <v>262</v>
      </c>
      <c r="L118" s="68">
        <v>3818456.9</v>
      </c>
      <c r="M118" s="83">
        <v>0</v>
      </c>
      <c r="N118" s="83">
        <v>0</v>
      </c>
      <c r="O118" s="104">
        <v>0</v>
      </c>
      <c r="P118" s="104">
        <v>3818456.9</v>
      </c>
      <c r="Q118" s="83">
        <v>0</v>
      </c>
      <c r="R118" s="83">
        <v>0</v>
      </c>
      <c r="S118" s="83" t="s">
        <v>321</v>
      </c>
      <c r="T118" s="32"/>
      <c r="U118" s="33"/>
    </row>
    <row r="119" spans="1:21" ht="9" customHeight="1" x14ac:dyDescent="0.2">
      <c r="A119" s="168">
        <v>106</v>
      </c>
      <c r="B119" s="63" t="s">
        <v>315</v>
      </c>
      <c r="C119" s="99" t="s">
        <v>539</v>
      </c>
      <c r="D119" s="64" t="s">
        <v>538</v>
      </c>
      <c r="E119" s="65">
        <v>1985</v>
      </c>
      <c r="F119" s="66" t="s">
        <v>31</v>
      </c>
      <c r="G119" s="66">
        <v>5</v>
      </c>
      <c r="H119" s="67">
        <v>3</v>
      </c>
      <c r="I119" s="68">
        <v>2841.7</v>
      </c>
      <c r="J119" s="68">
        <v>2638.9</v>
      </c>
      <c r="K119" s="156">
        <v>79</v>
      </c>
      <c r="L119" s="68">
        <v>1953721.85</v>
      </c>
      <c r="M119" s="83">
        <v>0</v>
      </c>
      <c r="N119" s="83">
        <v>0</v>
      </c>
      <c r="O119" s="104">
        <v>0</v>
      </c>
      <c r="P119" s="104">
        <v>1953721.85</v>
      </c>
      <c r="Q119" s="83">
        <v>0</v>
      </c>
      <c r="R119" s="83">
        <v>0</v>
      </c>
      <c r="S119" s="83" t="s">
        <v>321</v>
      </c>
      <c r="T119" s="32"/>
      <c r="U119" s="33"/>
    </row>
    <row r="120" spans="1:21" ht="9" customHeight="1" x14ac:dyDescent="0.2">
      <c r="A120" s="168">
        <v>107</v>
      </c>
      <c r="B120" s="63" t="s">
        <v>316</v>
      </c>
      <c r="C120" s="99" t="s">
        <v>539</v>
      </c>
      <c r="D120" s="64" t="s">
        <v>538</v>
      </c>
      <c r="E120" s="65">
        <v>1982</v>
      </c>
      <c r="F120" s="66" t="s">
        <v>31</v>
      </c>
      <c r="G120" s="66">
        <v>5</v>
      </c>
      <c r="H120" s="67">
        <v>8</v>
      </c>
      <c r="I120" s="68">
        <v>6253.4</v>
      </c>
      <c r="J120" s="68">
        <v>5639.6</v>
      </c>
      <c r="K120" s="156">
        <v>245</v>
      </c>
      <c r="L120" s="68">
        <v>3498253.14</v>
      </c>
      <c r="M120" s="83">
        <v>0</v>
      </c>
      <c r="N120" s="83">
        <v>0</v>
      </c>
      <c r="O120" s="104">
        <v>0</v>
      </c>
      <c r="P120" s="104">
        <v>3498253.14</v>
      </c>
      <c r="Q120" s="83">
        <v>0</v>
      </c>
      <c r="R120" s="83">
        <v>0</v>
      </c>
      <c r="S120" s="83" t="s">
        <v>321</v>
      </c>
      <c r="T120" s="32"/>
      <c r="U120" s="33"/>
    </row>
    <row r="121" spans="1:21" ht="9" customHeight="1" x14ac:dyDescent="0.2">
      <c r="A121" s="168">
        <v>108</v>
      </c>
      <c r="B121" s="63" t="s">
        <v>317</v>
      </c>
      <c r="C121" s="99" t="s">
        <v>539</v>
      </c>
      <c r="D121" s="64" t="s">
        <v>538</v>
      </c>
      <c r="E121" s="65">
        <v>1960</v>
      </c>
      <c r="F121" s="66" t="s">
        <v>31</v>
      </c>
      <c r="G121" s="66">
        <v>2</v>
      </c>
      <c r="H121" s="67">
        <v>2</v>
      </c>
      <c r="I121" s="68">
        <v>664.4</v>
      </c>
      <c r="J121" s="68">
        <v>616</v>
      </c>
      <c r="K121" s="156">
        <v>35</v>
      </c>
      <c r="L121" s="68">
        <v>1135315.6499999999</v>
      </c>
      <c r="M121" s="83">
        <v>0</v>
      </c>
      <c r="N121" s="83">
        <v>0</v>
      </c>
      <c r="O121" s="104">
        <v>0</v>
      </c>
      <c r="P121" s="104">
        <v>1135315.6499999999</v>
      </c>
      <c r="Q121" s="83">
        <v>0</v>
      </c>
      <c r="R121" s="83">
        <v>0</v>
      </c>
      <c r="S121" s="83" t="s">
        <v>321</v>
      </c>
      <c r="T121" s="32"/>
      <c r="U121" s="33"/>
    </row>
    <row r="122" spans="1:21" ht="9" customHeight="1" x14ac:dyDescent="0.2">
      <c r="A122" s="168">
        <v>109</v>
      </c>
      <c r="B122" s="63" t="s">
        <v>318</v>
      </c>
      <c r="C122" s="99" t="s">
        <v>539</v>
      </c>
      <c r="D122" s="64" t="s">
        <v>538</v>
      </c>
      <c r="E122" s="65">
        <v>1983</v>
      </c>
      <c r="F122" s="66" t="s">
        <v>33</v>
      </c>
      <c r="G122" s="66">
        <v>5</v>
      </c>
      <c r="H122" s="67">
        <v>5</v>
      </c>
      <c r="I122" s="68">
        <v>3969.5</v>
      </c>
      <c r="J122" s="68">
        <v>3661</v>
      </c>
      <c r="K122" s="156">
        <v>187</v>
      </c>
      <c r="L122" s="68">
        <v>5796250.3700000001</v>
      </c>
      <c r="M122" s="83">
        <v>0</v>
      </c>
      <c r="N122" s="83">
        <v>0</v>
      </c>
      <c r="O122" s="104">
        <v>0</v>
      </c>
      <c r="P122" s="104">
        <v>5796250.3700000001</v>
      </c>
      <c r="Q122" s="83">
        <v>0</v>
      </c>
      <c r="R122" s="83">
        <v>0</v>
      </c>
      <c r="S122" s="83" t="s">
        <v>321</v>
      </c>
      <c r="T122" s="32"/>
      <c r="U122" s="33"/>
    </row>
    <row r="123" spans="1:21" ht="9" customHeight="1" x14ac:dyDescent="0.2">
      <c r="A123" s="168">
        <v>110</v>
      </c>
      <c r="B123" s="63" t="s">
        <v>319</v>
      </c>
      <c r="C123" s="99" t="s">
        <v>539</v>
      </c>
      <c r="D123" s="64" t="s">
        <v>538</v>
      </c>
      <c r="E123" s="65">
        <v>1965</v>
      </c>
      <c r="F123" s="66" t="s">
        <v>31</v>
      </c>
      <c r="G123" s="66">
        <v>5</v>
      </c>
      <c r="H123" s="67">
        <v>4</v>
      </c>
      <c r="I123" s="68">
        <v>1754.5</v>
      </c>
      <c r="J123" s="68">
        <v>1621.5</v>
      </c>
      <c r="K123" s="156">
        <v>144</v>
      </c>
      <c r="L123" s="68">
        <v>2000348.21</v>
      </c>
      <c r="M123" s="83">
        <v>0</v>
      </c>
      <c r="N123" s="83">
        <v>0</v>
      </c>
      <c r="O123" s="104">
        <v>0</v>
      </c>
      <c r="P123" s="104">
        <v>2000348.21</v>
      </c>
      <c r="Q123" s="83">
        <v>0</v>
      </c>
      <c r="R123" s="83">
        <v>0</v>
      </c>
      <c r="S123" s="83" t="s">
        <v>321</v>
      </c>
      <c r="T123" s="32"/>
      <c r="U123" s="33"/>
    </row>
    <row r="124" spans="1:21" ht="9" customHeight="1" x14ac:dyDescent="0.2">
      <c r="A124" s="168">
        <v>111</v>
      </c>
      <c r="B124" s="63" t="s">
        <v>320</v>
      </c>
      <c r="C124" s="99" t="s">
        <v>539</v>
      </c>
      <c r="D124" s="64" t="s">
        <v>538</v>
      </c>
      <c r="E124" s="65">
        <v>1968</v>
      </c>
      <c r="F124" s="66" t="s">
        <v>33</v>
      </c>
      <c r="G124" s="66">
        <v>5</v>
      </c>
      <c r="H124" s="67">
        <v>4</v>
      </c>
      <c r="I124" s="68">
        <v>3839.3</v>
      </c>
      <c r="J124" s="68">
        <v>3465</v>
      </c>
      <c r="K124" s="156">
        <v>186</v>
      </c>
      <c r="L124" s="68">
        <v>3437830.11</v>
      </c>
      <c r="M124" s="83">
        <v>0</v>
      </c>
      <c r="N124" s="83">
        <v>0</v>
      </c>
      <c r="O124" s="104">
        <v>0</v>
      </c>
      <c r="P124" s="104">
        <v>3437830.11</v>
      </c>
      <c r="Q124" s="83">
        <v>0</v>
      </c>
      <c r="R124" s="83">
        <v>0</v>
      </c>
      <c r="S124" s="83" t="s">
        <v>321</v>
      </c>
      <c r="T124" s="32"/>
      <c r="U124" s="33"/>
    </row>
    <row r="125" spans="1:21" ht="9" customHeight="1" x14ac:dyDescent="0.2">
      <c r="A125" s="168">
        <v>112</v>
      </c>
      <c r="B125" s="63" t="s">
        <v>363</v>
      </c>
      <c r="C125" s="99" t="s">
        <v>539</v>
      </c>
      <c r="D125" s="64" t="s">
        <v>538</v>
      </c>
      <c r="E125" s="65">
        <v>1971</v>
      </c>
      <c r="F125" s="66" t="s">
        <v>31</v>
      </c>
      <c r="G125" s="66">
        <v>9</v>
      </c>
      <c r="H125" s="67">
        <v>1</v>
      </c>
      <c r="I125" s="68">
        <v>2560.8000000000002</v>
      </c>
      <c r="J125" s="68">
        <v>2311.8000000000002</v>
      </c>
      <c r="K125" s="156">
        <v>112</v>
      </c>
      <c r="L125" s="68">
        <v>1966246.83</v>
      </c>
      <c r="M125" s="104">
        <v>0</v>
      </c>
      <c r="N125" s="104">
        <v>0</v>
      </c>
      <c r="O125" s="104">
        <v>0</v>
      </c>
      <c r="P125" s="104">
        <v>1966246.83</v>
      </c>
      <c r="Q125" s="104">
        <v>0</v>
      </c>
      <c r="R125" s="104">
        <v>0</v>
      </c>
      <c r="S125" s="104" t="s">
        <v>321</v>
      </c>
      <c r="T125" s="32"/>
      <c r="U125" s="33"/>
    </row>
    <row r="126" spans="1:21" ht="9" customHeight="1" x14ac:dyDescent="0.2">
      <c r="A126" s="168">
        <v>113</v>
      </c>
      <c r="B126" s="69" t="s">
        <v>478</v>
      </c>
      <c r="C126" s="101" t="s">
        <v>539</v>
      </c>
      <c r="D126" s="70" t="s">
        <v>538</v>
      </c>
      <c r="E126" s="71">
        <v>1966</v>
      </c>
      <c r="F126" s="72" t="s">
        <v>33</v>
      </c>
      <c r="G126" s="72">
        <v>5</v>
      </c>
      <c r="H126" s="73">
        <v>4</v>
      </c>
      <c r="I126" s="74">
        <v>3864.6</v>
      </c>
      <c r="J126" s="74">
        <v>3544.6</v>
      </c>
      <c r="K126" s="157">
        <v>155</v>
      </c>
      <c r="L126" s="68">
        <v>3128521.53</v>
      </c>
      <c r="M126" s="104">
        <v>0</v>
      </c>
      <c r="N126" s="104">
        <v>0</v>
      </c>
      <c r="O126" s="104">
        <v>0</v>
      </c>
      <c r="P126" s="104">
        <v>3128521.53</v>
      </c>
      <c r="Q126" s="104">
        <v>0</v>
      </c>
      <c r="R126" s="104">
        <v>0</v>
      </c>
      <c r="S126" s="104" t="s">
        <v>321</v>
      </c>
      <c r="T126" s="32"/>
      <c r="U126" s="33"/>
    </row>
    <row r="127" spans="1:21" ht="9" customHeight="1" x14ac:dyDescent="0.2">
      <c r="A127" s="168">
        <v>114</v>
      </c>
      <c r="B127" s="69" t="s">
        <v>144</v>
      </c>
      <c r="C127" s="101" t="s">
        <v>539</v>
      </c>
      <c r="D127" s="70" t="s">
        <v>538</v>
      </c>
      <c r="E127" s="75">
        <v>1917</v>
      </c>
      <c r="F127" s="66" t="s">
        <v>31</v>
      </c>
      <c r="G127" s="66">
        <v>2</v>
      </c>
      <c r="H127" s="72">
        <v>1</v>
      </c>
      <c r="I127" s="74">
        <v>2765.1</v>
      </c>
      <c r="J127" s="74">
        <v>2024.8</v>
      </c>
      <c r="K127" s="157">
        <v>108</v>
      </c>
      <c r="L127" s="68">
        <v>3587246.07</v>
      </c>
      <c r="M127" s="104">
        <v>0</v>
      </c>
      <c r="N127" s="104">
        <v>0</v>
      </c>
      <c r="O127" s="104">
        <v>0</v>
      </c>
      <c r="P127" s="104">
        <v>3587246.07</v>
      </c>
      <c r="Q127" s="104">
        <v>0</v>
      </c>
      <c r="R127" s="104">
        <v>0</v>
      </c>
      <c r="S127" s="104" t="s">
        <v>321</v>
      </c>
      <c r="T127" s="32"/>
      <c r="U127" s="33"/>
    </row>
    <row r="128" spans="1:21" ht="9" customHeight="1" x14ac:dyDescent="0.2">
      <c r="A128" s="168">
        <v>115</v>
      </c>
      <c r="B128" s="69" t="s">
        <v>550</v>
      </c>
      <c r="C128" s="101" t="s">
        <v>539</v>
      </c>
      <c r="D128" s="70" t="s">
        <v>538</v>
      </c>
      <c r="E128" s="75">
        <v>1972</v>
      </c>
      <c r="F128" s="66" t="s">
        <v>33</v>
      </c>
      <c r="G128" s="66">
        <v>5</v>
      </c>
      <c r="H128" s="72">
        <v>8</v>
      </c>
      <c r="I128" s="74">
        <v>6431.6</v>
      </c>
      <c r="J128" s="74">
        <v>5532.6</v>
      </c>
      <c r="K128" s="157">
        <v>252</v>
      </c>
      <c r="L128" s="68">
        <v>4183175.76</v>
      </c>
      <c r="M128" s="104">
        <v>0</v>
      </c>
      <c r="N128" s="104">
        <v>0</v>
      </c>
      <c r="O128" s="104">
        <v>0</v>
      </c>
      <c r="P128" s="104">
        <v>4183175.76</v>
      </c>
      <c r="Q128" s="104">
        <v>0</v>
      </c>
      <c r="R128" s="104">
        <v>0</v>
      </c>
      <c r="S128" s="104" t="s">
        <v>321</v>
      </c>
      <c r="T128" s="32"/>
      <c r="U128" s="33"/>
    </row>
    <row r="129" spans="1:21" ht="9" customHeight="1" x14ac:dyDescent="0.2">
      <c r="A129" s="168">
        <v>116</v>
      </c>
      <c r="B129" s="69" t="s">
        <v>487</v>
      </c>
      <c r="C129" s="101" t="s">
        <v>539</v>
      </c>
      <c r="D129" s="70" t="s">
        <v>538</v>
      </c>
      <c r="E129" s="75">
        <v>1986</v>
      </c>
      <c r="F129" s="66" t="s">
        <v>33</v>
      </c>
      <c r="G129" s="66">
        <v>5</v>
      </c>
      <c r="H129" s="72">
        <v>4</v>
      </c>
      <c r="I129" s="74">
        <v>3108</v>
      </c>
      <c r="J129" s="74">
        <v>2856</v>
      </c>
      <c r="K129" s="157">
        <v>140</v>
      </c>
      <c r="L129" s="68">
        <v>503479.03999999998</v>
      </c>
      <c r="M129" s="104">
        <v>0</v>
      </c>
      <c r="N129" s="104">
        <v>0</v>
      </c>
      <c r="O129" s="104">
        <v>0</v>
      </c>
      <c r="P129" s="104">
        <v>503479.03999999998</v>
      </c>
      <c r="Q129" s="104">
        <v>0</v>
      </c>
      <c r="R129" s="104">
        <v>0</v>
      </c>
      <c r="S129" s="104" t="s">
        <v>321</v>
      </c>
      <c r="T129" s="32"/>
      <c r="U129" s="33"/>
    </row>
    <row r="130" spans="1:21" ht="9" customHeight="1" x14ac:dyDescent="0.2">
      <c r="A130" s="168">
        <v>117</v>
      </c>
      <c r="B130" s="53" t="s">
        <v>488</v>
      </c>
      <c r="C130" s="101" t="s">
        <v>539</v>
      </c>
      <c r="D130" s="70" t="s">
        <v>538</v>
      </c>
      <c r="E130" s="75">
        <v>1948</v>
      </c>
      <c r="F130" s="66" t="s">
        <v>31</v>
      </c>
      <c r="G130" s="66">
        <v>4</v>
      </c>
      <c r="H130" s="72">
        <v>1</v>
      </c>
      <c r="I130" s="74">
        <v>1333.3</v>
      </c>
      <c r="J130" s="74">
        <v>1259.0999999999999</v>
      </c>
      <c r="K130" s="157">
        <v>86</v>
      </c>
      <c r="L130" s="68">
        <v>3290714.83</v>
      </c>
      <c r="M130" s="104">
        <v>0</v>
      </c>
      <c r="N130" s="104">
        <v>0</v>
      </c>
      <c r="O130" s="104">
        <v>0</v>
      </c>
      <c r="P130" s="104">
        <v>3290714.83</v>
      </c>
      <c r="Q130" s="104">
        <v>0</v>
      </c>
      <c r="R130" s="104">
        <v>0</v>
      </c>
      <c r="S130" s="104" t="s">
        <v>321</v>
      </c>
      <c r="T130" s="32"/>
      <c r="U130" s="33"/>
    </row>
    <row r="131" spans="1:21" ht="9" customHeight="1" x14ac:dyDescent="0.2">
      <c r="A131" s="168">
        <v>118</v>
      </c>
      <c r="B131" s="53" t="s">
        <v>490</v>
      </c>
      <c r="C131" s="101" t="s">
        <v>539</v>
      </c>
      <c r="D131" s="70" t="s">
        <v>538</v>
      </c>
      <c r="E131" s="75">
        <v>1983</v>
      </c>
      <c r="F131" s="66" t="s">
        <v>33</v>
      </c>
      <c r="G131" s="66">
        <v>9</v>
      </c>
      <c r="H131" s="72">
        <v>6</v>
      </c>
      <c r="I131" s="74">
        <v>12924.2</v>
      </c>
      <c r="J131" s="74">
        <v>11532.2</v>
      </c>
      <c r="K131" s="157">
        <v>493</v>
      </c>
      <c r="L131" s="68">
        <v>12464799.109999999</v>
      </c>
      <c r="M131" s="104">
        <v>0</v>
      </c>
      <c r="N131" s="104">
        <v>0</v>
      </c>
      <c r="O131" s="104">
        <v>0</v>
      </c>
      <c r="P131" s="104">
        <v>12464799.109999999</v>
      </c>
      <c r="Q131" s="104">
        <v>0</v>
      </c>
      <c r="R131" s="104">
        <v>0</v>
      </c>
      <c r="S131" s="104" t="s">
        <v>321</v>
      </c>
      <c r="T131" s="32"/>
      <c r="U131" s="33"/>
    </row>
    <row r="132" spans="1:21" ht="9" customHeight="1" x14ac:dyDescent="0.2">
      <c r="A132" s="168">
        <v>119</v>
      </c>
      <c r="B132" s="53" t="s">
        <v>242</v>
      </c>
      <c r="C132" s="101" t="s">
        <v>539</v>
      </c>
      <c r="D132" s="70" t="s">
        <v>538</v>
      </c>
      <c r="E132" s="75">
        <v>1982</v>
      </c>
      <c r="F132" s="66" t="s">
        <v>31</v>
      </c>
      <c r="G132" s="66">
        <v>12</v>
      </c>
      <c r="H132" s="72">
        <v>1</v>
      </c>
      <c r="I132" s="74">
        <v>4595.8</v>
      </c>
      <c r="J132" s="74">
        <v>3981.4</v>
      </c>
      <c r="K132" s="157">
        <v>188</v>
      </c>
      <c r="L132" s="68">
        <v>4364342.92</v>
      </c>
      <c r="M132" s="104">
        <v>0</v>
      </c>
      <c r="N132" s="104">
        <v>0</v>
      </c>
      <c r="O132" s="104">
        <v>0</v>
      </c>
      <c r="P132" s="104">
        <v>4364342.92</v>
      </c>
      <c r="Q132" s="104">
        <v>0</v>
      </c>
      <c r="R132" s="104">
        <v>0</v>
      </c>
      <c r="S132" s="104" t="s">
        <v>321</v>
      </c>
      <c r="T132" s="32"/>
      <c r="U132" s="33"/>
    </row>
    <row r="133" spans="1:21" ht="9" customHeight="1" x14ac:dyDescent="0.2">
      <c r="A133" s="168">
        <v>120</v>
      </c>
      <c r="B133" s="63" t="s">
        <v>491</v>
      </c>
      <c r="C133" s="101" t="s">
        <v>539</v>
      </c>
      <c r="D133" s="70" t="s">
        <v>538</v>
      </c>
      <c r="E133" s="75">
        <v>1975</v>
      </c>
      <c r="F133" s="66" t="s">
        <v>31</v>
      </c>
      <c r="G133" s="66">
        <v>9</v>
      </c>
      <c r="H133" s="72">
        <v>4</v>
      </c>
      <c r="I133" s="74">
        <v>8133.82</v>
      </c>
      <c r="J133" s="74">
        <v>7353.82</v>
      </c>
      <c r="K133" s="157">
        <v>310</v>
      </c>
      <c r="L133" s="68">
        <v>8246094.8799999999</v>
      </c>
      <c r="M133" s="104">
        <v>0</v>
      </c>
      <c r="N133" s="104">
        <v>0</v>
      </c>
      <c r="O133" s="104">
        <v>0</v>
      </c>
      <c r="P133" s="104">
        <v>8246094.8799999999</v>
      </c>
      <c r="Q133" s="104">
        <v>0</v>
      </c>
      <c r="R133" s="104">
        <v>0</v>
      </c>
      <c r="S133" s="104" t="s">
        <v>321</v>
      </c>
      <c r="T133" s="32"/>
      <c r="U133" s="33"/>
    </row>
    <row r="134" spans="1:21" ht="9" customHeight="1" x14ac:dyDescent="0.2">
      <c r="A134" s="168">
        <v>121</v>
      </c>
      <c r="B134" s="63" t="s">
        <v>492</v>
      </c>
      <c r="C134" s="101" t="s">
        <v>539</v>
      </c>
      <c r="D134" s="70" t="s">
        <v>538</v>
      </c>
      <c r="E134" s="75">
        <v>1988</v>
      </c>
      <c r="F134" s="66" t="s">
        <v>31</v>
      </c>
      <c r="G134" s="66">
        <v>9</v>
      </c>
      <c r="H134" s="72">
        <v>1</v>
      </c>
      <c r="I134" s="74">
        <v>3776.1</v>
      </c>
      <c r="J134" s="74">
        <v>3288.1</v>
      </c>
      <c r="K134" s="157">
        <v>162</v>
      </c>
      <c r="L134" s="68">
        <v>1968901.6</v>
      </c>
      <c r="M134" s="104">
        <v>0</v>
      </c>
      <c r="N134" s="104">
        <v>0</v>
      </c>
      <c r="O134" s="104">
        <v>0</v>
      </c>
      <c r="P134" s="104">
        <v>1968901.6</v>
      </c>
      <c r="Q134" s="104">
        <v>0</v>
      </c>
      <c r="R134" s="104">
        <v>0</v>
      </c>
      <c r="S134" s="104" t="s">
        <v>321</v>
      </c>
      <c r="T134" s="32"/>
      <c r="U134" s="33"/>
    </row>
    <row r="135" spans="1:21" ht="9" customHeight="1" x14ac:dyDescent="0.2">
      <c r="A135" s="168">
        <v>122</v>
      </c>
      <c r="B135" s="63" t="s">
        <v>189</v>
      </c>
      <c r="C135" s="101" t="s">
        <v>540</v>
      </c>
      <c r="D135" s="70" t="s">
        <v>538</v>
      </c>
      <c r="E135" s="75">
        <v>1947</v>
      </c>
      <c r="F135" s="66" t="s">
        <v>31</v>
      </c>
      <c r="G135" s="66">
        <v>4</v>
      </c>
      <c r="H135" s="72">
        <v>4</v>
      </c>
      <c r="I135" s="74">
        <v>2588</v>
      </c>
      <c r="J135" s="74">
        <v>2285</v>
      </c>
      <c r="K135" s="157">
        <v>72</v>
      </c>
      <c r="L135" s="68">
        <v>6685816.8499999996</v>
      </c>
      <c r="M135" s="104">
        <v>0</v>
      </c>
      <c r="N135" s="104">
        <v>0</v>
      </c>
      <c r="O135" s="104">
        <v>0</v>
      </c>
      <c r="P135" s="104">
        <v>6685816.8499999996</v>
      </c>
      <c r="Q135" s="104">
        <v>0</v>
      </c>
      <c r="R135" s="104">
        <v>0</v>
      </c>
      <c r="S135" s="104" t="s">
        <v>321</v>
      </c>
      <c r="T135" s="32"/>
      <c r="U135" s="33"/>
    </row>
    <row r="136" spans="1:21" ht="9" customHeight="1" x14ac:dyDescent="0.2">
      <c r="A136" s="168">
        <v>123</v>
      </c>
      <c r="B136" s="40" t="s">
        <v>145</v>
      </c>
      <c r="C136" s="57" t="s">
        <v>539</v>
      </c>
      <c r="D136" s="45" t="s">
        <v>538</v>
      </c>
      <c r="E136" s="43">
        <v>1958</v>
      </c>
      <c r="F136" s="49" t="s">
        <v>31</v>
      </c>
      <c r="G136" s="49">
        <v>2</v>
      </c>
      <c r="H136" s="45">
        <v>1</v>
      </c>
      <c r="I136" s="102">
        <v>485.69</v>
      </c>
      <c r="J136" s="102">
        <v>455.29</v>
      </c>
      <c r="K136" s="38">
        <v>22</v>
      </c>
      <c r="L136" s="68">
        <v>716105.99</v>
      </c>
      <c r="M136" s="104">
        <v>0</v>
      </c>
      <c r="N136" s="104">
        <v>0</v>
      </c>
      <c r="O136" s="104">
        <v>0</v>
      </c>
      <c r="P136" s="104">
        <v>716105.99</v>
      </c>
      <c r="Q136" s="104">
        <v>0</v>
      </c>
      <c r="R136" s="104">
        <v>0</v>
      </c>
      <c r="S136" s="104" t="s">
        <v>321</v>
      </c>
      <c r="T136" s="32"/>
      <c r="U136" s="33"/>
    </row>
    <row r="137" spans="1:21" ht="9" customHeight="1" x14ac:dyDescent="0.2">
      <c r="A137" s="168">
        <v>124</v>
      </c>
      <c r="B137" s="59" t="s">
        <v>495</v>
      </c>
      <c r="C137" s="37" t="s">
        <v>539</v>
      </c>
      <c r="D137" s="103" t="s">
        <v>538</v>
      </c>
      <c r="E137" s="45">
        <v>1966</v>
      </c>
      <c r="F137" s="45" t="s">
        <v>33</v>
      </c>
      <c r="G137" s="45">
        <v>5</v>
      </c>
      <c r="H137" s="45">
        <v>4</v>
      </c>
      <c r="I137" s="102">
        <v>3858.4</v>
      </c>
      <c r="J137" s="102">
        <v>3536.4</v>
      </c>
      <c r="K137" s="38">
        <v>178</v>
      </c>
      <c r="L137" s="68">
        <v>2826859.1</v>
      </c>
      <c r="M137" s="104">
        <v>0</v>
      </c>
      <c r="N137" s="104">
        <v>0</v>
      </c>
      <c r="O137" s="104">
        <v>0</v>
      </c>
      <c r="P137" s="104">
        <v>2826859.1</v>
      </c>
      <c r="Q137" s="104">
        <v>0</v>
      </c>
      <c r="R137" s="104">
        <v>0</v>
      </c>
      <c r="S137" s="104" t="s">
        <v>321</v>
      </c>
      <c r="T137" s="32"/>
      <c r="U137" s="33"/>
    </row>
    <row r="138" spans="1:21" ht="9" customHeight="1" x14ac:dyDescent="0.2">
      <c r="A138" s="168">
        <v>125</v>
      </c>
      <c r="B138" s="18" t="s">
        <v>496</v>
      </c>
      <c r="C138" s="37" t="s">
        <v>539</v>
      </c>
      <c r="D138" s="103" t="s">
        <v>538</v>
      </c>
      <c r="E138" s="45">
        <v>1979</v>
      </c>
      <c r="F138" s="45" t="s">
        <v>31</v>
      </c>
      <c r="G138" s="45">
        <v>5</v>
      </c>
      <c r="H138" s="45">
        <v>3</v>
      </c>
      <c r="I138" s="102">
        <v>3039</v>
      </c>
      <c r="J138" s="102">
        <v>2612.1</v>
      </c>
      <c r="K138" s="38">
        <v>99</v>
      </c>
      <c r="L138" s="68">
        <v>1996596.43</v>
      </c>
      <c r="M138" s="104">
        <v>0</v>
      </c>
      <c r="N138" s="104">
        <v>0</v>
      </c>
      <c r="O138" s="104">
        <v>0</v>
      </c>
      <c r="P138" s="104">
        <v>1996596.43</v>
      </c>
      <c r="Q138" s="104">
        <v>0</v>
      </c>
      <c r="R138" s="104">
        <v>0</v>
      </c>
      <c r="S138" s="104" t="s">
        <v>321</v>
      </c>
      <c r="T138" s="32"/>
      <c r="U138" s="33"/>
    </row>
    <row r="139" spans="1:21" ht="9" customHeight="1" x14ac:dyDescent="0.2">
      <c r="A139" s="168">
        <v>126</v>
      </c>
      <c r="B139" s="18" t="s">
        <v>497</v>
      </c>
      <c r="C139" s="37" t="s">
        <v>539</v>
      </c>
      <c r="D139" s="103" t="s">
        <v>538</v>
      </c>
      <c r="E139" s="45">
        <v>1979</v>
      </c>
      <c r="F139" s="45" t="s">
        <v>31</v>
      </c>
      <c r="G139" s="45">
        <v>9</v>
      </c>
      <c r="H139" s="45">
        <v>1</v>
      </c>
      <c r="I139" s="102">
        <v>2519.5</v>
      </c>
      <c r="J139" s="102">
        <v>2076.5</v>
      </c>
      <c r="K139" s="38">
        <v>93</v>
      </c>
      <c r="L139" s="68">
        <v>5250717.7699999996</v>
      </c>
      <c r="M139" s="104">
        <v>0</v>
      </c>
      <c r="N139" s="104">
        <v>0</v>
      </c>
      <c r="O139" s="104">
        <v>0</v>
      </c>
      <c r="P139" s="104">
        <v>5250717.7699999996</v>
      </c>
      <c r="Q139" s="104">
        <v>0</v>
      </c>
      <c r="R139" s="104">
        <v>0</v>
      </c>
      <c r="S139" s="104" t="s">
        <v>321</v>
      </c>
      <c r="T139" s="32"/>
      <c r="U139" s="33"/>
    </row>
    <row r="140" spans="1:21" ht="9" customHeight="1" x14ac:dyDescent="0.2">
      <c r="A140" s="168">
        <v>127</v>
      </c>
      <c r="B140" s="18" t="s">
        <v>190</v>
      </c>
      <c r="C140" s="37" t="s">
        <v>540</v>
      </c>
      <c r="D140" s="103" t="s">
        <v>538</v>
      </c>
      <c r="E140" s="45">
        <v>1960</v>
      </c>
      <c r="F140" s="45" t="s">
        <v>31</v>
      </c>
      <c r="G140" s="45">
        <v>4</v>
      </c>
      <c r="H140" s="45">
        <v>2</v>
      </c>
      <c r="I140" s="102">
        <v>2262.9</v>
      </c>
      <c r="J140" s="102">
        <v>2029.8999999999999</v>
      </c>
      <c r="K140" s="38">
        <v>47</v>
      </c>
      <c r="L140" s="68">
        <v>4189229.4600000004</v>
      </c>
      <c r="M140" s="104">
        <v>0</v>
      </c>
      <c r="N140" s="104">
        <v>0</v>
      </c>
      <c r="O140" s="104">
        <v>0</v>
      </c>
      <c r="P140" s="104">
        <v>4189229.4600000004</v>
      </c>
      <c r="Q140" s="104">
        <v>0</v>
      </c>
      <c r="R140" s="104">
        <v>0</v>
      </c>
      <c r="S140" s="104" t="s">
        <v>321</v>
      </c>
      <c r="T140" s="32"/>
      <c r="U140" s="33"/>
    </row>
    <row r="141" spans="1:21" ht="9" customHeight="1" x14ac:dyDescent="0.2">
      <c r="A141" s="168">
        <v>128</v>
      </c>
      <c r="B141" s="40" t="s">
        <v>191</v>
      </c>
      <c r="C141" s="57" t="s">
        <v>540</v>
      </c>
      <c r="D141" s="45" t="s">
        <v>538</v>
      </c>
      <c r="E141" s="43">
        <v>1947</v>
      </c>
      <c r="F141" s="49" t="s">
        <v>31</v>
      </c>
      <c r="G141" s="49">
        <v>4</v>
      </c>
      <c r="H141" s="45">
        <v>3</v>
      </c>
      <c r="I141" s="102">
        <v>2998</v>
      </c>
      <c r="J141" s="102">
        <v>2722.1</v>
      </c>
      <c r="K141" s="38">
        <v>85</v>
      </c>
      <c r="L141" s="68">
        <v>5521862.1499999994</v>
      </c>
      <c r="M141" s="104">
        <v>0</v>
      </c>
      <c r="N141" s="104">
        <v>0</v>
      </c>
      <c r="O141" s="104">
        <v>0</v>
      </c>
      <c r="P141" s="104">
        <v>5521862.1499999994</v>
      </c>
      <c r="Q141" s="104">
        <v>0</v>
      </c>
      <c r="R141" s="104">
        <v>0</v>
      </c>
      <c r="S141" s="104" t="s">
        <v>321</v>
      </c>
      <c r="T141" s="32"/>
      <c r="U141" s="33"/>
    </row>
    <row r="142" spans="1:21" ht="9" customHeight="1" x14ac:dyDescent="0.2">
      <c r="A142" s="168">
        <v>129</v>
      </c>
      <c r="B142" s="40" t="s">
        <v>62</v>
      </c>
      <c r="C142" s="57" t="s">
        <v>539</v>
      </c>
      <c r="D142" s="45" t="s">
        <v>538</v>
      </c>
      <c r="E142" s="43">
        <v>1980</v>
      </c>
      <c r="F142" s="49" t="s">
        <v>31</v>
      </c>
      <c r="G142" s="49">
        <v>5</v>
      </c>
      <c r="H142" s="45">
        <v>5</v>
      </c>
      <c r="I142" s="102">
        <v>4893.7</v>
      </c>
      <c r="J142" s="102">
        <v>4311.7</v>
      </c>
      <c r="K142" s="38">
        <v>178</v>
      </c>
      <c r="L142" s="68">
        <v>757153.83</v>
      </c>
      <c r="M142" s="104">
        <v>0</v>
      </c>
      <c r="N142" s="104">
        <v>0</v>
      </c>
      <c r="O142" s="104">
        <v>0</v>
      </c>
      <c r="P142" s="104">
        <v>757153.83</v>
      </c>
      <c r="Q142" s="104">
        <v>0</v>
      </c>
      <c r="R142" s="104">
        <v>0</v>
      </c>
      <c r="S142" s="104" t="s">
        <v>321</v>
      </c>
      <c r="T142" s="32"/>
      <c r="U142" s="33"/>
    </row>
    <row r="143" spans="1:21" ht="9" customHeight="1" x14ac:dyDescent="0.2">
      <c r="A143" s="168">
        <v>130</v>
      </c>
      <c r="B143" s="40" t="s">
        <v>104</v>
      </c>
      <c r="C143" s="57" t="s">
        <v>539</v>
      </c>
      <c r="D143" s="45" t="s">
        <v>538</v>
      </c>
      <c r="E143" s="43">
        <v>1959</v>
      </c>
      <c r="F143" s="49" t="s">
        <v>31</v>
      </c>
      <c r="G143" s="49">
        <v>4</v>
      </c>
      <c r="H143" s="45">
        <v>2</v>
      </c>
      <c r="I143" s="102">
        <v>1358.1</v>
      </c>
      <c r="J143" s="102">
        <v>1261</v>
      </c>
      <c r="K143" s="38">
        <v>64</v>
      </c>
      <c r="L143" s="68">
        <v>267917.90999999997</v>
      </c>
      <c r="M143" s="104">
        <v>0</v>
      </c>
      <c r="N143" s="104">
        <v>0</v>
      </c>
      <c r="O143" s="104">
        <v>0</v>
      </c>
      <c r="P143" s="104">
        <v>267917.90999999997</v>
      </c>
      <c r="Q143" s="104">
        <v>0</v>
      </c>
      <c r="R143" s="104">
        <v>0</v>
      </c>
      <c r="S143" s="104" t="s">
        <v>321</v>
      </c>
      <c r="T143" s="32"/>
      <c r="U143" s="33"/>
    </row>
    <row r="144" spans="1:21" ht="9" customHeight="1" x14ac:dyDescent="0.2">
      <c r="A144" s="168">
        <v>131</v>
      </c>
      <c r="B144" s="40" t="s">
        <v>103</v>
      </c>
      <c r="C144" s="57" t="s">
        <v>539</v>
      </c>
      <c r="D144" s="45" t="s">
        <v>538</v>
      </c>
      <c r="E144" s="43">
        <v>1984</v>
      </c>
      <c r="F144" s="49" t="s">
        <v>31</v>
      </c>
      <c r="G144" s="49">
        <v>5</v>
      </c>
      <c r="H144" s="45">
        <v>1</v>
      </c>
      <c r="I144" s="102">
        <v>2815.9</v>
      </c>
      <c r="J144" s="102">
        <v>2530.6999999999998</v>
      </c>
      <c r="K144" s="38">
        <v>126</v>
      </c>
      <c r="L144" s="68">
        <v>636458.77</v>
      </c>
      <c r="M144" s="104">
        <v>0</v>
      </c>
      <c r="N144" s="104">
        <v>0</v>
      </c>
      <c r="O144" s="104">
        <v>0</v>
      </c>
      <c r="P144" s="104">
        <v>636458.77</v>
      </c>
      <c r="Q144" s="104">
        <v>0</v>
      </c>
      <c r="R144" s="104">
        <v>0</v>
      </c>
      <c r="S144" s="104" t="s">
        <v>321</v>
      </c>
      <c r="T144" s="32"/>
      <c r="U144" s="33"/>
    </row>
    <row r="145" spans="1:21" ht="9" customHeight="1" x14ac:dyDescent="0.2">
      <c r="A145" s="168">
        <v>132</v>
      </c>
      <c r="B145" s="40" t="s">
        <v>498</v>
      </c>
      <c r="C145" s="57" t="s">
        <v>539</v>
      </c>
      <c r="D145" s="45" t="s">
        <v>538</v>
      </c>
      <c r="E145" s="43">
        <v>1977</v>
      </c>
      <c r="F145" s="49" t="s">
        <v>33</v>
      </c>
      <c r="G145" s="49">
        <v>5</v>
      </c>
      <c r="H145" s="45">
        <v>4</v>
      </c>
      <c r="I145" s="102">
        <v>3686.9</v>
      </c>
      <c r="J145" s="102">
        <v>3357.9</v>
      </c>
      <c r="K145" s="38">
        <v>165</v>
      </c>
      <c r="L145" s="68">
        <v>687880.83</v>
      </c>
      <c r="M145" s="104">
        <v>0</v>
      </c>
      <c r="N145" s="104">
        <v>0</v>
      </c>
      <c r="O145" s="104">
        <v>0</v>
      </c>
      <c r="P145" s="104">
        <v>687880.83</v>
      </c>
      <c r="Q145" s="104">
        <v>0</v>
      </c>
      <c r="R145" s="104">
        <v>0</v>
      </c>
      <c r="S145" s="104" t="s">
        <v>321</v>
      </c>
      <c r="T145" s="32"/>
      <c r="U145" s="33"/>
    </row>
    <row r="146" spans="1:21" ht="9" customHeight="1" x14ac:dyDescent="0.2">
      <c r="A146" s="168">
        <v>133</v>
      </c>
      <c r="B146" s="40" t="s">
        <v>499</v>
      </c>
      <c r="C146" s="57" t="s">
        <v>539</v>
      </c>
      <c r="D146" s="45" t="s">
        <v>538</v>
      </c>
      <c r="E146" s="106">
        <v>1970</v>
      </c>
      <c r="F146" s="49" t="s">
        <v>33</v>
      </c>
      <c r="G146" s="49">
        <v>5</v>
      </c>
      <c r="H146" s="81">
        <v>3</v>
      </c>
      <c r="I146" s="102">
        <v>2813</v>
      </c>
      <c r="J146" s="102">
        <v>2512</v>
      </c>
      <c r="K146" s="38">
        <v>127</v>
      </c>
      <c r="L146" s="68">
        <v>363266.08</v>
      </c>
      <c r="M146" s="104">
        <v>0</v>
      </c>
      <c r="N146" s="104">
        <v>0</v>
      </c>
      <c r="O146" s="104">
        <v>0</v>
      </c>
      <c r="P146" s="104">
        <v>363266.08</v>
      </c>
      <c r="Q146" s="104">
        <v>0</v>
      </c>
      <c r="R146" s="104">
        <v>0</v>
      </c>
      <c r="S146" s="104" t="s">
        <v>321</v>
      </c>
      <c r="T146" s="32"/>
      <c r="U146" s="33"/>
    </row>
    <row r="147" spans="1:21" ht="9" customHeight="1" x14ac:dyDescent="0.2">
      <c r="A147" s="168">
        <v>134</v>
      </c>
      <c r="B147" s="40" t="s">
        <v>500</v>
      </c>
      <c r="C147" s="57" t="s">
        <v>539</v>
      </c>
      <c r="D147" s="45" t="s">
        <v>538</v>
      </c>
      <c r="E147" s="43">
        <v>1973</v>
      </c>
      <c r="F147" s="49" t="s">
        <v>31</v>
      </c>
      <c r="G147" s="49">
        <v>5</v>
      </c>
      <c r="H147" s="81">
        <v>2</v>
      </c>
      <c r="I147" s="102">
        <v>1906.1</v>
      </c>
      <c r="J147" s="102">
        <v>1754.1</v>
      </c>
      <c r="K147" s="38">
        <v>86</v>
      </c>
      <c r="L147" s="68">
        <v>350664.78</v>
      </c>
      <c r="M147" s="104">
        <v>0</v>
      </c>
      <c r="N147" s="104">
        <v>0</v>
      </c>
      <c r="O147" s="104">
        <v>0</v>
      </c>
      <c r="P147" s="104">
        <v>350664.78</v>
      </c>
      <c r="Q147" s="104">
        <v>0</v>
      </c>
      <c r="R147" s="104">
        <v>0</v>
      </c>
      <c r="S147" s="104" t="s">
        <v>321</v>
      </c>
      <c r="T147" s="32"/>
      <c r="U147" s="33"/>
    </row>
    <row r="148" spans="1:21" ht="9" customHeight="1" x14ac:dyDescent="0.2">
      <c r="A148" s="168">
        <v>135</v>
      </c>
      <c r="B148" s="40" t="s">
        <v>501</v>
      </c>
      <c r="C148" s="57" t="s">
        <v>539</v>
      </c>
      <c r="D148" s="45" t="s">
        <v>538</v>
      </c>
      <c r="E148" s="43">
        <v>1970</v>
      </c>
      <c r="F148" s="49" t="s">
        <v>33</v>
      </c>
      <c r="G148" s="49">
        <v>5</v>
      </c>
      <c r="H148" s="81">
        <v>4</v>
      </c>
      <c r="I148" s="102">
        <v>4132.3</v>
      </c>
      <c r="J148" s="102">
        <v>3862.3</v>
      </c>
      <c r="K148" s="38">
        <v>208</v>
      </c>
      <c r="L148" s="68">
        <v>389700.81</v>
      </c>
      <c r="M148" s="104">
        <v>0</v>
      </c>
      <c r="N148" s="104">
        <v>0</v>
      </c>
      <c r="O148" s="104">
        <v>0</v>
      </c>
      <c r="P148" s="104">
        <v>389700.81</v>
      </c>
      <c r="Q148" s="104">
        <v>0</v>
      </c>
      <c r="R148" s="104">
        <v>0</v>
      </c>
      <c r="S148" s="104" t="s">
        <v>321</v>
      </c>
      <c r="T148" s="32"/>
      <c r="U148" s="33"/>
    </row>
    <row r="149" spans="1:21" ht="9" customHeight="1" x14ac:dyDescent="0.2">
      <c r="A149" s="168">
        <v>136</v>
      </c>
      <c r="B149" s="40" t="s">
        <v>502</v>
      </c>
      <c r="C149" s="57" t="s">
        <v>539</v>
      </c>
      <c r="D149" s="45" t="s">
        <v>538</v>
      </c>
      <c r="E149" s="43">
        <v>1974</v>
      </c>
      <c r="F149" s="49" t="s">
        <v>31</v>
      </c>
      <c r="G149" s="49">
        <v>9</v>
      </c>
      <c r="H149" s="81">
        <v>1</v>
      </c>
      <c r="I149" s="102">
        <v>6272.2</v>
      </c>
      <c r="J149" s="102">
        <v>3295.6</v>
      </c>
      <c r="K149" s="38">
        <v>383</v>
      </c>
      <c r="L149" s="68">
        <v>1767527.9</v>
      </c>
      <c r="M149" s="104">
        <v>0</v>
      </c>
      <c r="N149" s="104">
        <v>0</v>
      </c>
      <c r="O149" s="104">
        <v>0</v>
      </c>
      <c r="P149" s="104">
        <v>1767527.9</v>
      </c>
      <c r="Q149" s="104">
        <v>0</v>
      </c>
      <c r="R149" s="104">
        <v>0</v>
      </c>
      <c r="S149" s="104" t="s">
        <v>321</v>
      </c>
      <c r="T149" s="32"/>
      <c r="U149" s="33"/>
    </row>
    <row r="150" spans="1:21" ht="9" customHeight="1" x14ac:dyDescent="0.2">
      <c r="A150" s="168">
        <v>137</v>
      </c>
      <c r="B150" s="40" t="s">
        <v>67</v>
      </c>
      <c r="C150" s="57" t="s">
        <v>539</v>
      </c>
      <c r="D150" s="45" t="s">
        <v>538</v>
      </c>
      <c r="E150" s="43">
        <v>1997</v>
      </c>
      <c r="F150" s="49" t="s">
        <v>31</v>
      </c>
      <c r="G150" s="49">
        <v>5</v>
      </c>
      <c r="H150" s="45">
        <v>2</v>
      </c>
      <c r="I150" s="102">
        <v>6092.7</v>
      </c>
      <c r="J150" s="102">
        <v>5601</v>
      </c>
      <c r="K150" s="38">
        <v>253</v>
      </c>
      <c r="L150" s="68">
        <v>3482430.83</v>
      </c>
      <c r="M150" s="104">
        <v>0</v>
      </c>
      <c r="N150" s="104">
        <v>0</v>
      </c>
      <c r="O150" s="104">
        <v>0</v>
      </c>
      <c r="P150" s="104">
        <v>3482430.83</v>
      </c>
      <c r="Q150" s="104">
        <v>0</v>
      </c>
      <c r="R150" s="104">
        <v>0</v>
      </c>
      <c r="S150" s="104" t="s">
        <v>321</v>
      </c>
      <c r="T150" s="32"/>
      <c r="U150" s="33"/>
    </row>
    <row r="151" spans="1:21" ht="9" customHeight="1" x14ac:dyDescent="0.2">
      <c r="A151" s="168">
        <v>138</v>
      </c>
      <c r="B151" s="40" t="s">
        <v>505</v>
      </c>
      <c r="C151" s="57" t="s">
        <v>539</v>
      </c>
      <c r="D151" s="45" t="s">
        <v>538</v>
      </c>
      <c r="E151" s="43">
        <v>1982</v>
      </c>
      <c r="F151" s="49" t="s">
        <v>33</v>
      </c>
      <c r="G151" s="49">
        <v>5</v>
      </c>
      <c r="H151" s="45">
        <v>5</v>
      </c>
      <c r="I151" s="102">
        <v>7905.3</v>
      </c>
      <c r="J151" s="102">
        <v>6517.9</v>
      </c>
      <c r="K151" s="38">
        <v>312</v>
      </c>
      <c r="L151" s="68">
        <v>5490807.8899999997</v>
      </c>
      <c r="M151" s="104">
        <v>0</v>
      </c>
      <c r="N151" s="104">
        <v>0</v>
      </c>
      <c r="O151" s="104">
        <v>0</v>
      </c>
      <c r="P151" s="104">
        <v>5490807.8899999997</v>
      </c>
      <c r="Q151" s="104">
        <v>0</v>
      </c>
      <c r="R151" s="104">
        <v>0</v>
      </c>
      <c r="S151" s="104" t="s">
        <v>321</v>
      </c>
      <c r="T151" s="32"/>
      <c r="U151" s="33"/>
    </row>
    <row r="152" spans="1:21" ht="9" customHeight="1" x14ac:dyDescent="0.2">
      <c r="A152" s="168">
        <v>139</v>
      </c>
      <c r="B152" s="40" t="s">
        <v>506</v>
      </c>
      <c r="C152" s="57" t="s">
        <v>539</v>
      </c>
      <c r="D152" s="45" t="s">
        <v>538</v>
      </c>
      <c r="E152" s="43">
        <v>1989</v>
      </c>
      <c r="F152" s="49" t="s">
        <v>33</v>
      </c>
      <c r="G152" s="49">
        <v>5</v>
      </c>
      <c r="H152" s="45">
        <v>8</v>
      </c>
      <c r="I152" s="102">
        <v>5877.3</v>
      </c>
      <c r="J152" s="102">
        <v>5200.7</v>
      </c>
      <c r="K152" s="38">
        <v>310</v>
      </c>
      <c r="L152" s="68">
        <v>4964954.82</v>
      </c>
      <c r="M152" s="104">
        <v>0</v>
      </c>
      <c r="N152" s="104">
        <v>0</v>
      </c>
      <c r="O152" s="104">
        <v>0</v>
      </c>
      <c r="P152" s="104">
        <v>4964954.82</v>
      </c>
      <c r="Q152" s="104">
        <v>0</v>
      </c>
      <c r="R152" s="104">
        <v>0</v>
      </c>
      <c r="S152" s="104" t="s">
        <v>321</v>
      </c>
      <c r="T152" s="32"/>
      <c r="U152" s="33"/>
    </row>
    <row r="153" spans="1:21" ht="9" customHeight="1" x14ac:dyDescent="0.2">
      <c r="A153" s="168">
        <v>140</v>
      </c>
      <c r="B153" s="40" t="s">
        <v>542</v>
      </c>
      <c r="C153" s="57" t="s">
        <v>543</v>
      </c>
      <c r="D153" s="45" t="s">
        <v>538</v>
      </c>
      <c r="E153" s="43">
        <v>1966</v>
      </c>
      <c r="F153" s="49" t="s">
        <v>33</v>
      </c>
      <c r="G153" s="49">
        <v>5</v>
      </c>
      <c r="H153" s="45">
        <v>4</v>
      </c>
      <c r="I153" s="102">
        <v>3821.6</v>
      </c>
      <c r="J153" s="102">
        <v>3520.6</v>
      </c>
      <c r="K153" s="38">
        <v>154</v>
      </c>
      <c r="L153" s="68">
        <v>2029085.35</v>
      </c>
      <c r="M153" s="104">
        <v>0</v>
      </c>
      <c r="N153" s="104">
        <v>0</v>
      </c>
      <c r="O153" s="104">
        <v>0</v>
      </c>
      <c r="P153" s="104">
        <v>2029085.35</v>
      </c>
      <c r="Q153" s="104">
        <v>0</v>
      </c>
      <c r="R153" s="104">
        <v>0</v>
      </c>
      <c r="S153" s="104" t="s">
        <v>321</v>
      </c>
      <c r="T153" s="32"/>
      <c r="U153" s="33"/>
    </row>
    <row r="154" spans="1:21" ht="9" customHeight="1" x14ac:dyDescent="0.2">
      <c r="A154" s="168">
        <v>141</v>
      </c>
      <c r="B154" s="40" t="s">
        <v>553</v>
      </c>
      <c r="C154" s="57" t="s">
        <v>543</v>
      </c>
      <c r="D154" s="45" t="s">
        <v>538</v>
      </c>
      <c r="E154" s="43">
        <v>1949</v>
      </c>
      <c r="F154" s="49" t="s">
        <v>31</v>
      </c>
      <c r="G154" s="49">
        <v>2</v>
      </c>
      <c r="H154" s="45">
        <v>1</v>
      </c>
      <c r="I154" s="102">
        <v>768.5</v>
      </c>
      <c r="J154" s="102">
        <v>761</v>
      </c>
      <c r="K154" s="38">
        <v>13</v>
      </c>
      <c r="L154" s="68">
        <v>1601822.6</v>
      </c>
      <c r="M154" s="104">
        <v>0</v>
      </c>
      <c r="N154" s="104">
        <v>0</v>
      </c>
      <c r="O154" s="104">
        <v>0</v>
      </c>
      <c r="P154" s="104">
        <v>1601822.6</v>
      </c>
      <c r="Q154" s="104">
        <v>0</v>
      </c>
      <c r="R154" s="104">
        <v>0</v>
      </c>
      <c r="S154" s="104" t="s">
        <v>321</v>
      </c>
      <c r="T154" s="32"/>
      <c r="U154" s="33"/>
    </row>
    <row r="155" spans="1:21" ht="9" customHeight="1" x14ac:dyDescent="0.2">
      <c r="A155" s="168">
        <v>142</v>
      </c>
      <c r="B155" s="40" t="s">
        <v>554</v>
      </c>
      <c r="C155" s="57" t="s">
        <v>543</v>
      </c>
      <c r="D155" s="45" t="s">
        <v>538</v>
      </c>
      <c r="E155" s="43">
        <v>1949</v>
      </c>
      <c r="F155" s="49" t="s">
        <v>31</v>
      </c>
      <c r="G155" s="49">
        <v>2</v>
      </c>
      <c r="H155" s="45">
        <v>1</v>
      </c>
      <c r="I155" s="102">
        <v>270.39999999999998</v>
      </c>
      <c r="J155" s="102">
        <v>247.4</v>
      </c>
      <c r="K155" s="38">
        <v>6</v>
      </c>
      <c r="L155" s="68">
        <v>1373424.09</v>
      </c>
      <c r="M155" s="105">
        <v>0</v>
      </c>
      <c r="N155" s="105">
        <v>0</v>
      </c>
      <c r="O155" s="105">
        <v>0</v>
      </c>
      <c r="P155" s="105">
        <v>1373424.09</v>
      </c>
      <c r="Q155" s="105">
        <v>0</v>
      </c>
      <c r="R155" s="105">
        <v>0</v>
      </c>
      <c r="S155" s="105" t="s">
        <v>321</v>
      </c>
      <c r="T155" s="32"/>
      <c r="U155" s="33"/>
    </row>
    <row r="156" spans="1:21" ht="9" customHeight="1" x14ac:dyDescent="0.2">
      <c r="A156" s="168">
        <v>143</v>
      </c>
      <c r="B156" s="40" t="s">
        <v>555</v>
      </c>
      <c r="C156" s="57" t="s">
        <v>543</v>
      </c>
      <c r="D156" s="45" t="s">
        <v>538</v>
      </c>
      <c r="E156" s="43">
        <v>1978</v>
      </c>
      <c r="F156" s="45" t="s">
        <v>33</v>
      </c>
      <c r="G156" s="49">
        <v>5</v>
      </c>
      <c r="H156" s="45">
        <v>8</v>
      </c>
      <c r="I156" s="102">
        <v>9767.7000000000007</v>
      </c>
      <c r="J156" s="102">
        <v>8372</v>
      </c>
      <c r="K156" s="38">
        <v>263</v>
      </c>
      <c r="L156" s="68">
        <v>5062201.05</v>
      </c>
      <c r="M156" s="160">
        <v>0</v>
      </c>
      <c r="N156" s="160">
        <v>0</v>
      </c>
      <c r="O156" s="160">
        <v>0</v>
      </c>
      <c r="P156" s="160">
        <v>5062201.05</v>
      </c>
      <c r="Q156" s="160">
        <v>0</v>
      </c>
      <c r="R156" s="160">
        <v>0</v>
      </c>
      <c r="S156" s="160" t="s">
        <v>321</v>
      </c>
      <c r="T156" s="32"/>
      <c r="U156" s="33"/>
    </row>
    <row r="157" spans="1:21" ht="9" customHeight="1" x14ac:dyDescent="0.2">
      <c r="A157" s="168">
        <v>144</v>
      </c>
      <c r="B157" s="40" t="s">
        <v>584</v>
      </c>
      <c r="C157" s="57" t="s">
        <v>539</v>
      </c>
      <c r="D157" s="45" t="s">
        <v>537</v>
      </c>
      <c r="E157" s="43">
        <v>1993</v>
      </c>
      <c r="F157" s="45" t="s">
        <v>33</v>
      </c>
      <c r="G157" s="49">
        <v>10</v>
      </c>
      <c r="H157" s="45">
        <v>5</v>
      </c>
      <c r="I157" s="102">
        <v>12121.6</v>
      </c>
      <c r="J157" s="102">
        <v>10980.3</v>
      </c>
      <c r="K157" s="38">
        <v>484</v>
      </c>
      <c r="L157" s="68">
        <v>2030000</v>
      </c>
      <c r="M157" s="160">
        <v>0</v>
      </c>
      <c r="N157" s="160">
        <v>0</v>
      </c>
      <c r="O157" s="160">
        <v>0</v>
      </c>
      <c r="P157" s="160">
        <v>2030000</v>
      </c>
      <c r="Q157" s="160">
        <v>0</v>
      </c>
      <c r="R157" s="160">
        <v>0</v>
      </c>
      <c r="S157" s="160" t="s">
        <v>321</v>
      </c>
      <c r="T157" s="32"/>
      <c r="U157" s="33"/>
    </row>
    <row r="158" spans="1:21" ht="9" customHeight="1" x14ac:dyDescent="0.2">
      <c r="A158" s="217">
        <v>145</v>
      </c>
      <c r="B158" s="40" t="s">
        <v>585</v>
      </c>
      <c r="C158" s="57" t="s">
        <v>539</v>
      </c>
      <c r="D158" s="45" t="s">
        <v>537</v>
      </c>
      <c r="E158" s="43">
        <v>1973</v>
      </c>
      <c r="F158" s="45" t="s">
        <v>33</v>
      </c>
      <c r="G158" s="49">
        <v>5</v>
      </c>
      <c r="H158" s="45">
        <v>4</v>
      </c>
      <c r="I158" s="102">
        <v>3580.5</v>
      </c>
      <c r="J158" s="102">
        <v>3307.5</v>
      </c>
      <c r="K158" s="38">
        <v>138</v>
      </c>
      <c r="L158" s="68">
        <v>472421.26</v>
      </c>
      <c r="M158" s="218">
        <v>0</v>
      </c>
      <c r="N158" s="218">
        <v>0</v>
      </c>
      <c r="O158" s="218">
        <v>0</v>
      </c>
      <c r="P158" s="218">
        <v>472421.26</v>
      </c>
      <c r="Q158" s="218">
        <v>0</v>
      </c>
      <c r="R158" s="218">
        <v>0</v>
      </c>
      <c r="S158" s="218" t="s">
        <v>321</v>
      </c>
      <c r="T158" s="32"/>
      <c r="U158" s="33"/>
    </row>
    <row r="159" spans="1:21" ht="9" customHeight="1" x14ac:dyDescent="0.2">
      <c r="A159" s="217">
        <v>146</v>
      </c>
      <c r="B159" s="40" t="s">
        <v>514</v>
      </c>
      <c r="C159" s="57" t="s">
        <v>539</v>
      </c>
      <c r="D159" s="45" t="s">
        <v>537</v>
      </c>
      <c r="E159" s="43">
        <v>1986</v>
      </c>
      <c r="F159" s="45" t="s">
        <v>33</v>
      </c>
      <c r="G159" s="49">
        <v>5</v>
      </c>
      <c r="H159" s="45">
        <v>9</v>
      </c>
      <c r="I159" s="102">
        <v>7688.2</v>
      </c>
      <c r="J159" s="102">
        <v>6798.2</v>
      </c>
      <c r="K159" s="38">
        <v>340</v>
      </c>
      <c r="L159" s="68">
        <v>572428.88</v>
      </c>
      <c r="M159" s="218">
        <v>0</v>
      </c>
      <c r="N159" s="218">
        <v>0</v>
      </c>
      <c r="O159" s="218">
        <v>0</v>
      </c>
      <c r="P159" s="218">
        <v>572428.88</v>
      </c>
      <c r="Q159" s="218">
        <v>0</v>
      </c>
      <c r="R159" s="218">
        <v>0</v>
      </c>
      <c r="S159" s="218" t="s">
        <v>321</v>
      </c>
      <c r="T159" s="32"/>
      <c r="U159" s="33"/>
    </row>
    <row r="160" spans="1:21" ht="9" customHeight="1" x14ac:dyDescent="0.2">
      <c r="A160" s="168">
        <v>147</v>
      </c>
      <c r="B160" s="40" t="s">
        <v>549</v>
      </c>
      <c r="C160" s="57" t="s">
        <v>539</v>
      </c>
      <c r="D160" s="45" t="s">
        <v>537</v>
      </c>
      <c r="E160" s="43">
        <v>1977</v>
      </c>
      <c r="F160" s="49" t="s">
        <v>33</v>
      </c>
      <c r="G160" s="49">
        <v>5</v>
      </c>
      <c r="H160" s="45">
        <v>4</v>
      </c>
      <c r="I160" s="102">
        <v>3558.4</v>
      </c>
      <c r="J160" s="102">
        <v>3283.4</v>
      </c>
      <c r="K160" s="38">
        <v>147</v>
      </c>
      <c r="L160" s="68">
        <v>173582.72</v>
      </c>
      <c r="M160" s="160">
        <v>0</v>
      </c>
      <c r="N160" s="160">
        <v>0</v>
      </c>
      <c r="O160" s="160">
        <v>0</v>
      </c>
      <c r="P160" s="160">
        <v>173582.72</v>
      </c>
      <c r="Q160" s="160">
        <v>0</v>
      </c>
      <c r="R160" s="160">
        <v>0</v>
      </c>
      <c r="S160" s="160" t="s">
        <v>321</v>
      </c>
      <c r="T160" s="32"/>
      <c r="U160" s="33"/>
    </row>
    <row r="161" spans="1:22" ht="9" customHeight="1" x14ac:dyDescent="0.2">
      <c r="A161" s="219">
        <v>148</v>
      </c>
      <c r="B161" s="40" t="s">
        <v>594</v>
      </c>
      <c r="C161" s="57" t="s">
        <v>539</v>
      </c>
      <c r="D161" s="45" t="s">
        <v>537</v>
      </c>
      <c r="E161" s="43">
        <v>2009</v>
      </c>
      <c r="F161" s="49" t="s">
        <v>31</v>
      </c>
      <c r="G161" s="49">
        <v>9</v>
      </c>
      <c r="H161" s="45">
        <v>1</v>
      </c>
      <c r="I161" s="102">
        <v>3623.5</v>
      </c>
      <c r="J161" s="102">
        <v>3142</v>
      </c>
      <c r="K161" s="38">
        <v>50</v>
      </c>
      <c r="L161" s="68">
        <v>410982.2</v>
      </c>
      <c r="M161" s="220">
        <v>0</v>
      </c>
      <c r="N161" s="220">
        <v>0</v>
      </c>
      <c r="O161" s="220">
        <v>0</v>
      </c>
      <c r="P161" s="220">
        <v>410982.2</v>
      </c>
      <c r="Q161" s="220">
        <v>0</v>
      </c>
      <c r="R161" s="220">
        <v>0</v>
      </c>
      <c r="S161" s="220" t="s">
        <v>321</v>
      </c>
      <c r="T161" s="32"/>
      <c r="U161" s="33"/>
    </row>
    <row r="162" spans="1:22" ht="9" customHeight="1" x14ac:dyDescent="0.2">
      <c r="A162" s="219">
        <v>149</v>
      </c>
      <c r="B162" s="40" t="s">
        <v>545</v>
      </c>
      <c r="C162" s="57" t="s">
        <v>539</v>
      </c>
      <c r="D162" s="45" t="s">
        <v>537</v>
      </c>
      <c r="E162" s="43">
        <v>1996</v>
      </c>
      <c r="F162" s="49" t="s">
        <v>31</v>
      </c>
      <c r="G162" s="49">
        <v>17</v>
      </c>
      <c r="H162" s="45">
        <v>1</v>
      </c>
      <c r="I162" s="102">
        <v>6002.6</v>
      </c>
      <c r="J162" s="102">
        <v>4802.6000000000004</v>
      </c>
      <c r="K162" s="38">
        <v>175</v>
      </c>
      <c r="L162" s="68">
        <v>593338.49</v>
      </c>
      <c r="M162" s="220">
        <v>0</v>
      </c>
      <c r="N162" s="220">
        <v>0</v>
      </c>
      <c r="O162" s="220">
        <v>0</v>
      </c>
      <c r="P162" s="220">
        <v>593338.49</v>
      </c>
      <c r="Q162" s="220">
        <v>0</v>
      </c>
      <c r="R162" s="220">
        <v>0</v>
      </c>
      <c r="S162" s="220" t="s">
        <v>321</v>
      </c>
      <c r="T162" s="32"/>
      <c r="U162" s="33"/>
    </row>
    <row r="163" spans="1:22" ht="9" customHeight="1" x14ac:dyDescent="0.2">
      <c r="A163" s="221">
        <v>150</v>
      </c>
      <c r="B163" s="40" t="s">
        <v>595</v>
      </c>
      <c r="C163" s="57" t="s">
        <v>539</v>
      </c>
      <c r="D163" s="45" t="s">
        <v>537</v>
      </c>
      <c r="E163" s="43">
        <v>1983</v>
      </c>
      <c r="F163" s="49" t="s">
        <v>33</v>
      </c>
      <c r="G163" s="49">
        <v>5</v>
      </c>
      <c r="H163" s="45">
        <v>7</v>
      </c>
      <c r="I163" s="102">
        <v>5690.2</v>
      </c>
      <c r="J163" s="102">
        <v>5126.2</v>
      </c>
      <c r="K163" s="38">
        <v>242</v>
      </c>
      <c r="L163" s="68">
        <v>1254075</v>
      </c>
      <c r="M163" s="222">
        <v>0</v>
      </c>
      <c r="N163" s="222">
        <v>0</v>
      </c>
      <c r="O163" s="222">
        <v>0</v>
      </c>
      <c r="P163" s="222">
        <v>1254075</v>
      </c>
      <c r="Q163" s="222">
        <v>0</v>
      </c>
      <c r="R163" s="222">
        <v>0</v>
      </c>
      <c r="S163" s="222" t="s">
        <v>321</v>
      </c>
      <c r="T163" s="32"/>
      <c r="U163" s="33"/>
    </row>
    <row r="164" spans="1:22" ht="9" customHeight="1" x14ac:dyDescent="0.2">
      <c r="A164" s="221">
        <v>151</v>
      </c>
      <c r="B164" s="40" t="s">
        <v>596</v>
      </c>
      <c r="C164" s="57" t="s">
        <v>539</v>
      </c>
      <c r="D164" s="45" t="s">
        <v>537</v>
      </c>
      <c r="E164" s="43">
        <v>1995</v>
      </c>
      <c r="F164" s="49" t="s">
        <v>33</v>
      </c>
      <c r="G164" s="49">
        <v>10</v>
      </c>
      <c r="H164" s="45">
        <v>4</v>
      </c>
      <c r="I164" s="102">
        <v>9615.7999999999993</v>
      </c>
      <c r="J164" s="102">
        <v>8536.9</v>
      </c>
      <c r="K164" s="38">
        <v>426</v>
      </c>
      <c r="L164" s="68">
        <v>2119792</v>
      </c>
      <c r="M164" s="222">
        <v>0</v>
      </c>
      <c r="N164" s="222">
        <v>0</v>
      </c>
      <c r="O164" s="222">
        <v>0</v>
      </c>
      <c r="P164" s="222">
        <v>2119792</v>
      </c>
      <c r="Q164" s="222">
        <v>0</v>
      </c>
      <c r="R164" s="222">
        <v>0</v>
      </c>
      <c r="S164" s="222" t="s">
        <v>321</v>
      </c>
      <c r="T164" s="32"/>
      <c r="U164" s="33"/>
    </row>
    <row r="165" spans="1:22" ht="9" customHeight="1" x14ac:dyDescent="0.2">
      <c r="A165" s="221">
        <v>152</v>
      </c>
      <c r="B165" s="40" t="s">
        <v>597</v>
      </c>
      <c r="C165" s="57" t="s">
        <v>539</v>
      </c>
      <c r="D165" s="45" t="s">
        <v>537</v>
      </c>
      <c r="E165" s="43">
        <v>1984</v>
      </c>
      <c r="F165" s="49" t="s">
        <v>33</v>
      </c>
      <c r="G165" s="49">
        <v>5</v>
      </c>
      <c r="H165" s="45">
        <v>12</v>
      </c>
      <c r="I165" s="102">
        <v>9586.7999999999993</v>
      </c>
      <c r="J165" s="102">
        <v>8845.8000000000011</v>
      </c>
      <c r="K165" s="38">
        <v>413</v>
      </c>
      <c r="L165" s="68">
        <v>2128181.92</v>
      </c>
      <c r="M165" s="222">
        <v>0</v>
      </c>
      <c r="N165" s="222">
        <v>0</v>
      </c>
      <c r="O165" s="222">
        <v>0</v>
      </c>
      <c r="P165" s="222">
        <v>2128181.92</v>
      </c>
      <c r="Q165" s="222">
        <v>0</v>
      </c>
      <c r="R165" s="222">
        <v>0</v>
      </c>
      <c r="S165" s="222" t="s">
        <v>321</v>
      </c>
      <c r="T165" s="32"/>
      <c r="U165" s="33"/>
    </row>
    <row r="166" spans="1:22" ht="9" customHeight="1" x14ac:dyDescent="0.2">
      <c r="A166" s="221">
        <v>153</v>
      </c>
      <c r="B166" s="40" t="s">
        <v>598</v>
      </c>
      <c r="C166" s="57" t="s">
        <v>539</v>
      </c>
      <c r="D166" s="45" t="s">
        <v>537</v>
      </c>
      <c r="E166" s="43">
        <v>1985</v>
      </c>
      <c r="F166" s="49" t="s">
        <v>33</v>
      </c>
      <c r="G166" s="49">
        <v>9</v>
      </c>
      <c r="H166" s="45">
        <v>2</v>
      </c>
      <c r="I166" s="102">
        <v>4236.5</v>
      </c>
      <c r="J166" s="102">
        <v>3815.3</v>
      </c>
      <c r="K166" s="38">
        <v>177</v>
      </c>
      <c r="L166" s="68">
        <v>198550</v>
      </c>
      <c r="M166" s="222">
        <v>0</v>
      </c>
      <c r="N166" s="222">
        <v>0</v>
      </c>
      <c r="O166" s="222">
        <v>0</v>
      </c>
      <c r="P166" s="222">
        <v>198550</v>
      </c>
      <c r="Q166" s="222">
        <v>0</v>
      </c>
      <c r="R166" s="222">
        <v>0</v>
      </c>
      <c r="S166" s="222" t="s">
        <v>321</v>
      </c>
      <c r="T166" s="32"/>
      <c r="U166" s="33"/>
    </row>
    <row r="167" spans="1:22" ht="9" customHeight="1" x14ac:dyDescent="0.2">
      <c r="A167" s="221">
        <v>154</v>
      </c>
      <c r="B167" s="40" t="s">
        <v>599</v>
      </c>
      <c r="C167" s="57" t="s">
        <v>539</v>
      </c>
      <c r="D167" s="45" t="s">
        <v>537</v>
      </c>
      <c r="E167" s="43">
        <v>1968</v>
      </c>
      <c r="F167" s="49" t="s">
        <v>33</v>
      </c>
      <c r="G167" s="49">
        <v>5</v>
      </c>
      <c r="H167" s="45">
        <v>3</v>
      </c>
      <c r="I167" s="102">
        <v>2803.3</v>
      </c>
      <c r="J167" s="102">
        <v>2578.2999999999997</v>
      </c>
      <c r="K167" s="38">
        <v>126</v>
      </c>
      <c r="L167" s="68">
        <v>200892</v>
      </c>
      <c r="M167" s="222">
        <v>0</v>
      </c>
      <c r="N167" s="222">
        <v>0</v>
      </c>
      <c r="O167" s="222">
        <v>0</v>
      </c>
      <c r="P167" s="222">
        <v>200892</v>
      </c>
      <c r="Q167" s="222">
        <v>0</v>
      </c>
      <c r="R167" s="222">
        <v>0</v>
      </c>
      <c r="S167" s="222" t="s">
        <v>321</v>
      </c>
      <c r="T167" s="32"/>
      <c r="U167" s="33"/>
    </row>
    <row r="168" spans="1:22" ht="9" customHeight="1" x14ac:dyDescent="0.2">
      <c r="A168" s="219">
        <v>155</v>
      </c>
      <c r="B168" s="40" t="s">
        <v>600</v>
      </c>
      <c r="C168" s="57" t="s">
        <v>539</v>
      </c>
      <c r="D168" s="45" t="s">
        <v>537</v>
      </c>
      <c r="E168" s="43">
        <v>1971</v>
      </c>
      <c r="F168" s="49" t="s">
        <v>33</v>
      </c>
      <c r="G168" s="49">
        <v>5</v>
      </c>
      <c r="H168" s="45">
        <v>6</v>
      </c>
      <c r="I168" s="102">
        <v>4387.6000000000004</v>
      </c>
      <c r="J168" s="102">
        <v>3812.3</v>
      </c>
      <c r="K168" s="38">
        <v>278</v>
      </c>
      <c r="L168" s="68">
        <v>777218</v>
      </c>
      <c r="M168" s="220">
        <v>0</v>
      </c>
      <c r="N168" s="220">
        <v>0</v>
      </c>
      <c r="O168" s="220">
        <v>0</v>
      </c>
      <c r="P168" s="220">
        <v>777218</v>
      </c>
      <c r="Q168" s="220">
        <v>0</v>
      </c>
      <c r="R168" s="220">
        <v>0</v>
      </c>
      <c r="S168" s="220" t="s">
        <v>321</v>
      </c>
      <c r="T168" s="32"/>
      <c r="U168" s="33"/>
    </row>
    <row r="169" spans="1:22" ht="26.25" customHeight="1" x14ac:dyDescent="0.2">
      <c r="A169" s="333" t="s">
        <v>568</v>
      </c>
      <c r="B169" s="333"/>
      <c r="C169" s="37"/>
      <c r="D169" s="103" t="s">
        <v>179</v>
      </c>
      <c r="E169" s="103" t="s">
        <v>179</v>
      </c>
      <c r="F169" s="103" t="s">
        <v>179</v>
      </c>
      <c r="G169" s="103" t="s">
        <v>179</v>
      </c>
      <c r="H169" s="103" t="s">
        <v>179</v>
      </c>
      <c r="I169" s="74">
        <v>661292.35999999987</v>
      </c>
      <c r="J169" s="74">
        <v>571938.91000000015</v>
      </c>
      <c r="K169" s="74">
        <v>27177</v>
      </c>
      <c r="L169" s="74">
        <v>463857469.94999987</v>
      </c>
      <c r="M169" s="74">
        <v>0</v>
      </c>
      <c r="N169" s="74">
        <v>0</v>
      </c>
      <c r="O169" s="74">
        <v>0</v>
      </c>
      <c r="P169" s="74">
        <v>463857469.94999987</v>
      </c>
      <c r="Q169" s="74">
        <v>0</v>
      </c>
      <c r="R169" s="74">
        <v>0</v>
      </c>
      <c r="S169" s="104"/>
      <c r="T169" s="96"/>
      <c r="U169" s="33"/>
    </row>
    <row r="170" spans="1:22" ht="17.25" customHeight="1" x14ac:dyDescent="0.2">
      <c r="A170" s="330" t="s">
        <v>477</v>
      </c>
      <c r="B170" s="330"/>
      <c r="C170" s="330"/>
      <c r="D170" s="330"/>
      <c r="E170" s="330"/>
      <c r="F170" s="330"/>
      <c r="G170" s="330"/>
      <c r="H170" s="330"/>
      <c r="I170" s="330"/>
      <c r="J170" s="330"/>
      <c r="K170" s="330"/>
      <c r="L170" s="330"/>
      <c r="M170" s="330"/>
      <c r="N170" s="330"/>
      <c r="O170" s="330"/>
      <c r="P170" s="330"/>
      <c r="Q170" s="330"/>
      <c r="R170" s="330"/>
      <c r="S170" s="330"/>
      <c r="T170" s="34"/>
      <c r="U170" s="34"/>
      <c r="V170" s="97"/>
    </row>
    <row r="171" spans="1:22" ht="9" customHeight="1" x14ac:dyDescent="0.2">
      <c r="A171" s="329" t="s">
        <v>565</v>
      </c>
      <c r="B171" s="329"/>
      <c r="C171" s="37"/>
      <c r="D171" s="84"/>
      <c r="E171" s="84" t="s">
        <v>179</v>
      </c>
      <c r="F171" s="84" t="s">
        <v>179</v>
      </c>
      <c r="G171" s="84" t="s">
        <v>179</v>
      </c>
      <c r="H171" s="84" t="s">
        <v>179</v>
      </c>
      <c r="I171" s="111">
        <v>774573.00000000023</v>
      </c>
      <c r="J171" s="111">
        <v>669343.06000000006</v>
      </c>
      <c r="K171" s="36">
        <v>31482</v>
      </c>
      <c r="L171" s="111">
        <v>628433310.72999954</v>
      </c>
      <c r="M171" s="111">
        <v>0</v>
      </c>
      <c r="N171" s="111">
        <v>0</v>
      </c>
      <c r="O171" s="111">
        <v>0</v>
      </c>
      <c r="P171" s="111">
        <v>628433310.72999954</v>
      </c>
      <c r="Q171" s="111">
        <v>0</v>
      </c>
      <c r="R171" s="111">
        <v>0</v>
      </c>
      <c r="S171" s="83"/>
      <c r="T171" s="32"/>
      <c r="U171" s="33"/>
    </row>
    <row r="172" spans="1:22" ht="9" customHeight="1" x14ac:dyDescent="0.2">
      <c r="A172" s="330" t="s">
        <v>158</v>
      </c>
      <c r="B172" s="330"/>
      <c r="C172" s="330"/>
      <c r="D172" s="330"/>
      <c r="E172" s="330"/>
      <c r="F172" s="330"/>
      <c r="G172" s="330"/>
      <c r="H172" s="330"/>
      <c r="I172" s="330"/>
      <c r="J172" s="330"/>
      <c r="K172" s="330"/>
      <c r="L172" s="330"/>
      <c r="M172" s="330"/>
      <c r="N172" s="330"/>
      <c r="O172" s="330"/>
      <c r="P172" s="330"/>
      <c r="Q172" s="330"/>
      <c r="R172" s="330"/>
      <c r="S172" s="330"/>
      <c r="T172" s="98"/>
      <c r="U172" s="98"/>
    </row>
    <row r="173" spans="1:22" ht="9" customHeight="1" x14ac:dyDescent="0.2">
      <c r="A173" s="84">
        <v>1</v>
      </c>
      <c r="B173" s="69" t="s">
        <v>347</v>
      </c>
      <c r="C173" s="101" t="s">
        <v>539</v>
      </c>
      <c r="D173" s="70" t="s">
        <v>538</v>
      </c>
      <c r="E173" s="75" t="s">
        <v>323</v>
      </c>
      <c r="F173" s="72" t="s">
        <v>31</v>
      </c>
      <c r="G173" s="73">
        <v>5</v>
      </c>
      <c r="H173" s="73">
        <v>4</v>
      </c>
      <c r="I173" s="74">
        <v>3330.4</v>
      </c>
      <c r="J173" s="74">
        <v>2697.2</v>
      </c>
      <c r="K173" s="157">
        <v>140</v>
      </c>
      <c r="L173" s="68">
        <v>1366588.56</v>
      </c>
      <c r="M173" s="111">
        <v>0</v>
      </c>
      <c r="N173" s="111">
        <v>0</v>
      </c>
      <c r="O173" s="111">
        <v>0</v>
      </c>
      <c r="P173" s="111">
        <v>1366588.56</v>
      </c>
      <c r="Q173" s="111">
        <v>0</v>
      </c>
      <c r="R173" s="83">
        <v>0</v>
      </c>
      <c r="S173" s="37" t="s">
        <v>322</v>
      </c>
      <c r="T173" s="32"/>
      <c r="U173" s="33"/>
    </row>
    <row r="174" spans="1:22" ht="9" customHeight="1" x14ac:dyDescent="0.2">
      <c r="A174" s="84">
        <v>2</v>
      </c>
      <c r="B174" s="69" t="s">
        <v>348</v>
      </c>
      <c r="C174" s="101" t="s">
        <v>539</v>
      </c>
      <c r="D174" s="70" t="s">
        <v>538</v>
      </c>
      <c r="E174" s="75" t="s">
        <v>323</v>
      </c>
      <c r="F174" s="72" t="s">
        <v>31</v>
      </c>
      <c r="G174" s="73">
        <v>5</v>
      </c>
      <c r="H174" s="73">
        <v>4</v>
      </c>
      <c r="I174" s="74">
        <v>2794.8</v>
      </c>
      <c r="J174" s="74">
        <v>2154.1</v>
      </c>
      <c r="K174" s="157">
        <v>75</v>
      </c>
      <c r="L174" s="68">
        <v>3099270.97</v>
      </c>
      <c r="M174" s="111">
        <v>0</v>
      </c>
      <c r="N174" s="111">
        <v>0</v>
      </c>
      <c r="O174" s="111">
        <v>0</v>
      </c>
      <c r="P174" s="111">
        <v>3099270.97</v>
      </c>
      <c r="Q174" s="111">
        <v>0</v>
      </c>
      <c r="R174" s="83">
        <v>0</v>
      </c>
      <c r="S174" s="37" t="s">
        <v>322</v>
      </c>
      <c r="T174" s="32"/>
      <c r="U174" s="33"/>
    </row>
    <row r="175" spans="1:22" ht="9" customHeight="1" x14ac:dyDescent="0.2">
      <c r="A175" s="84">
        <v>3</v>
      </c>
      <c r="B175" s="69" t="s">
        <v>349</v>
      </c>
      <c r="C175" s="101" t="s">
        <v>539</v>
      </c>
      <c r="D175" s="70" t="s">
        <v>538</v>
      </c>
      <c r="E175" s="75" t="s">
        <v>334</v>
      </c>
      <c r="F175" s="72" t="s">
        <v>31</v>
      </c>
      <c r="G175" s="73">
        <v>9</v>
      </c>
      <c r="H175" s="73">
        <v>1</v>
      </c>
      <c r="I175" s="74">
        <v>5104.6000000000004</v>
      </c>
      <c r="J175" s="74">
        <v>4019.9</v>
      </c>
      <c r="K175" s="157">
        <v>230</v>
      </c>
      <c r="L175" s="68">
        <v>1977135.03</v>
      </c>
      <c r="M175" s="111">
        <v>0</v>
      </c>
      <c r="N175" s="111">
        <v>0</v>
      </c>
      <c r="O175" s="111">
        <v>0</v>
      </c>
      <c r="P175" s="111">
        <v>1977135.03</v>
      </c>
      <c r="Q175" s="111">
        <v>0</v>
      </c>
      <c r="R175" s="83">
        <v>0</v>
      </c>
      <c r="S175" s="37" t="s">
        <v>322</v>
      </c>
      <c r="T175" s="32"/>
      <c r="U175" s="33"/>
    </row>
    <row r="176" spans="1:22" ht="9" customHeight="1" x14ac:dyDescent="0.2">
      <c r="A176" s="226">
        <v>4</v>
      </c>
      <c r="B176" s="69" t="s">
        <v>350</v>
      </c>
      <c r="C176" s="101" t="s">
        <v>539</v>
      </c>
      <c r="D176" s="70" t="s">
        <v>538</v>
      </c>
      <c r="E176" s="75" t="s">
        <v>325</v>
      </c>
      <c r="F176" s="72" t="s">
        <v>33</v>
      </c>
      <c r="G176" s="73">
        <v>9</v>
      </c>
      <c r="H176" s="73">
        <v>5</v>
      </c>
      <c r="I176" s="74">
        <v>11213.9</v>
      </c>
      <c r="J176" s="74">
        <v>9829.9</v>
      </c>
      <c r="K176" s="157">
        <v>440</v>
      </c>
      <c r="L176" s="68">
        <v>5272513.37</v>
      </c>
      <c r="M176" s="111">
        <v>0</v>
      </c>
      <c r="N176" s="111">
        <v>0</v>
      </c>
      <c r="O176" s="111">
        <v>0</v>
      </c>
      <c r="P176" s="111">
        <v>5272513.37</v>
      </c>
      <c r="Q176" s="111">
        <v>0</v>
      </c>
      <c r="R176" s="83">
        <v>0</v>
      </c>
      <c r="S176" s="37" t="s">
        <v>322</v>
      </c>
      <c r="T176" s="32"/>
      <c r="U176" s="33"/>
    </row>
    <row r="177" spans="1:21" ht="9" customHeight="1" x14ac:dyDescent="0.2">
      <c r="A177" s="226">
        <v>5</v>
      </c>
      <c r="B177" s="69" t="s">
        <v>351</v>
      </c>
      <c r="C177" s="101" t="s">
        <v>539</v>
      </c>
      <c r="D177" s="70" t="s">
        <v>538</v>
      </c>
      <c r="E177" s="75" t="s">
        <v>331</v>
      </c>
      <c r="F177" s="72" t="s">
        <v>33</v>
      </c>
      <c r="G177" s="73">
        <v>9</v>
      </c>
      <c r="H177" s="73">
        <v>6</v>
      </c>
      <c r="I177" s="74">
        <v>13854.3</v>
      </c>
      <c r="J177" s="74">
        <v>11948.5</v>
      </c>
      <c r="K177" s="157">
        <v>548</v>
      </c>
      <c r="L177" s="68">
        <v>7266143.2199999997</v>
      </c>
      <c r="M177" s="111">
        <v>0</v>
      </c>
      <c r="N177" s="111">
        <v>0</v>
      </c>
      <c r="O177" s="111">
        <v>0</v>
      </c>
      <c r="P177" s="111">
        <v>7266143.2199999997</v>
      </c>
      <c r="Q177" s="111">
        <v>0</v>
      </c>
      <c r="R177" s="83">
        <v>0</v>
      </c>
      <c r="S177" s="37" t="s">
        <v>322</v>
      </c>
      <c r="T177" s="32"/>
      <c r="U177" s="33"/>
    </row>
    <row r="178" spans="1:21" ht="9" customHeight="1" x14ac:dyDescent="0.2">
      <c r="A178" s="226">
        <v>6</v>
      </c>
      <c r="B178" s="69" t="s">
        <v>352</v>
      </c>
      <c r="C178" s="101" t="s">
        <v>539</v>
      </c>
      <c r="D178" s="70" t="s">
        <v>538</v>
      </c>
      <c r="E178" s="75" t="s">
        <v>332</v>
      </c>
      <c r="F178" s="72" t="s">
        <v>33</v>
      </c>
      <c r="G178" s="73">
        <v>5</v>
      </c>
      <c r="H178" s="73">
        <v>5</v>
      </c>
      <c r="I178" s="74">
        <v>3853.1</v>
      </c>
      <c r="J178" s="74">
        <v>3415</v>
      </c>
      <c r="K178" s="157">
        <v>193</v>
      </c>
      <c r="L178" s="68">
        <v>1446453.59</v>
      </c>
      <c r="M178" s="111">
        <v>0</v>
      </c>
      <c r="N178" s="111">
        <v>0</v>
      </c>
      <c r="O178" s="111">
        <v>0</v>
      </c>
      <c r="P178" s="111">
        <v>1446453.59</v>
      </c>
      <c r="Q178" s="111">
        <v>0</v>
      </c>
      <c r="R178" s="83">
        <v>0</v>
      </c>
      <c r="S178" s="37" t="s">
        <v>322</v>
      </c>
      <c r="T178" s="32"/>
      <c r="U178" s="33"/>
    </row>
    <row r="179" spans="1:21" ht="9" customHeight="1" x14ac:dyDescent="0.2">
      <c r="A179" s="226">
        <v>7</v>
      </c>
      <c r="B179" s="69" t="s">
        <v>353</v>
      </c>
      <c r="C179" s="101" t="s">
        <v>539</v>
      </c>
      <c r="D179" s="70" t="s">
        <v>538</v>
      </c>
      <c r="E179" s="75" t="s">
        <v>330</v>
      </c>
      <c r="F179" s="72" t="s">
        <v>33</v>
      </c>
      <c r="G179" s="73">
        <v>5</v>
      </c>
      <c r="H179" s="73">
        <v>3</v>
      </c>
      <c r="I179" s="74">
        <v>2324.1</v>
      </c>
      <c r="J179" s="74">
        <v>2028</v>
      </c>
      <c r="K179" s="157">
        <v>134</v>
      </c>
      <c r="L179" s="68">
        <v>1393323.59</v>
      </c>
      <c r="M179" s="111">
        <v>0</v>
      </c>
      <c r="N179" s="111">
        <v>0</v>
      </c>
      <c r="O179" s="111">
        <v>0</v>
      </c>
      <c r="P179" s="111">
        <v>1393323.59</v>
      </c>
      <c r="Q179" s="111">
        <v>0</v>
      </c>
      <c r="R179" s="83">
        <v>0</v>
      </c>
      <c r="S179" s="37" t="s">
        <v>322</v>
      </c>
      <c r="T179" s="32"/>
      <c r="U179" s="33"/>
    </row>
    <row r="180" spans="1:21" ht="9" customHeight="1" x14ac:dyDescent="0.2">
      <c r="A180" s="226">
        <v>8</v>
      </c>
      <c r="B180" s="69" t="s">
        <v>354</v>
      </c>
      <c r="C180" s="101" t="s">
        <v>539</v>
      </c>
      <c r="D180" s="70" t="s">
        <v>538</v>
      </c>
      <c r="E180" s="75" t="s">
        <v>342</v>
      </c>
      <c r="F180" s="72" t="s">
        <v>33</v>
      </c>
      <c r="G180" s="73">
        <v>5</v>
      </c>
      <c r="H180" s="73">
        <v>5</v>
      </c>
      <c r="I180" s="74">
        <v>3880.5</v>
      </c>
      <c r="J180" s="74">
        <v>3393</v>
      </c>
      <c r="K180" s="157">
        <v>206</v>
      </c>
      <c r="L180" s="68">
        <v>2302660.36</v>
      </c>
      <c r="M180" s="111">
        <v>0</v>
      </c>
      <c r="N180" s="111">
        <v>0</v>
      </c>
      <c r="O180" s="111">
        <v>0</v>
      </c>
      <c r="P180" s="111">
        <v>2302660.36</v>
      </c>
      <c r="Q180" s="111">
        <v>0</v>
      </c>
      <c r="R180" s="83">
        <v>0</v>
      </c>
      <c r="S180" s="37" t="s">
        <v>322</v>
      </c>
      <c r="T180" s="32"/>
      <c r="U180" s="33"/>
    </row>
    <row r="181" spans="1:21" ht="9" customHeight="1" x14ac:dyDescent="0.2">
      <c r="A181" s="226">
        <v>9</v>
      </c>
      <c r="B181" s="69" t="s">
        <v>355</v>
      </c>
      <c r="C181" s="101" t="s">
        <v>539</v>
      </c>
      <c r="D181" s="70" t="s">
        <v>538</v>
      </c>
      <c r="E181" s="75" t="s">
        <v>339</v>
      </c>
      <c r="F181" s="72" t="s">
        <v>33</v>
      </c>
      <c r="G181" s="73">
        <v>5</v>
      </c>
      <c r="H181" s="73">
        <v>4</v>
      </c>
      <c r="I181" s="74">
        <v>3971.9</v>
      </c>
      <c r="J181" s="74">
        <v>3576.9</v>
      </c>
      <c r="K181" s="157">
        <v>158</v>
      </c>
      <c r="L181" s="68">
        <v>3844558.75</v>
      </c>
      <c r="M181" s="111">
        <v>0</v>
      </c>
      <c r="N181" s="111">
        <v>0</v>
      </c>
      <c r="O181" s="111">
        <v>0</v>
      </c>
      <c r="P181" s="111">
        <v>3844558.75</v>
      </c>
      <c r="Q181" s="111">
        <v>0</v>
      </c>
      <c r="R181" s="83">
        <v>0</v>
      </c>
      <c r="S181" s="37" t="s">
        <v>322</v>
      </c>
      <c r="T181" s="32"/>
      <c r="U181" s="33"/>
    </row>
    <row r="182" spans="1:21" ht="9" customHeight="1" x14ac:dyDescent="0.2">
      <c r="A182" s="226">
        <v>10</v>
      </c>
      <c r="B182" s="69" t="s">
        <v>356</v>
      </c>
      <c r="C182" s="101" t="s">
        <v>539</v>
      </c>
      <c r="D182" s="70" t="s">
        <v>538</v>
      </c>
      <c r="E182" s="75" t="s">
        <v>336</v>
      </c>
      <c r="F182" s="72" t="s">
        <v>33</v>
      </c>
      <c r="G182" s="73">
        <v>5</v>
      </c>
      <c r="H182" s="73">
        <v>4</v>
      </c>
      <c r="I182" s="74">
        <v>3650.4</v>
      </c>
      <c r="J182" s="74">
        <v>3222.6</v>
      </c>
      <c r="K182" s="157">
        <v>156</v>
      </c>
      <c r="L182" s="68">
        <v>4225699.9400000004</v>
      </c>
      <c r="M182" s="111">
        <v>0</v>
      </c>
      <c r="N182" s="111">
        <v>0</v>
      </c>
      <c r="O182" s="111">
        <v>0</v>
      </c>
      <c r="P182" s="111">
        <v>4225699.9400000004</v>
      </c>
      <c r="Q182" s="111">
        <v>0</v>
      </c>
      <c r="R182" s="83">
        <v>0</v>
      </c>
      <c r="S182" s="37" t="s">
        <v>322</v>
      </c>
      <c r="T182" s="32"/>
      <c r="U182" s="33"/>
    </row>
    <row r="183" spans="1:21" ht="9" customHeight="1" x14ac:dyDescent="0.2">
      <c r="A183" s="226">
        <v>11</v>
      </c>
      <c r="B183" s="69" t="s">
        <v>357</v>
      </c>
      <c r="C183" s="101" t="s">
        <v>539</v>
      </c>
      <c r="D183" s="70" t="s">
        <v>538</v>
      </c>
      <c r="E183" s="75" t="s">
        <v>162</v>
      </c>
      <c r="F183" s="72" t="s">
        <v>33</v>
      </c>
      <c r="G183" s="73">
        <v>5</v>
      </c>
      <c r="H183" s="73">
        <v>4</v>
      </c>
      <c r="I183" s="74">
        <v>3192.4</v>
      </c>
      <c r="J183" s="74">
        <v>2850.4</v>
      </c>
      <c r="K183" s="157">
        <v>128</v>
      </c>
      <c r="L183" s="68">
        <v>3244897.57</v>
      </c>
      <c r="M183" s="111">
        <v>0</v>
      </c>
      <c r="N183" s="111">
        <v>0</v>
      </c>
      <c r="O183" s="111">
        <v>0</v>
      </c>
      <c r="P183" s="111">
        <v>3244897.57</v>
      </c>
      <c r="Q183" s="111">
        <v>0</v>
      </c>
      <c r="R183" s="83">
        <v>0</v>
      </c>
      <c r="S183" s="37" t="s">
        <v>322</v>
      </c>
      <c r="T183" s="32"/>
      <c r="U183" s="33"/>
    </row>
    <row r="184" spans="1:21" ht="9" customHeight="1" x14ac:dyDescent="0.2">
      <c r="A184" s="226">
        <v>12</v>
      </c>
      <c r="B184" s="69" t="s">
        <v>358</v>
      </c>
      <c r="C184" s="101" t="s">
        <v>539</v>
      </c>
      <c r="D184" s="70" t="s">
        <v>538</v>
      </c>
      <c r="E184" s="75" t="s">
        <v>324</v>
      </c>
      <c r="F184" s="72" t="s">
        <v>33</v>
      </c>
      <c r="G184" s="73">
        <v>5</v>
      </c>
      <c r="H184" s="73">
        <v>4</v>
      </c>
      <c r="I184" s="74">
        <v>3636.8</v>
      </c>
      <c r="J184" s="74">
        <v>3206</v>
      </c>
      <c r="K184" s="157">
        <v>152</v>
      </c>
      <c r="L184" s="68">
        <v>4551854.9400000004</v>
      </c>
      <c r="M184" s="111">
        <v>0</v>
      </c>
      <c r="N184" s="111">
        <v>0</v>
      </c>
      <c r="O184" s="111">
        <v>0</v>
      </c>
      <c r="P184" s="111">
        <v>4551854.9400000004</v>
      </c>
      <c r="Q184" s="111">
        <v>0</v>
      </c>
      <c r="R184" s="83">
        <v>0</v>
      </c>
      <c r="S184" s="37" t="s">
        <v>322</v>
      </c>
      <c r="T184" s="32"/>
      <c r="U184" s="33"/>
    </row>
    <row r="185" spans="1:21" ht="9" customHeight="1" x14ac:dyDescent="0.2">
      <c r="A185" s="226">
        <v>13</v>
      </c>
      <c r="B185" s="69" t="s">
        <v>359</v>
      </c>
      <c r="C185" s="101" t="s">
        <v>539</v>
      </c>
      <c r="D185" s="70" t="s">
        <v>538</v>
      </c>
      <c r="E185" s="75" t="s">
        <v>345</v>
      </c>
      <c r="F185" s="72" t="s">
        <v>31</v>
      </c>
      <c r="G185" s="73">
        <v>5</v>
      </c>
      <c r="H185" s="73">
        <v>1</v>
      </c>
      <c r="I185" s="74">
        <v>2532.6</v>
      </c>
      <c r="J185" s="74">
        <v>2455.5</v>
      </c>
      <c r="K185" s="157">
        <v>145</v>
      </c>
      <c r="L185" s="68">
        <v>2544960.67</v>
      </c>
      <c r="M185" s="111">
        <v>0</v>
      </c>
      <c r="N185" s="111">
        <v>0</v>
      </c>
      <c r="O185" s="111">
        <v>0</v>
      </c>
      <c r="P185" s="111">
        <v>2544960.67</v>
      </c>
      <c r="Q185" s="111">
        <v>0</v>
      </c>
      <c r="R185" s="83">
        <v>0</v>
      </c>
      <c r="S185" s="37" t="s">
        <v>322</v>
      </c>
      <c r="T185" s="32"/>
      <c r="U185" s="33"/>
    </row>
    <row r="186" spans="1:21" ht="9" customHeight="1" x14ac:dyDescent="0.2">
      <c r="A186" s="226">
        <v>14</v>
      </c>
      <c r="B186" s="69" t="s">
        <v>360</v>
      </c>
      <c r="C186" s="101" t="s">
        <v>539</v>
      </c>
      <c r="D186" s="70" t="s">
        <v>538</v>
      </c>
      <c r="E186" s="75" t="s">
        <v>325</v>
      </c>
      <c r="F186" s="72" t="s">
        <v>31</v>
      </c>
      <c r="G186" s="73">
        <v>5</v>
      </c>
      <c r="H186" s="73">
        <v>1</v>
      </c>
      <c r="I186" s="74">
        <v>2511.1999999999998</v>
      </c>
      <c r="J186" s="74">
        <v>2443.9</v>
      </c>
      <c r="K186" s="157">
        <v>164</v>
      </c>
      <c r="L186" s="68">
        <v>2628936.65</v>
      </c>
      <c r="M186" s="111">
        <v>0</v>
      </c>
      <c r="N186" s="111">
        <v>0</v>
      </c>
      <c r="O186" s="111">
        <v>0</v>
      </c>
      <c r="P186" s="111">
        <v>2628936.65</v>
      </c>
      <c r="Q186" s="111">
        <v>0</v>
      </c>
      <c r="R186" s="83">
        <v>0</v>
      </c>
      <c r="S186" s="37" t="s">
        <v>322</v>
      </c>
      <c r="T186" s="32"/>
      <c r="U186" s="33"/>
    </row>
    <row r="187" spans="1:21" ht="9" customHeight="1" x14ac:dyDescent="0.2">
      <c r="A187" s="226">
        <v>15</v>
      </c>
      <c r="B187" s="69" t="s">
        <v>361</v>
      </c>
      <c r="C187" s="101" t="s">
        <v>539</v>
      </c>
      <c r="D187" s="70" t="s">
        <v>538</v>
      </c>
      <c r="E187" s="75" t="s">
        <v>323</v>
      </c>
      <c r="F187" s="72" t="s">
        <v>33</v>
      </c>
      <c r="G187" s="73">
        <v>5</v>
      </c>
      <c r="H187" s="73">
        <v>4</v>
      </c>
      <c r="I187" s="74">
        <v>3834.3</v>
      </c>
      <c r="J187" s="74">
        <v>3555.3</v>
      </c>
      <c r="K187" s="157">
        <v>180</v>
      </c>
      <c r="L187" s="68">
        <v>4455236.4800000004</v>
      </c>
      <c r="M187" s="111">
        <v>0</v>
      </c>
      <c r="N187" s="111">
        <v>0</v>
      </c>
      <c r="O187" s="111">
        <v>0</v>
      </c>
      <c r="P187" s="111">
        <v>4455236.4800000004</v>
      </c>
      <c r="Q187" s="111">
        <v>0</v>
      </c>
      <c r="R187" s="83">
        <v>0</v>
      </c>
      <c r="S187" s="37" t="s">
        <v>322</v>
      </c>
      <c r="T187" s="32"/>
      <c r="U187" s="33"/>
    </row>
    <row r="188" spans="1:21" ht="9" customHeight="1" x14ac:dyDescent="0.2">
      <c r="A188" s="226">
        <v>16</v>
      </c>
      <c r="B188" s="69" t="s">
        <v>362</v>
      </c>
      <c r="C188" s="101" t="s">
        <v>539</v>
      </c>
      <c r="D188" s="70" t="s">
        <v>538</v>
      </c>
      <c r="E188" s="75" t="s">
        <v>323</v>
      </c>
      <c r="F188" s="72" t="s">
        <v>33</v>
      </c>
      <c r="G188" s="73">
        <v>5</v>
      </c>
      <c r="H188" s="73">
        <v>4</v>
      </c>
      <c r="I188" s="74">
        <v>3894</v>
      </c>
      <c r="J188" s="74">
        <v>3588</v>
      </c>
      <c r="K188" s="157">
        <v>188</v>
      </c>
      <c r="L188" s="68">
        <v>4086332.02</v>
      </c>
      <c r="M188" s="111">
        <v>0</v>
      </c>
      <c r="N188" s="111">
        <v>0</v>
      </c>
      <c r="O188" s="111">
        <v>0</v>
      </c>
      <c r="P188" s="111">
        <v>4086332.02</v>
      </c>
      <c r="Q188" s="111">
        <v>0</v>
      </c>
      <c r="R188" s="83">
        <v>0</v>
      </c>
      <c r="S188" s="37" t="s">
        <v>322</v>
      </c>
      <c r="T188" s="32"/>
      <c r="U188" s="33"/>
    </row>
    <row r="189" spans="1:21" ht="9" customHeight="1" x14ac:dyDescent="0.2">
      <c r="A189" s="226">
        <v>17</v>
      </c>
      <c r="B189" s="69" t="s">
        <v>364</v>
      </c>
      <c r="C189" s="101" t="s">
        <v>539</v>
      </c>
      <c r="D189" s="70" t="s">
        <v>538</v>
      </c>
      <c r="E189" s="75" t="s">
        <v>323</v>
      </c>
      <c r="F189" s="72" t="s">
        <v>33</v>
      </c>
      <c r="G189" s="73">
        <v>5</v>
      </c>
      <c r="H189" s="73">
        <v>4</v>
      </c>
      <c r="I189" s="74">
        <v>3868.7</v>
      </c>
      <c r="J189" s="74">
        <v>3569.7</v>
      </c>
      <c r="K189" s="157">
        <v>170</v>
      </c>
      <c r="L189" s="68">
        <v>3961711.11</v>
      </c>
      <c r="M189" s="111">
        <v>0</v>
      </c>
      <c r="N189" s="111">
        <v>0</v>
      </c>
      <c r="O189" s="111">
        <v>0</v>
      </c>
      <c r="P189" s="111">
        <v>3961711.11</v>
      </c>
      <c r="Q189" s="111">
        <v>0</v>
      </c>
      <c r="R189" s="83">
        <v>0</v>
      </c>
      <c r="S189" s="37" t="s">
        <v>322</v>
      </c>
      <c r="T189" s="32"/>
      <c r="U189" s="33"/>
    </row>
    <row r="190" spans="1:21" ht="9" customHeight="1" x14ac:dyDescent="0.2">
      <c r="A190" s="226">
        <v>18</v>
      </c>
      <c r="B190" s="69" t="s">
        <v>365</v>
      </c>
      <c r="C190" s="101" t="s">
        <v>539</v>
      </c>
      <c r="D190" s="70" t="s">
        <v>538</v>
      </c>
      <c r="E190" s="75" t="s">
        <v>323</v>
      </c>
      <c r="F190" s="72" t="s">
        <v>33</v>
      </c>
      <c r="G190" s="73">
        <v>5</v>
      </c>
      <c r="H190" s="73">
        <v>4</v>
      </c>
      <c r="I190" s="74">
        <v>3864.6</v>
      </c>
      <c r="J190" s="74">
        <v>3545.6</v>
      </c>
      <c r="K190" s="157">
        <v>164</v>
      </c>
      <c r="L190" s="68">
        <v>4186741.55</v>
      </c>
      <c r="M190" s="111">
        <v>0</v>
      </c>
      <c r="N190" s="111">
        <v>0</v>
      </c>
      <c r="O190" s="111">
        <v>0</v>
      </c>
      <c r="P190" s="111">
        <v>4186741.55</v>
      </c>
      <c r="Q190" s="111">
        <v>0</v>
      </c>
      <c r="R190" s="83">
        <v>0</v>
      </c>
      <c r="S190" s="37" t="s">
        <v>322</v>
      </c>
      <c r="T190" s="32"/>
      <c r="U190" s="33"/>
    </row>
    <row r="191" spans="1:21" ht="9" customHeight="1" x14ac:dyDescent="0.2">
      <c r="A191" s="226">
        <v>19</v>
      </c>
      <c r="B191" s="69" t="s">
        <v>366</v>
      </c>
      <c r="C191" s="101" t="s">
        <v>539</v>
      </c>
      <c r="D191" s="70" t="s">
        <v>538</v>
      </c>
      <c r="E191" s="75" t="s">
        <v>340</v>
      </c>
      <c r="F191" s="72" t="s">
        <v>33</v>
      </c>
      <c r="G191" s="73">
        <v>5</v>
      </c>
      <c r="H191" s="73">
        <v>3</v>
      </c>
      <c r="I191" s="74">
        <v>3163.8</v>
      </c>
      <c r="J191" s="74">
        <v>1992.5</v>
      </c>
      <c r="K191" s="157">
        <v>262</v>
      </c>
      <c r="L191" s="68">
        <v>3230283.71</v>
      </c>
      <c r="M191" s="111">
        <v>0</v>
      </c>
      <c r="N191" s="111">
        <v>0</v>
      </c>
      <c r="O191" s="111">
        <v>0</v>
      </c>
      <c r="P191" s="111">
        <v>3230283.71</v>
      </c>
      <c r="Q191" s="111">
        <v>0</v>
      </c>
      <c r="R191" s="83">
        <v>0</v>
      </c>
      <c r="S191" s="37" t="s">
        <v>322</v>
      </c>
      <c r="T191" s="32"/>
      <c r="U191" s="33"/>
    </row>
    <row r="192" spans="1:21" ht="9" customHeight="1" x14ac:dyDescent="0.2">
      <c r="A192" s="226">
        <v>20</v>
      </c>
      <c r="B192" s="69" t="s">
        <v>367</v>
      </c>
      <c r="C192" s="101" t="s">
        <v>539</v>
      </c>
      <c r="D192" s="70" t="s">
        <v>538</v>
      </c>
      <c r="E192" s="75" t="s">
        <v>341</v>
      </c>
      <c r="F192" s="72" t="s">
        <v>33</v>
      </c>
      <c r="G192" s="73">
        <v>5</v>
      </c>
      <c r="H192" s="73">
        <v>4</v>
      </c>
      <c r="I192" s="74">
        <v>3732.2</v>
      </c>
      <c r="J192" s="74">
        <v>3489</v>
      </c>
      <c r="K192" s="157">
        <v>188</v>
      </c>
      <c r="L192" s="68">
        <v>3951480.07</v>
      </c>
      <c r="M192" s="111">
        <v>0</v>
      </c>
      <c r="N192" s="111">
        <v>0</v>
      </c>
      <c r="O192" s="111">
        <v>0</v>
      </c>
      <c r="P192" s="111">
        <v>3951480.07</v>
      </c>
      <c r="Q192" s="111">
        <v>0</v>
      </c>
      <c r="R192" s="83">
        <v>0</v>
      </c>
      <c r="S192" s="37" t="s">
        <v>322</v>
      </c>
      <c r="T192" s="32"/>
      <c r="U192" s="33"/>
    </row>
    <row r="193" spans="1:21" ht="9" customHeight="1" x14ac:dyDescent="0.2">
      <c r="A193" s="226">
        <v>21</v>
      </c>
      <c r="B193" s="69" t="s">
        <v>368</v>
      </c>
      <c r="C193" s="101" t="s">
        <v>539</v>
      </c>
      <c r="D193" s="70" t="s">
        <v>538</v>
      </c>
      <c r="E193" s="75" t="s">
        <v>333</v>
      </c>
      <c r="F193" s="72" t="s">
        <v>33</v>
      </c>
      <c r="G193" s="73">
        <v>5</v>
      </c>
      <c r="H193" s="73">
        <v>6</v>
      </c>
      <c r="I193" s="74">
        <v>4641.3999999999996</v>
      </c>
      <c r="J193" s="74">
        <v>4272.3999999999996</v>
      </c>
      <c r="K193" s="157">
        <v>206</v>
      </c>
      <c r="L193" s="68">
        <v>4424580.28</v>
      </c>
      <c r="M193" s="111">
        <v>0</v>
      </c>
      <c r="N193" s="111">
        <v>0</v>
      </c>
      <c r="O193" s="111">
        <v>0</v>
      </c>
      <c r="P193" s="111">
        <v>4424580.28</v>
      </c>
      <c r="Q193" s="111">
        <v>0</v>
      </c>
      <c r="R193" s="83">
        <v>0</v>
      </c>
      <c r="S193" s="37" t="s">
        <v>322</v>
      </c>
      <c r="T193" s="32"/>
      <c r="U193" s="33"/>
    </row>
    <row r="194" spans="1:21" ht="9" customHeight="1" x14ac:dyDescent="0.2">
      <c r="A194" s="226">
        <v>22</v>
      </c>
      <c r="B194" s="69" t="s">
        <v>369</v>
      </c>
      <c r="C194" s="101" t="s">
        <v>539</v>
      </c>
      <c r="D194" s="70" t="s">
        <v>538</v>
      </c>
      <c r="E194" s="75" t="s">
        <v>345</v>
      </c>
      <c r="F194" s="72" t="s">
        <v>33</v>
      </c>
      <c r="G194" s="73">
        <v>5</v>
      </c>
      <c r="H194" s="73">
        <v>10</v>
      </c>
      <c r="I194" s="74">
        <v>7313</v>
      </c>
      <c r="J194" s="74">
        <v>6688</v>
      </c>
      <c r="K194" s="157">
        <v>378</v>
      </c>
      <c r="L194" s="68">
        <v>6554309.4900000002</v>
      </c>
      <c r="M194" s="111">
        <v>0</v>
      </c>
      <c r="N194" s="111">
        <v>0</v>
      </c>
      <c r="O194" s="111">
        <v>0</v>
      </c>
      <c r="P194" s="111">
        <v>6554309.4900000002</v>
      </c>
      <c r="Q194" s="111">
        <v>0</v>
      </c>
      <c r="R194" s="83">
        <v>0</v>
      </c>
      <c r="S194" s="37" t="s">
        <v>322</v>
      </c>
      <c r="T194" s="32"/>
      <c r="U194" s="33"/>
    </row>
    <row r="195" spans="1:21" ht="9" customHeight="1" x14ac:dyDescent="0.2">
      <c r="A195" s="226">
        <v>23</v>
      </c>
      <c r="B195" s="69" t="s">
        <v>370</v>
      </c>
      <c r="C195" s="101" t="s">
        <v>539</v>
      </c>
      <c r="D195" s="70" t="s">
        <v>538</v>
      </c>
      <c r="E195" s="75" t="s">
        <v>328</v>
      </c>
      <c r="F195" s="72" t="s">
        <v>31</v>
      </c>
      <c r="G195" s="73">
        <v>5</v>
      </c>
      <c r="H195" s="73">
        <v>1</v>
      </c>
      <c r="I195" s="74">
        <v>4081.3</v>
      </c>
      <c r="J195" s="74">
        <v>2691.4</v>
      </c>
      <c r="K195" s="157">
        <v>225</v>
      </c>
      <c r="L195" s="68">
        <v>4428518.84</v>
      </c>
      <c r="M195" s="111">
        <v>0</v>
      </c>
      <c r="N195" s="111">
        <v>0</v>
      </c>
      <c r="O195" s="111">
        <v>0</v>
      </c>
      <c r="P195" s="111">
        <v>4428518.84</v>
      </c>
      <c r="Q195" s="111">
        <v>0</v>
      </c>
      <c r="R195" s="83">
        <v>0</v>
      </c>
      <c r="S195" s="37" t="s">
        <v>322</v>
      </c>
      <c r="T195" s="32"/>
      <c r="U195" s="33"/>
    </row>
    <row r="196" spans="1:21" ht="9" customHeight="1" x14ac:dyDescent="0.2">
      <c r="A196" s="226">
        <v>24</v>
      </c>
      <c r="B196" s="69" t="s">
        <v>371</v>
      </c>
      <c r="C196" s="101" t="s">
        <v>539</v>
      </c>
      <c r="D196" s="70" t="s">
        <v>538</v>
      </c>
      <c r="E196" s="75" t="s">
        <v>162</v>
      </c>
      <c r="F196" s="72" t="s">
        <v>31</v>
      </c>
      <c r="G196" s="73">
        <v>5</v>
      </c>
      <c r="H196" s="73">
        <v>1</v>
      </c>
      <c r="I196" s="74">
        <v>2731.4</v>
      </c>
      <c r="J196" s="74">
        <v>2434.4</v>
      </c>
      <c r="K196" s="157">
        <v>134</v>
      </c>
      <c r="L196" s="68">
        <v>2598106.94</v>
      </c>
      <c r="M196" s="111">
        <v>0</v>
      </c>
      <c r="N196" s="111">
        <v>0</v>
      </c>
      <c r="O196" s="111">
        <v>0</v>
      </c>
      <c r="P196" s="111">
        <v>2598106.94</v>
      </c>
      <c r="Q196" s="111">
        <v>0</v>
      </c>
      <c r="R196" s="83">
        <v>0</v>
      </c>
      <c r="S196" s="37" t="s">
        <v>322</v>
      </c>
      <c r="T196" s="32"/>
      <c r="U196" s="33"/>
    </row>
    <row r="197" spans="1:21" ht="9" customHeight="1" x14ac:dyDescent="0.2">
      <c r="A197" s="226">
        <v>25</v>
      </c>
      <c r="B197" s="69" t="s">
        <v>372</v>
      </c>
      <c r="C197" s="101" t="s">
        <v>539</v>
      </c>
      <c r="D197" s="70" t="s">
        <v>538</v>
      </c>
      <c r="E197" s="75" t="s">
        <v>339</v>
      </c>
      <c r="F197" s="72" t="s">
        <v>33</v>
      </c>
      <c r="G197" s="73">
        <v>5</v>
      </c>
      <c r="H197" s="73">
        <v>4</v>
      </c>
      <c r="I197" s="74">
        <v>3816.8</v>
      </c>
      <c r="J197" s="74">
        <v>3524.8</v>
      </c>
      <c r="K197" s="157">
        <v>181</v>
      </c>
      <c r="L197" s="68">
        <v>1145006.21</v>
      </c>
      <c r="M197" s="111">
        <v>0</v>
      </c>
      <c r="N197" s="111">
        <v>0</v>
      </c>
      <c r="O197" s="111">
        <v>0</v>
      </c>
      <c r="P197" s="111">
        <v>1145006.21</v>
      </c>
      <c r="Q197" s="111">
        <v>0</v>
      </c>
      <c r="R197" s="83">
        <v>0</v>
      </c>
      <c r="S197" s="37" t="s">
        <v>322</v>
      </c>
      <c r="T197" s="32"/>
      <c r="U197" s="33"/>
    </row>
    <row r="198" spans="1:21" ht="9" customHeight="1" x14ac:dyDescent="0.2">
      <c r="A198" s="226">
        <v>26</v>
      </c>
      <c r="B198" s="69" t="s">
        <v>373</v>
      </c>
      <c r="C198" s="101" t="s">
        <v>539</v>
      </c>
      <c r="D198" s="70" t="s">
        <v>538</v>
      </c>
      <c r="E198" s="75" t="s">
        <v>341</v>
      </c>
      <c r="F198" s="72" t="s">
        <v>33</v>
      </c>
      <c r="G198" s="73">
        <v>5</v>
      </c>
      <c r="H198" s="73">
        <v>4</v>
      </c>
      <c r="I198" s="74">
        <v>3781</v>
      </c>
      <c r="J198" s="74">
        <v>3483</v>
      </c>
      <c r="K198" s="157">
        <v>188</v>
      </c>
      <c r="L198" s="68">
        <v>3828255.85</v>
      </c>
      <c r="M198" s="111">
        <v>0</v>
      </c>
      <c r="N198" s="111">
        <v>0</v>
      </c>
      <c r="O198" s="111">
        <v>0</v>
      </c>
      <c r="P198" s="111">
        <v>3828255.85</v>
      </c>
      <c r="Q198" s="111">
        <v>0</v>
      </c>
      <c r="R198" s="83">
        <v>0</v>
      </c>
      <c r="S198" s="37" t="s">
        <v>322</v>
      </c>
      <c r="T198" s="32"/>
      <c r="U198" s="33"/>
    </row>
    <row r="199" spans="1:21" ht="9" customHeight="1" x14ac:dyDescent="0.2">
      <c r="A199" s="226">
        <v>27</v>
      </c>
      <c r="B199" s="69" t="s">
        <v>374</v>
      </c>
      <c r="C199" s="101" t="s">
        <v>539</v>
      </c>
      <c r="D199" s="70" t="s">
        <v>538</v>
      </c>
      <c r="E199" s="75" t="s">
        <v>467</v>
      </c>
      <c r="F199" s="72" t="s">
        <v>31</v>
      </c>
      <c r="G199" s="73">
        <v>5</v>
      </c>
      <c r="H199" s="73">
        <v>2</v>
      </c>
      <c r="I199" s="74">
        <v>1877.2</v>
      </c>
      <c r="J199" s="74">
        <v>1660.4</v>
      </c>
      <c r="K199" s="157">
        <v>95</v>
      </c>
      <c r="L199" s="68">
        <v>2192469.33</v>
      </c>
      <c r="M199" s="111">
        <v>0</v>
      </c>
      <c r="N199" s="111">
        <v>0</v>
      </c>
      <c r="O199" s="111">
        <v>0</v>
      </c>
      <c r="P199" s="111">
        <v>2192469.33</v>
      </c>
      <c r="Q199" s="111">
        <v>0</v>
      </c>
      <c r="R199" s="83">
        <v>0</v>
      </c>
      <c r="S199" s="37" t="s">
        <v>322</v>
      </c>
      <c r="T199" s="32"/>
      <c r="U199" s="33"/>
    </row>
    <row r="200" spans="1:21" ht="9" customHeight="1" x14ac:dyDescent="0.2">
      <c r="A200" s="226">
        <v>28</v>
      </c>
      <c r="B200" s="69" t="s">
        <v>375</v>
      </c>
      <c r="C200" s="101" t="s">
        <v>539</v>
      </c>
      <c r="D200" s="70" t="s">
        <v>538</v>
      </c>
      <c r="E200" s="75" t="s">
        <v>326</v>
      </c>
      <c r="F200" s="72" t="s">
        <v>33</v>
      </c>
      <c r="G200" s="73">
        <v>5</v>
      </c>
      <c r="H200" s="73">
        <v>4</v>
      </c>
      <c r="I200" s="74">
        <v>3829.9</v>
      </c>
      <c r="J200" s="74">
        <v>3517.9</v>
      </c>
      <c r="K200" s="157">
        <v>184</v>
      </c>
      <c r="L200" s="68">
        <v>3898567.69</v>
      </c>
      <c r="M200" s="111">
        <v>0</v>
      </c>
      <c r="N200" s="111">
        <v>0</v>
      </c>
      <c r="O200" s="111">
        <v>0</v>
      </c>
      <c r="P200" s="111">
        <v>3898567.69</v>
      </c>
      <c r="Q200" s="111">
        <v>0</v>
      </c>
      <c r="R200" s="83">
        <v>0</v>
      </c>
      <c r="S200" s="37" t="s">
        <v>322</v>
      </c>
      <c r="T200" s="32"/>
      <c r="U200" s="33"/>
    </row>
    <row r="201" spans="1:21" ht="9" customHeight="1" x14ac:dyDescent="0.2">
      <c r="A201" s="226">
        <v>29</v>
      </c>
      <c r="B201" s="69" t="s">
        <v>376</v>
      </c>
      <c r="C201" s="101" t="s">
        <v>539</v>
      </c>
      <c r="D201" s="70" t="s">
        <v>538</v>
      </c>
      <c r="E201" s="75" t="s">
        <v>327</v>
      </c>
      <c r="F201" s="72" t="s">
        <v>33</v>
      </c>
      <c r="G201" s="73">
        <v>5</v>
      </c>
      <c r="H201" s="73">
        <v>4</v>
      </c>
      <c r="I201" s="74">
        <v>3854</v>
      </c>
      <c r="J201" s="74">
        <v>3543</v>
      </c>
      <c r="K201" s="157">
        <v>184</v>
      </c>
      <c r="L201" s="68">
        <v>3360384.42</v>
      </c>
      <c r="M201" s="111">
        <v>0</v>
      </c>
      <c r="N201" s="111">
        <v>0</v>
      </c>
      <c r="O201" s="111">
        <v>0</v>
      </c>
      <c r="P201" s="111">
        <v>3360384.42</v>
      </c>
      <c r="Q201" s="111">
        <v>0</v>
      </c>
      <c r="R201" s="83">
        <v>0</v>
      </c>
      <c r="S201" s="37" t="s">
        <v>322</v>
      </c>
      <c r="T201" s="32"/>
      <c r="U201" s="33"/>
    </row>
    <row r="202" spans="1:21" ht="9" customHeight="1" x14ac:dyDescent="0.2">
      <c r="A202" s="226">
        <v>30</v>
      </c>
      <c r="B202" s="69" t="s">
        <v>377</v>
      </c>
      <c r="C202" s="101" t="s">
        <v>539</v>
      </c>
      <c r="D202" s="70" t="s">
        <v>538</v>
      </c>
      <c r="E202" s="75" t="s">
        <v>327</v>
      </c>
      <c r="F202" s="72" t="s">
        <v>33</v>
      </c>
      <c r="G202" s="73">
        <v>5</v>
      </c>
      <c r="H202" s="73">
        <v>4</v>
      </c>
      <c r="I202" s="74">
        <v>3847.5</v>
      </c>
      <c r="J202" s="74">
        <v>3546.1</v>
      </c>
      <c r="K202" s="157">
        <v>180</v>
      </c>
      <c r="L202" s="68">
        <v>3676906.29</v>
      </c>
      <c r="M202" s="111">
        <v>0</v>
      </c>
      <c r="N202" s="111">
        <v>0</v>
      </c>
      <c r="O202" s="111">
        <v>0</v>
      </c>
      <c r="P202" s="111">
        <v>3676906.29</v>
      </c>
      <c r="Q202" s="111">
        <v>0</v>
      </c>
      <c r="R202" s="83">
        <v>0</v>
      </c>
      <c r="S202" s="37" t="s">
        <v>322</v>
      </c>
      <c r="T202" s="32"/>
      <c r="U202" s="33"/>
    </row>
    <row r="203" spans="1:21" ht="9" customHeight="1" x14ac:dyDescent="0.2">
      <c r="A203" s="226">
        <v>31</v>
      </c>
      <c r="B203" s="69" t="s">
        <v>378</v>
      </c>
      <c r="C203" s="101" t="s">
        <v>539</v>
      </c>
      <c r="D203" s="70" t="s">
        <v>538</v>
      </c>
      <c r="E203" s="75" t="s">
        <v>336</v>
      </c>
      <c r="F203" s="72" t="s">
        <v>31</v>
      </c>
      <c r="G203" s="73">
        <v>5</v>
      </c>
      <c r="H203" s="73">
        <v>2</v>
      </c>
      <c r="I203" s="74">
        <v>4825.3999999999996</v>
      </c>
      <c r="J203" s="74">
        <v>2552.8000000000002</v>
      </c>
      <c r="K203" s="157">
        <v>268</v>
      </c>
      <c r="L203" s="68">
        <v>3287609.88</v>
      </c>
      <c r="M203" s="111">
        <v>0</v>
      </c>
      <c r="N203" s="111">
        <v>0</v>
      </c>
      <c r="O203" s="111">
        <v>0</v>
      </c>
      <c r="P203" s="111">
        <v>3287609.88</v>
      </c>
      <c r="Q203" s="111">
        <v>0</v>
      </c>
      <c r="R203" s="83">
        <v>0</v>
      </c>
      <c r="S203" s="37" t="s">
        <v>322</v>
      </c>
      <c r="T203" s="32"/>
      <c r="U203" s="33"/>
    </row>
    <row r="204" spans="1:21" ht="9" customHeight="1" x14ac:dyDescent="0.2">
      <c r="A204" s="226">
        <v>32</v>
      </c>
      <c r="B204" s="69" t="s">
        <v>379</v>
      </c>
      <c r="C204" s="101" t="s">
        <v>539</v>
      </c>
      <c r="D204" s="70" t="s">
        <v>538</v>
      </c>
      <c r="E204" s="75" t="s">
        <v>336</v>
      </c>
      <c r="F204" s="72" t="s">
        <v>31</v>
      </c>
      <c r="G204" s="73">
        <v>5</v>
      </c>
      <c r="H204" s="73">
        <v>1</v>
      </c>
      <c r="I204" s="74">
        <v>3991.3</v>
      </c>
      <c r="J204" s="74">
        <v>2652.1</v>
      </c>
      <c r="K204" s="157">
        <v>222</v>
      </c>
      <c r="L204" s="68">
        <v>3381972.7</v>
      </c>
      <c r="M204" s="111">
        <v>0</v>
      </c>
      <c r="N204" s="111">
        <v>0</v>
      </c>
      <c r="O204" s="111">
        <v>0</v>
      </c>
      <c r="P204" s="111">
        <v>3381972.7</v>
      </c>
      <c r="Q204" s="111">
        <v>0</v>
      </c>
      <c r="R204" s="83">
        <v>0</v>
      </c>
      <c r="S204" s="37" t="s">
        <v>322</v>
      </c>
      <c r="T204" s="32"/>
      <c r="U204" s="33"/>
    </row>
    <row r="205" spans="1:21" ht="9" customHeight="1" x14ac:dyDescent="0.2">
      <c r="A205" s="226">
        <v>33</v>
      </c>
      <c r="B205" s="69" t="s">
        <v>380</v>
      </c>
      <c r="C205" s="101" t="s">
        <v>539</v>
      </c>
      <c r="D205" s="70" t="s">
        <v>538</v>
      </c>
      <c r="E205" s="75" t="s">
        <v>324</v>
      </c>
      <c r="F205" s="72" t="s">
        <v>31</v>
      </c>
      <c r="G205" s="73">
        <v>9</v>
      </c>
      <c r="H205" s="73">
        <v>1</v>
      </c>
      <c r="I205" s="74">
        <v>6731.6</v>
      </c>
      <c r="J205" s="74">
        <v>3633.5</v>
      </c>
      <c r="K205" s="157">
        <v>349</v>
      </c>
      <c r="L205" s="68">
        <v>2504127.17</v>
      </c>
      <c r="M205" s="111">
        <v>0</v>
      </c>
      <c r="N205" s="111">
        <v>0</v>
      </c>
      <c r="O205" s="111">
        <v>0</v>
      </c>
      <c r="P205" s="111">
        <v>2504127.17</v>
      </c>
      <c r="Q205" s="111">
        <v>0</v>
      </c>
      <c r="R205" s="83">
        <v>0</v>
      </c>
      <c r="S205" s="37" t="s">
        <v>322</v>
      </c>
      <c r="T205" s="32"/>
      <c r="U205" s="33"/>
    </row>
    <row r="206" spans="1:21" ht="9" customHeight="1" x14ac:dyDescent="0.2">
      <c r="A206" s="226">
        <v>34</v>
      </c>
      <c r="B206" s="69" t="s">
        <v>381</v>
      </c>
      <c r="C206" s="101" t="s">
        <v>539</v>
      </c>
      <c r="D206" s="70" t="s">
        <v>538</v>
      </c>
      <c r="E206" s="75" t="s">
        <v>337</v>
      </c>
      <c r="F206" s="72" t="s">
        <v>31</v>
      </c>
      <c r="G206" s="73">
        <v>6</v>
      </c>
      <c r="H206" s="73">
        <v>1</v>
      </c>
      <c r="I206" s="74">
        <v>1214.25</v>
      </c>
      <c r="J206" s="74">
        <v>1072.0999999999999</v>
      </c>
      <c r="K206" s="157">
        <v>37</v>
      </c>
      <c r="L206" s="68">
        <v>169794.97</v>
      </c>
      <c r="M206" s="111">
        <v>0</v>
      </c>
      <c r="N206" s="111">
        <v>0</v>
      </c>
      <c r="O206" s="111">
        <v>0</v>
      </c>
      <c r="P206" s="111">
        <v>169794.97</v>
      </c>
      <c r="Q206" s="111">
        <v>0</v>
      </c>
      <c r="R206" s="83">
        <v>0</v>
      </c>
      <c r="S206" s="37" t="s">
        <v>322</v>
      </c>
      <c r="T206" s="32"/>
      <c r="U206" s="33"/>
    </row>
    <row r="207" spans="1:21" ht="9" customHeight="1" x14ac:dyDescent="0.2">
      <c r="A207" s="226">
        <v>35</v>
      </c>
      <c r="B207" s="69" t="s">
        <v>382</v>
      </c>
      <c r="C207" s="101" t="s">
        <v>539</v>
      </c>
      <c r="D207" s="70" t="s">
        <v>538</v>
      </c>
      <c r="E207" s="75" t="s">
        <v>326</v>
      </c>
      <c r="F207" s="72" t="s">
        <v>31</v>
      </c>
      <c r="G207" s="73">
        <v>5</v>
      </c>
      <c r="H207" s="73">
        <v>3</v>
      </c>
      <c r="I207" s="74">
        <v>2702.8</v>
      </c>
      <c r="J207" s="74">
        <v>2518.3000000000002</v>
      </c>
      <c r="K207" s="157">
        <v>122</v>
      </c>
      <c r="L207" s="68">
        <v>3450782.38</v>
      </c>
      <c r="M207" s="111">
        <v>0</v>
      </c>
      <c r="N207" s="111">
        <v>0</v>
      </c>
      <c r="O207" s="111">
        <v>0</v>
      </c>
      <c r="P207" s="111">
        <v>3450782.38</v>
      </c>
      <c r="Q207" s="111">
        <v>0</v>
      </c>
      <c r="R207" s="83">
        <v>0</v>
      </c>
      <c r="S207" s="37" t="s">
        <v>322</v>
      </c>
      <c r="T207" s="32"/>
      <c r="U207" s="33"/>
    </row>
    <row r="208" spans="1:21" ht="9" customHeight="1" x14ac:dyDescent="0.2">
      <c r="A208" s="226">
        <v>36</v>
      </c>
      <c r="B208" s="69" t="s">
        <v>383</v>
      </c>
      <c r="C208" s="101" t="s">
        <v>539</v>
      </c>
      <c r="D208" s="70" t="s">
        <v>538</v>
      </c>
      <c r="E208" s="75" t="s">
        <v>338</v>
      </c>
      <c r="F208" s="72" t="s">
        <v>31</v>
      </c>
      <c r="G208" s="73">
        <v>5</v>
      </c>
      <c r="H208" s="73">
        <v>4</v>
      </c>
      <c r="I208" s="74">
        <v>3634.1</v>
      </c>
      <c r="J208" s="74">
        <v>3239.1</v>
      </c>
      <c r="K208" s="157">
        <v>150</v>
      </c>
      <c r="L208" s="68">
        <v>4415186.99</v>
      </c>
      <c r="M208" s="111">
        <v>0</v>
      </c>
      <c r="N208" s="111">
        <v>0</v>
      </c>
      <c r="O208" s="111">
        <v>0</v>
      </c>
      <c r="P208" s="111">
        <v>4415186.99</v>
      </c>
      <c r="Q208" s="111">
        <v>0</v>
      </c>
      <c r="R208" s="83">
        <v>0</v>
      </c>
      <c r="S208" s="37" t="s">
        <v>322</v>
      </c>
      <c r="T208" s="32"/>
      <c r="U208" s="33"/>
    </row>
    <row r="209" spans="1:21" ht="9" customHeight="1" x14ac:dyDescent="0.2">
      <c r="A209" s="226">
        <v>37</v>
      </c>
      <c r="B209" s="69" t="s">
        <v>384</v>
      </c>
      <c r="C209" s="101" t="s">
        <v>539</v>
      </c>
      <c r="D209" s="70" t="s">
        <v>538</v>
      </c>
      <c r="E209" s="75" t="s">
        <v>323</v>
      </c>
      <c r="F209" s="72" t="s">
        <v>31</v>
      </c>
      <c r="G209" s="73">
        <v>5</v>
      </c>
      <c r="H209" s="73">
        <v>4</v>
      </c>
      <c r="I209" s="74">
        <v>3711.1</v>
      </c>
      <c r="J209" s="74">
        <v>3151.3</v>
      </c>
      <c r="K209" s="157">
        <v>147</v>
      </c>
      <c r="L209" s="68">
        <v>4674797.59</v>
      </c>
      <c r="M209" s="111">
        <v>0</v>
      </c>
      <c r="N209" s="111">
        <v>0</v>
      </c>
      <c r="O209" s="111">
        <v>0</v>
      </c>
      <c r="P209" s="111">
        <v>4674797.59</v>
      </c>
      <c r="Q209" s="111">
        <v>0</v>
      </c>
      <c r="R209" s="83">
        <v>0</v>
      </c>
      <c r="S209" s="37" t="s">
        <v>322</v>
      </c>
      <c r="T209" s="32"/>
      <c r="U209" s="33"/>
    </row>
    <row r="210" spans="1:21" ht="9" customHeight="1" x14ac:dyDescent="0.2">
      <c r="A210" s="226">
        <v>38</v>
      </c>
      <c r="B210" s="69" t="s">
        <v>385</v>
      </c>
      <c r="C210" s="101" t="s">
        <v>539</v>
      </c>
      <c r="D210" s="70" t="s">
        <v>538</v>
      </c>
      <c r="E210" s="75" t="s">
        <v>467</v>
      </c>
      <c r="F210" s="72" t="s">
        <v>31</v>
      </c>
      <c r="G210" s="73">
        <v>5</v>
      </c>
      <c r="H210" s="73">
        <v>3</v>
      </c>
      <c r="I210" s="74">
        <v>2830.5</v>
      </c>
      <c r="J210" s="74">
        <v>2529.1999999999998</v>
      </c>
      <c r="K210" s="157">
        <v>128</v>
      </c>
      <c r="L210" s="68">
        <v>3073041.92</v>
      </c>
      <c r="M210" s="111">
        <v>0</v>
      </c>
      <c r="N210" s="111">
        <v>0</v>
      </c>
      <c r="O210" s="111">
        <v>0</v>
      </c>
      <c r="P210" s="111">
        <v>3073041.92</v>
      </c>
      <c r="Q210" s="111">
        <v>0</v>
      </c>
      <c r="R210" s="83">
        <v>0</v>
      </c>
      <c r="S210" s="37" t="s">
        <v>322</v>
      </c>
      <c r="T210" s="32"/>
      <c r="U210" s="33"/>
    </row>
    <row r="211" spans="1:21" ht="9" customHeight="1" x14ac:dyDescent="0.2">
      <c r="A211" s="226">
        <v>39</v>
      </c>
      <c r="B211" s="69" t="s">
        <v>386</v>
      </c>
      <c r="C211" s="101" t="s">
        <v>539</v>
      </c>
      <c r="D211" s="70" t="s">
        <v>538</v>
      </c>
      <c r="E211" s="75" t="s">
        <v>335</v>
      </c>
      <c r="F211" s="72" t="s">
        <v>31</v>
      </c>
      <c r="G211" s="73">
        <v>5</v>
      </c>
      <c r="H211" s="73">
        <v>3</v>
      </c>
      <c r="I211" s="74">
        <v>3061.1</v>
      </c>
      <c r="J211" s="74">
        <v>2706.6</v>
      </c>
      <c r="K211" s="157">
        <v>103</v>
      </c>
      <c r="L211" s="68">
        <v>3820354.33</v>
      </c>
      <c r="M211" s="111">
        <v>0</v>
      </c>
      <c r="N211" s="111">
        <v>0</v>
      </c>
      <c r="O211" s="111">
        <v>0</v>
      </c>
      <c r="P211" s="111">
        <v>3820354.33</v>
      </c>
      <c r="Q211" s="111">
        <v>0</v>
      </c>
      <c r="R211" s="83">
        <v>0</v>
      </c>
      <c r="S211" s="37" t="s">
        <v>322</v>
      </c>
      <c r="T211" s="32"/>
      <c r="U211" s="33"/>
    </row>
    <row r="212" spans="1:21" ht="9" customHeight="1" x14ac:dyDescent="0.2">
      <c r="A212" s="226">
        <v>40</v>
      </c>
      <c r="B212" s="69" t="s">
        <v>387</v>
      </c>
      <c r="C212" s="101" t="s">
        <v>539</v>
      </c>
      <c r="D212" s="70" t="s">
        <v>538</v>
      </c>
      <c r="E212" s="75" t="s">
        <v>339</v>
      </c>
      <c r="F212" s="72" t="s">
        <v>33</v>
      </c>
      <c r="G212" s="73">
        <v>5</v>
      </c>
      <c r="H212" s="73">
        <v>4</v>
      </c>
      <c r="I212" s="74">
        <v>3983.8</v>
      </c>
      <c r="J212" s="74">
        <v>3586.8</v>
      </c>
      <c r="K212" s="157">
        <v>134</v>
      </c>
      <c r="L212" s="68">
        <v>3932873.67</v>
      </c>
      <c r="M212" s="111">
        <v>0</v>
      </c>
      <c r="N212" s="111">
        <v>0</v>
      </c>
      <c r="O212" s="111">
        <v>0</v>
      </c>
      <c r="P212" s="111">
        <v>3932873.67</v>
      </c>
      <c r="Q212" s="111">
        <v>0</v>
      </c>
      <c r="R212" s="83">
        <v>0</v>
      </c>
      <c r="S212" s="37" t="s">
        <v>322</v>
      </c>
      <c r="T212" s="32"/>
      <c r="U212" s="33"/>
    </row>
    <row r="213" spans="1:21" ht="9" customHeight="1" x14ac:dyDescent="0.2">
      <c r="A213" s="226">
        <v>41</v>
      </c>
      <c r="B213" s="69" t="s">
        <v>388</v>
      </c>
      <c r="C213" s="101" t="s">
        <v>539</v>
      </c>
      <c r="D213" s="70" t="s">
        <v>538</v>
      </c>
      <c r="E213" s="75" t="s">
        <v>165</v>
      </c>
      <c r="F213" s="72" t="s">
        <v>31</v>
      </c>
      <c r="G213" s="73">
        <v>5</v>
      </c>
      <c r="H213" s="73">
        <v>8</v>
      </c>
      <c r="I213" s="74">
        <v>9035.6</v>
      </c>
      <c r="J213" s="74">
        <v>8031.5999999999995</v>
      </c>
      <c r="K213" s="157">
        <v>235</v>
      </c>
      <c r="L213" s="68">
        <v>7371959.5800000001</v>
      </c>
      <c r="M213" s="111">
        <v>0</v>
      </c>
      <c r="N213" s="111">
        <v>0</v>
      </c>
      <c r="O213" s="111">
        <v>0</v>
      </c>
      <c r="P213" s="111">
        <v>7371959.5800000001</v>
      </c>
      <c r="Q213" s="111">
        <v>0</v>
      </c>
      <c r="R213" s="83">
        <v>0</v>
      </c>
      <c r="S213" s="37" t="s">
        <v>322</v>
      </c>
      <c r="T213" s="32"/>
      <c r="U213" s="33"/>
    </row>
    <row r="214" spans="1:21" ht="9" customHeight="1" x14ac:dyDescent="0.2">
      <c r="A214" s="226">
        <v>42</v>
      </c>
      <c r="B214" s="69" t="s">
        <v>389</v>
      </c>
      <c r="C214" s="101" t="s">
        <v>539</v>
      </c>
      <c r="D214" s="70" t="s">
        <v>538</v>
      </c>
      <c r="E214" s="75" t="s">
        <v>341</v>
      </c>
      <c r="F214" s="72" t="s">
        <v>31</v>
      </c>
      <c r="G214" s="73">
        <v>5</v>
      </c>
      <c r="H214" s="73">
        <v>6</v>
      </c>
      <c r="I214" s="74">
        <v>6465.15</v>
      </c>
      <c r="J214" s="74">
        <v>3841.74</v>
      </c>
      <c r="K214" s="157">
        <v>180</v>
      </c>
      <c r="L214" s="68">
        <v>7490771.46</v>
      </c>
      <c r="M214" s="111">
        <v>0</v>
      </c>
      <c r="N214" s="111">
        <v>0</v>
      </c>
      <c r="O214" s="111">
        <v>0</v>
      </c>
      <c r="P214" s="111">
        <v>7490771.46</v>
      </c>
      <c r="Q214" s="111">
        <v>0</v>
      </c>
      <c r="R214" s="83">
        <v>0</v>
      </c>
      <c r="S214" s="37" t="s">
        <v>322</v>
      </c>
      <c r="T214" s="32"/>
      <c r="U214" s="33"/>
    </row>
    <row r="215" spans="1:21" ht="9" customHeight="1" x14ac:dyDescent="0.2">
      <c r="A215" s="226">
        <v>43</v>
      </c>
      <c r="B215" s="69" t="s">
        <v>390</v>
      </c>
      <c r="C215" s="101" t="s">
        <v>539</v>
      </c>
      <c r="D215" s="70" t="s">
        <v>538</v>
      </c>
      <c r="E215" s="75" t="s">
        <v>345</v>
      </c>
      <c r="F215" s="72" t="s">
        <v>31</v>
      </c>
      <c r="G215" s="73">
        <v>12</v>
      </c>
      <c r="H215" s="73">
        <v>1</v>
      </c>
      <c r="I215" s="74">
        <v>4783.5</v>
      </c>
      <c r="J215" s="74">
        <v>3925.3</v>
      </c>
      <c r="K215" s="157">
        <v>167</v>
      </c>
      <c r="L215" s="68">
        <v>1379279.85</v>
      </c>
      <c r="M215" s="111">
        <v>0</v>
      </c>
      <c r="N215" s="111">
        <v>0</v>
      </c>
      <c r="O215" s="111">
        <v>0</v>
      </c>
      <c r="P215" s="111">
        <v>1379279.85</v>
      </c>
      <c r="Q215" s="111">
        <v>0</v>
      </c>
      <c r="R215" s="83">
        <v>0</v>
      </c>
      <c r="S215" s="37" t="s">
        <v>322</v>
      </c>
      <c r="T215" s="32"/>
      <c r="U215" s="33"/>
    </row>
    <row r="216" spans="1:21" ht="9" customHeight="1" x14ac:dyDescent="0.2">
      <c r="A216" s="226">
        <v>44</v>
      </c>
      <c r="B216" s="69" t="s">
        <v>391</v>
      </c>
      <c r="C216" s="101" t="s">
        <v>539</v>
      </c>
      <c r="D216" s="70" t="s">
        <v>538</v>
      </c>
      <c r="E216" s="75" t="s">
        <v>338</v>
      </c>
      <c r="F216" s="72" t="s">
        <v>31</v>
      </c>
      <c r="G216" s="73">
        <v>5</v>
      </c>
      <c r="H216" s="73">
        <v>3</v>
      </c>
      <c r="I216" s="74">
        <v>2657.1</v>
      </c>
      <c r="J216" s="74">
        <v>2034.9</v>
      </c>
      <c r="K216" s="157">
        <v>88</v>
      </c>
      <c r="L216" s="68">
        <v>3958626.06</v>
      </c>
      <c r="M216" s="111">
        <v>0</v>
      </c>
      <c r="N216" s="111">
        <v>0</v>
      </c>
      <c r="O216" s="111">
        <v>0</v>
      </c>
      <c r="P216" s="111">
        <v>3958626.06</v>
      </c>
      <c r="Q216" s="111">
        <v>0</v>
      </c>
      <c r="R216" s="83">
        <v>0</v>
      </c>
      <c r="S216" s="37" t="s">
        <v>322</v>
      </c>
      <c r="T216" s="32"/>
      <c r="U216" s="33"/>
    </row>
    <row r="217" spans="1:21" ht="9" customHeight="1" x14ac:dyDescent="0.2">
      <c r="A217" s="226">
        <v>45</v>
      </c>
      <c r="B217" s="69" t="s">
        <v>392</v>
      </c>
      <c r="C217" s="101" t="s">
        <v>539</v>
      </c>
      <c r="D217" s="70" t="s">
        <v>538</v>
      </c>
      <c r="E217" s="75" t="s">
        <v>338</v>
      </c>
      <c r="F217" s="72" t="s">
        <v>33</v>
      </c>
      <c r="G217" s="73">
        <v>5</v>
      </c>
      <c r="H217" s="73">
        <v>4</v>
      </c>
      <c r="I217" s="74">
        <v>3781.8</v>
      </c>
      <c r="J217" s="74">
        <v>3477.8</v>
      </c>
      <c r="K217" s="157">
        <v>162</v>
      </c>
      <c r="L217" s="68">
        <v>4905654.97</v>
      </c>
      <c r="M217" s="111">
        <v>0</v>
      </c>
      <c r="N217" s="111">
        <v>0</v>
      </c>
      <c r="O217" s="111">
        <v>0</v>
      </c>
      <c r="P217" s="111">
        <v>4905654.97</v>
      </c>
      <c r="Q217" s="111">
        <v>0</v>
      </c>
      <c r="R217" s="83">
        <v>0</v>
      </c>
      <c r="S217" s="37" t="s">
        <v>322</v>
      </c>
      <c r="T217" s="32"/>
      <c r="U217" s="33"/>
    </row>
    <row r="218" spans="1:21" ht="9" customHeight="1" x14ac:dyDescent="0.2">
      <c r="A218" s="226">
        <v>46</v>
      </c>
      <c r="B218" s="69" t="s">
        <v>393</v>
      </c>
      <c r="C218" s="101" t="s">
        <v>539</v>
      </c>
      <c r="D218" s="70" t="s">
        <v>538</v>
      </c>
      <c r="E218" s="75" t="s">
        <v>326</v>
      </c>
      <c r="F218" s="72" t="s">
        <v>31</v>
      </c>
      <c r="G218" s="73">
        <v>5</v>
      </c>
      <c r="H218" s="73">
        <v>3</v>
      </c>
      <c r="I218" s="74">
        <v>2633.8</v>
      </c>
      <c r="J218" s="74">
        <v>2399.8000000000002</v>
      </c>
      <c r="K218" s="157">
        <v>102</v>
      </c>
      <c r="L218" s="68">
        <v>3219629.14</v>
      </c>
      <c r="M218" s="111">
        <v>0</v>
      </c>
      <c r="N218" s="111">
        <v>0</v>
      </c>
      <c r="O218" s="111">
        <v>0</v>
      </c>
      <c r="P218" s="111">
        <v>3219629.14</v>
      </c>
      <c r="Q218" s="111">
        <v>0</v>
      </c>
      <c r="R218" s="83">
        <v>0</v>
      </c>
      <c r="S218" s="37" t="s">
        <v>322</v>
      </c>
      <c r="T218" s="32"/>
      <c r="U218" s="33"/>
    </row>
    <row r="219" spans="1:21" ht="9" customHeight="1" x14ac:dyDescent="0.2">
      <c r="A219" s="226">
        <v>47</v>
      </c>
      <c r="B219" s="69" t="s">
        <v>394</v>
      </c>
      <c r="C219" s="101" t="s">
        <v>539</v>
      </c>
      <c r="D219" s="70" t="s">
        <v>538</v>
      </c>
      <c r="E219" s="75" t="s">
        <v>326</v>
      </c>
      <c r="F219" s="72" t="s">
        <v>31</v>
      </c>
      <c r="G219" s="73">
        <v>5</v>
      </c>
      <c r="H219" s="73">
        <v>2</v>
      </c>
      <c r="I219" s="74">
        <v>2058.4</v>
      </c>
      <c r="J219" s="74">
        <v>1601</v>
      </c>
      <c r="K219" s="157">
        <v>72</v>
      </c>
      <c r="L219" s="68">
        <v>2195281.84</v>
      </c>
      <c r="M219" s="111">
        <v>0</v>
      </c>
      <c r="N219" s="111">
        <v>0</v>
      </c>
      <c r="O219" s="111">
        <v>0</v>
      </c>
      <c r="P219" s="111">
        <v>2195281.84</v>
      </c>
      <c r="Q219" s="111">
        <v>0</v>
      </c>
      <c r="R219" s="83">
        <v>0</v>
      </c>
      <c r="S219" s="37" t="s">
        <v>322</v>
      </c>
      <c r="T219" s="32"/>
      <c r="U219" s="33"/>
    </row>
    <row r="220" spans="1:21" ht="9" customHeight="1" x14ac:dyDescent="0.2">
      <c r="A220" s="226">
        <v>48</v>
      </c>
      <c r="B220" s="69" t="s">
        <v>395</v>
      </c>
      <c r="C220" s="101" t="s">
        <v>539</v>
      </c>
      <c r="D220" s="70" t="s">
        <v>538</v>
      </c>
      <c r="E220" s="75" t="s">
        <v>330</v>
      </c>
      <c r="F220" s="72" t="s">
        <v>31</v>
      </c>
      <c r="G220" s="73">
        <v>5</v>
      </c>
      <c r="H220" s="73">
        <v>3</v>
      </c>
      <c r="I220" s="74">
        <v>2093.8000000000002</v>
      </c>
      <c r="J220" s="74">
        <v>1855.1</v>
      </c>
      <c r="K220" s="157">
        <v>73</v>
      </c>
      <c r="L220" s="68">
        <v>2032550.39</v>
      </c>
      <c r="M220" s="111">
        <v>0</v>
      </c>
      <c r="N220" s="111">
        <v>0</v>
      </c>
      <c r="O220" s="111">
        <v>0</v>
      </c>
      <c r="P220" s="111">
        <v>2032550.39</v>
      </c>
      <c r="Q220" s="111">
        <v>0</v>
      </c>
      <c r="R220" s="83">
        <v>0</v>
      </c>
      <c r="S220" s="37" t="s">
        <v>322</v>
      </c>
      <c r="T220" s="32"/>
      <c r="U220" s="33"/>
    </row>
    <row r="221" spans="1:21" ht="9" customHeight="1" x14ac:dyDescent="0.2">
      <c r="A221" s="226">
        <v>49</v>
      </c>
      <c r="B221" s="69" t="s">
        <v>396</v>
      </c>
      <c r="C221" s="101" t="s">
        <v>539</v>
      </c>
      <c r="D221" s="70" t="s">
        <v>538</v>
      </c>
      <c r="E221" s="75" t="s">
        <v>327</v>
      </c>
      <c r="F221" s="72" t="s">
        <v>31</v>
      </c>
      <c r="G221" s="73">
        <v>5</v>
      </c>
      <c r="H221" s="73">
        <v>3</v>
      </c>
      <c r="I221" s="74">
        <v>2802.1</v>
      </c>
      <c r="J221" s="74">
        <v>2568.1</v>
      </c>
      <c r="K221" s="157">
        <v>123</v>
      </c>
      <c r="L221" s="68">
        <v>3096851.73</v>
      </c>
      <c r="M221" s="111">
        <v>0</v>
      </c>
      <c r="N221" s="111">
        <v>0</v>
      </c>
      <c r="O221" s="111">
        <v>0</v>
      </c>
      <c r="P221" s="111">
        <v>3096851.73</v>
      </c>
      <c r="Q221" s="111">
        <v>0</v>
      </c>
      <c r="R221" s="83">
        <v>0</v>
      </c>
      <c r="S221" s="37" t="s">
        <v>322</v>
      </c>
      <c r="T221" s="32"/>
      <c r="U221" s="33"/>
    </row>
    <row r="222" spans="1:21" ht="9" customHeight="1" x14ac:dyDescent="0.2">
      <c r="A222" s="226">
        <v>50</v>
      </c>
      <c r="B222" s="69" t="s">
        <v>397</v>
      </c>
      <c r="C222" s="101" t="s">
        <v>539</v>
      </c>
      <c r="D222" s="70" t="s">
        <v>538</v>
      </c>
      <c r="E222" s="75" t="s">
        <v>326</v>
      </c>
      <c r="F222" s="72" t="s">
        <v>31</v>
      </c>
      <c r="G222" s="73">
        <v>5</v>
      </c>
      <c r="H222" s="73">
        <v>5</v>
      </c>
      <c r="I222" s="74">
        <v>4569.6000000000004</v>
      </c>
      <c r="J222" s="74">
        <v>3770.3</v>
      </c>
      <c r="K222" s="157">
        <v>149</v>
      </c>
      <c r="L222" s="68">
        <v>3952416.12</v>
      </c>
      <c r="M222" s="111">
        <v>0</v>
      </c>
      <c r="N222" s="111">
        <v>0</v>
      </c>
      <c r="O222" s="111">
        <v>0</v>
      </c>
      <c r="P222" s="111">
        <v>3952416.12</v>
      </c>
      <c r="Q222" s="111">
        <v>0</v>
      </c>
      <c r="R222" s="83">
        <v>0</v>
      </c>
      <c r="S222" s="37" t="s">
        <v>322</v>
      </c>
      <c r="T222" s="32"/>
      <c r="U222" s="33"/>
    </row>
    <row r="223" spans="1:21" ht="9" customHeight="1" x14ac:dyDescent="0.2">
      <c r="A223" s="226">
        <v>51</v>
      </c>
      <c r="B223" s="69" t="s">
        <v>398</v>
      </c>
      <c r="C223" s="101" t="s">
        <v>539</v>
      </c>
      <c r="D223" s="70" t="s">
        <v>538</v>
      </c>
      <c r="E223" s="75" t="s">
        <v>326</v>
      </c>
      <c r="F223" s="72" t="s">
        <v>31</v>
      </c>
      <c r="G223" s="73">
        <v>5</v>
      </c>
      <c r="H223" s="73">
        <v>3</v>
      </c>
      <c r="I223" s="74">
        <v>2746.3</v>
      </c>
      <c r="J223" s="74">
        <v>2512.3000000000002</v>
      </c>
      <c r="K223" s="157">
        <v>114</v>
      </c>
      <c r="L223" s="68">
        <v>3178443.52</v>
      </c>
      <c r="M223" s="111">
        <v>0</v>
      </c>
      <c r="N223" s="111">
        <v>0</v>
      </c>
      <c r="O223" s="111">
        <v>0</v>
      </c>
      <c r="P223" s="111">
        <v>3178443.52</v>
      </c>
      <c r="Q223" s="111">
        <v>0</v>
      </c>
      <c r="R223" s="83">
        <v>0</v>
      </c>
      <c r="S223" s="37" t="s">
        <v>322</v>
      </c>
      <c r="T223" s="32"/>
      <c r="U223" s="33"/>
    </row>
    <row r="224" spans="1:21" ht="9" customHeight="1" x14ac:dyDescent="0.2">
      <c r="A224" s="226">
        <v>52</v>
      </c>
      <c r="B224" s="69" t="s">
        <v>399</v>
      </c>
      <c r="C224" s="101" t="s">
        <v>539</v>
      </c>
      <c r="D224" s="70" t="s">
        <v>538</v>
      </c>
      <c r="E224" s="75" t="s">
        <v>326</v>
      </c>
      <c r="F224" s="72" t="s">
        <v>31</v>
      </c>
      <c r="G224" s="73">
        <v>5</v>
      </c>
      <c r="H224" s="73">
        <v>3</v>
      </c>
      <c r="I224" s="74">
        <v>2564.6999999999998</v>
      </c>
      <c r="J224" s="74">
        <v>2126.6</v>
      </c>
      <c r="K224" s="157">
        <v>83</v>
      </c>
      <c r="L224" s="68">
        <v>3382055.32</v>
      </c>
      <c r="M224" s="111">
        <v>0</v>
      </c>
      <c r="N224" s="111">
        <v>0</v>
      </c>
      <c r="O224" s="111">
        <v>0</v>
      </c>
      <c r="P224" s="111">
        <v>3382055.32</v>
      </c>
      <c r="Q224" s="111">
        <v>0</v>
      </c>
      <c r="R224" s="83">
        <v>0</v>
      </c>
      <c r="S224" s="37" t="s">
        <v>322</v>
      </c>
      <c r="T224" s="32"/>
      <c r="U224" s="33"/>
    </row>
    <row r="225" spans="1:21" ht="9" customHeight="1" x14ac:dyDescent="0.2">
      <c r="A225" s="226">
        <v>53</v>
      </c>
      <c r="B225" s="69" t="s">
        <v>400</v>
      </c>
      <c r="C225" s="101" t="s">
        <v>539</v>
      </c>
      <c r="D225" s="70" t="s">
        <v>538</v>
      </c>
      <c r="E225" s="75" t="s">
        <v>326</v>
      </c>
      <c r="F225" s="72" t="s">
        <v>31</v>
      </c>
      <c r="G225" s="73">
        <v>5</v>
      </c>
      <c r="H225" s="73">
        <v>3</v>
      </c>
      <c r="I225" s="74">
        <v>2723.1</v>
      </c>
      <c r="J225" s="74">
        <v>2489.1</v>
      </c>
      <c r="K225" s="157">
        <v>107</v>
      </c>
      <c r="L225" s="68">
        <v>3646667.68</v>
      </c>
      <c r="M225" s="111">
        <v>0</v>
      </c>
      <c r="N225" s="111">
        <v>0</v>
      </c>
      <c r="O225" s="111">
        <v>0</v>
      </c>
      <c r="P225" s="111">
        <v>3646667.68</v>
      </c>
      <c r="Q225" s="111">
        <v>0</v>
      </c>
      <c r="R225" s="83">
        <v>0</v>
      </c>
      <c r="S225" s="37" t="s">
        <v>322</v>
      </c>
      <c r="T225" s="32"/>
      <c r="U225" s="33"/>
    </row>
    <row r="226" spans="1:21" ht="9" customHeight="1" x14ac:dyDescent="0.2">
      <c r="A226" s="226">
        <v>54</v>
      </c>
      <c r="B226" s="69" t="s">
        <v>401</v>
      </c>
      <c r="C226" s="101" t="s">
        <v>539</v>
      </c>
      <c r="D226" s="70" t="s">
        <v>538</v>
      </c>
      <c r="E226" s="75" t="s">
        <v>330</v>
      </c>
      <c r="F226" s="72" t="s">
        <v>31</v>
      </c>
      <c r="G226" s="73">
        <v>5</v>
      </c>
      <c r="H226" s="73">
        <v>2</v>
      </c>
      <c r="I226" s="74">
        <v>1527.8</v>
      </c>
      <c r="J226" s="74">
        <v>1360.9</v>
      </c>
      <c r="K226" s="157">
        <v>73</v>
      </c>
      <c r="L226" s="68">
        <v>1938326.23</v>
      </c>
      <c r="M226" s="111">
        <v>0</v>
      </c>
      <c r="N226" s="111">
        <v>0</v>
      </c>
      <c r="O226" s="111">
        <v>0</v>
      </c>
      <c r="P226" s="111">
        <v>1938326.23</v>
      </c>
      <c r="Q226" s="111">
        <v>0</v>
      </c>
      <c r="R226" s="83">
        <v>0</v>
      </c>
      <c r="S226" s="37" t="s">
        <v>322</v>
      </c>
      <c r="T226" s="32"/>
      <c r="U226" s="33"/>
    </row>
    <row r="227" spans="1:21" ht="9" customHeight="1" x14ac:dyDescent="0.2">
      <c r="A227" s="226">
        <v>55</v>
      </c>
      <c r="B227" s="69" t="s">
        <v>402</v>
      </c>
      <c r="C227" s="101" t="s">
        <v>539</v>
      </c>
      <c r="D227" s="70" t="s">
        <v>538</v>
      </c>
      <c r="E227" s="75" t="s">
        <v>336</v>
      </c>
      <c r="F227" s="72" t="s">
        <v>31</v>
      </c>
      <c r="G227" s="73">
        <v>9</v>
      </c>
      <c r="H227" s="73">
        <v>1</v>
      </c>
      <c r="I227" s="74">
        <v>2551.5</v>
      </c>
      <c r="J227" s="74">
        <v>2273.4</v>
      </c>
      <c r="K227" s="157">
        <v>102</v>
      </c>
      <c r="L227" s="68">
        <v>1076177.68</v>
      </c>
      <c r="M227" s="111">
        <v>0</v>
      </c>
      <c r="N227" s="111">
        <v>0</v>
      </c>
      <c r="O227" s="111">
        <v>0</v>
      </c>
      <c r="P227" s="111">
        <v>1076177.68</v>
      </c>
      <c r="Q227" s="111">
        <v>0</v>
      </c>
      <c r="R227" s="83">
        <v>0</v>
      </c>
      <c r="S227" s="37" t="s">
        <v>322</v>
      </c>
      <c r="T227" s="32"/>
      <c r="U227" s="33"/>
    </row>
    <row r="228" spans="1:21" ht="9" customHeight="1" x14ac:dyDescent="0.2">
      <c r="A228" s="226">
        <v>56</v>
      </c>
      <c r="B228" s="69" t="s">
        <v>403</v>
      </c>
      <c r="C228" s="101" t="s">
        <v>539</v>
      </c>
      <c r="D228" s="70" t="s">
        <v>538</v>
      </c>
      <c r="E228" s="75" t="s">
        <v>338</v>
      </c>
      <c r="F228" s="72" t="s">
        <v>31</v>
      </c>
      <c r="G228" s="73">
        <v>5</v>
      </c>
      <c r="H228" s="73">
        <v>4</v>
      </c>
      <c r="I228" s="74">
        <v>3496.65</v>
      </c>
      <c r="J228" s="74">
        <v>3184.65</v>
      </c>
      <c r="K228" s="157">
        <v>148</v>
      </c>
      <c r="L228" s="68">
        <v>4780360.45</v>
      </c>
      <c r="M228" s="111">
        <v>0</v>
      </c>
      <c r="N228" s="111">
        <v>0</v>
      </c>
      <c r="O228" s="111">
        <v>0</v>
      </c>
      <c r="P228" s="111">
        <v>4780360.45</v>
      </c>
      <c r="Q228" s="111">
        <v>0</v>
      </c>
      <c r="R228" s="83">
        <v>0</v>
      </c>
      <c r="S228" s="37" t="s">
        <v>322</v>
      </c>
      <c r="T228" s="32"/>
      <c r="U228" s="33"/>
    </row>
    <row r="229" spans="1:21" ht="9" customHeight="1" x14ac:dyDescent="0.2">
      <c r="A229" s="226">
        <v>57</v>
      </c>
      <c r="B229" s="69" t="s">
        <v>404</v>
      </c>
      <c r="C229" s="101" t="s">
        <v>539</v>
      </c>
      <c r="D229" s="70" t="s">
        <v>538</v>
      </c>
      <c r="E229" s="75" t="s">
        <v>339</v>
      </c>
      <c r="F229" s="72" t="s">
        <v>33</v>
      </c>
      <c r="G229" s="73">
        <v>5</v>
      </c>
      <c r="H229" s="73">
        <v>4</v>
      </c>
      <c r="I229" s="74">
        <v>3898.8</v>
      </c>
      <c r="J229" s="74">
        <v>3514.8</v>
      </c>
      <c r="K229" s="157">
        <v>179</v>
      </c>
      <c r="L229" s="68">
        <v>3620267.62</v>
      </c>
      <c r="M229" s="111">
        <v>0</v>
      </c>
      <c r="N229" s="111">
        <v>0</v>
      </c>
      <c r="O229" s="111">
        <v>0</v>
      </c>
      <c r="P229" s="111">
        <v>3620267.62</v>
      </c>
      <c r="Q229" s="111">
        <v>0</v>
      </c>
      <c r="R229" s="83">
        <v>0</v>
      </c>
      <c r="S229" s="37" t="s">
        <v>322</v>
      </c>
      <c r="T229" s="32"/>
      <c r="U229" s="33"/>
    </row>
    <row r="230" spans="1:21" ht="9" customHeight="1" x14ac:dyDescent="0.2">
      <c r="A230" s="226">
        <v>58</v>
      </c>
      <c r="B230" s="69" t="s">
        <v>405</v>
      </c>
      <c r="C230" s="101" t="s">
        <v>539</v>
      </c>
      <c r="D230" s="70" t="s">
        <v>538</v>
      </c>
      <c r="E230" s="75" t="s">
        <v>341</v>
      </c>
      <c r="F230" s="72" t="s">
        <v>33</v>
      </c>
      <c r="G230" s="73">
        <v>5</v>
      </c>
      <c r="H230" s="73">
        <v>4</v>
      </c>
      <c r="I230" s="74">
        <v>3781</v>
      </c>
      <c r="J230" s="74">
        <v>3479</v>
      </c>
      <c r="K230" s="157">
        <v>153</v>
      </c>
      <c r="L230" s="68">
        <v>3754092.64</v>
      </c>
      <c r="M230" s="111">
        <v>0</v>
      </c>
      <c r="N230" s="111">
        <v>0</v>
      </c>
      <c r="O230" s="111">
        <v>0</v>
      </c>
      <c r="P230" s="111">
        <v>3754092.64</v>
      </c>
      <c r="Q230" s="111">
        <v>0</v>
      </c>
      <c r="R230" s="83">
        <v>0</v>
      </c>
      <c r="S230" s="37" t="s">
        <v>322</v>
      </c>
      <c r="T230" s="32"/>
      <c r="U230" s="33"/>
    </row>
    <row r="231" spans="1:21" ht="9" customHeight="1" x14ac:dyDescent="0.2">
      <c r="A231" s="226">
        <v>59</v>
      </c>
      <c r="B231" s="69" t="s">
        <v>406</v>
      </c>
      <c r="C231" s="101" t="s">
        <v>539</v>
      </c>
      <c r="D231" s="70" t="s">
        <v>538</v>
      </c>
      <c r="E231" s="75" t="s">
        <v>339</v>
      </c>
      <c r="F231" s="72" t="s">
        <v>33</v>
      </c>
      <c r="G231" s="73">
        <v>5</v>
      </c>
      <c r="H231" s="73">
        <v>4</v>
      </c>
      <c r="I231" s="74">
        <v>3787</v>
      </c>
      <c r="J231" s="74">
        <v>3489</v>
      </c>
      <c r="K231" s="157">
        <v>146</v>
      </c>
      <c r="L231" s="68">
        <v>3609490.52</v>
      </c>
      <c r="M231" s="111">
        <v>0</v>
      </c>
      <c r="N231" s="111">
        <v>0</v>
      </c>
      <c r="O231" s="111">
        <v>0</v>
      </c>
      <c r="P231" s="111">
        <v>3609490.52</v>
      </c>
      <c r="Q231" s="111">
        <v>0</v>
      </c>
      <c r="R231" s="83">
        <v>0</v>
      </c>
      <c r="S231" s="37" t="s">
        <v>322</v>
      </c>
      <c r="T231" s="32"/>
      <c r="U231" s="33"/>
    </row>
    <row r="232" spans="1:21" ht="9" customHeight="1" x14ac:dyDescent="0.2">
      <c r="A232" s="226">
        <v>60</v>
      </c>
      <c r="B232" s="69" t="s">
        <v>407</v>
      </c>
      <c r="C232" s="101" t="s">
        <v>539</v>
      </c>
      <c r="D232" s="70" t="s">
        <v>538</v>
      </c>
      <c r="E232" s="75" t="s">
        <v>341</v>
      </c>
      <c r="F232" s="72" t="s">
        <v>346</v>
      </c>
      <c r="G232" s="73">
        <v>5</v>
      </c>
      <c r="H232" s="73">
        <v>4</v>
      </c>
      <c r="I232" s="74">
        <v>3796.1</v>
      </c>
      <c r="J232" s="74">
        <v>3498.1</v>
      </c>
      <c r="K232" s="157">
        <v>80</v>
      </c>
      <c r="L232" s="68">
        <v>3449277.1</v>
      </c>
      <c r="M232" s="111">
        <v>0</v>
      </c>
      <c r="N232" s="111">
        <v>0</v>
      </c>
      <c r="O232" s="111">
        <v>0</v>
      </c>
      <c r="P232" s="111">
        <v>3449277.1</v>
      </c>
      <c r="Q232" s="111">
        <v>0</v>
      </c>
      <c r="R232" s="83">
        <v>0</v>
      </c>
      <c r="S232" s="37" t="s">
        <v>322</v>
      </c>
      <c r="T232" s="32"/>
      <c r="U232" s="33"/>
    </row>
    <row r="233" spans="1:21" ht="9" customHeight="1" x14ac:dyDescent="0.2">
      <c r="A233" s="226">
        <v>61</v>
      </c>
      <c r="B233" s="69" t="s">
        <v>408</v>
      </c>
      <c r="C233" s="101" t="s">
        <v>539</v>
      </c>
      <c r="D233" s="70" t="s">
        <v>538</v>
      </c>
      <c r="E233" s="75" t="s">
        <v>0</v>
      </c>
      <c r="F233" s="72" t="s">
        <v>33</v>
      </c>
      <c r="G233" s="73">
        <v>5</v>
      </c>
      <c r="H233" s="73">
        <v>4</v>
      </c>
      <c r="I233" s="74">
        <v>2682</v>
      </c>
      <c r="J233" s="74">
        <v>2384</v>
      </c>
      <c r="K233" s="157">
        <v>154</v>
      </c>
      <c r="L233" s="68">
        <v>3778198.72</v>
      </c>
      <c r="M233" s="111">
        <v>0</v>
      </c>
      <c r="N233" s="111">
        <v>0</v>
      </c>
      <c r="O233" s="111">
        <v>0</v>
      </c>
      <c r="P233" s="111">
        <v>3778198.72</v>
      </c>
      <c r="Q233" s="111">
        <v>0</v>
      </c>
      <c r="R233" s="83">
        <v>0</v>
      </c>
      <c r="S233" s="37" t="s">
        <v>322</v>
      </c>
      <c r="T233" s="32"/>
      <c r="U233" s="33"/>
    </row>
    <row r="234" spans="1:21" ht="9" customHeight="1" x14ac:dyDescent="0.2">
      <c r="A234" s="226">
        <v>62</v>
      </c>
      <c r="B234" s="69" t="s">
        <v>409</v>
      </c>
      <c r="C234" s="101" t="s">
        <v>539</v>
      </c>
      <c r="D234" s="70" t="s">
        <v>538</v>
      </c>
      <c r="E234" s="75" t="s">
        <v>344</v>
      </c>
      <c r="F234" s="72" t="s">
        <v>33</v>
      </c>
      <c r="G234" s="73">
        <v>5</v>
      </c>
      <c r="H234" s="73">
        <v>4</v>
      </c>
      <c r="I234" s="74">
        <v>3689.77</v>
      </c>
      <c r="J234" s="74">
        <v>3305.77</v>
      </c>
      <c r="K234" s="157">
        <v>157</v>
      </c>
      <c r="L234" s="68">
        <v>3592642.9</v>
      </c>
      <c r="M234" s="111">
        <v>0</v>
      </c>
      <c r="N234" s="111">
        <v>0</v>
      </c>
      <c r="O234" s="111">
        <v>0</v>
      </c>
      <c r="P234" s="111">
        <v>3592642.9</v>
      </c>
      <c r="Q234" s="111">
        <v>0</v>
      </c>
      <c r="R234" s="83">
        <v>0</v>
      </c>
      <c r="S234" s="37" t="s">
        <v>322</v>
      </c>
      <c r="T234" s="32"/>
      <c r="U234" s="33"/>
    </row>
    <row r="235" spans="1:21" ht="9" customHeight="1" x14ac:dyDescent="0.2">
      <c r="A235" s="226">
        <v>63</v>
      </c>
      <c r="B235" s="69" t="s">
        <v>410</v>
      </c>
      <c r="C235" s="101" t="s">
        <v>539</v>
      </c>
      <c r="D235" s="70" t="s">
        <v>538</v>
      </c>
      <c r="E235" s="75" t="s">
        <v>467</v>
      </c>
      <c r="F235" s="72" t="s">
        <v>346</v>
      </c>
      <c r="G235" s="73">
        <v>5</v>
      </c>
      <c r="H235" s="73">
        <v>4</v>
      </c>
      <c r="I235" s="74">
        <v>3878.9</v>
      </c>
      <c r="J235" s="74">
        <v>3494.9</v>
      </c>
      <c r="K235" s="157">
        <v>152</v>
      </c>
      <c r="L235" s="68">
        <v>4581418.22</v>
      </c>
      <c r="M235" s="111">
        <v>0</v>
      </c>
      <c r="N235" s="111">
        <v>0</v>
      </c>
      <c r="O235" s="111">
        <v>0</v>
      </c>
      <c r="P235" s="111">
        <v>4581418.22</v>
      </c>
      <c r="Q235" s="111">
        <v>0</v>
      </c>
      <c r="R235" s="83">
        <v>0</v>
      </c>
      <c r="S235" s="37" t="s">
        <v>322</v>
      </c>
      <c r="T235" s="32"/>
      <c r="U235" s="33"/>
    </row>
    <row r="236" spans="1:21" ht="9" customHeight="1" x14ac:dyDescent="0.2">
      <c r="A236" s="226">
        <v>64</v>
      </c>
      <c r="B236" s="69" t="s">
        <v>411</v>
      </c>
      <c r="C236" s="101" t="s">
        <v>539</v>
      </c>
      <c r="D236" s="70" t="s">
        <v>538</v>
      </c>
      <c r="E236" s="75" t="s">
        <v>332</v>
      </c>
      <c r="F236" s="72" t="s">
        <v>33</v>
      </c>
      <c r="G236" s="73">
        <v>5</v>
      </c>
      <c r="H236" s="73">
        <v>4</v>
      </c>
      <c r="I236" s="74">
        <v>4180.3999999999996</v>
      </c>
      <c r="J236" s="74">
        <v>3197.9</v>
      </c>
      <c r="K236" s="157">
        <v>159</v>
      </c>
      <c r="L236" s="68">
        <v>2948451.4</v>
      </c>
      <c r="M236" s="111">
        <v>0</v>
      </c>
      <c r="N236" s="111">
        <v>0</v>
      </c>
      <c r="O236" s="111">
        <v>0</v>
      </c>
      <c r="P236" s="111">
        <v>2948451.4</v>
      </c>
      <c r="Q236" s="111">
        <v>0</v>
      </c>
      <c r="R236" s="83">
        <v>0</v>
      </c>
      <c r="S236" s="37" t="s">
        <v>322</v>
      </c>
      <c r="T236" s="32"/>
      <c r="U236" s="33"/>
    </row>
    <row r="237" spans="1:21" ht="9" customHeight="1" x14ac:dyDescent="0.2">
      <c r="A237" s="226">
        <v>65</v>
      </c>
      <c r="B237" s="69" t="s">
        <v>412</v>
      </c>
      <c r="C237" s="101" t="s">
        <v>539</v>
      </c>
      <c r="D237" s="70" t="s">
        <v>538</v>
      </c>
      <c r="E237" s="75" t="s">
        <v>332</v>
      </c>
      <c r="F237" s="72" t="s">
        <v>33</v>
      </c>
      <c r="G237" s="73">
        <v>5</v>
      </c>
      <c r="H237" s="73">
        <v>8</v>
      </c>
      <c r="I237" s="74">
        <v>4728.7</v>
      </c>
      <c r="J237" s="74">
        <v>4490</v>
      </c>
      <c r="K237" s="157">
        <v>321</v>
      </c>
      <c r="L237" s="68">
        <v>7425856.4500000002</v>
      </c>
      <c r="M237" s="111">
        <v>0</v>
      </c>
      <c r="N237" s="111">
        <v>0</v>
      </c>
      <c r="O237" s="111">
        <v>0</v>
      </c>
      <c r="P237" s="111">
        <v>7425856.4500000002</v>
      </c>
      <c r="Q237" s="111">
        <v>0</v>
      </c>
      <c r="R237" s="83">
        <v>0</v>
      </c>
      <c r="S237" s="37" t="s">
        <v>322</v>
      </c>
      <c r="T237" s="32"/>
      <c r="U237" s="33"/>
    </row>
    <row r="238" spans="1:21" ht="9" customHeight="1" x14ac:dyDescent="0.2">
      <c r="A238" s="226">
        <v>66</v>
      </c>
      <c r="B238" s="69" t="s">
        <v>413</v>
      </c>
      <c r="C238" s="101" t="s">
        <v>539</v>
      </c>
      <c r="D238" s="70" t="s">
        <v>538</v>
      </c>
      <c r="E238" s="75" t="s">
        <v>332</v>
      </c>
      <c r="F238" s="72" t="s">
        <v>33</v>
      </c>
      <c r="G238" s="73">
        <v>5</v>
      </c>
      <c r="H238" s="73">
        <v>15</v>
      </c>
      <c r="I238" s="74">
        <v>7267.9</v>
      </c>
      <c r="J238" s="74">
        <v>7044</v>
      </c>
      <c r="K238" s="157">
        <v>547</v>
      </c>
      <c r="L238" s="68">
        <v>8605146.6400000006</v>
      </c>
      <c r="M238" s="111">
        <v>0</v>
      </c>
      <c r="N238" s="111">
        <v>0</v>
      </c>
      <c r="O238" s="111">
        <v>0</v>
      </c>
      <c r="P238" s="111">
        <v>8605146.6400000006</v>
      </c>
      <c r="Q238" s="111">
        <v>0</v>
      </c>
      <c r="R238" s="83">
        <v>0</v>
      </c>
      <c r="S238" s="37" t="s">
        <v>322</v>
      </c>
      <c r="T238" s="32"/>
      <c r="U238" s="33"/>
    </row>
    <row r="239" spans="1:21" ht="9" customHeight="1" x14ac:dyDescent="0.2">
      <c r="A239" s="226">
        <v>67</v>
      </c>
      <c r="B239" s="69" t="s">
        <v>414</v>
      </c>
      <c r="C239" s="101" t="s">
        <v>539</v>
      </c>
      <c r="D239" s="70" t="s">
        <v>538</v>
      </c>
      <c r="E239" s="75" t="s">
        <v>337</v>
      </c>
      <c r="F239" s="72" t="s">
        <v>33</v>
      </c>
      <c r="G239" s="73">
        <v>5</v>
      </c>
      <c r="H239" s="73">
        <v>6</v>
      </c>
      <c r="I239" s="74">
        <v>6473.5</v>
      </c>
      <c r="J239" s="74">
        <v>4642.5</v>
      </c>
      <c r="K239" s="157">
        <v>225</v>
      </c>
      <c r="L239" s="68">
        <v>4676934.8499999996</v>
      </c>
      <c r="M239" s="111">
        <v>0</v>
      </c>
      <c r="N239" s="111">
        <v>0</v>
      </c>
      <c r="O239" s="111">
        <v>0</v>
      </c>
      <c r="P239" s="111">
        <v>4676934.8499999996</v>
      </c>
      <c r="Q239" s="111">
        <v>0</v>
      </c>
      <c r="R239" s="83">
        <v>0</v>
      </c>
      <c r="S239" s="37" t="s">
        <v>322</v>
      </c>
      <c r="T239" s="32"/>
      <c r="U239" s="33"/>
    </row>
    <row r="240" spans="1:21" ht="9" customHeight="1" x14ac:dyDescent="0.2">
      <c r="A240" s="226">
        <v>68</v>
      </c>
      <c r="B240" s="69" t="s">
        <v>415</v>
      </c>
      <c r="C240" s="101" t="s">
        <v>539</v>
      </c>
      <c r="D240" s="70" t="s">
        <v>538</v>
      </c>
      <c r="E240" s="75" t="s">
        <v>337</v>
      </c>
      <c r="F240" s="72" t="s">
        <v>31</v>
      </c>
      <c r="G240" s="73">
        <v>5</v>
      </c>
      <c r="H240" s="73">
        <v>6</v>
      </c>
      <c r="I240" s="74">
        <v>6501.1</v>
      </c>
      <c r="J240" s="74">
        <v>4599.1000000000004</v>
      </c>
      <c r="K240" s="157">
        <v>223</v>
      </c>
      <c r="L240" s="68">
        <v>4413638.97</v>
      </c>
      <c r="M240" s="111">
        <v>0</v>
      </c>
      <c r="N240" s="111">
        <v>0</v>
      </c>
      <c r="O240" s="111">
        <v>0</v>
      </c>
      <c r="P240" s="111">
        <v>4413638.97</v>
      </c>
      <c r="Q240" s="111">
        <v>0</v>
      </c>
      <c r="R240" s="83">
        <v>0</v>
      </c>
      <c r="S240" s="37" t="s">
        <v>322</v>
      </c>
      <c r="T240" s="32"/>
      <c r="U240" s="33"/>
    </row>
    <row r="241" spans="1:21" ht="9" customHeight="1" x14ac:dyDescent="0.2">
      <c r="A241" s="226">
        <v>69</v>
      </c>
      <c r="B241" s="69" t="s">
        <v>416</v>
      </c>
      <c r="C241" s="101" t="s">
        <v>539</v>
      </c>
      <c r="D241" s="70" t="s">
        <v>538</v>
      </c>
      <c r="E241" s="75" t="s">
        <v>345</v>
      </c>
      <c r="F241" s="72" t="s">
        <v>31</v>
      </c>
      <c r="G241" s="73">
        <v>5</v>
      </c>
      <c r="H241" s="73">
        <v>2</v>
      </c>
      <c r="I241" s="74">
        <v>2147.6999999999998</v>
      </c>
      <c r="J241" s="74">
        <v>1900.6</v>
      </c>
      <c r="K241" s="157">
        <v>79</v>
      </c>
      <c r="L241" s="68">
        <v>2338140.37</v>
      </c>
      <c r="M241" s="111">
        <v>0</v>
      </c>
      <c r="N241" s="111">
        <v>0</v>
      </c>
      <c r="O241" s="111">
        <v>0</v>
      </c>
      <c r="P241" s="111">
        <v>2338140.37</v>
      </c>
      <c r="Q241" s="111">
        <v>0</v>
      </c>
      <c r="R241" s="83">
        <v>0</v>
      </c>
      <c r="S241" s="37" t="s">
        <v>322</v>
      </c>
      <c r="T241" s="32"/>
      <c r="U241" s="33"/>
    </row>
    <row r="242" spans="1:21" ht="9" customHeight="1" x14ac:dyDescent="0.2">
      <c r="A242" s="226">
        <v>70</v>
      </c>
      <c r="B242" s="69" t="s">
        <v>417</v>
      </c>
      <c r="C242" s="101" t="s">
        <v>539</v>
      </c>
      <c r="D242" s="70" t="s">
        <v>538</v>
      </c>
      <c r="E242" s="75" t="s">
        <v>340</v>
      </c>
      <c r="F242" s="72" t="s">
        <v>31</v>
      </c>
      <c r="G242" s="73">
        <v>5</v>
      </c>
      <c r="H242" s="73">
        <v>8</v>
      </c>
      <c r="I242" s="74">
        <v>6665.6</v>
      </c>
      <c r="J242" s="74">
        <v>6141.9</v>
      </c>
      <c r="K242" s="157">
        <v>326</v>
      </c>
      <c r="L242" s="68">
        <v>6857512.21</v>
      </c>
      <c r="M242" s="111">
        <v>0</v>
      </c>
      <c r="N242" s="111">
        <v>0</v>
      </c>
      <c r="O242" s="111">
        <v>0</v>
      </c>
      <c r="P242" s="111">
        <v>6857512.21</v>
      </c>
      <c r="Q242" s="111">
        <v>0</v>
      </c>
      <c r="R242" s="83">
        <v>0</v>
      </c>
      <c r="S242" s="37" t="s">
        <v>322</v>
      </c>
      <c r="T242" s="32"/>
      <c r="U242" s="33"/>
    </row>
    <row r="243" spans="1:21" ht="9" customHeight="1" x14ac:dyDescent="0.2">
      <c r="A243" s="226">
        <v>71</v>
      </c>
      <c r="B243" s="69" t="s">
        <v>418</v>
      </c>
      <c r="C243" s="101" t="s">
        <v>539</v>
      </c>
      <c r="D243" s="70" t="s">
        <v>538</v>
      </c>
      <c r="E243" s="75" t="s">
        <v>344</v>
      </c>
      <c r="F243" s="72" t="s">
        <v>33</v>
      </c>
      <c r="G243" s="73">
        <v>5</v>
      </c>
      <c r="H243" s="73">
        <v>3</v>
      </c>
      <c r="I243" s="74">
        <v>2315</v>
      </c>
      <c r="J243" s="74">
        <v>2019</v>
      </c>
      <c r="K243" s="157">
        <v>110</v>
      </c>
      <c r="L243" s="68">
        <v>1024194.71</v>
      </c>
      <c r="M243" s="111">
        <v>0</v>
      </c>
      <c r="N243" s="111">
        <v>0</v>
      </c>
      <c r="O243" s="111">
        <v>0</v>
      </c>
      <c r="P243" s="111">
        <v>1024194.71</v>
      </c>
      <c r="Q243" s="111">
        <v>0</v>
      </c>
      <c r="R243" s="83">
        <v>0</v>
      </c>
      <c r="S243" s="37" t="s">
        <v>322</v>
      </c>
      <c r="T243" s="32"/>
      <c r="U243" s="33"/>
    </row>
    <row r="244" spans="1:21" ht="9" customHeight="1" x14ac:dyDescent="0.2">
      <c r="A244" s="226">
        <v>72</v>
      </c>
      <c r="B244" s="69" t="s">
        <v>419</v>
      </c>
      <c r="C244" s="101" t="s">
        <v>539</v>
      </c>
      <c r="D244" s="70" t="s">
        <v>538</v>
      </c>
      <c r="E244" s="75" t="s">
        <v>329</v>
      </c>
      <c r="F244" s="72" t="s">
        <v>31</v>
      </c>
      <c r="G244" s="73">
        <v>5</v>
      </c>
      <c r="H244" s="73">
        <v>4</v>
      </c>
      <c r="I244" s="74">
        <v>3462.3</v>
      </c>
      <c r="J244" s="74">
        <v>3119.8</v>
      </c>
      <c r="K244" s="157">
        <v>153</v>
      </c>
      <c r="L244" s="68">
        <v>4202716.49</v>
      </c>
      <c r="M244" s="111">
        <v>0</v>
      </c>
      <c r="N244" s="111">
        <v>0</v>
      </c>
      <c r="O244" s="111">
        <v>0</v>
      </c>
      <c r="P244" s="111">
        <v>4202716.49</v>
      </c>
      <c r="Q244" s="111">
        <v>0</v>
      </c>
      <c r="R244" s="83">
        <v>0</v>
      </c>
      <c r="S244" s="37" t="s">
        <v>322</v>
      </c>
      <c r="T244" s="32"/>
      <c r="U244" s="33"/>
    </row>
    <row r="245" spans="1:21" ht="9" customHeight="1" x14ac:dyDescent="0.2">
      <c r="A245" s="226">
        <v>73</v>
      </c>
      <c r="B245" s="69" t="s">
        <v>420</v>
      </c>
      <c r="C245" s="101" t="s">
        <v>539</v>
      </c>
      <c r="D245" s="70" t="s">
        <v>538</v>
      </c>
      <c r="E245" s="75" t="s">
        <v>340</v>
      </c>
      <c r="F245" s="72" t="s">
        <v>33</v>
      </c>
      <c r="G245" s="73">
        <v>5</v>
      </c>
      <c r="H245" s="73">
        <v>4</v>
      </c>
      <c r="I245" s="74">
        <v>3775</v>
      </c>
      <c r="J245" s="74">
        <v>3322.6</v>
      </c>
      <c r="K245" s="157">
        <v>156</v>
      </c>
      <c r="L245" s="68">
        <v>3948479.55</v>
      </c>
      <c r="M245" s="111">
        <v>0</v>
      </c>
      <c r="N245" s="111">
        <v>0</v>
      </c>
      <c r="O245" s="111">
        <v>0</v>
      </c>
      <c r="P245" s="111">
        <v>3948479.55</v>
      </c>
      <c r="Q245" s="111">
        <v>0</v>
      </c>
      <c r="R245" s="83">
        <v>0</v>
      </c>
      <c r="S245" s="37" t="s">
        <v>322</v>
      </c>
      <c r="T245" s="32"/>
      <c r="U245" s="33"/>
    </row>
    <row r="246" spans="1:21" ht="9" customHeight="1" x14ac:dyDescent="0.2">
      <c r="A246" s="226">
        <v>74</v>
      </c>
      <c r="B246" s="69" t="s">
        <v>421</v>
      </c>
      <c r="C246" s="101" t="s">
        <v>539</v>
      </c>
      <c r="D246" s="70" t="s">
        <v>538</v>
      </c>
      <c r="E246" s="75" t="s">
        <v>328</v>
      </c>
      <c r="F246" s="72" t="s">
        <v>33</v>
      </c>
      <c r="G246" s="73">
        <v>5</v>
      </c>
      <c r="H246" s="73">
        <v>4</v>
      </c>
      <c r="I246" s="74">
        <v>3634.7</v>
      </c>
      <c r="J246" s="74">
        <v>3366.3</v>
      </c>
      <c r="K246" s="157">
        <v>149</v>
      </c>
      <c r="L246" s="68">
        <v>4105431.18</v>
      </c>
      <c r="M246" s="111">
        <v>0</v>
      </c>
      <c r="N246" s="111">
        <v>0</v>
      </c>
      <c r="O246" s="111">
        <v>0</v>
      </c>
      <c r="P246" s="111">
        <v>4105431.18</v>
      </c>
      <c r="Q246" s="111">
        <v>0</v>
      </c>
      <c r="R246" s="83">
        <v>0</v>
      </c>
      <c r="S246" s="37" t="s">
        <v>322</v>
      </c>
      <c r="T246" s="32"/>
      <c r="U246" s="33"/>
    </row>
    <row r="247" spans="1:21" ht="9" customHeight="1" x14ac:dyDescent="0.2">
      <c r="A247" s="226">
        <v>75</v>
      </c>
      <c r="B247" s="69" t="s">
        <v>422</v>
      </c>
      <c r="C247" s="101" t="s">
        <v>539</v>
      </c>
      <c r="D247" s="70" t="s">
        <v>538</v>
      </c>
      <c r="E247" s="75" t="s">
        <v>328</v>
      </c>
      <c r="F247" s="72" t="s">
        <v>33</v>
      </c>
      <c r="G247" s="73">
        <v>5</v>
      </c>
      <c r="H247" s="73">
        <v>8</v>
      </c>
      <c r="I247" s="74">
        <v>6118.8</v>
      </c>
      <c r="J247" s="74">
        <v>5621.6</v>
      </c>
      <c r="K247" s="157">
        <v>244</v>
      </c>
      <c r="L247" s="68">
        <v>6181871.5800000001</v>
      </c>
      <c r="M247" s="111">
        <v>0</v>
      </c>
      <c r="N247" s="111">
        <v>0</v>
      </c>
      <c r="O247" s="111">
        <v>0</v>
      </c>
      <c r="P247" s="111">
        <v>6181871.5800000001</v>
      </c>
      <c r="Q247" s="111">
        <v>0</v>
      </c>
      <c r="R247" s="83">
        <v>0</v>
      </c>
      <c r="S247" s="37" t="s">
        <v>322</v>
      </c>
      <c r="T247" s="32"/>
      <c r="U247" s="33"/>
    </row>
    <row r="248" spans="1:21" ht="9" customHeight="1" x14ac:dyDescent="0.2">
      <c r="A248" s="226">
        <v>76</v>
      </c>
      <c r="B248" s="69" t="s">
        <v>423</v>
      </c>
      <c r="C248" s="101" t="s">
        <v>539</v>
      </c>
      <c r="D248" s="70" t="s">
        <v>538</v>
      </c>
      <c r="E248" s="75" t="s">
        <v>340</v>
      </c>
      <c r="F248" s="72" t="s">
        <v>33</v>
      </c>
      <c r="G248" s="73">
        <v>5</v>
      </c>
      <c r="H248" s="73">
        <v>8</v>
      </c>
      <c r="I248" s="74">
        <v>5989.4</v>
      </c>
      <c r="J248" s="74">
        <v>5548.2</v>
      </c>
      <c r="K248" s="157">
        <v>270</v>
      </c>
      <c r="L248" s="68">
        <v>6114860.7800000003</v>
      </c>
      <c r="M248" s="111">
        <v>0</v>
      </c>
      <c r="N248" s="111">
        <v>0</v>
      </c>
      <c r="O248" s="111">
        <v>0</v>
      </c>
      <c r="P248" s="111">
        <v>6114860.7800000003</v>
      </c>
      <c r="Q248" s="111">
        <v>0</v>
      </c>
      <c r="R248" s="83">
        <v>0</v>
      </c>
      <c r="S248" s="37" t="s">
        <v>322</v>
      </c>
      <c r="T248" s="32"/>
      <c r="U248" s="33"/>
    </row>
    <row r="249" spans="1:21" ht="9" customHeight="1" x14ac:dyDescent="0.2">
      <c r="A249" s="226">
        <v>77</v>
      </c>
      <c r="B249" s="69" t="s">
        <v>424</v>
      </c>
      <c r="C249" s="101" t="s">
        <v>539</v>
      </c>
      <c r="D249" s="70" t="s">
        <v>538</v>
      </c>
      <c r="E249" s="75" t="s">
        <v>340</v>
      </c>
      <c r="F249" s="72" t="s">
        <v>33</v>
      </c>
      <c r="G249" s="73">
        <v>5</v>
      </c>
      <c r="H249" s="73">
        <v>4</v>
      </c>
      <c r="I249" s="74">
        <v>3598.6</v>
      </c>
      <c r="J249" s="74">
        <v>3322.6</v>
      </c>
      <c r="K249" s="157">
        <v>126</v>
      </c>
      <c r="L249" s="68">
        <v>3100240.81</v>
      </c>
      <c r="M249" s="111">
        <v>0</v>
      </c>
      <c r="N249" s="111">
        <v>0</v>
      </c>
      <c r="O249" s="111">
        <v>0</v>
      </c>
      <c r="P249" s="111">
        <v>3100240.81</v>
      </c>
      <c r="Q249" s="111">
        <v>0</v>
      </c>
      <c r="R249" s="83">
        <v>0</v>
      </c>
      <c r="S249" s="37" t="s">
        <v>322</v>
      </c>
      <c r="T249" s="32"/>
      <c r="U249" s="33"/>
    </row>
    <row r="250" spans="1:21" ht="9" customHeight="1" x14ac:dyDescent="0.2">
      <c r="A250" s="226">
        <v>78</v>
      </c>
      <c r="B250" s="69" t="s">
        <v>425</v>
      </c>
      <c r="C250" s="101" t="s">
        <v>539</v>
      </c>
      <c r="D250" s="70" t="s">
        <v>538</v>
      </c>
      <c r="E250" s="75" t="s">
        <v>337</v>
      </c>
      <c r="F250" s="72" t="s">
        <v>33</v>
      </c>
      <c r="G250" s="73">
        <v>5</v>
      </c>
      <c r="H250" s="73">
        <v>4</v>
      </c>
      <c r="I250" s="74">
        <v>3925.7</v>
      </c>
      <c r="J250" s="74">
        <v>3259.1</v>
      </c>
      <c r="K250" s="157">
        <v>127</v>
      </c>
      <c r="L250" s="68">
        <v>3681415.49</v>
      </c>
      <c r="M250" s="111">
        <v>0</v>
      </c>
      <c r="N250" s="111">
        <v>0</v>
      </c>
      <c r="O250" s="111">
        <v>0</v>
      </c>
      <c r="P250" s="111">
        <v>3681415.49</v>
      </c>
      <c r="Q250" s="111">
        <v>0</v>
      </c>
      <c r="R250" s="83">
        <v>0</v>
      </c>
      <c r="S250" s="37" t="s">
        <v>322</v>
      </c>
      <c r="T250" s="32"/>
      <c r="U250" s="33"/>
    </row>
    <row r="251" spans="1:21" ht="9" customHeight="1" x14ac:dyDescent="0.2">
      <c r="A251" s="226">
        <v>79</v>
      </c>
      <c r="B251" s="69" t="s">
        <v>426</v>
      </c>
      <c r="C251" s="101" t="s">
        <v>539</v>
      </c>
      <c r="D251" s="70" t="s">
        <v>538</v>
      </c>
      <c r="E251" s="75" t="s">
        <v>337</v>
      </c>
      <c r="F251" s="72" t="s">
        <v>33</v>
      </c>
      <c r="G251" s="73">
        <v>5</v>
      </c>
      <c r="H251" s="73">
        <v>5</v>
      </c>
      <c r="I251" s="74">
        <v>4429.5</v>
      </c>
      <c r="J251" s="74">
        <v>3941.5</v>
      </c>
      <c r="K251" s="157">
        <v>216</v>
      </c>
      <c r="L251" s="68">
        <v>3903429.82</v>
      </c>
      <c r="M251" s="111">
        <v>0</v>
      </c>
      <c r="N251" s="111">
        <v>0</v>
      </c>
      <c r="O251" s="111">
        <v>0</v>
      </c>
      <c r="P251" s="111">
        <v>3903429.82</v>
      </c>
      <c r="Q251" s="111">
        <v>0</v>
      </c>
      <c r="R251" s="83">
        <v>0</v>
      </c>
      <c r="S251" s="37" t="s">
        <v>322</v>
      </c>
      <c r="T251" s="32"/>
      <c r="U251" s="33"/>
    </row>
    <row r="252" spans="1:21" ht="9" customHeight="1" x14ac:dyDescent="0.2">
      <c r="A252" s="226">
        <v>80</v>
      </c>
      <c r="B252" s="69" t="s">
        <v>427</v>
      </c>
      <c r="C252" s="101" t="s">
        <v>539</v>
      </c>
      <c r="D252" s="70" t="s">
        <v>538</v>
      </c>
      <c r="E252" s="75" t="s">
        <v>337</v>
      </c>
      <c r="F252" s="72" t="s">
        <v>33</v>
      </c>
      <c r="G252" s="73">
        <v>5</v>
      </c>
      <c r="H252" s="73">
        <v>6</v>
      </c>
      <c r="I252" s="74">
        <v>5072.6000000000004</v>
      </c>
      <c r="J252" s="74">
        <v>4568.8999999999996</v>
      </c>
      <c r="K252" s="157">
        <v>211</v>
      </c>
      <c r="L252" s="68">
        <v>4869083.95</v>
      </c>
      <c r="M252" s="111">
        <v>0</v>
      </c>
      <c r="N252" s="111">
        <v>0</v>
      </c>
      <c r="O252" s="111">
        <v>0</v>
      </c>
      <c r="P252" s="111">
        <v>4869083.95</v>
      </c>
      <c r="Q252" s="111">
        <v>0</v>
      </c>
      <c r="R252" s="83">
        <v>0</v>
      </c>
      <c r="S252" s="37" t="s">
        <v>322</v>
      </c>
      <c r="T252" s="32"/>
      <c r="U252" s="33"/>
    </row>
    <row r="253" spans="1:21" ht="9" customHeight="1" x14ac:dyDescent="0.2">
      <c r="A253" s="226">
        <v>81</v>
      </c>
      <c r="B253" s="69" t="s">
        <v>428</v>
      </c>
      <c r="C253" s="101" t="s">
        <v>539</v>
      </c>
      <c r="D253" s="70" t="s">
        <v>538</v>
      </c>
      <c r="E253" s="75" t="s">
        <v>162</v>
      </c>
      <c r="F253" s="72" t="s">
        <v>33</v>
      </c>
      <c r="G253" s="73">
        <v>9</v>
      </c>
      <c r="H253" s="73">
        <v>4</v>
      </c>
      <c r="I253" s="74">
        <v>8668.2000000000007</v>
      </c>
      <c r="J253" s="74">
        <v>7601.2</v>
      </c>
      <c r="K253" s="157">
        <v>332</v>
      </c>
      <c r="L253" s="68">
        <v>3671789.48</v>
      </c>
      <c r="M253" s="111">
        <v>0</v>
      </c>
      <c r="N253" s="111">
        <v>0</v>
      </c>
      <c r="O253" s="111">
        <v>0</v>
      </c>
      <c r="P253" s="111">
        <v>3671789.48</v>
      </c>
      <c r="Q253" s="111">
        <v>0</v>
      </c>
      <c r="R253" s="83">
        <v>0</v>
      </c>
      <c r="S253" s="37" t="s">
        <v>322</v>
      </c>
      <c r="T253" s="32"/>
      <c r="U253" s="33"/>
    </row>
    <row r="254" spans="1:21" ht="9" customHeight="1" x14ac:dyDescent="0.2">
      <c r="A254" s="226">
        <v>82</v>
      </c>
      <c r="B254" s="69" t="s">
        <v>429</v>
      </c>
      <c r="C254" s="101" t="s">
        <v>539</v>
      </c>
      <c r="D254" s="70" t="s">
        <v>538</v>
      </c>
      <c r="E254" s="75" t="s">
        <v>345</v>
      </c>
      <c r="F254" s="72" t="s">
        <v>31</v>
      </c>
      <c r="G254" s="73">
        <v>9</v>
      </c>
      <c r="H254" s="73">
        <v>1</v>
      </c>
      <c r="I254" s="74">
        <v>4294.1000000000004</v>
      </c>
      <c r="J254" s="74">
        <v>3316.2</v>
      </c>
      <c r="K254" s="157">
        <v>151</v>
      </c>
      <c r="L254" s="68">
        <v>2025535.49</v>
      </c>
      <c r="M254" s="111">
        <v>0</v>
      </c>
      <c r="N254" s="111">
        <v>0</v>
      </c>
      <c r="O254" s="111">
        <v>0</v>
      </c>
      <c r="P254" s="111">
        <v>2025535.49</v>
      </c>
      <c r="Q254" s="111">
        <v>0</v>
      </c>
      <c r="R254" s="83">
        <v>0</v>
      </c>
      <c r="S254" s="37" t="s">
        <v>322</v>
      </c>
      <c r="T254" s="32"/>
      <c r="U254" s="33"/>
    </row>
    <row r="255" spans="1:21" ht="9" customHeight="1" x14ac:dyDescent="0.2">
      <c r="A255" s="226">
        <v>83</v>
      </c>
      <c r="B255" s="69" t="s">
        <v>430</v>
      </c>
      <c r="C255" s="101" t="s">
        <v>539</v>
      </c>
      <c r="D255" s="70" t="s">
        <v>538</v>
      </c>
      <c r="E255" s="75" t="s">
        <v>336</v>
      </c>
      <c r="F255" s="72" t="s">
        <v>31</v>
      </c>
      <c r="G255" s="73">
        <v>9</v>
      </c>
      <c r="H255" s="73">
        <v>8</v>
      </c>
      <c r="I255" s="74">
        <v>18543.7</v>
      </c>
      <c r="J255" s="74">
        <v>15749.4</v>
      </c>
      <c r="K255" s="157">
        <v>600</v>
      </c>
      <c r="L255" s="68">
        <v>6540776.6799999997</v>
      </c>
      <c r="M255" s="111">
        <v>0</v>
      </c>
      <c r="N255" s="111">
        <v>0</v>
      </c>
      <c r="O255" s="111">
        <v>0</v>
      </c>
      <c r="P255" s="111">
        <v>6540776.6799999997</v>
      </c>
      <c r="Q255" s="111">
        <v>0</v>
      </c>
      <c r="R255" s="83">
        <v>0</v>
      </c>
      <c r="S255" s="37" t="s">
        <v>322</v>
      </c>
      <c r="T255" s="32"/>
      <c r="U255" s="33"/>
    </row>
    <row r="256" spans="1:21" ht="9" customHeight="1" x14ac:dyDescent="0.2">
      <c r="A256" s="226">
        <v>84</v>
      </c>
      <c r="B256" s="69" t="s">
        <v>431</v>
      </c>
      <c r="C256" s="101" t="s">
        <v>539</v>
      </c>
      <c r="D256" s="70" t="s">
        <v>538</v>
      </c>
      <c r="E256" s="75" t="s">
        <v>344</v>
      </c>
      <c r="F256" s="72" t="s">
        <v>31</v>
      </c>
      <c r="G256" s="73">
        <v>9</v>
      </c>
      <c r="H256" s="73">
        <v>6</v>
      </c>
      <c r="I256" s="74">
        <v>12098.3</v>
      </c>
      <c r="J256" s="74">
        <v>10383.700000000001</v>
      </c>
      <c r="K256" s="157">
        <v>503</v>
      </c>
      <c r="L256" s="68">
        <v>14358416.300000001</v>
      </c>
      <c r="M256" s="111">
        <v>0</v>
      </c>
      <c r="N256" s="111">
        <v>0</v>
      </c>
      <c r="O256" s="111">
        <v>0</v>
      </c>
      <c r="P256" s="111">
        <v>14358416.300000001</v>
      </c>
      <c r="Q256" s="111">
        <v>0</v>
      </c>
      <c r="R256" s="83">
        <v>0</v>
      </c>
      <c r="S256" s="37" t="s">
        <v>322</v>
      </c>
      <c r="T256" s="32"/>
      <c r="U256" s="33"/>
    </row>
    <row r="257" spans="1:21" ht="9" customHeight="1" x14ac:dyDescent="0.2">
      <c r="A257" s="226">
        <v>85</v>
      </c>
      <c r="B257" s="69" t="s">
        <v>432</v>
      </c>
      <c r="C257" s="101" t="s">
        <v>539</v>
      </c>
      <c r="D257" s="70" t="s">
        <v>538</v>
      </c>
      <c r="E257" s="75" t="s">
        <v>468</v>
      </c>
      <c r="F257" s="72" t="s">
        <v>31</v>
      </c>
      <c r="G257" s="73">
        <v>9</v>
      </c>
      <c r="H257" s="73">
        <v>1</v>
      </c>
      <c r="I257" s="74">
        <v>12118</v>
      </c>
      <c r="J257" s="74">
        <v>7792.2</v>
      </c>
      <c r="K257" s="157">
        <v>497</v>
      </c>
      <c r="L257" s="68">
        <v>3294767.81</v>
      </c>
      <c r="M257" s="111">
        <v>0</v>
      </c>
      <c r="N257" s="111">
        <v>0</v>
      </c>
      <c r="O257" s="111">
        <v>0</v>
      </c>
      <c r="P257" s="111">
        <v>3294767.81</v>
      </c>
      <c r="Q257" s="111">
        <v>0</v>
      </c>
      <c r="R257" s="83">
        <v>0</v>
      </c>
      <c r="S257" s="37" t="s">
        <v>322</v>
      </c>
      <c r="T257" s="32"/>
      <c r="U257" s="33"/>
    </row>
    <row r="258" spans="1:21" ht="9" customHeight="1" x14ac:dyDescent="0.2">
      <c r="A258" s="226">
        <v>86</v>
      </c>
      <c r="B258" s="69" t="s">
        <v>433</v>
      </c>
      <c r="C258" s="101" t="s">
        <v>539</v>
      </c>
      <c r="D258" s="70" t="s">
        <v>538</v>
      </c>
      <c r="E258" s="75" t="s">
        <v>334</v>
      </c>
      <c r="F258" s="72" t="s">
        <v>33</v>
      </c>
      <c r="G258" s="73">
        <v>5</v>
      </c>
      <c r="H258" s="73">
        <v>3</v>
      </c>
      <c r="I258" s="74">
        <v>2363.1999999999998</v>
      </c>
      <c r="J258" s="74">
        <v>2127.6</v>
      </c>
      <c r="K258" s="157">
        <v>98</v>
      </c>
      <c r="L258" s="68">
        <v>2198642.94</v>
      </c>
      <c r="M258" s="111">
        <v>0</v>
      </c>
      <c r="N258" s="111">
        <v>0</v>
      </c>
      <c r="O258" s="111">
        <v>0</v>
      </c>
      <c r="P258" s="111">
        <v>2198642.94</v>
      </c>
      <c r="Q258" s="111">
        <v>0</v>
      </c>
      <c r="R258" s="83">
        <v>0</v>
      </c>
      <c r="S258" s="37" t="s">
        <v>322</v>
      </c>
      <c r="T258" s="32"/>
      <c r="U258" s="33"/>
    </row>
    <row r="259" spans="1:21" ht="9" customHeight="1" x14ac:dyDescent="0.2">
      <c r="A259" s="226">
        <v>87</v>
      </c>
      <c r="B259" s="69" t="s">
        <v>434</v>
      </c>
      <c r="C259" s="101" t="s">
        <v>539</v>
      </c>
      <c r="D259" s="70" t="s">
        <v>538</v>
      </c>
      <c r="E259" s="75" t="s">
        <v>334</v>
      </c>
      <c r="F259" s="72" t="s">
        <v>31</v>
      </c>
      <c r="G259" s="73">
        <v>5</v>
      </c>
      <c r="H259" s="73">
        <v>4</v>
      </c>
      <c r="I259" s="74">
        <v>4689.92</v>
      </c>
      <c r="J259" s="74">
        <v>3368.5</v>
      </c>
      <c r="K259" s="157">
        <v>166</v>
      </c>
      <c r="L259" s="68">
        <v>3884788.61</v>
      </c>
      <c r="M259" s="111">
        <v>0</v>
      </c>
      <c r="N259" s="111">
        <v>0</v>
      </c>
      <c r="O259" s="111">
        <v>0</v>
      </c>
      <c r="P259" s="111">
        <v>3884788.61</v>
      </c>
      <c r="Q259" s="111">
        <v>0</v>
      </c>
      <c r="R259" s="83">
        <v>0</v>
      </c>
      <c r="S259" s="37" t="s">
        <v>322</v>
      </c>
      <c r="T259" s="32"/>
      <c r="U259" s="33"/>
    </row>
    <row r="260" spans="1:21" ht="9" customHeight="1" x14ac:dyDescent="0.2">
      <c r="A260" s="226">
        <v>88</v>
      </c>
      <c r="B260" s="69" t="s">
        <v>617</v>
      </c>
      <c r="C260" s="101" t="s">
        <v>540</v>
      </c>
      <c r="D260" s="70" t="s">
        <v>538</v>
      </c>
      <c r="E260" s="75" t="s">
        <v>339</v>
      </c>
      <c r="F260" s="72" t="s">
        <v>31</v>
      </c>
      <c r="G260" s="73">
        <v>6</v>
      </c>
      <c r="H260" s="73">
        <v>1</v>
      </c>
      <c r="I260" s="74">
        <v>1418.84</v>
      </c>
      <c r="J260" s="74">
        <v>1346.6</v>
      </c>
      <c r="K260" s="157">
        <v>28</v>
      </c>
      <c r="L260" s="68">
        <v>1411399.83</v>
      </c>
      <c r="M260" s="111">
        <v>0</v>
      </c>
      <c r="N260" s="111">
        <v>0</v>
      </c>
      <c r="O260" s="111">
        <v>0</v>
      </c>
      <c r="P260" s="111">
        <v>1411399.83</v>
      </c>
      <c r="Q260" s="111">
        <v>0</v>
      </c>
      <c r="R260" s="83">
        <v>0</v>
      </c>
      <c r="S260" s="37" t="s">
        <v>322</v>
      </c>
      <c r="T260" s="32"/>
      <c r="U260" s="33"/>
    </row>
    <row r="261" spans="1:21" ht="9" customHeight="1" x14ac:dyDescent="0.2">
      <c r="A261" s="226">
        <v>89</v>
      </c>
      <c r="B261" s="69" t="s">
        <v>435</v>
      </c>
      <c r="C261" s="101" t="s">
        <v>539</v>
      </c>
      <c r="D261" s="70" t="s">
        <v>538</v>
      </c>
      <c r="E261" s="75" t="s">
        <v>343</v>
      </c>
      <c r="F261" s="72" t="s">
        <v>33</v>
      </c>
      <c r="G261" s="73">
        <v>5</v>
      </c>
      <c r="H261" s="73">
        <v>8</v>
      </c>
      <c r="I261" s="74">
        <v>5751.1</v>
      </c>
      <c r="J261" s="74">
        <v>5183.1000000000004</v>
      </c>
      <c r="K261" s="157">
        <v>279</v>
      </c>
      <c r="L261" s="68">
        <v>5220615.07</v>
      </c>
      <c r="M261" s="111">
        <v>0</v>
      </c>
      <c r="N261" s="111">
        <v>0</v>
      </c>
      <c r="O261" s="111">
        <v>0</v>
      </c>
      <c r="P261" s="111">
        <v>5220615.07</v>
      </c>
      <c r="Q261" s="111">
        <v>0</v>
      </c>
      <c r="R261" s="83">
        <v>0</v>
      </c>
      <c r="S261" s="37" t="s">
        <v>322</v>
      </c>
      <c r="T261" s="32"/>
      <c r="U261" s="33"/>
    </row>
    <row r="262" spans="1:21" ht="9" customHeight="1" x14ac:dyDescent="0.2">
      <c r="A262" s="226">
        <v>90</v>
      </c>
      <c r="B262" s="69" t="s">
        <v>436</v>
      </c>
      <c r="C262" s="101" t="s">
        <v>539</v>
      </c>
      <c r="D262" s="70" t="s">
        <v>538</v>
      </c>
      <c r="E262" s="75" t="s">
        <v>331</v>
      </c>
      <c r="F262" s="72" t="s">
        <v>33</v>
      </c>
      <c r="G262" s="73">
        <v>5</v>
      </c>
      <c r="H262" s="73">
        <v>4</v>
      </c>
      <c r="I262" s="74">
        <v>2967</v>
      </c>
      <c r="J262" s="74">
        <v>2770.2</v>
      </c>
      <c r="K262" s="157">
        <v>138</v>
      </c>
      <c r="L262" s="68">
        <v>2621410.7000000002</v>
      </c>
      <c r="M262" s="111">
        <v>0</v>
      </c>
      <c r="N262" s="111">
        <v>0</v>
      </c>
      <c r="O262" s="111">
        <v>0</v>
      </c>
      <c r="P262" s="111">
        <v>2621410.7000000002</v>
      </c>
      <c r="Q262" s="111">
        <v>0</v>
      </c>
      <c r="R262" s="83">
        <v>0</v>
      </c>
      <c r="S262" s="37" t="s">
        <v>322</v>
      </c>
      <c r="T262" s="32"/>
      <c r="U262" s="33"/>
    </row>
    <row r="263" spans="1:21" ht="9" customHeight="1" x14ac:dyDescent="0.2">
      <c r="A263" s="226">
        <v>91</v>
      </c>
      <c r="B263" s="69" t="s">
        <v>437</v>
      </c>
      <c r="C263" s="101" t="s">
        <v>539</v>
      </c>
      <c r="D263" s="70" t="s">
        <v>538</v>
      </c>
      <c r="E263" s="75" t="s">
        <v>49</v>
      </c>
      <c r="F263" s="72" t="s">
        <v>31</v>
      </c>
      <c r="G263" s="73">
        <v>4</v>
      </c>
      <c r="H263" s="73">
        <v>3</v>
      </c>
      <c r="I263" s="74">
        <v>2170.1</v>
      </c>
      <c r="J263" s="74">
        <v>1780.35</v>
      </c>
      <c r="K263" s="157">
        <v>89</v>
      </c>
      <c r="L263" s="68">
        <v>3213869.08</v>
      </c>
      <c r="M263" s="111">
        <v>0</v>
      </c>
      <c r="N263" s="111">
        <v>0</v>
      </c>
      <c r="O263" s="111">
        <v>0</v>
      </c>
      <c r="P263" s="111">
        <v>3213869.08</v>
      </c>
      <c r="Q263" s="111">
        <v>0</v>
      </c>
      <c r="R263" s="83">
        <v>0</v>
      </c>
      <c r="S263" s="37" t="s">
        <v>322</v>
      </c>
      <c r="T263" s="32"/>
      <c r="U263" s="33"/>
    </row>
    <row r="264" spans="1:21" ht="9" customHeight="1" x14ac:dyDescent="0.2">
      <c r="A264" s="226">
        <v>92</v>
      </c>
      <c r="B264" s="69" t="s">
        <v>438</v>
      </c>
      <c r="C264" s="101" t="s">
        <v>539</v>
      </c>
      <c r="D264" s="70" t="s">
        <v>538</v>
      </c>
      <c r="E264" s="75" t="s">
        <v>334</v>
      </c>
      <c r="F264" s="72" t="s">
        <v>31</v>
      </c>
      <c r="G264" s="73">
        <v>5</v>
      </c>
      <c r="H264" s="73">
        <v>2</v>
      </c>
      <c r="I264" s="74">
        <v>1777.4</v>
      </c>
      <c r="J264" s="74">
        <v>1437.33</v>
      </c>
      <c r="K264" s="157">
        <v>66</v>
      </c>
      <c r="L264" s="68">
        <v>1418795.68</v>
      </c>
      <c r="M264" s="111">
        <v>0</v>
      </c>
      <c r="N264" s="111">
        <v>0</v>
      </c>
      <c r="O264" s="111">
        <v>0</v>
      </c>
      <c r="P264" s="111">
        <v>1418795.68</v>
      </c>
      <c r="Q264" s="111">
        <v>0</v>
      </c>
      <c r="R264" s="83">
        <v>0</v>
      </c>
      <c r="S264" s="37" t="s">
        <v>322</v>
      </c>
      <c r="T264" s="32"/>
      <c r="U264" s="33"/>
    </row>
    <row r="265" spans="1:21" ht="9" customHeight="1" x14ac:dyDescent="0.2">
      <c r="A265" s="226">
        <v>93</v>
      </c>
      <c r="B265" s="69" t="s">
        <v>439</v>
      </c>
      <c r="C265" s="101" t="s">
        <v>539</v>
      </c>
      <c r="D265" s="70" t="s">
        <v>538</v>
      </c>
      <c r="E265" s="75" t="s">
        <v>339</v>
      </c>
      <c r="F265" s="72" t="s">
        <v>33</v>
      </c>
      <c r="G265" s="73">
        <v>5</v>
      </c>
      <c r="H265" s="73">
        <v>4</v>
      </c>
      <c r="I265" s="74">
        <v>3827</v>
      </c>
      <c r="J265" s="74">
        <v>3423.5</v>
      </c>
      <c r="K265" s="157">
        <v>182</v>
      </c>
      <c r="L265" s="68">
        <v>4132651.28</v>
      </c>
      <c r="M265" s="111">
        <v>0</v>
      </c>
      <c r="N265" s="111">
        <v>0</v>
      </c>
      <c r="O265" s="111">
        <v>0</v>
      </c>
      <c r="P265" s="111">
        <v>4132651.28</v>
      </c>
      <c r="Q265" s="111">
        <v>0</v>
      </c>
      <c r="R265" s="83">
        <v>0</v>
      </c>
      <c r="S265" s="37" t="s">
        <v>322</v>
      </c>
      <c r="T265" s="32"/>
      <c r="U265" s="33"/>
    </row>
    <row r="266" spans="1:21" ht="9" customHeight="1" x14ac:dyDescent="0.2">
      <c r="A266" s="226">
        <v>94</v>
      </c>
      <c r="B266" s="69" t="s">
        <v>440</v>
      </c>
      <c r="C266" s="101" t="s">
        <v>539</v>
      </c>
      <c r="D266" s="70" t="s">
        <v>538</v>
      </c>
      <c r="E266" s="75" t="s">
        <v>333</v>
      </c>
      <c r="F266" s="72" t="s">
        <v>33</v>
      </c>
      <c r="G266" s="73">
        <v>5</v>
      </c>
      <c r="H266" s="73">
        <v>11</v>
      </c>
      <c r="I266" s="74">
        <v>8310.5</v>
      </c>
      <c r="J266" s="74">
        <v>7634</v>
      </c>
      <c r="K266" s="157">
        <v>368</v>
      </c>
      <c r="L266" s="68">
        <v>8208274.6100000003</v>
      </c>
      <c r="M266" s="111">
        <v>0</v>
      </c>
      <c r="N266" s="111">
        <v>0</v>
      </c>
      <c r="O266" s="111">
        <v>0</v>
      </c>
      <c r="P266" s="111">
        <v>8208274.6100000003</v>
      </c>
      <c r="Q266" s="111">
        <v>0</v>
      </c>
      <c r="R266" s="83">
        <v>0</v>
      </c>
      <c r="S266" s="37" t="s">
        <v>322</v>
      </c>
      <c r="T266" s="32"/>
      <c r="U266" s="33"/>
    </row>
    <row r="267" spans="1:21" ht="9" customHeight="1" x14ac:dyDescent="0.2">
      <c r="A267" s="226">
        <v>95</v>
      </c>
      <c r="B267" s="69" t="s">
        <v>441</v>
      </c>
      <c r="C267" s="101" t="s">
        <v>539</v>
      </c>
      <c r="D267" s="70" t="s">
        <v>538</v>
      </c>
      <c r="E267" s="75" t="s">
        <v>329</v>
      </c>
      <c r="F267" s="72" t="s">
        <v>33</v>
      </c>
      <c r="G267" s="73">
        <v>5</v>
      </c>
      <c r="H267" s="73">
        <v>4</v>
      </c>
      <c r="I267" s="74">
        <v>4112</v>
      </c>
      <c r="J267" s="74">
        <v>3843</v>
      </c>
      <c r="K267" s="157">
        <v>222</v>
      </c>
      <c r="L267" s="68">
        <v>3684818.25</v>
      </c>
      <c r="M267" s="111">
        <v>0</v>
      </c>
      <c r="N267" s="111">
        <v>0</v>
      </c>
      <c r="O267" s="111">
        <v>0</v>
      </c>
      <c r="P267" s="111">
        <v>3684818.25</v>
      </c>
      <c r="Q267" s="111">
        <v>0</v>
      </c>
      <c r="R267" s="83">
        <v>0</v>
      </c>
      <c r="S267" s="37" t="s">
        <v>322</v>
      </c>
      <c r="T267" s="32"/>
      <c r="U267" s="33"/>
    </row>
    <row r="268" spans="1:21" ht="9" customHeight="1" x14ac:dyDescent="0.2">
      <c r="A268" s="226">
        <v>96</v>
      </c>
      <c r="B268" s="69" t="s">
        <v>442</v>
      </c>
      <c r="C268" s="101" t="s">
        <v>539</v>
      </c>
      <c r="D268" s="70" t="s">
        <v>538</v>
      </c>
      <c r="E268" s="75" t="s">
        <v>328</v>
      </c>
      <c r="F268" s="72" t="s">
        <v>31</v>
      </c>
      <c r="G268" s="73">
        <v>5</v>
      </c>
      <c r="H268" s="73">
        <v>4</v>
      </c>
      <c r="I268" s="74">
        <v>3010.5</v>
      </c>
      <c r="J268" s="74">
        <v>2689</v>
      </c>
      <c r="K268" s="157">
        <v>103</v>
      </c>
      <c r="L268" s="68">
        <v>4495735.68</v>
      </c>
      <c r="M268" s="111">
        <v>0</v>
      </c>
      <c r="N268" s="111">
        <v>0</v>
      </c>
      <c r="O268" s="111">
        <v>0</v>
      </c>
      <c r="P268" s="111">
        <v>4495735.68</v>
      </c>
      <c r="Q268" s="111">
        <v>0</v>
      </c>
      <c r="R268" s="83">
        <v>0</v>
      </c>
      <c r="S268" s="37" t="s">
        <v>322</v>
      </c>
      <c r="T268" s="32"/>
      <c r="U268" s="33"/>
    </row>
    <row r="269" spans="1:21" ht="9" customHeight="1" x14ac:dyDescent="0.2">
      <c r="A269" s="226">
        <v>97</v>
      </c>
      <c r="B269" s="69" t="s">
        <v>443</v>
      </c>
      <c r="C269" s="101" t="s">
        <v>539</v>
      </c>
      <c r="D269" s="70" t="s">
        <v>538</v>
      </c>
      <c r="E269" s="75" t="s">
        <v>469</v>
      </c>
      <c r="F269" s="72" t="s">
        <v>31</v>
      </c>
      <c r="G269" s="73">
        <v>4</v>
      </c>
      <c r="H269" s="73">
        <v>4</v>
      </c>
      <c r="I269" s="74">
        <v>4285.7</v>
      </c>
      <c r="J269" s="74">
        <v>3877.6</v>
      </c>
      <c r="K269" s="157">
        <v>119</v>
      </c>
      <c r="L269" s="68">
        <v>4750773.54</v>
      </c>
      <c r="M269" s="111">
        <v>0</v>
      </c>
      <c r="N269" s="111">
        <v>0</v>
      </c>
      <c r="O269" s="111">
        <v>0</v>
      </c>
      <c r="P269" s="111">
        <v>4750773.54</v>
      </c>
      <c r="Q269" s="111">
        <v>0</v>
      </c>
      <c r="R269" s="83">
        <v>0</v>
      </c>
      <c r="S269" s="37" t="s">
        <v>322</v>
      </c>
      <c r="T269" s="32"/>
      <c r="U269" s="33"/>
    </row>
    <row r="270" spans="1:21" ht="9" customHeight="1" x14ac:dyDescent="0.2">
      <c r="A270" s="226">
        <v>98</v>
      </c>
      <c r="B270" s="69" t="s">
        <v>444</v>
      </c>
      <c r="C270" s="101" t="s">
        <v>539</v>
      </c>
      <c r="D270" s="70" t="s">
        <v>538</v>
      </c>
      <c r="E270" s="75" t="s">
        <v>328</v>
      </c>
      <c r="F270" s="72" t="s">
        <v>33</v>
      </c>
      <c r="G270" s="73">
        <v>5</v>
      </c>
      <c r="H270" s="73">
        <v>8</v>
      </c>
      <c r="I270" s="74">
        <v>6119.3</v>
      </c>
      <c r="J270" s="74">
        <v>5372.1</v>
      </c>
      <c r="K270" s="157">
        <v>273</v>
      </c>
      <c r="L270" s="68">
        <v>5175367</v>
      </c>
      <c r="M270" s="111">
        <v>0</v>
      </c>
      <c r="N270" s="111">
        <v>0</v>
      </c>
      <c r="O270" s="111">
        <v>0</v>
      </c>
      <c r="P270" s="111">
        <v>5175367</v>
      </c>
      <c r="Q270" s="111">
        <v>0</v>
      </c>
      <c r="R270" s="83">
        <v>0</v>
      </c>
      <c r="S270" s="37" t="s">
        <v>322</v>
      </c>
      <c r="T270" s="32"/>
      <c r="U270" s="33"/>
    </row>
    <row r="271" spans="1:21" ht="9" customHeight="1" x14ac:dyDescent="0.2">
      <c r="A271" s="226">
        <v>99</v>
      </c>
      <c r="B271" s="69" t="s">
        <v>445</v>
      </c>
      <c r="C271" s="101" t="s">
        <v>539</v>
      </c>
      <c r="D271" s="70" t="s">
        <v>538</v>
      </c>
      <c r="E271" s="75" t="s">
        <v>328</v>
      </c>
      <c r="F271" s="72" t="s">
        <v>33</v>
      </c>
      <c r="G271" s="73">
        <v>5</v>
      </c>
      <c r="H271" s="73">
        <v>8</v>
      </c>
      <c r="I271" s="74">
        <v>6146.2</v>
      </c>
      <c r="J271" s="74">
        <v>5492.3</v>
      </c>
      <c r="K271" s="157">
        <v>289</v>
      </c>
      <c r="L271" s="68">
        <v>6162456.3499999996</v>
      </c>
      <c r="M271" s="111">
        <v>0</v>
      </c>
      <c r="N271" s="111">
        <v>0</v>
      </c>
      <c r="O271" s="111">
        <v>0</v>
      </c>
      <c r="P271" s="111">
        <v>6162456.3499999996</v>
      </c>
      <c r="Q271" s="111">
        <v>0</v>
      </c>
      <c r="R271" s="83">
        <v>0</v>
      </c>
      <c r="S271" s="37" t="s">
        <v>322</v>
      </c>
      <c r="T271" s="32"/>
      <c r="U271" s="33"/>
    </row>
    <row r="272" spans="1:21" ht="9" customHeight="1" x14ac:dyDescent="0.2">
      <c r="A272" s="226">
        <v>100</v>
      </c>
      <c r="B272" s="69" t="s">
        <v>446</v>
      </c>
      <c r="C272" s="101" t="s">
        <v>539</v>
      </c>
      <c r="D272" s="70" t="s">
        <v>538</v>
      </c>
      <c r="E272" s="75" t="s">
        <v>325</v>
      </c>
      <c r="F272" s="72" t="s">
        <v>31</v>
      </c>
      <c r="G272" s="73">
        <v>5</v>
      </c>
      <c r="H272" s="73">
        <v>6</v>
      </c>
      <c r="I272" s="74">
        <v>4897.5</v>
      </c>
      <c r="J272" s="74">
        <v>4497</v>
      </c>
      <c r="K272" s="157">
        <v>179</v>
      </c>
      <c r="L272" s="68">
        <v>4356384.87</v>
      </c>
      <c r="M272" s="111">
        <v>0</v>
      </c>
      <c r="N272" s="111">
        <v>0</v>
      </c>
      <c r="O272" s="111">
        <v>0</v>
      </c>
      <c r="P272" s="111">
        <v>4356384.87</v>
      </c>
      <c r="Q272" s="111">
        <v>0</v>
      </c>
      <c r="R272" s="83">
        <v>0</v>
      </c>
      <c r="S272" s="37" t="s">
        <v>322</v>
      </c>
      <c r="T272" s="32"/>
      <c r="U272" s="33"/>
    </row>
    <row r="273" spans="1:21" ht="9" customHeight="1" x14ac:dyDescent="0.2">
      <c r="A273" s="226">
        <v>101</v>
      </c>
      <c r="B273" s="69" t="s">
        <v>447</v>
      </c>
      <c r="C273" s="101" t="s">
        <v>539</v>
      </c>
      <c r="D273" s="70" t="s">
        <v>538</v>
      </c>
      <c r="E273" s="75" t="s">
        <v>328</v>
      </c>
      <c r="F273" s="72" t="s">
        <v>33</v>
      </c>
      <c r="G273" s="73">
        <v>5</v>
      </c>
      <c r="H273" s="73">
        <v>4</v>
      </c>
      <c r="I273" s="74">
        <v>3634.2</v>
      </c>
      <c r="J273" s="74">
        <v>3181.1</v>
      </c>
      <c r="K273" s="157">
        <v>157</v>
      </c>
      <c r="L273" s="68">
        <v>3308579.02</v>
      </c>
      <c r="M273" s="111">
        <v>0</v>
      </c>
      <c r="N273" s="111">
        <v>0</v>
      </c>
      <c r="O273" s="111">
        <v>0</v>
      </c>
      <c r="P273" s="111">
        <v>3308579.02</v>
      </c>
      <c r="Q273" s="111">
        <v>0</v>
      </c>
      <c r="R273" s="83">
        <v>0</v>
      </c>
      <c r="S273" s="37" t="s">
        <v>322</v>
      </c>
      <c r="T273" s="32"/>
      <c r="U273" s="33"/>
    </row>
    <row r="274" spans="1:21" ht="9" customHeight="1" x14ac:dyDescent="0.2">
      <c r="A274" s="226">
        <v>102</v>
      </c>
      <c r="B274" s="69" t="s">
        <v>448</v>
      </c>
      <c r="C274" s="101" t="s">
        <v>539</v>
      </c>
      <c r="D274" s="70" t="s">
        <v>538</v>
      </c>
      <c r="E274" s="75" t="s">
        <v>341</v>
      </c>
      <c r="F274" s="72" t="s">
        <v>31</v>
      </c>
      <c r="G274" s="73">
        <v>5</v>
      </c>
      <c r="H274" s="73">
        <v>2</v>
      </c>
      <c r="I274" s="74">
        <v>1998.8</v>
      </c>
      <c r="J274" s="74">
        <v>1800.8</v>
      </c>
      <c r="K274" s="157">
        <v>96</v>
      </c>
      <c r="L274" s="68">
        <v>2232279</v>
      </c>
      <c r="M274" s="111">
        <v>0</v>
      </c>
      <c r="N274" s="111">
        <v>0</v>
      </c>
      <c r="O274" s="111">
        <v>0</v>
      </c>
      <c r="P274" s="111">
        <v>2232279</v>
      </c>
      <c r="Q274" s="111">
        <v>0</v>
      </c>
      <c r="R274" s="83">
        <v>0</v>
      </c>
      <c r="S274" s="37" t="s">
        <v>322</v>
      </c>
      <c r="T274" s="32"/>
      <c r="U274" s="33"/>
    </row>
    <row r="275" spans="1:21" ht="9" customHeight="1" x14ac:dyDescent="0.2">
      <c r="A275" s="226">
        <v>103</v>
      </c>
      <c r="B275" s="69" t="s">
        <v>449</v>
      </c>
      <c r="C275" s="101" t="s">
        <v>539</v>
      </c>
      <c r="D275" s="70" t="s">
        <v>538</v>
      </c>
      <c r="E275" s="75">
        <v>1961</v>
      </c>
      <c r="F275" s="72" t="s">
        <v>31</v>
      </c>
      <c r="G275" s="73">
        <v>4</v>
      </c>
      <c r="H275" s="73">
        <v>3</v>
      </c>
      <c r="I275" s="74">
        <v>2165.4</v>
      </c>
      <c r="J275" s="74">
        <v>1875.4</v>
      </c>
      <c r="K275" s="157">
        <v>92</v>
      </c>
      <c r="L275" s="68">
        <v>2943462.76</v>
      </c>
      <c r="M275" s="111">
        <v>0</v>
      </c>
      <c r="N275" s="111">
        <v>0</v>
      </c>
      <c r="O275" s="111">
        <v>0</v>
      </c>
      <c r="P275" s="111">
        <v>2943462.76</v>
      </c>
      <c r="Q275" s="111">
        <v>0</v>
      </c>
      <c r="R275" s="83">
        <v>0</v>
      </c>
      <c r="S275" s="37" t="s">
        <v>322</v>
      </c>
      <c r="T275" s="32"/>
      <c r="U275" s="33"/>
    </row>
    <row r="276" spans="1:21" ht="9" customHeight="1" x14ac:dyDescent="0.2">
      <c r="A276" s="226">
        <v>104</v>
      </c>
      <c r="B276" s="69" t="s">
        <v>450</v>
      </c>
      <c r="C276" s="101" t="s">
        <v>539</v>
      </c>
      <c r="D276" s="70" t="s">
        <v>538</v>
      </c>
      <c r="E276" s="71">
        <v>1971</v>
      </c>
      <c r="F276" s="72" t="s">
        <v>33</v>
      </c>
      <c r="G276" s="73">
        <v>5</v>
      </c>
      <c r="H276" s="73">
        <v>8</v>
      </c>
      <c r="I276" s="74">
        <v>6144.7</v>
      </c>
      <c r="J276" s="74">
        <v>5519.9</v>
      </c>
      <c r="K276" s="157">
        <v>258</v>
      </c>
      <c r="L276" s="68">
        <v>6518126.75</v>
      </c>
      <c r="M276" s="111">
        <v>0</v>
      </c>
      <c r="N276" s="111">
        <v>0</v>
      </c>
      <c r="O276" s="111">
        <v>0</v>
      </c>
      <c r="P276" s="111">
        <v>6518126.75</v>
      </c>
      <c r="Q276" s="111">
        <v>0</v>
      </c>
      <c r="R276" s="83">
        <v>0</v>
      </c>
      <c r="S276" s="37" t="s">
        <v>322</v>
      </c>
      <c r="T276" s="32"/>
      <c r="U276" s="33"/>
    </row>
    <row r="277" spans="1:21" ht="9" customHeight="1" x14ac:dyDescent="0.2">
      <c r="A277" s="226">
        <v>105</v>
      </c>
      <c r="B277" s="69" t="s">
        <v>451</v>
      </c>
      <c r="C277" s="101" t="s">
        <v>539</v>
      </c>
      <c r="D277" s="70" t="s">
        <v>538</v>
      </c>
      <c r="E277" s="71">
        <v>1959</v>
      </c>
      <c r="F277" s="72" t="s">
        <v>31</v>
      </c>
      <c r="G277" s="73">
        <v>4</v>
      </c>
      <c r="H277" s="73">
        <v>2</v>
      </c>
      <c r="I277" s="74">
        <v>1394</v>
      </c>
      <c r="J277" s="74">
        <v>1292.4000000000001</v>
      </c>
      <c r="K277" s="157">
        <v>49</v>
      </c>
      <c r="L277" s="68">
        <v>2244019.31</v>
      </c>
      <c r="M277" s="111">
        <v>0</v>
      </c>
      <c r="N277" s="111">
        <v>0</v>
      </c>
      <c r="O277" s="111">
        <v>0</v>
      </c>
      <c r="P277" s="111">
        <v>2244019.31</v>
      </c>
      <c r="Q277" s="111">
        <v>0</v>
      </c>
      <c r="R277" s="83">
        <v>0</v>
      </c>
      <c r="S277" s="37" t="s">
        <v>322</v>
      </c>
      <c r="T277" s="32"/>
      <c r="U277" s="33"/>
    </row>
    <row r="278" spans="1:21" ht="9" customHeight="1" x14ac:dyDescent="0.2">
      <c r="A278" s="226">
        <v>106</v>
      </c>
      <c r="B278" s="69" t="s">
        <v>452</v>
      </c>
      <c r="C278" s="101" t="s">
        <v>539</v>
      </c>
      <c r="D278" s="70" t="s">
        <v>538</v>
      </c>
      <c r="E278" s="71">
        <v>1962</v>
      </c>
      <c r="F278" s="72" t="s">
        <v>31</v>
      </c>
      <c r="G278" s="73">
        <v>5</v>
      </c>
      <c r="H278" s="73">
        <v>2</v>
      </c>
      <c r="I278" s="74">
        <v>1673.7</v>
      </c>
      <c r="J278" s="74">
        <v>1312.2</v>
      </c>
      <c r="K278" s="157">
        <v>55</v>
      </c>
      <c r="L278" s="68">
        <v>2364855.89</v>
      </c>
      <c r="M278" s="111">
        <v>0</v>
      </c>
      <c r="N278" s="111">
        <v>0</v>
      </c>
      <c r="O278" s="111">
        <v>0</v>
      </c>
      <c r="P278" s="111">
        <v>2364855.89</v>
      </c>
      <c r="Q278" s="111">
        <v>0</v>
      </c>
      <c r="R278" s="83">
        <v>0</v>
      </c>
      <c r="S278" s="37" t="s">
        <v>322</v>
      </c>
      <c r="T278" s="32"/>
      <c r="U278" s="33"/>
    </row>
    <row r="279" spans="1:21" ht="9" customHeight="1" x14ac:dyDescent="0.2">
      <c r="A279" s="226">
        <v>107</v>
      </c>
      <c r="B279" s="69" t="s">
        <v>453</v>
      </c>
      <c r="C279" s="101" t="s">
        <v>539</v>
      </c>
      <c r="D279" s="70" t="s">
        <v>538</v>
      </c>
      <c r="E279" s="71">
        <v>1985</v>
      </c>
      <c r="F279" s="72" t="s">
        <v>31</v>
      </c>
      <c r="G279" s="73">
        <v>5</v>
      </c>
      <c r="H279" s="73">
        <v>1</v>
      </c>
      <c r="I279" s="74">
        <v>3962.3</v>
      </c>
      <c r="J279" s="74">
        <v>2222.3000000000002</v>
      </c>
      <c r="K279" s="157">
        <v>246</v>
      </c>
      <c r="L279" s="68">
        <v>4333666.82</v>
      </c>
      <c r="M279" s="111">
        <v>0</v>
      </c>
      <c r="N279" s="111">
        <v>0</v>
      </c>
      <c r="O279" s="111">
        <v>0</v>
      </c>
      <c r="P279" s="111">
        <v>4333666.82</v>
      </c>
      <c r="Q279" s="111">
        <v>0</v>
      </c>
      <c r="R279" s="83">
        <v>0</v>
      </c>
      <c r="S279" s="37" t="s">
        <v>322</v>
      </c>
      <c r="T279" s="32"/>
      <c r="U279" s="33"/>
    </row>
    <row r="280" spans="1:21" ht="9" customHeight="1" x14ac:dyDescent="0.2">
      <c r="A280" s="226">
        <v>108</v>
      </c>
      <c r="B280" s="69" t="s">
        <v>454</v>
      </c>
      <c r="C280" s="101" t="s">
        <v>539</v>
      </c>
      <c r="D280" s="70" t="s">
        <v>538</v>
      </c>
      <c r="E280" s="71">
        <v>1947</v>
      </c>
      <c r="F280" s="72" t="s">
        <v>31</v>
      </c>
      <c r="G280" s="73">
        <v>4</v>
      </c>
      <c r="H280" s="73">
        <v>6</v>
      </c>
      <c r="I280" s="74">
        <v>4305.8</v>
      </c>
      <c r="J280" s="74">
        <v>3787.2</v>
      </c>
      <c r="K280" s="157">
        <v>126</v>
      </c>
      <c r="L280" s="68">
        <v>7668580.8200000003</v>
      </c>
      <c r="M280" s="111">
        <v>0</v>
      </c>
      <c r="N280" s="111">
        <v>0</v>
      </c>
      <c r="O280" s="111">
        <v>0</v>
      </c>
      <c r="P280" s="111">
        <v>7668580.8200000003</v>
      </c>
      <c r="Q280" s="111">
        <v>0</v>
      </c>
      <c r="R280" s="83">
        <v>0</v>
      </c>
      <c r="S280" s="37" t="s">
        <v>322</v>
      </c>
      <c r="T280" s="32"/>
      <c r="U280" s="33"/>
    </row>
    <row r="281" spans="1:21" ht="9" customHeight="1" x14ac:dyDescent="0.2">
      <c r="A281" s="226">
        <v>109</v>
      </c>
      <c r="B281" s="69" t="s">
        <v>455</v>
      </c>
      <c r="C281" s="101" t="s">
        <v>539</v>
      </c>
      <c r="D281" s="70" t="s">
        <v>538</v>
      </c>
      <c r="E281" s="71">
        <v>1977</v>
      </c>
      <c r="F281" s="72" t="s">
        <v>33</v>
      </c>
      <c r="G281" s="73">
        <v>5</v>
      </c>
      <c r="H281" s="73">
        <v>14</v>
      </c>
      <c r="I281" s="74">
        <v>11099.2</v>
      </c>
      <c r="J281" s="74">
        <v>10213</v>
      </c>
      <c r="K281" s="157">
        <v>499</v>
      </c>
      <c r="L281" s="68">
        <v>11416600.59</v>
      </c>
      <c r="M281" s="111">
        <v>0</v>
      </c>
      <c r="N281" s="111">
        <v>0</v>
      </c>
      <c r="O281" s="111">
        <v>0</v>
      </c>
      <c r="P281" s="111">
        <v>11416600.59</v>
      </c>
      <c r="Q281" s="111">
        <v>0</v>
      </c>
      <c r="R281" s="83">
        <v>0</v>
      </c>
      <c r="S281" s="37" t="s">
        <v>322</v>
      </c>
      <c r="T281" s="32"/>
      <c r="U281" s="33"/>
    </row>
    <row r="282" spans="1:21" ht="9" customHeight="1" x14ac:dyDescent="0.2">
      <c r="A282" s="226">
        <v>110</v>
      </c>
      <c r="B282" s="69" t="s">
        <v>456</v>
      </c>
      <c r="C282" s="101" t="s">
        <v>539</v>
      </c>
      <c r="D282" s="70" t="s">
        <v>538</v>
      </c>
      <c r="E282" s="71">
        <v>1978</v>
      </c>
      <c r="F282" s="72" t="s">
        <v>33</v>
      </c>
      <c r="G282" s="73">
        <v>5</v>
      </c>
      <c r="H282" s="73">
        <v>13</v>
      </c>
      <c r="I282" s="74">
        <v>10207.799999999999</v>
      </c>
      <c r="J282" s="74">
        <v>9363</v>
      </c>
      <c r="K282" s="157">
        <v>468</v>
      </c>
      <c r="L282" s="68">
        <v>8556709.3300000001</v>
      </c>
      <c r="M282" s="111">
        <v>0</v>
      </c>
      <c r="N282" s="111">
        <v>0</v>
      </c>
      <c r="O282" s="111">
        <v>0</v>
      </c>
      <c r="P282" s="111">
        <v>8556709.3300000001</v>
      </c>
      <c r="Q282" s="111">
        <v>0</v>
      </c>
      <c r="R282" s="83">
        <v>0</v>
      </c>
      <c r="S282" s="37" t="s">
        <v>322</v>
      </c>
      <c r="T282" s="32"/>
      <c r="U282" s="33"/>
    </row>
    <row r="283" spans="1:21" ht="9" customHeight="1" x14ac:dyDescent="0.2">
      <c r="A283" s="226">
        <v>111</v>
      </c>
      <c r="B283" s="69" t="s">
        <v>457</v>
      </c>
      <c r="C283" s="101" t="s">
        <v>539</v>
      </c>
      <c r="D283" s="70" t="s">
        <v>538</v>
      </c>
      <c r="E283" s="71">
        <v>1975</v>
      </c>
      <c r="F283" s="72" t="s">
        <v>33</v>
      </c>
      <c r="G283" s="73">
        <v>5</v>
      </c>
      <c r="H283" s="73">
        <v>4</v>
      </c>
      <c r="I283" s="74">
        <v>3607</v>
      </c>
      <c r="J283" s="74">
        <v>3306</v>
      </c>
      <c r="K283" s="157">
        <v>172</v>
      </c>
      <c r="L283" s="68">
        <v>3265662.9</v>
      </c>
      <c r="M283" s="111">
        <v>0</v>
      </c>
      <c r="N283" s="111">
        <v>0</v>
      </c>
      <c r="O283" s="111">
        <v>0</v>
      </c>
      <c r="P283" s="111">
        <v>3265662.9</v>
      </c>
      <c r="Q283" s="111">
        <v>0</v>
      </c>
      <c r="R283" s="83">
        <v>0</v>
      </c>
      <c r="S283" s="37" t="s">
        <v>322</v>
      </c>
      <c r="T283" s="32"/>
      <c r="U283" s="33"/>
    </row>
    <row r="284" spans="1:21" ht="9" customHeight="1" x14ac:dyDescent="0.2">
      <c r="A284" s="226">
        <v>112</v>
      </c>
      <c r="B284" s="69" t="s">
        <v>458</v>
      </c>
      <c r="C284" s="101" t="s">
        <v>539</v>
      </c>
      <c r="D284" s="70" t="s">
        <v>538</v>
      </c>
      <c r="E284" s="71">
        <v>1976</v>
      </c>
      <c r="F284" s="72" t="s">
        <v>33</v>
      </c>
      <c r="G284" s="73">
        <v>5</v>
      </c>
      <c r="H284" s="73">
        <v>8</v>
      </c>
      <c r="I284" s="74">
        <v>6115.9</v>
      </c>
      <c r="J284" s="74">
        <v>5609</v>
      </c>
      <c r="K284" s="157">
        <v>283</v>
      </c>
      <c r="L284" s="68">
        <v>6338894.7000000002</v>
      </c>
      <c r="M284" s="111">
        <v>0</v>
      </c>
      <c r="N284" s="111">
        <v>0</v>
      </c>
      <c r="O284" s="111">
        <v>0</v>
      </c>
      <c r="P284" s="111">
        <v>6338894.7000000002</v>
      </c>
      <c r="Q284" s="111">
        <v>0</v>
      </c>
      <c r="R284" s="83">
        <v>0</v>
      </c>
      <c r="S284" s="37" t="s">
        <v>322</v>
      </c>
      <c r="T284" s="32"/>
      <c r="U284" s="33"/>
    </row>
    <row r="285" spans="1:21" ht="9" customHeight="1" x14ac:dyDescent="0.2">
      <c r="A285" s="226">
        <v>113</v>
      </c>
      <c r="B285" s="69" t="s">
        <v>459</v>
      </c>
      <c r="C285" s="101" t="s">
        <v>539</v>
      </c>
      <c r="D285" s="70" t="s">
        <v>538</v>
      </c>
      <c r="E285" s="71">
        <v>1983</v>
      </c>
      <c r="F285" s="72" t="s">
        <v>33</v>
      </c>
      <c r="G285" s="73">
        <v>5</v>
      </c>
      <c r="H285" s="73">
        <v>3</v>
      </c>
      <c r="I285" s="74">
        <v>2350.5</v>
      </c>
      <c r="J285" s="74">
        <v>2070.6</v>
      </c>
      <c r="K285" s="157">
        <v>101</v>
      </c>
      <c r="L285" s="68">
        <v>1825399.45</v>
      </c>
      <c r="M285" s="111">
        <v>0</v>
      </c>
      <c r="N285" s="111">
        <v>0</v>
      </c>
      <c r="O285" s="111">
        <v>0</v>
      </c>
      <c r="P285" s="111">
        <v>1825399.45</v>
      </c>
      <c r="Q285" s="111">
        <v>0</v>
      </c>
      <c r="R285" s="83">
        <v>0</v>
      </c>
      <c r="S285" s="37" t="s">
        <v>322</v>
      </c>
      <c r="T285" s="32"/>
      <c r="U285" s="33"/>
    </row>
    <row r="286" spans="1:21" ht="9" customHeight="1" x14ac:dyDescent="0.2">
      <c r="A286" s="226">
        <v>114</v>
      </c>
      <c r="B286" s="69" t="s">
        <v>460</v>
      </c>
      <c r="C286" s="101" t="s">
        <v>539</v>
      </c>
      <c r="D286" s="70" t="s">
        <v>538</v>
      </c>
      <c r="E286" s="71">
        <v>1982</v>
      </c>
      <c r="F286" s="72" t="s">
        <v>33</v>
      </c>
      <c r="G286" s="73">
        <v>3</v>
      </c>
      <c r="H286" s="73">
        <v>3</v>
      </c>
      <c r="I286" s="74">
        <v>1493</v>
      </c>
      <c r="J286" s="74">
        <v>1300</v>
      </c>
      <c r="K286" s="157">
        <v>176</v>
      </c>
      <c r="L286" s="68">
        <v>2879354.98</v>
      </c>
      <c r="M286" s="111">
        <v>0</v>
      </c>
      <c r="N286" s="111">
        <v>0</v>
      </c>
      <c r="O286" s="111">
        <v>0</v>
      </c>
      <c r="P286" s="111">
        <v>2879354.98</v>
      </c>
      <c r="Q286" s="111">
        <v>0</v>
      </c>
      <c r="R286" s="83">
        <v>0</v>
      </c>
      <c r="S286" s="37" t="s">
        <v>322</v>
      </c>
      <c r="T286" s="32"/>
      <c r="U286" s="33"/>
    </row>
    <row r="287" spans="1:21" ht="9" customHeight="1" x14ac:dyDescent="0.2">
      <c r="A287" s="226">
        <v>115</v>
      </c>
      <c r="B287" s="69" t="s">
        <v>461</v>
      </c>
      <c r="C287" s="101" t="s">
        <v>539</v>
      </c>
      <c r="D287" s="70" t="s">
        <v>538</v>
      </c>
      <c r="E287" s="71">
        <v>1981</v>
      </c>
      <c r="F287" s="72" t="s">
        <v>33</v>
      </c>
      <c r="G287" s="73">
        <v>3</v>
      </c>
      <c r="H287" s="73">
        <v>3</v>
      </c>
      <c r="I287" s="74">
        <v>1522.4</v>
      </c>
      <c r="J287" s="74">
        <v>1300</v>
      </c>
      <c r="K287" s="157">
        <v>68</v>
      </c>
      <c r="L287" s="68">
        <v>2284638.16</v>
      </c>
      <c r="M287" s="111">
        <v>0</v>
      </c>
      <c r="N287" s="111">
        <v>0</v>
      </c>
      <c r="O287" s="111">
        <v>0</v>
      </c>
      <c r="P287" s="111">
        <v>2284638.16</v>
      </c>
      <c r="Q287" s="111">
        <v>0</v>
      </c>
      <c r="R287" s="83">
        <v>0</v>
      </c>
      <c r="S287" s="37" t="s">
        <v>322</v>
      </c>
      <c r="T287" s="32"/>
      <c r="U287" s="33"/>
    </row>
    <row r="288" spans="1:21" ht="9" customHeight="1" x14ac:dyDescent="0.2">
      <c r="A288" s="226">
        <v>116</v>
      </c>
      <c r="B288" s="69" t="s">
        <v>462</v>
      </c>
      <c r="C288" s="101" t="s">
        <v>539</v>
      </c>
      <c r="D288" s="70" t="s">
        <v>538</v>
      </c>
      <c r="E288" s="71">
        <v>1982</v>
      </c>
      <c r="F288" s="72" t="s">
        <v>33</v>
      </c>
      <c r="G288" s="73">
        <v>3</v>
      </c>
      <c r="H288" s="73">
        <v>3</v>
      </c>
      <c r="I288" s="74">
        <v>1497.7</v>
      </c>
      <c r="J288" s="74">
        <v>1304.7</v>
      </c>
      <c r="K288" s="157">
        <v>63</v>
      </c>
      <c r="L288" s="68">
        <v>2235531.0299999998</v>
      </c>
      <c r="M288" s="111">
        <v>0</v>
      </c>
      <c r="N288" s="111">
        <v>0</v>
      </c>
      <c r="O288" s="111">
        <v>0</v>
      </c>
      <c r="P288" s="111">
        <v>2235531.0299999998</v>
      </c>
      <c r="Q288" s="111">
        <v>0</v>
      </c>
      <c r="R288" s="83">
        <v>0</v>
      </c>
      <c r="S288" s="37" t="s">
        <v>322</v>
      </c>
      <c r="T288" s="32"/>
      <c r="U288" s="33"/>
    </row>
    <row r="289" spans="1:21" ht="9" customHeight="1" x14ac:dyDescent="0.2">
      <c r="A289" s="226">
        <v>117</v>
      </c>
      <c r="B289" s="69" t="s">
        <v>463</v>
      </c>
      <c r="C289" s="101" t="s">
        <v>539</v>
      </c>
      <c r="D289" s="70" t="s">
        <v>538</v>
      </c>
      <c r="E289" s="71">
        <v>1981</v>
      </c>
      <c r="F289" s="72" t="s">
        <v>33</v>
      </c>
      <c r="G289" s="73">
        <v>3</v>
      </c>
      <c r="H289" s="73">
        <v>3</v>
      </c>
      <c r="I289" s="74">
        <v>1525.4</v>
      </c>
      <c r="J289" s="74">
        <v>1303</v>
      </c>
      <c r="K289" s="157">
        <v>68</v>
      </c>
      <c r="L289" s="68">
        <v>2191057.0299999998</v>
      </c>
      <c r="M289" s="111">
        <v>0</v>
      </c>
      <c r="N289" s="111">
        <v>0</v>
      </c>
      <c r="O289" s="111">
        <v>0</v>
      </c>
      <c r="P289" s="111">
        <v>2191057.0299999998</v>
      </c>
      <c r="Q289" s="111">
        <v>0</v>
      </c>
      <c r="R289" s="83">
        <v>0</v>
      </c>
      <c r="S289" s="37" t="s">
        <v>322</v>
      </c>
      <c r="T289" s="32"/>
      <c r="U289" s="33"/>
    </row>
    <row r="290" spans="1:21" ht="9" customHeight="1" x14ac:dyDescent="0.2">
      <c r="A290" s="226">
        <v>118</v>
      </c>
      <c r="B290" s="69" t="s">
        <v>464</v>
      </c>
      <c r="C290" s="101" t="s">
        <v>539</v>
      </c>
      <c r="D290" s="70" t="s">
        <v>538</v>
      </c>
      <c r="E290" s="71">
        <v>1984</v>
      </c>
      <c r="F290" s="72" t="s">
        <v>33</v>
      </c>
      <c r="G290" s="73">
        <v>3</v>
      </c>
      <c r="H290" s="73">
        <v>3</v>
      </c>
      <c r="I290" s="74">
        <v>1503.2</v>
      </c>
      <c r="J290" s="74">
        <v>1300</v>
      </c>
      <c r="K290" s="157">
        <v>61</v>
      </c>
      <c r="L290" s="68">
        <v>2790117</v>
      </c>
      <c r="M290" s="111">
        <v>0</v>
      </c>
      <c r="N290" s="111">
        <v>0</v>
      </c>
      <c r="O290" s="111">
        <v>0</v>
      </c>
      <c r="P290" s="111">
        <v>2790117</v>
      </c>
      <c r="Q290" s="111">
        <v>0</v>
      </c>
      <c r="R290" s="83">
        <v>0</v>
      </c>
      <c r="S290" s="37" t="s">
        <v>322</v>
      </c>
      <c r="T290" s="32"/>
      <c r="U290" s="33"/>
    </row>
    <row r="291" spans="1:21" ht="9" customHeight="1" x14ac:dyDescent="0.2">
      <c r="A291" s="226">
        <v>119</v>
      </c>
      <c r="B291" s="69" t="s">
        <v>465</v>
      </c>
      <c r="C291" s="101" t="s">
        <v>539</v>
      </c>
      <c r="D291" s="70" t="s">
        <v>538</v>
      </c>
      <c r="E291" s="71">
        <v>1981</v>
      </c>
      <c r="F291" s="72" t="s">
        <v>33</v>
      </c>
      <c r="G291" s="73">
        <v>3</v>
      </c>
      <c r="H291" s="73">
        <v>3</v>
      </c>
      <c r="I291" s="74">
        <v>1524.4</v>
      </c>
      <c r="J291" s="74">
        <v>1303</v>
      </c>
      <c r="K291" s="157">
        <v>61</v>
      </c>
      <c r="L291" s="68">
        <v>2100244.77</v>
      </c>
      <c r="M291" s="111">
        <v>0</v>
      </c>
      <c r="N291" s="111">
        <v>0</v>
      </c>
      <c r="O291" s="111">
        <v>0</v>
      </c>
      <c r="P291" s="111">
        <v>2100244.77</v>
      </c>
      <c r="Q291" s="111">
        <v>0</v>
      </c>
      <c r="R291" s="83">
        <v>0</v>
      </c>
      <c r="S291" s="37" t="s">
        <v>322</v>
      </c>
      <c r="T291" s="32"/>
      <c r="U291" s="33"/>
    </row>
    <row r="292" spans="1:21" ht="9" customHeight="1" x14ac:dyDescent="0.2">
      <c r="A292" s="226">
        <v>120</v>
      </c>
      <c r="B292" s="69" t="s">
        <v>466</v>
      </c>
      <c r="C292" s="101" t="s">
        <v>539</v>
      </c>
      <c r="D292" s="70" t="s">
        <v>538</v>
      </c>
      <c r="E292" s="71">
        <v>1987</v>
      </c>
      <c r="F292" s="72" t="s">
        <v>33</v>
      </c>
      <c r="G292" s="73">
        <v>5</v>
      </c>
      <c r="H292" s="73">
        <v>3</v>
      </c>
      <c r="I292" s="74">
        <v>2533.8000000000002</v>
      </c>
      <c r="J292" s="74">
        <v>2162.9</v>
      </c>
      <c r="K292" s="157">
        <v>33</v>
      </c>
      <c r="L292" s="68">
        <v>2177401.56</v>
      </c>
      <c r="M292" s="111">
        <v>0</v>
      </c>
      <c r="N292" s="111">
        <v>0</v>
      </c>
      <c r="O292" s="111">
        <v>0</v>
      </c>
      <c r="P292" s="111">
        <v>2177401.56</v>
      </c>
      <c r="Q292" s="111">
        <v>0</v>
      </c>
      <c r="R292" s="83">
        <v>0</v>
      </c>
      <c r="S292" s="37" t="s">
        <v>322</v>
      </c>
      <c r="T292" s="32"/>
      <c r="U292" s="33"/>
    </row>
    <row r="293" spans="1:21" ht="9" customHeight="1" x14ac:dyDescent="0.2">
      <c r="A293" s="226">
        <v>121</v>
      </c>
      <c r="B293" s="69" t="s">
        <v>489</v>
      </c>
      <c r="C293" s="101" t="s">
        <v>539</v>
      </c>
      <c r="D293" s="70" t="s">
        <v>537</v>
      </c>
      <c r="E293" s="71">
        <v>1981</v>
      </c>
      <c r="F293" s="72" t="s">
        <v>33</v>
      </c>
      <c r="G293" s="73">
        <v>5</v>
      </c>
      <c r="H293" s="73">
        <v>8</v>
      </c>
      <c r="I293" s="74">
        <v>6693</v>
      </c>
      <c r="J293" s="74">
        <v>5815.6</v>
      </c>
      <c r="K293" s="157">
        <v>303</v>
      </c>
      <c r="L293" s="68">
        <v>1935527.2</v>
      </c>
      <c r="M293" s="111">
        <v>0</v>
      </c>
      <c r="N293" s="111">
        <v>0</v>
      </c>
      <c r="O293" s="111">
        <v>0</v>
      </c>
      <c r="P293" s="111">
        <v>1935527.2</v>
      </c>
      <c r="Q293" s="111">
        <v>0</v>
      </c>
      <c r="R293" s="83">
        <v>0</v>
      </c>
      <c r="S293" s="37" t="s">
        <v>322</v>
      </c>
      <c r="T293" s="32"/>
      <c r="U293" s="33"/>
    </row>
    <row r="294" spans="1:21" ht="9" customHeight="1" x14ac:dyDescent="0.2">
      <c r="A294" s="226">
        <v>122</v>
      </c>
      <c r="B294" s="63" t="s">
        <v>493</v>
      </c>
      <c r="C294" s="99" t="s">
        <v>539</v>
      </c>
      <c r="D294" s="64" t="s">
        <v>538</v>
      </c>
      <c r="E294" s="65">
        <v>1982</v>
      </c>
      <c r="F294" s="66" t="s">
        <v>33</v>
      </c>
      <c r="G294" s="67">
        <v>9</v>
      </c>
      <c r="H294" s="67">
        <v>4</v>
      </c>
      <c r="I294" s="68">
        <v>9070.4</v>
      </c>
      <c r="J294" s="68">
        <v>8181.4000000000005</v>
      </c>
      <c r="K294" s="156">
        <v>324</v>
      </c>
      <c r="L294" s="68">
        <v>8226084.1399999997</v>
      </c>
      <c r="M294" s="111">
        <v>0</v>
      </c>
      <c r="N294" s="111">
        <v>0</v>
      </c>
      <c r="O294" s="111">
        <v>0</v>
      </c>
      <c r="P294" s="111">
        <v>8226084.1399999997</v>
      </c>
      <c r="Q294" s="111">
        <v>0</v>
      </c>
      <c r="R294" s="83">
        <v>0</v>
      </c>
      <c r="S294" s="37" t="s">
        <v>322</v>
      </c>
      <c r="T294" s="32"/>
      <c r="U294" s="33"/>
    </row>
    <row r="295" spans="1:21" ht="9" customHeight="1" x14ac:dyDescent="0.2">
      <c r="A295" s="226">
        <v>123</v>
      </c>
      <c r="B295" s="63" t="s">
        <v>494</v>
      </c>
      <c r="C295" s="99" t="s">
        <v>539</v>
      </c>
      <c r="D295" s="64" t="s">
        <v>538</v>
      </c>
      <c r="E295" s="65">
        <v>1988</v>
      </c>
      <c r="F295" s="66" t="s">
        <v>33</v>
      </c>
      <c r="G295" s="67">
        <v>9</v>
      </c>
      <c r="H295" s="67">
        <v>5</v>
      </c>
      <c r="I295" s="68">
        <v>10916.89</v>
      </c>
      <c r="J295" s="68">
        <v>9736.89</v>
      </c>
      <c r="K295" s="156">
        <v>395</v>
      </c>
      <c r="L295" s="68">
        <v>10504202.02</v>
      </c>
      <c r="M295" s="111">
        <v>0</v>
      </c>
      <c r="N295" s="111">
        <v>0</v>
      </c>
      <c r="O295" s="111">
        <v>0</v>
      </c>
      <c r="P295" s="111">
        <v>10504202.02</v>
      </c>
      <c r="Q295" s="111">
        <v>0</v>
      </c>
      <c r="R295" s="83">
        <v>0</v>
      </c>
      <c r="S295" s="37" t="s">
        <v>322</v>
      </c>
      <c r="T295" s="32"/>
      <c r="U295" s="33"/>
    </row>
    <row r="296" spans="1:21" ht="9" customHeight="1" x14ac:dyDescent="0.2">
      <c r="A296" s="226">
        <v>124</v>
      </c>
      <c r="B296" s="69" t="s">
        <v>507</v>
      </c>
      <c r="C296" s="101" t="s">
        <v>539</v>
      </c>
      <c r="D296" s="70" t="s">
        <v>538</v>
      </c>
      <c r="E296" s="71" t="s">
        <v>511</v>
      </c>
      <c r="F296" s="72" t="s">
        <v>31</v>
      </c>
      <c r="G296" s="73">
        <v>5</v>
      </c>
      <c r="H296" s="73">
        <v>14</v>
      </c>
      <c r="I296" s="74">
        <v>10341.299999999999</v>
      </c>
      <c r="J296" s="74">
        <v>9167.8000000000011</v>
      </c>
      <c r="K296" s="157">
        <v>482</v>
      </c>
      <c r="L296" s="68">
        <v>12256273.93</v>
      </c>
      <c r="M296" s="111">
        <v>0</v>
      </c>
      <c r="N296" s="111">
        <v>0</v>
      </c>
      <c r="O296" s="111">
        <v>0</v>
      </c>
      <c r="P296" s="111">
        <v>12256273.93</v>
      </c>
      <c r="Q296" s="111">
        <v>0</v>
      </c>
      <c r="R296" s="83">
        <v>0</v>
      </c>
      <c r="S296" s="37" t="s">
        <v>322</v>
      </c>
      <c r="T296" s="167"/>
      <c r="U296" s="33"/>
    </row>
    <row r="297" spans="1:21" ht="9" customHeight="1" x14ac:dyDescent="0.2">
      <c r="A297" s="226">
        <v>125</v>
      </c>
      <c r="B297" s="69" t="s">
        <v>508</v>
      </c>
      <c r="C297" s="101" t="s">
        <v>539</v>
      </c>
      <c r="D297" s="70" t="s">
        <v>538</v>
      </c>
      <c r="E297" s="75">
        <v>1988</v>
      </c>
      <c r="F297" s="66" t="s">
        <v>33</v>
      </c>
      <c r="G297" s="72">
        <v>5</v>
      </c>
      <c r="H297" s="72">
        <v>6</v>
      </c>
      <c r="I297" s="74">
        <v>4570.7</v>
      </c>
      <c r="J297" s="74">
        <v>4199.2</v>
      </c>
      <c r="K297" s="157">
        <v>220</v>
      </c>
      <c r="L297" s="68">
        <v>4259600.8499999996</v>
      </c>
      <c r="M297" s="111">
        <v>0</v>
      </c>
      <c r="N297" s="111">
        <v>0</v>
      </c>
      <c r="O297" s="111">
        <v>0</v>
      </c>
      <c r="P297" s="111">
        <v>4259600.8499999996</v>
      </c>
      <c r="Q297" s="111">
        <v>0</v>
      </c>
      <c r="R297" s="83">
        <v>0</v>
      </c>
      <c r="S297" s="37" t="s">
        <v>322</v>
      </c>
      <c r="T297" s="32"/>
      <c r="U297" s="33"/>
    </row>
    <row r="298" spans="1:21" ht="9" customHeight="1" x14ac:dyDescent="0.2">
      <c r="A298" s="226">
        <v>126</v>
      </c>
      <c r="B298" s="69" t="s">
        <v>509</v>
      </c>
      <c r="C298" s="101" t="s">
        <v>539</v>
      </c>
      <c r="D298" s="70" t="s">
        <v>538</v>
      </c>
      <c r="E298" s="75">
        <v>1975</v>
      </c>
      <c r="F298" s="66" t="s">
        <v>33</v>
      </c>
      <c r="G298" s="72">
        <v>5</v>
      </c>
      <c r="H298" s="72">
        <v>3</v>
      </c>
      <c r="I298" s="74">
        <v>3914.7</v>
      </c>
      <c r="J298" s="74">
        <v>2812.7</v>
      </c>
      <c r="K298" s="157">
        <v>164</v>
      </c>
      <c r="L298" s="68">
        <v>3439185.67</v>
      </c>
      <c r="M298" s="111">
        <v>0</v>
      </c>
      <c r="N298" s="111">
        <v>0</v>
      </c>
      <c r="O298" s="111">
        <v>0</v>
      </c>
      <c r="P298" s="111">
        <v>3439185.67</v>
      </c>
      <c r="Q298" s="111">
        <v>0</v>
      </c>
      <c r="R298" s="83">
        <v>0</v>
      </c>
      <c r="S298" s="37" t="s">
        <v>322</v>
      </c>
      <c r="T298" s="32"/>
      <c r="U298" s="33"/>
    </row>
    <row r="299" spans="1:21" ht="9" customHeight="1" x14ac:dyDescent="0.2">
      <c r="A299" s="226">
        <v>127</v>
      </c>
      <c r="B299" s="69" t="s">
        <v>510</v>
      </c>
      <c r="C299" s="101" t="s">
        <v>539</v>
      </c>
      <c r="D299" s="70" t="s">
        <v>538</v>
      </c>
      <c r="E299" s="127">
        <v>1962</v>
      </c>
      <c r="F299" s="66" t="s">
        <v>31</v>
      </c>
      <c r="G299" s="72">
        <v>5</v>
      </c>
      <c r="H299" s="72">
        <v>4</v>
      </c>
      <c r="I299" s="74">
        <v>3438.5</v>
      </c>
      <c r="J299" s="74">
        <v>3204.7</v>
      </c>
      <c r="K299" s="157">
        <v>135</v>
      </c>
      <c r="L299" s="68">
        <v>5083172.37</v>
      </c>
      <c r="M299" s="111">
        <v>0</v>
      </c>
      <c r="N299" s="111">
        <v>0</v>
      </c>
      <c r="O299" s="111">
        <v>0</v>
      </c>
      <c r="P299" s="111">
        <v>5083172.37</v>
      </c>
      <c r="Q299" s="111">
        <v>0</v>
      </c>
      <c r="R299" s="114">
        <v>0</v>
      </c>
      <c r="S299" s="70" t="s">
        <v>322</v>
      </c>
      <c r="T299" s="32"/>
      <c r="U299" s="33"/>
    </row>
    <row r="300" spans="1:21" ht="9" customHeight="1" x14ac:dyDescent="0.2">
      <c r="A300" s="226">
        <v>128</v>
      </c>
      <c r="B300" s="69" t="s">
        <v>544</v>
      </c>
      <c r="C300" s="101" t="s">
        <v>540</v>
      </c>
      <c r="D300" s="70" t="s">
        <v>538</v>
      </c>
      <c r="E300" s="75">
        <v>1955</v>
      </c>
      <c r="F300" s="66" t="s">
        <v>31</v>
      </c>
      <c r="G300" s="72">
        <v>4</v>
      </c>
      <c r="H300" s="72">
        <v>4</v>
      </c>
      <c r="I300" s="74">
        <v>4974.1000000000004</v>
      </c>
      <c r="J300" s="74">
        <v>4613.3</v>
      </c>
      <c r="K300" s="157">
        <v>101</v>
      </c>
      <c r="L300" s="68">
        <v>7182255.9000000004</v>
      </c>
      <c r="M300" s="111">
        <v>0</v>
      </c>
      <c r="N300" s="111">
        <v>0</v>
      </c>
      <c r="O300" s="111">
        <v>0</v>
      </c>
      <c r="P300" s="111">
        <v>7182255.9000000004</v>
      </c>
      <c r="Q300" s="111">
        <v>0</v>
      </c>
      <c r="R300" s="114">
        <v>0</v>
      </c>
      <c r="S300" s="70" t="s">
        <v>322</v>
      </c>
      <c r="T300" s="32"/>
      <c r="U300" s="33"/>
    </row>
    <row r="301" spans="1:21" ht="9" customHeight="1" x14ac:dyDescent="0.2">
      <c r="A301" s="226">
        <v>129</v>
      </c>
      <c r="B301" s="69" t="s">
        <v>562</v>
      </c>
      <c r="C301" s="101" t="s">
        <v>539</v>
      </c>
      <c r="D301" s="70" t="s">
        <v>538</v>
      </c>
      <c r="E301" s="75">
        <v>1976</v>
      </c>
      <c r="F301" s="66" t="s">
        <v>151</v>
      </c>
      <c r="G301" s="115">
        <v>5</v>
      </c>
      <c r="H301" s="115">
        <v>4</v>
      </c>
      <c r="I301" s="74">
        <v>3578.1</v>
      </c>
      <c r="J301" s="74">
        <v>3307.1000000000004</v>
      </c>
      <c r="K301" s="157">
        <v>165</v>
      </c>
      <c r="L301" s="68">
        <v>3199181.7</v>
      </c>
      <c r="M301" s="111">
        <v>0</v>
      </c>
      <c r="N301" s="111">
        <v>0</v>
      </c>
      <c r="O301" s="111">
        <v>0</v>
      </c>
      <c r="P301" s="111">
        <v>3199181.7</v>
      </c>
      <c r="Q301" s="111">
        <v>0</v>
      </c>
      <c r="R301" s="114">
        <v>0</v>
      </c>
      <c r="S301" s="70" t="s">
        <v>322</v>
      </c>
      <c r="T301" s="32"/>
      <c r="U301" s="33"/>
    </row>
    <row r="302" spans="1:21" ht="9" customHeight="1" x14ac:dyDescent="0.2">
      <c r="A302" s="226">
        <v>130</v>
      </c>
      <c r="B302" s="69" t="s">
        <v>580</v>
      </c>
      <c r="C302" s="101" t="s">
        <v>539</v>
      </c>
      <c r="D302" s="70" t="s">
        <v>538</v>
      </c>
      <c r="E302" s="75">
        <v>1980</v>
      </c>
      <c r="F302" s="66" t="s">
        <v>151</v>
      </c>
      <c r="G302" s="72">
        <v>5</v>
      </c>
      <c r="H302" s="72">
        <v>8</v>
      </c>
      <c r="I302" s="74">
        <v>6589.5</v>
      </c>
      <c r="J302" s="74">
        <v>5924</v>
      </c>
      <c r="K302" s="157">
        <v>306</v>
      </c>
      <c r="L302" s="68">
        <v>6516938.0599999996</v>
      </c>
      <c r="M302" s="111">
        <v>0</v>
      </c>
      <c r="N302" s="111">
        <v>0</v>
      </c>
      <c r="O302" s="111">
        <v>0</v>
      </c>
      <c r="P302" s="111">
        <v>6516938.0599999996</v>
      </c>
      <c r="Q302" s="111">
        <v>0</v>
      </c>
      <c r="R302" s="114">
        <v>0</v>
      </c>
      <c r="S302" s="70" t="s">
        <v>322</v>
      </c>
      <c r="T302" s="32"/>
      <c r="U302" s="33"/>
    </row>
    <row r="303" spans="1:21" ht="9" customHeight="1" x14ac:dyDescent="0.2">
      <c r="A303" s="226">
        <v>131</v>
      </c>
      <c r="B303" s="69" t="s">
        <v>581</v>
      </c>
      <c r="C303" s="101" t="s">
        <v>539</v>
      </c>
      <c r="D303" s="70" t="s">
        <v>538</v>
      </c>
      <c r="E303" s="75">
        <v>1976</v>
      </c>
      <c r="F303" s="66" t="s">
        <v>31</v>
      </c>
      <c r="G303" s="72">
        <v>5</v>
      </c>
      <c r="H303" s="72">
        <v>6</v>
      </c>
      <c r="I303" s="74">
        <v>7464.3</v>
      </c>
      <c r="J303" s="74">
        <v>7014.2999999999993</v>
      </c>
      <c r="K303" s="157">
        <v>271</v>
      </c>
      <c r="L303" s="68">
        <v>6355510.3499999996</v>
      </c>
      <c r="M303" s="111">
        <v>0</v>
      </c>
      <c r="N303" s="111">
        <v>0</v>
      </c>
      <c r="O303" s="111">
        <v>0</v>
      </c>
      <c r="P303" s="111">
        <v>6355510.3499999996</v>
      </c>
      <c r="Q303" s="111">
        <v>0</v>
      </c>
      <c r="R303" s="114">
        <v>0</v>
      </c>
      <c r="S303" s="70" t="s">
        <v>322</v>
      </c>
      <c r="T303" s="32"/>
      <c r="U303" s="33"/>
    </row>
    <row r="304" spans="1:21" ht="9" customHeight="1" x14ac:dyDescent="0.2">
      <c r="A304" s="226">
        <v>132</v>
      </c>
      <c r="B304" s="69" t="s">
        <v>582</v>
      </c>
      <c r="C304" s="101" t="s">
        <v>539</v>
      </c>
      <c r="D304" s="70" t="s">
        <v>538</v>
      </c>
      <c r="E304" s="75">
        <v>1987</v>
      </c>
      <c r="F304" s="66" t="s">
        <v>31</v>
      </c>
      <c r="G304" s="72">
        <v>9</v>
      </c>
      <c r="H304" s="72">
        <v>1</v>
      </c>
      <c r="I304" s="74">
        <v>5751.8</v>
      </c>
      <c r="J304" s="74">
        <v>4781.1000000000004</v>
      </c>
      <c r="K304" s="157">
        <v>277</v>
      </c>
      <c r="L304" s="68">
        <v>3198691.02</v>
      </c>
      <c r="M304" s="212">
        <v>0</v>
      </c>
      <c r="N304" s="212">
        <v>0</v>
      </c>
      <c r="O304" s="212">
        <v>0</v>
      </c>
      <c r="P304" s="212">
        <v>3198691.02</v>
      </c>
      <c r="Q304" s="212">
        <v>0</v>
      </c>
      <c r="R304" s="114">
        <v>0</v>
      </c>
      <c r="S304" s="70" t="s">
        <v>322</v>
      </c>
      <c r="T304" s="32"/>
      <c r="U304" s="33"/>
    </row>
    <row r="305" spans="1:21" ht="9" customHeight="1" x14ac:dyDescent="0.2">
      <c r="A305" s="226">
        <v>133</v>
      </c>
      <c r="B305" s="69" t="s">
        <v>586</v>
      </c>
      <c r="C305" s="101" t="s">
        <v>539</v>
      </c>
      <c r="D305" s="70" t="s">
        <v>538</v>
      </c>
      <c r="E305" s="75">
        <v>1951</v>
      </c>
      <c r="F305" s="66" t="s">
        <v>31</v>
      </c>
      <c r="G305" s="72">
        <v>2</v>
      </c>
      <c r="H305" s="72">
        <v>3</v>
      </c>
      <c r="I305" s="74">
        <v>931.6</v>
      </c>
      <c r="J305" s="74">
        <v>833.4</v>
      </c>
      <c r="K305" s="157">
        <v>44</v>
      </c>
      <c r="L305" s="68">
        <v>2385643.16</v>
      </c>
      <c r="M305" s="212">
        <v>0</v>
      </c>
      <c r="N305" s="212">
        <v>0</v>
      </c>
      <c r="O305" s="212">
        <v>0</v>
      </c>
      <c r="P305" s="212">
        <v>2385643.16</v>
      </c>
      <c r="Q305" s="212">
        <v>0</v>
      </c>
      <c r="R305" s="114">
        <v>0</v>
      </c>
      <c r="S305" s="70" t="s">
        <v>322</v>
      </c>
      <c r="T305" s="32"/>
      <c r="U305" s="33"/>
    </row>
    <row r="306" spans="1:21" ht="9" customHeight="1" x14ac:dyDescent="0.2">
      <c r="A306" s="226">
        <v>134</v>
      </c>
      <c r="B306" s="69" t="s">
        <v>587</v>
      </c>
      <c r="C306" s="101" t="s">
        <v>539</v>
      </c>
      <c r="D306" s="70" t="s">
        <v>538</v>
      </c>
      <c r="E306" s="75">
        <v>1984</v>
      </c>
      <c r="F306" s="66" t="s">
        <v>33</v>
      </c>
      <c r="G306" s="72">
        <v>5</v>
      </c>
      <c r="H306" s="72">
        <v>10</v>
      </c>
      <c r="I306" s="74">
        <v>8251.7999999999993</v>
      </c>
      <c r="J306" s="74">
        <v>7364.8</v>
      </c>
      <c r="K306" s="157">
        <v>345</v>
      </c>
      <c r="L306" s="68">
        <v>8595467.7400000002</v>
      </c>
      <c r="M306" s="212">
        <v>0</v>
      </c>
      <c r="N306" s="212">
        <v>0</v>
      </c>
      <c r="O306" s="212">
        <v>0</v>
      </c>
      <c r="P306" s="212">
        <v>8595467.7400000002</v>
      </c>
      <c r="Q306" s="212">
        <v>0</v>
      </c>
      <c r="R306" s="114">
        <v>0</v>
      </c>
      <c r="S306" s="70" t="s">
        <v>322</v>
      </c>
      <c r="T306" s="32"/>
      <c r="U306" s="33"/>
    </row>
    <row r="307" spans="1:21" ht="9" customHeight="1" x14ac:dyDescent="0.2">
      <c r="A307" s="226">
        <v>135</v>
      </c>
      <c r="B307" s="69" t="s">
        <v>314</v>
      </c>
      <c r="C307" s="101" t="s">
        <v>540</v>
      </c>
      <c r="D307" s="70" t="s">
        <v>538</v>
      </c>
      <c r="E307" s="75">
        <v>1912</v>
      </c>
      <c r="F307" s="66" t="s">
        <v>31</v>
      </c>
      <c r="G307" s="72">
        <v>1</v>
      </c>
      <c r="H307" s="72">
        <v>3</v>
      </c>
      <c r="I307" s="74">
        <v>840</v>
      </c>
      <c r="J307" s="74">
        <v>811.3</v>
      </c>
      <c r="K307" s="157">
        <v>37</v>
      </c>
      <c r="L307" s="68">
        <v>4708248.41</v>
      </c>
      <c r="M307" s="218">
        <v>0</v>
      </c>
      <c r="N307" s="218">
        <v>0</v>
      </c>
      <c r="O307" s="218">
        <v>0</v>
      </c>
      <c r="P307" s="218">
        <v>4708248.41</v>
      </c>
      <c r="Q307" s="218">
        <v>0</v>
      </c>
      <c r="R307" s="114">
        <v>0</v>
      </c>
      <c r="S307" s="70" t="s">
        <v>322</v>
      </c>
      <c r="T307" s="32"/>
      <c r="U307" s="33"/>
    </row>
    <row r="308" spans="1:21" ht="9" customHeight="1" x14ac:dyDescent="0.2">
      <c r="A308" s="226">
        <v>136</v>
      </c>
      <c r="B308" s="69" t="s">
        <v>588</v>
      </c>
      <c r="C308" s="101" t="s">
        <v>539</v>
      </c>
      <c r="D308" s="70" t="s">
        <v>538</v>
      </c>
      <c r="E308" s="75">
        <v>1983</v>
      </c>
      <c r="F308" s="66" t="s">
        <v>33</v>
      </c>
      <c r="G308" s="72">
        <v>5</v>
      </c>
      <c r="H308" s="72">
        <v>9</v>
      </c>
      <c r="I308" s="74">
        <v>7081.2</v>
      </c>
      <c r="J308" s="74">
        <v>6337.7</v>
      </c>
      <c r="K308" s="157">
        <v>286</v>
      </c>
      <c r="L308" s="68">
        <v>5755802.2699999996</v>
      </c>
      <c r="M308" s="218">
        <v>0</v>
      </c>
      <c r="N308" s="218">
        <v>0</v>
      </c>
      <c r="O308" s="218">
        <v>0</v>
      </c>
      <c r="P308" s="218">
        <v>5755802.2699999996</v>
      </c>
      <c r="Q308" s="218">
        <v>0</v>
      </c>
      <c r="R308" s="114">
        <v>0</v>
      </c>
      <c r="S308" s="70" t="s">
        <v>322</v>
      </c>
      <c r="T308" s="32"/>
      <c r="U308" s="33"/>
    </row>
    <row r="309" spans="1:21" ht="9" customHeight="1" x14ac:dyDescent="0.2">
      <c r="A309" s="226">
        <v>137</v>
      </c>
      <c r="B309" s="69" t="s">
        <v>589</v>
      </c>
      <c r="C309" s="101" t="s">
        <v>539</v>
      </c>
      <c r="D309" s="70" t="s">
        <v>538</v>
      </c>
      <c r="E309" s="75">
        <v>1985</v>
      </c>
      <c r="F309" s="66" t="s">
        <v>33</v>
      </c>
      <c r="G309" s="72">
        <v>5</v>
      </c>
      <c r="H309" s="72">
        <v>5</v>
      </c>
      <c r="I309" s="74">
        <v>3969.8</v>
      </c>
      <c r="J309" s="74">
        <v>3549.8</v>
      </c>
      <c r="K309" s="157">
        <v>174</v>
      </c>
      <c r="L309" s="68">
        <v>2852527.81</v>
      </c>
      <c r="M309" s="218">
        <v>0</v>
      </c>
      <c r="N309" s="218">
        <v>0</v>
      </c>
      <c r="O309" s="218">
        <v>0</v>
      </c>
      <c r="P309" s="218">
        <v>2852527.81</v>
      </c>
      <c r="Q309" s="218">
        <v>0</v>
      </c>
      <c r="R309" s="114">
        <v>0</v>
      </c>
      <c r="S309" s="70" t="s">
        <v>322</v>
      </c>
      <c r="T309" s="32"/>
      <c r="U309" s="33"/>
    </row>
    <row r="310" spans="1:21" ht="9" customHeight="1" x14ac:dyDescent="0.2">
      <c r="A310" s="226">
        <v>138</v>
      </c>
      <c r="B310" s="69" t="s">
        <v>590</v>
      </c>
      <c r="C310" s="101" t="s">
        <v>539</v>
      </c>
      <c r="D310" s="70" t="s">
        <v>538</v>
      </c>
      <c r="E310" s="75">
        <v>1980</v>
      </c>
      <c r="F310" s="66" t="s">
        <v>33</v>
      </c>
      <c r="G310" s="72">
        <v>5</v>
      </c>
      <c r="H310" s="72">
        <v>8</v>
      </c>
      <c r="I310" s="74">
        <v>6105.5</v>
      </c>
      <c r="J310" s="74">
        <v>5872.7</v>
      </c>
      <c r="K310" s="157">
        <v>284</v>
      </c>
      <c r="L310" s="68">
        <v>5139410.43</v>
      </c>
      <c r="M310" s="218">
        <v>0</v>
      </c>
      <c r="N310" s="218">
        <v>0</v>
      </c>
      <c r="O310" s="218">
        <v>0</v>
      </c>
      <c r="P310" s="218">
        <v>5139410.43</v>
      </c>
      <c r="Q310" s="218">
        <v>0</v>
      </c>
      <c r="R310" s="114">
        <v>0</v>
      </c>
      <c r="S310" s="70" t="s">
        <v>322</v>
      </c>
      <c r="T310" s="32"/>
      <c r="U310" s="33"/>
    </row>
    <row r="311" spans="1:21" ht="9" customHeight="1" x14ac:dyDescent="0.2">
      <c r="A311" s="226">
        <v>139</v>
      </c>
      <c r="B311" s="69" t="s">
        <v>591</v>
      </c>
      <c r="C311" s="101" t="s">
        <v>539</v>
      </c>
      <c r="D311" s="70" t="s">
        <v>538</v>
      </c>
      <c r="E311" s="75">
        <v>1985</v>
      </c>
      <c r="F311" s="66" t="s">
        <v>31</v>
      </c>
      <c r="G311" s="72">
        <v>9</v>
      </c>
      <c r="H311" s="72">
        <v>1</v>
      </c>
      <c r="I311" s="74">
        <v>3643.4</v>
      </c>
      <c r="J311" s="74">
        <v>3210.3</v>
      </c>
      <c r="K311" s="157">
        <v>153</v>
      </c>
      <c r="L311" s="68">
        <v>1958138.79</v>
      </c>
      <c r="M311" s="218">
        <v>0</v>
      </c>
      <c r="N311" s="218">
        <v>0</v>
      </c>
      <c r="O311" s="218">
        <v>0</v>
      </c>
      <c r="P311" s="218">
        <v>1958138.79</v>
      </c>
      <c r="Q311" s="218">
        <v>0</v>
      </c>
      <c r="R311" s="114">
        <v>0</v>
      </c>
      <c r="S311" s="70" t="s">
        <v>322</v>
      </c>
      <c r="T311" s="32"/>
      <c r="U311" s="33"/>
    </row>
    <row r="312" spans="1:21" ht="9" customHeight="1" x14ac:dyDescent="0.2">
      <c r="A312" s="226">
        <v>140</v>
      </c>
      <c r="B312" s="69" t="s">
        <v>592</v>
      </c>
      <c r="C312" s="101" t="s">
        <v>539</v>
      </c>
      <c r="D312" s="70" t="s">
        <v>538</v>
      </c>
      <c r="E312" s="75">
        <v>1977</v>
      </c>
      <c r="F312" s="66" t="s">
        <v>33</v>
      </c>
      <c r="G312" s="72">
        <v>9</v>
      </c>
      <c r="H312" s="72">
        <v>6</v>
      </c>
      <c r="I312" s="74">
        <v>15100.13</v>
      </c>
      <c r="J312" s="74">
        <v>13565.63</v>
      </c>
      <c r="K312" s="157">
        <v>427</v>
      </c>
      <c r="L312" s="68">
        <v>6907175.8300000001</v>
      </c>
      <c r="M312" s="218">
        <v>0</v>
      </c>
      <c r="N312" s="218">
        <v>0</v>
      </c>
      <c r="O312" s="218">
        <v>0</v>
      </c>
      <c r="P312" s="218">
        <v>6907175.8300000001</v>
      </c>
      <c r="Q312" s="218">
        <v>0</v>
      </c>
      <c r="R312" s="114">
        <v>0</v>
      </c>
      <c r="S312" s="70" t="s">
        <v>322</v>
      </c>
      <c r="T312" s="32"/>
      <c r="U312" s="33"/>
    </row>
    <row r="313" spans="1:21" ht="9" customHeight="1" x14ac:dyDescent="0.2">
      <c r="A313" s="226">
        <v>141</v>
      </c>
      <c r="B313" s="69" t="s">
        <v>593</v>
      </c>
      <c r="C313" s="101" t="s">
        <v>539</v>
      </c>
      <c r="D313" s="70" t="s">
        <v>538</v>
      </c>
      <c r="E313" s="75">
        <v>1989</v>
      </c>
      <c r="F313" s="66" t="s">
        <v>31</v>
      </c>
      <c r="G313" s="72">
        <v>9</v>
      </c>
      <c r="H313" s="72">
        <v>1</v>
      </c>
      <c r="I313" s="74">
        <v>4163.3</v>
      </c>
      <c r="J313" s="74">
        <v>3713.9</v>
      </c>
      <c r="K313" s="157">
        <v>154</v>
      </c>
      <c r="L313" s="68">
        <v>1890523.14</v>
      </c>
      <c r="M313" s="220">
        <v>0</v>
      </c>
      <c r="N313" s="220">
        <v>0</v>
      </c>
      <c r="O313" s="220">
        <v>0</v>
      </c>
      <c r="P313" s="220">
        <v>1890523.14</v>
      </c>
      <c r="Q313" s="220">
        <v>0</v>
      </c>
      <c r="R313" s="114">
        <v>0</v>
      </c>
      <c r="S313" s="70" t="s">
        <v>322</v>
      </c>
      <c r="T313" s="32"/>
      <c r="U313" s="33"/>
    </row>
    <row r="314" spans="1:21" ht="9" customHeight="1" x14ac:dyDescent="0.2">
      <c r="A314" s="226">
        <v>142</v>
      </c>
      <c r="B314" s="69" t="s">
        <v>601</v>
      </c>
      <c r="C314" s="101" t="s">
        <v>539</v>
      </c>
      <c r="D314" s="70" t="s">
        <v>538</v>
      </c>
      <c r="E314" s="75">
        <v>1992</v>
      </c>
      <c r="F314" s="66" t="s">
        <v>31</v>
      </c>
      <c r="G314" s="72">
        <v>9</v>
      </c>
      <c r="H314" s="72">
        <v>1</v>
      </c>
      <c r="I314" s="74">
        <v>6308</v>
      </c>
      <c r="J314" s="74">
        <v>5027</v>
      </c>
      <c r="K314" s="157">
        <v>283</v>
      </c>
      <c r="L314" s="68">
        <v>1770641.42</v>
      </c>
      <c r="M314" s="220">
        <v>0</v>
      </c>
      <c r="N314" s="220">
        <v>0</v>
      </c>
      <c r="O314" s="220">
        <v>0</v>
      </c>
      <c r="P314" s="220">
        <v>1770641.42</v>
      </c>
      <c r="Q314" s="220">
        <v>0</v>
      </c>
      <c r="R314" s="114">
        <v>0</v>
      </c>
      <c r="S314" s="70" t="s">
        <v>322</v>
      </c>
      <c r="T314" s="32"/>
      <c r="U314" s="33"/>
    </row>
    <row r="315" spans="1:21" ht="9" customHeight="1" x14ac:dyDescent="0.2">
      <c r="A315" s="226">
        <v>143</v>
      </c>
      <c r="B315" s="69" t="s">
        <v>602</v>
      </c>
      <c r="C315" s="101" t="s">
        <v>539</v>
      </c>
      <c r="D315" s="70" t="s">
        <v>538</v>
      </c>
      <c r="E315" s="75">
        <v>1985</v>
      </c>
      <c r="F315" s="66" t="s">
        <v>31</v>
      </c>
      <c r="G315" s="72">
        <v>9</v>
      </c>
      <c r="H315" s="72">
        <v>4</v>
      </c>
      <c r="I315" s="74">
        <v>8728</v>
      </c>
      <c r="J315" s="74">
        <v>7812.8</v>
      </c>
      <c r="K315" s="157">
        <v>380</v>
      </c>
      <c r="L315" s="68">
        <v>6392681.5099999998</v>
      </c>
      <c r="M315" s="220">
        <v>0</v>
      </c>
      <c r="N315" s="220">
        <v>0</v>
      </c>
      <c r="O315" s="220">
        <v>0</v>
      </c>
      <c r="P315" s="220">
        <v>6392681.5099999998</v>
      </c>
      <c r="Q315" s="220">
        <v>0</v>
      </c>
      <c r="R315" s="114">
        <v>0</v>
      </c>
      <c r="S315" s="70" t="s">
        <v>322</v>
      </c>
      <c r="T315" s="32"/>
      <c r="U315" s="33"/>
    </row>
    <row r="316" spans="1:21" ht="9" customHeight="1" x14ac:dyDescent="0.2">
      <c r="A316" s="226">
        <v>144</v>
      </c>
      <c r="B316" s="69" t="s">
        <v>603</v>
      </c>
      <c r="C316" s="101" t="s">
        <v>539</v>
      </c>
      <c r="D316" s="70" t="s">
        <v>538</v>
      </c>
      <c r="E316" s="75">
        <v>1992</v>
      </c>
      <c r="F316" s="66" t="s">
        <v>33</v>
      </c>
      <c r="G316" s="72">
        <v>9</v>
      </c>
      <c r="H316" s="72">
        <v>6</v>
      </c>
      <c r="I316" s="74">
        <v>13456.2</v>
      </c>
      <c r="J316" s="74">
        <v>11691</v>
      </c>
      <c r="K316" s="157">
        <v>481</v>
      </c>
      <c r="L316" s="68">
        <v>9589198.4000000004</v>
      </c>
      <c r="M316" s="222">
        <v>0</v>
      </c>
      <c r="N316" s="222">
        <v>0</v>
      </c>
      <c r="O316" s="222">
        <v>0</v>
      </c>
      <c r="P316" s="222">
        <v>9589198.4000000004</v>
      </c>
      <c r="Q316" s="222">
        <v>0</v>
      </c>
      <c r="R316" s="114">
        <v>0</v>
      </c>
      <c r="S316" s="70" t="s">
        <v>322</v>
      </c>
      <c r="T316" s="32"/>
      <c r="U316" s="33"/>
    </row>
    <row r="317" spans="1:21" ht="9" customHeight="1" x14ac:dyDescent="0.2">
      <c r="A317" s="226">
        <v>145</v>
      </c>
      <c r="B317" s="69" t="s">
        <v>604</v>
      </c>
      <c r="C317" s="101" t="s">
        <v>539</v>
      </c>
      <c r="D317" s="70" t="s">
        <v>538</v>
      </c>
      <c r="E317" s="75">
        <v>1962</v>
      </c>
      <c r="F317" s="66" t="s">
        <v>31</v>
      </c>
      <c r="G317" s="72">
        <v>5</v>
      </c>
      <c r="H317" s="72">
        <v>4</v>
      </c>
      <c r="I317" s="74">
        <v>4016.8</v>
      </c>
      <c r="J317" s="74">
        <v>3747.8</v>
      </c>
      <c r="K317" s="157">
        <v>112</v>
      </c>
      <c r="L317" s="68">
        <v>4217956.72</v>
      </c>
      <c r="M317" s="222">
        <v>0</v>
      </c>
      <c r="N317" s="222">
        <v>0</v>
      </c>
      <c r="O317" s="222">
        <v>0</v>
      </c>
      <c r="P317" s="222">
        <v>4217956.72</v>
      </c>
      <c r="Q317" s="222">
        <v>0</v>
      </c>
      <c r="R317" s="114">
        <v>0</v>
      </c>
      <c r="S317" s="70" t="s">
        <v>322</v>
      </c>
      <c r="T317" s="32"/>
      <c r="U317" s="33"/>
    </row>
    <row r="318" spans="1:21" ht="9" customHeight="1" x14ac:dyDescent="0.2">
      <c r="A318" s="226">
        <v>146</v>
      </c>
      <c r="B318" s="69" t="s">
        <v>605</v>
      </c>
      <c r="C318" s="101" t="s">
        <v>539</v>
      </c>
      <c r="D318" s="70" t="s">
        <v>538</v>
      </c>
      <c r="E318" s="75">
        <v>1980</v>
      </c>
      <c r="F318" s="66" t="s">
        <v>31</v>
      </c>
      <c r="G318" s="72">
        <v>5</v>
      </c>
      <c r="H318" s="72">
        <v>4</v>
      </c>
      <c r="I318" s="74">
        <v>3698.7</v>
      </c>
      <c r="J318" s="74">
        <v>3494.8</v>
      </c>
      <c r="K318" s="157">
        <v>155</v>
      </c>
      <c r="L318" s="68">
        <v>3357665.22</v>
      </c>
      <c r="M318" s="222">
        <v>0</v>
      </c>
      <c r="N318" s="222">
        <v>0</v>
      </c>
      <c r="O318" s="222">
        <v>0</v>
      </c>
      <c r="P318" s="222">
        <v>3357665.22</v>
      </c>
      <c r="Q318" s="222">
        <v>0</v>
      </c>
      <c r="R318" s="114">
        <v>0</v>
      </c>
      <c r="S318" s="70" t="s">
        <v>322</v>
      </c>
      <c r="T318" s="32"/>
      <c r="U318" s="33"/>
    </row>
    <row r="319" spans="1:21" ht="9" customHeight="1" x14ac:dyDescent="0.2">
      <c r="A319" s="226">
        <v>147</v>
      </c>
      <c r="B319" s="69" t="s">
        <v>606</v>
      </c>
      <c r="C319" s="101" t="s">
        <v>539</v>
      </c>
      <c r="D319" s="70" t="s">
        <v>538</v>
      </c>
      <c r="E319" s="75">
        <v>1955</v>
      </c>
      <c r="F319" s="66" t="s">
        <v>31</v>
      </c>
      <c r="G319" s="72">
        <v>3</v>
      </c>
      <c r="H319" s="72">
        <v>2</v>
      </c>
      <c r="I319" s="74">
        <v>1372.4</v>
      </c>
      <c r="J319" s="74">
        <v>1268</v>
      </c>
      <c r="K319" s="157">
        <v>50</v>
      </c>
      <c r="L319" s="68">
        <v>2429447.4500000002</v>
      </c>
      <c r="M319" s="222">
        <v>0</v>
      </c>
      <c r="N319" s="222">
        <v>0</v>
      </c>
      <c r="O319" s="222">
        <v>0</v>
      </c>
      <c r="P319" s="222">
        <v>2429447.4500000002</v>
      </c>
      <c r="Q319" s="222">
        <v>0</v>
      </c>
      <c r="R319" s="114">
        <v>0</v>
      </c>
      <c r="S319" s="70" t="s">
        <v>322</v>
      </c>
      <c r="T319" s="32"/>
      <c r="U319" s="33"/>
    </row>
    <row r="320" spans="1:21" ht="9" customHeight="1" x14ac:dyDescent="0.2">
      <c r="A320" s="226">
        <v>148</v>
      </c>
      <c r="B320" s="69" t="s">
        <v>611</v>
      </c>
      <c r="C320" s="101" t="s">
        <v>539</v>
      </c>
      <c r="D320" s="70" t="s">
        <v>538</v>
      </c>
      <c r="E320" s="75">
        <v>1964</v>
      </c>
      <c r="F320" s="66" t="s">
        <v>33</v>
      </c>
      <c r="G320" s="72">
        <v>5</v>
      </c>
      <c r="H320" s="72">
        <v>3</v>
      </c>
      <c r="I320" s="74">
        <v>2861.5</v>
      </c>
      <c r="J320" s="74">
        <v>2563.5</v>
      </c>
      <c r="K320" s="157">
        <v>110</v>
      </c>
      <c r="L320" s="68">
        <v>2520910.58</v>
      </c>
      <c r="M320" s="222">
        <v>0</v>
      </c>
      <c r="N320" s="222">
        <v>0</v>
      </c>
      <c r="O320" s="222">
        <v>0</v>
      </c>
      <c r="P320" s="222">
        <v>2520910.58</v>
      </c>
      <c r="Q320" s="222">
        <v>0</v>
      </c>
      <c r="R320" s="114">
        <v>0</v>
      </c>
      <c r="S320" s="70" t="s">
        <v>322</v>
      </c>
      <c r="T320" s="32"/>
      <c r="U320" s="33"/>
    </row>
    <row r="321" spans="1:22" ht="9" customHeight="1" x14ac:dyDescent="0.2">
      <c r="A321" s="226">
        <v>149</v>
      </c>
      <c r="B321" s="69" t="s">
        <v>612</v>
      </c>
      <c r="C321" s="101" t="s">
        <v>539</v>
      </c>
      <c r="D321" s="70" t="s">
        <v>537</v>
      </c>
      <c r="E321" s="75">
        <v>1993</v>
      </c>
      <c r="F321" s="66" t="s">
        <v>31</v>
      </c>
      <c r="G321" s="72">
        <v>10</v>
      </c>
      <c r="H321" s="72">
        <v>6</v>
      </c>
      <c r="I321" s="74">
        <v>15408.5</v>
      </c>
      <c r="J321" s="74">
        <v>13870.699999999999</v>
      </c>
      <c r="K321" s="157">
        <v>872</v>
      </c>
      <c r="L321" s="68">
        <v>1805159.34</v>
      </c>
      <c r="M321" s="222">
        <v>0</v>
      </c>
      <c r="N321" s="222">
        <v>0</v>
      </c>
      <c r="O321" s="222">
        <v>0</v>
      </c>
      <c r="P321" s="222">
        <v>1805159.34</v>
      </c>
      <c r="Q321" s="222">
        <v>0</v>
      </c>
      <c r="R321" s="114">
        <v>0</v>
      </c>
      <c r="S321" s="70" t="s">
        <v>322</v>
      </c>
      <c r="T321" s="32"/>
      <c r="U321" s="33"/>
    </row>
    <row r="322" spans="1:22" ht="9" customHeight="1" x14ac:dyDescent="0.2">
      <c r="A322" s="226">
        <v>150</v>
      </c>
      <c r="B322" s="69" t="s">
        <v>613</v>
      </c>
      <c r="C322" s="101" t="s">
        <v>539</v>
      </c>
      <c r="D322" s="70" t="s">
        <v>537</v>
      </c>
      <c r="E322" s="75">
        <v>1969</v>
      </c>
      <c r="F322" s="66" t="s">
        <v>33</v>
      </c>
      <c r="G322" s="72">
        <v>5</v>
      </c>
      <c r="H322" s="72">
        <v>4</v>
      </c>
      <c r="I322" s="74">
        <v>3828.5</v>
      </c>
      <c r="J322" s="74">
        <v>3527.1</v>
      </c>
      <c r="K322" s="157">
        <v>170</v>
      </c>
      <c r="L322" s="68">
        <v>331747.81</v>
      </c>
      <c r="M322" s="212">
        <v>0</v>
      </c>
      <c r="N322" s="212">
        <v>0</v>
      </c>
      <c r="O322" s="212">
        <v>0</v>
      </c>
      <c r="P322" s="212">
        <v>331747.81</v>
      </c>
      <c r="Q322" s="212">
        <v>0</v>
      </c>
      <c r="R322" s="114">
        <v>0</v>
      </c>
      <c r="S322" s="70" t="s">
        <v>322</v>
      </c>
      <c r="T322" s="32"/>
      <c r="U322" s="33"/>
    </row>
    <row r="323" spans="1:22" ht="9" customHeight="1" x14ac:dyDescent="0.2">
      <c r="A323" s="226">
        <v>151</v>
      </c>
      <c r="B323" s="225" t="s">
        <v>614</v>
      </c>
      <c r="C323" s="101" t="s">
        <v>539</v>
      </c>
      <c r="D323" s="70" t="s">
        <v>537</v>
      </c>
      <c r="E323" s="75">
        <v>1979</v>
      </c>
      <c r="F323" s="66" t="s">
        <v>33</v>
      </c>
      <c r="G323" s="72">
        <v>5</v>
      </c>
      <c r="H323" s="72">
        <v>4</v>
      </c>
      <c r="I323" s="74">
        <v>3604.9</v>
      </c>
      <c r="J323" s="74">
        <v>3325.9</v>
      </c>
      <c r="K323" s="157">
        <v>157</v>
      </c>
      <c r="L323" s="68">
        <v>677892</v>
      </c>
      <c r="M323" s="223">
        <v>0</v>
      </c>
      <c r="N323" s="223">
        <v>0</v>
      </c>
      <c r="O323" s="223">
        <v>0</v>
      </c>
      <c r="P323" s="223">
        <v>677892</v>
      </c>
      <c r="Q323" s="223">
        <v>0</v>
      </c>
      <c r="R323" s="114">
        <v>0</v>
      </c>
      <c r="S323" s="70" t="s">
        <v>322</v>
      </c>
      <c r="T323" s="32"/>
      <c r="U323" s="33"/>
    </row>
    <row r="324" spans="1:22" ht="9" customHeight="1" x14ac:dyDescent="0.2">
      <c r="A324" s="226">
        <v>152</v>
      </c>
      <c r="B324" s="225" t="s">
        <v>615</v>
      </c>
      <c r="C324" s="101" t="s">
        <v>539</v>
      </c>
      <c r="D324" s="70" t="s">
        <v>537</v>
      </c>
      <c r="E324" s="75">
        <v>1979</v>
      </c>
      <c r="F324" s="66" t="s">
        <v>31</v>
      </c>
      <c r="G324" s="72">
        <v>5</v>
      </c>
      <c r="H324" s="72">
        <v>4</v>
      </c>
      <c r="I324" s="74">
        <v>3146.5</v>
      </c>
      <c r="J324" s="74">
        <v>2910.5</v>
      </c>
      <c r="K324" s="157">
        <v>116</v>
      </c>
      <c r="L324" s="68">
        <v>86934.49</v>
      </c>
      <c r="M324" s="224">
        <v>0</v>
      </c>
      <c r="N324" s="224">
        <v>0</v>
      </c>
      <c r="O324" s="224">
        <v>0</v>
      </c>
      <c r="P324" s="224">
        <v>86934.49</v>
      </c>
      <c r="Q324" s="224">
        <v>0</v>
      </c>
      <c r="R324" s="114">
        <v>0</v>
      </c>
      <c r="S324" s="70" t="s">
        <v>322</v>
      </c>
      <c r="T324" s="32"/>
      <c r="U324" s="33"/>
    </row>
    <row r="325" spans="1:22" ht="9" customHeight="1" x14ac:dyDescent="0.2">
      <c r="A325" s="226">
        <v>153</v>
      </c>
      <c r="B325" s="225" t="s">
        <v>599</v>
      </c>
      <c r="C325" s="101" t="s">
        <v>539</v>
      </c>
      <c r="D325" s="70" t="s">
        <v>537</v>
      </c>
      <c r="E325" s="75">
        <v>1968</v>
      </c>
      <c r="F325" s="66" t="s">
        <v>33</v>
      </c>
      <c r="G325" s="72">
        <v>5</v>
      </c>
      <c r="H325" s="72">
        <v>3</v>
      </c>
      <c r="I325" s="74">
        <v>2803.3</v>
      </c>
      <c r="J325" s="74">
        <v>2578.2999999999997</v>
      </c>
      <c r="K325" s="157">
        <v>126</v>
      </c>
      <c r="L325" s="68">
        <v>648081.16</v>
      </c>
      <c r="M325" s="224">
        <v>0</v>
      </c>
      <c r="N325" s="224">
        <v>0</v>
      </c>
      <c r="O325" s="224">
        <v>0</v>
      </c>
      <c r="P325" s="224">
        <v>648081.16</v>
      </c>
      <c r="Q325" s="224">
        <v>0</v>
      </c>
      <c r="R325" s="114">
        <v>0</v>
      </c>
      <c r="S325" s="70" t="s">
        <v>322</v>
      </c>
      <c r="T325" s="32"/>
      <c r="U325" s="33"/>
    </row>
    <row r="326" spans="1:22" ht="9" customHeight="1" x14ac:dyDescent="0.2">
      <c r="A326" s="226">
        <v>154</v>
      </c>
      <c r="B326" s="225" t="s">
        <v>618</v>
      </c>
      <c r="C326" s="101" t="s">
        <v>539</v>
      </c>
      <c r="D326" s="70" t="s">
        <v>537</v>
      </c>
      <c r="E326" s="75">
        <v>1985</v>
      </c>
      <c r="F326" s="66" t="s">
        <v>33</v>
      </c>
      <c r="G326" s="72">
        <v>5</v>
      </c>
      <c r="H326" s="72">
        <v>9</v>
      </c>
      <c r="I326" s="74">
        <v>7098</v>
      </c>
      <c r="J326" s="74">
        <v>6461</v>
      </c>
      <c r="K326" s="157">
        <v>253</v>
      </c>
      <c r="L326" s="68">
        <v>1961784.5</v>
      </c>
      <c r="M326" s="224">
        <v>0</v>
      </c>
      <c r="N326" s="224">
        <v>0</v>
      </c>
      <c r="O326" s="224">
        <v>0</v>
      </c>
      <c r="P326" s="224">
        <v>1961784.5</v>
      </c>
      <c r="Q326" s="224">
        <v>0</v>
      </c>
      <c r="R326" s="114">
        <v>0</v>
      </c>
      <c r="S326" s="70" t="s">
        <v>322</v>
      </c>
      <c r="T326" s="32"/>
      <c r="U326" s="33"/>
    </row>
    <row r="327" spans="1:22" ht="9" customHeight="1" x14ac:dyDescent="0.2">
      <c r="A327" s="232">
        <v>155</v>
      </c>
      <c r="B327" s="225" t="s">
        <v>504</v>
      </c>
      <c r="C327" s="101" t="s">
        <v>539</v>
      </c>
      <c r="D327" s="70" t="s">
        <v>537</v>
      </c>
      <c r="E327" s="75">
        <v>1984</v>
      </c>
      <c r="F327" s="66" t="s">
        <v>33</v>
      </c>
      <c r="G327" s="72">
        <v>5</v>
      </c>
      <c r="H327" s="72">
        <v>8</v>
      </c>
      <c r="I327" s="74">
        <v>6493</v>
      </c>
      <c r="J327" s="74">
        <v>5832.6</v>
      </c>
      <c r="K327" s="157">
        <v>56</v>
      </c>
      <c r="L327" s="68">
        <v>794941</v>
      </c>
      <c r="M327" s="233">
        <v>0</v>
      </c>
      <c r="N327" s="233">
        <v>0</v>
      </c>
      <c r="O327" s="233">
        <v>0</v>
      </c>
      <c r="P327" s="233">
        <v>794941</v>
      </c>
      <c r="Q327" s="233">
        <v>0</v>
      </c>
      <c r="R327" s="114">
        <v>0</v>
      </c>
      <c r="S327" s="70" t="s">
        <v>322</v>
      </c>
      <c r="T327" s="32"/>
      <c r="U327" s="33"/>
    </row>
    <row r="328" spans="1:22" ht="9" customHeight="1" x14ac:dyDescent="0.2">
      <c r="A328" s="232">
        <v>156</v>
      </c>
      <c r="B328" s="225" t="s">
        <v>619</v>
      </c>
      <c r="C328" s="101" t="s">
        <v>539</v>
      </c>
      <c r="D328" s="70" t="s">
        <v>537</v>
      </c>
      <c r="E328" s="75">
        <v>1976</v>
      </c>
      <c r="F328" s="66" t="s">
        <v>33</v>
      </c>
      <c r="G328" s="72">
        <v>5</v>
      </c>
      <c r="H328" s="72">
        <v>12</v>
      </c>
      <c r="I328" s="74">
        <v>12148</v>
      </c>
      <c r="J328" s="74">
        <v>8606</v>
      </c>
      <c r="K328" s="157">
        <v>534</v>
      </c>
      <c r="L328" s="68">
        <v>755115</v>
      </c>
      <c r="M328" s="233">
        <v>0</v>
      </c>
      <c r="N328" s="233">
        <v>0</v>
      </c>
      <c r="O328" s="233">
        <v>0</v>
      </c>
      <c r="P328" s="233">
        <v>755115</v>
      </c>
      <c r="Q328" s="233">
        <v>0</v>
      </c>
      <c r="R328" s="114">
        <v>0</v>
      </c>
      <c r="S328" s="70" t="s">
        <v>322</v>
      </c>
      <c r="T328" s="32"/>
      <c r="U328" s="33"/>
    </row>
    <row r="329" spans="1:22" ht="9" customHeight="1" x14ac:dyDescent="0.2">
      <c r="A329" s="232">
        <v>157</v>
      </c>
      <c r="B329" s="225" t="s">
        <v>549</v>
      </c>
      <c r="C329" s="101" t="s">
        <v>539</v>
      </c>
      <c r="D329" s="70" t="s">
        <v>537</v>
      </c>
      <c r="E329" s="75">
        <v>1977</v>
      </c>
      <c r="F329" s="66" t="s">
        <v>33</v>
      </c>
      <c r="G329" s="72">
        <v>5</v>
      </c>
      <c r="H329" s="72">
        <v>4</v>
      </c>
      <c r="I329" s="74">
        <v>3558.4</v>
      </c>
      <c r="J329" s="74">
        <v>3193.7</v>
      </c>
      <c r="K329" s="157">
        <v>147</v>
      </c>
      <c r="L329" s="68">
        <v>205264.14</v>
      </c>
      <c r="M329" s="233">
        <v>0</v>
      </c>
      <c r="N329" s="233">
        <v>0</v>
      </c>
      <c r="O329" s="233">
        <v>0</v>
      </c>
      <c r="P329" s="233">
        <v>205264.14</v>
      </c>
      <c r="Q329" s="233">
        <v>0</v>
      </c>
      <c r="R329" s="114">
        <v>0</v>
      </c>
      <c r="S329" s="70" t="s">
        <v>322</v>
      </c>
      <c r="T329" s="32"/>
      <c r="U329" s="33"/>
    </row>
    <row r="330" spans="1:22" ht="9" customHeight="1" x14ac:dyDescent="0.2">
      <c r="A330" s="234">
        <v>158</v>
      </c>
      <c r="B330" s="225" t="s">
        <v>620</v>
      </c>
      <c r="C330" s="101" t="s">
        <v>539</v>
      </c>
      <c r="D330" s="70" t="s">
        <v>537</v>
      </c>
      <c r="E330" s="75">
        <v>1976</v>
      </c>
      <c r="F330" s="66" t="s">
        <v>31</v>
      </c>
      <c r="G330" s="72">
        <v>5</v>
      </c>
      <c r="H330" s="72">
        <v>6</v>
      </c>
      <c r="I330" s="74">
        <v>6208</v>
      </c>
      <c r="J330" s="74">
        <v>4318</v>
      </c>
      <c r="K330" s="157">
        <v>187</v>
      </c>
      <c r="L330" s="68">
        <v>1354063</v>
      </c>
      <c r="M330" s="235">
        <v>0</v>
      </c>
      <c r="N330" s="235">
        <v>0</v>
      </c>
      <c r="O330" s="235">
        <v>0</v>
      </c>
      <c r="P330" s="235">
        <v>1354063</v>
      </c>
      <c r="Q330" s="235">
        <v>0</v>
      </c>
      <c r="R330" s="114">
        <v>0</v>
      </c>
      <c r="S330" s="70" t="s">
        <v>322</v>
      </c>
      <c r="T330" s="32"/>
      <c r="U330" s="33"/>
    </row>
    <row r="331" spans="1:22" ht="9" customHeight="1" x14ac:dyDescent="0.2">
      <c r="A331" s="286">
        <v>159</v>
      </c>
      <c r="B331" s="225" t="s">
        <v>621</v>
      </c>
      <c r="C331" s="101" t="s">
        <v>539</v>
      </c>
      <c r="D331" s="70" t="s">
        <v>537</v>
      </c>
      <c r="E331" s="75">
        <v>2007</v>
      </c>
      <c r="F331" s="66" t="s">
        <v>31</v>
      </c>
      <c r="G331" s="72">
        <v>10</v>
      </c>
      <c r="H331" s="72">
        <v>8</v>
      </c>
      <c r="I331" s="74">
        <v>22158.5</v>
      </c>
      <c r="J331" s="74">
        <v>18325.400000000001</v>
      </c>
      <c r="K331" s="157">
        <v>115</v>
      </c>
      <c r="L331" s="68">
        <v>5486251</v>
      </c>
      <c r="M331" s="287">
        <v>0</v>
      </c>
      <c r="N331" s="287">
        <v>0</v>
      </c>
      <c r="O331" s="287">
        <v>0</v>
      </c>
      <c r="P331" s="287">
        <v>5486251</v>
      </c>
      <c r="Q331" s="287">
        <v>0</v>
      </c>
      <c r="R331" s="114">
        <v>0</v>
      </c>
      <c r="S331" s="70" t="s">
        <v>322</v>
      </c>
      <c r="T331" s="32"/>
      <c r="U331" s="33"/>
    </row>
    <row r="332" spans="1:22" ht="9" customHeight="1" x14ac:dyDescent="0.2">
      <c r="A332" s="226">
        <v>160</v>
      </c>
      <c r="B332" s="225" t="s">
        <v>622</v>
      </c>
      <c r="C332" s="101" t="s">
        <v>539</v>
      </c>
      <c r="D332" s="70" t="s">
        <v>537</v>
      </c>
      <c r="E332" s="75">
        <v>1963</v>
      </c>
      <c r="F332" s="66" t="s">
        <v>33</v>
      </c>
      <c r="G332" s="72">
        <v>5</v>
      </c>
      <c r="H332" s="72">
        <v>6</v>
      </c>
      <c r="I332" s="74">
        <v>5499</v>
      </c>
      <c r="J332" s="74">
        <v>4852</v>
      </c>
      <c r="K332" s="157">
        <v>40</v>
      </c>
      <c r="L332" s="68">
        <v>953290</v>
      </c>
      <c r="M332" s="224">
        <v>0</v>
      </c>
      <c r="N332" s="224">
        <v>0</v>
      </c>
      <c r="O332" s="224">
        <v>0</v>
      </c>
      <c r="P332" s="224">
        <v>953290</v>
      </c>
      <c r="Q332" s="224">
        <v>0</v>
      </c>
      <c r="R332" s="114">
        <v>0</v>
      </c>
      <c r="S332" s="70" t="s">
        <v>322</v>
      </c>
      <c r="T332" s="32"/>
      <c r="U332" s="33"/>
    </row>
    <row r="333" spans="1:22" ht="23.25" customHeight="1" x14ac:dyDescent="0.2">
      <c r="A333" s="331" t="s">
        <v>568</v>
      </c>
      <c r="B333" s="332"/>
      <c r="C333" s="37"/>
      <c r="D333" s="215"/>
      <c r="E333" s="211" t="s">
        <v>179</v>
      </c>
      <c r="F333" s="211" t="s">
        <v>179</v>
      </c>
      <c r="G333" s="211" t="s">
        <v>179</v>
      </c>
      <c r="H333" s="211" t="s">
        <v>179</v>
      </c>
      <c r="I333" s="212">
        <v>774573.00000000023</v>
      </c>
      <c r="J333" s="212">
        <v>669343.06000000006</v>
      </c>
      <c r="K333" s="36">
        <v>31482</v>
      </c>
      <c r="L333" s="212">
        <v>628433310.72999954</v>
      </c>
      <c r="M333" s="212">
        <v>0</v>
      </c>
      <c r="N333" s="212">
        <v>0</v>
      </c>
      <c r="O333" s="212">
        <v>0</v>
      </c>
      <c r="P333" s="212">
        <v>628433310.72999954</v>
      </c>
      <c r="Q333" s="212">
        <v>0</v>
      </c>
      <c r="R333" s="212">
        <v>0</v>
      </c>
      <c r="S333" s="212"/>
      <c r="T333" s="96"/>
      <c r="U333" s="33"/>
    </row>
    <row r="334" spans="1:22" ht="9" customHeight="1" x14ac:dyDescent="0.2">
      <c r="E334" s="216"/>
      <c r="F334" s="216"/>
      <c r="G334" s="216"/>
      <c r="H334" s="216"/>
      <c r="S334" s="230" t="s">
        <v>583</v>
      </c>
      <c r="V334" s="97"/>
    </row>
    <row r="335" spans="1:22" ht="45.75" customHeight="1" x14ac:dyDescent="0.2">
      <c r="B335" s="200" t="s">
        <v>577</v>
      </c>
      <c r="E335" s="216"/>
      <c r="F335" s="216"/>
      <c r="G335" s="216"/>
      <c r="H335" s="216"/>
      <c r="Q335" s="328" t="s">
        <v>616</v>
      </c>
      <c r="R335" s="328"/>
      <c r="S335" s="328"/>
      <c r="V335" s="97"/>
    </row>
    <row r="336" spans="1:22" ht="5.25" customHeight="1" x14ac:dyDescent="0.2">
      <c r="E336" s="216"/>
      <c r="F336" s="216"/>
      <c r="G336" s="216"/>
      <c r="H336" s="216"/>
      <c r="N336" s="214"/>
      <c r="O336" s="214"/>
      <c r="P336" s="214"/>
    </row>
    <row r="337" spans="2:19" ht="42.75" customHeight="1" x14ac:dyDescent="0.2">
      <c r="B337" s="200" t="s">
        <v>625</v>
      </c>
      <c r="E337" s="216"/>
      <c r="F337" s="216"/>
      <c r="G337" s="216"/>
      <c r="H337" s="216"/>
      <c r="Q337" s="328" t="s">
        <v>627</v>
      </c>
      <c r="R337" s="328"/>
      <c r="S337" s="328"/>
    </row>
    <row r="338" spans="2:19" ht="5.25" customHeight="1" x14ac:dyDescent="0.2">
      <c r="E338" s="216"/>
      <c r="F338" s="216"/>
      <c r="G338" s="216"/>
      <c r="H338" s="216"/>
      <c r="N338" s="214"/>
      <c r="O338" s="214"/>
      <c r="P338" s="214"/>
    </row>
    <row r="339" spans="2:19" ht="27.75" customHeight="1" x14ac:dyDescent="0.2">
      <c r="B339" s="196" t="s">
        <v>607</v>
      </c>
      <c r="E339" s="216"/>
      <c r="F339" s="216"/>
      <c r="G339" s="216"/>
      <c r="H339" s="216"/>
      <c r="Q339" s="328" t="s">
        <v>608</v>
      </c>
      <c r="R339" s="328"/>
      <c r="S339" s="328"/>
    </row>
  </sheetData>
  <sheetProtection selectLockedCells="1" selectUnlockedCells="1"/>
  <autoFilter ref="A9:V333"/>
  <mergeCells count="35">
    <mergeCell ref="Q337:S337"/>
    <mergeCell ref="Q339:S339"/>
    <mergeCell ref="A10:B10"/>
    <mergeCell ref="A171:B171"/>
    <mergeCell ref="A11:S11"/>
    <mergeCell ref="A13:S13"/>
    <mergeCell ref="A333:B333"/>
    <mergeCell ref="A170:S170"/>
    <mergeCell ref="A172:S172"/>
    <mergeCell ref="Q335:S335"/>
    <mergeCell ref="A12:B12"/>
    <mergeCell ref="A169:B169"/>
    <mergeCell ref="A4:A8"/>
    <mergeCell ref="B4:B8"/>
    <mergeCell ref="K4:K7"/>
    <mergeCell ref="L5:L7"/>
    <mergeCell ref="R6:R7"/>
    <mergeCell ref="F4:F8"/>
    <mergeCell ref="G4:G8"/>
    <mergeCell ref="J4:J7"/>
    <mergeCell ref="P1:S1"/>
    <mergeCell ref="N2:S2"/>
    <mergeCell ref="B3:P3"/>
    <mergeCell ref="S4:S8"/>
    <mergeCell ref="H4:H8"/>
    <mergeCell ref="P6:Q6"/>
    <mergeCell ref="I4:I7"/>
    <mergeCell ref="N6:N7"/>
    <mergeCell ref="O6:O7"/>
    <mergeCell ref="L4:R4"/>
    <mergeCell ref="M5:R5"/>
    <mergeCell ref="E4:E8"/>
    <mergeCell ref="C4:C8"/>
    <mergeCell ref="D4:D8"/>
    <mergeCell ref="M6:M7"/>
  </mergeCells>
  <pageMargins left="0.74803149606299213" right="0.19685039370078741" top="1.1023622047244095" bottom="0.43307086614173229" header="0.9055118110236221" footer="0.19685039370078741"/>
  <pageSetup paperSize="9" scale="84" firstPageNumber="6" fitToHeight="0" orientation="landscape" useFirstPageNumber="1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W138"/>
  <sheetViews>
    <sheetView view="pageBreakPreview" topLeftCell="A100" zoomScale="115" zoomScaleNormal="170" zoomScaleSheetLayoutView="115" workbookViewId="0">
      <selection activeCell="B132" sqref="B132"/>
    </sheetView>
  </sheetViews>
  <sheetFormatPr defaultColWidth="9.33203125" defaultRowHeight="12.75" x14ac:dyDescent="0.2"/>
  <cols>
    <col min="1" max="1" width="4" style="9" customWidth="1"/>
    <col min="2" max="2" width="38.33203125" style="9" customWidth="1"/>
    <col min="3" max="3" width="14.6640625" style="21" hidden="1" customWidth="1"/>
    <col min="4" max="4" width="13.5" style="21" hidden="1" customWidth="1"/>
    <col min="5" max="5" width="12.6640625" style="7" customWidth="1"/>
    <col min="6" max="6" width="11.33203125" style="7" customWidth="1"/>
    <col min="7" max="7" width="4.33203125" style="16" customWidth="1"/>
    <col min="8" max="8" width="10.1640625" style="10" customWidth="1"/>
    <col min="9" max="9" width="9.33203125" style="7" customWidth="1"/>
    <col min="10" max="10" width="13.6640625" style="7" hidden="1" customWidth="1"/>
    <col min="11" max="11" width="8.33203125" style="7" hidden="1" customWidth="1"/>
    <col min="12" max="12" width="13.33203125" style="7" customWidth="1"/>
    <col min="13" max="13" width="6.1640625" style="10" customWidth="1"/>
    <col min="14" max="14" width="8.5" style="10" customWidth="1"/>
    <col min="15" max="15" width="7.83203125" style="10" customWidth="1"/>
    <col min="16" max="16" width="9.5" style="10" customWidth="1"/>
    <col min="17" max="17" width="4" style="10" customWidth="1"/>
    <col min="18" max="18" width="4.33203125" style="10" customWidth="1"/>
    <col min="19" max="19" width="8.1640625" style="10" customWidth="1"/>
    <col min="20" max="20" width="9" style="10" customWidth="1"/>
    <col min="21" max="21" width="9.83203125" style="10" customWidth="1"/>
    <col min="22" max="22" width="7" style="10" customWidth="1"/>
    <col min="23" max="23" width="15.5" style="9" bestFit="1" customWidth="1"/>
    <col min="24" max="24" width="14" style="9" customWidth="1"/>
    <col min="25" max="16384" width="9.33203125" style="9"/>
  </cols>
  <sheetData>
    <row r="1" spans="1:23" ht="11.25" hidden="1" customHeight="1" x14ac:dyDescent="0.2">
      <c r="E1" s="10"/>
      <c r="F1" s="10"/>
      <c r="L1" s="11"/>
      <c r="M1" s="342" t="s">
        <v>50</v>
      </c>
      <c r="N1" s="342"/>
      <c r="O1" s="342"/>
      <c r="P1" s="342"/>
      <c r="Q1" s="342"/>
      <c r="R1" s="342"/>
      <c r="S1" s="342"/>
      <c r="T1" s="342"/>
      <c r="U1" s="342"/>
      <c r="V1" s="342"/>
    </row>
    <row r="2" spans="1:23" ht="6" hidden="1" customHeight="1" x14ac:dyDescent="0.2">
      <c r="E2" s="10"/>
      <c r="F2" s="10"/>
      <c r="L2" s="12"/>
      <c r="M2" s="25"/>
      <c r="N2" s="25"/>
      <c r="O2" s="25"/>
      <c r="P2" s="25"/>
      <c r="Q2" s="25"/>
      <c r="R2" s="25"/>
      <c r="S2" s="25"/>
      <c r="T2" s="25"/>
      <c r="U2" s="25"/>
      <c r="V2" s="25"/>
    </row>
    <row r="3" spans="1:23" ht="47.25" hidden="1" customHeight="1" x14ac:dyDescent="0.2">
      <c r="E3" s="10"/>
      <c r="F3" s="10"/>
      <c r="L3" s="12"/>
      <c r="M3" s="5"/>
      <c r="N3" s="5"/>
      <c r="O3" s="343" t="s">
        <v>195</v>
      </c>
      <c r="P3" s="343"/>
      <c r="Q3" s="343"/>
      <c r="R3" s="343"/>
      <c r="S3" s="343"/>
      <c r="T3" s="343"/>
      <c r="U3" s="343"/>
      <c r="V3" s="343"/>
    </row>
    <row r="4" spans="1:23" ht="2.25" hidden="1" customHeight="1" x14ac:dyDescent="0.2">
      <c r="E4" s="10"/>
      <c r="F4" s="10"/>
      <c r="L4" s="12"/>
      <c r="M4" s="25"/>
      <c r="N4" s="25"/>
      <c r="O4" s="25"/>
      <c r="P4" s="25"/>
      <c r="Q4" s="25"/>
      <c r="R4" s="25"/>
      <c r="S4" s="25"/>
      <c r="T4" s="25"/>
      <c r="U4" s="25"/>
      <c r="V4" s="25"/>
    </row>
    <row r="5" spans="1:23" ht="2.25" hidden="1" customHeight="1" x14ac:dyDescent="0.2">
      <c r="N5" s="13"/>
      <c r="O5" s="13"/>
      <c r="P5" s="13"/>
      <c r="Q5" s="13"/>
      <c r="R5" s="13"/>
      <c r="S5" s="13"/>
      <c r="T5" s="13"/>
      <c r="U5" s="13"/>
      <c r="V5" s="13"/>
    </row>
    <row r="6" spans="1:23" ht="24.75" hidden="1" customHeight="1" x14ac:dyDescent="0.2">
      <c r="A6" s="344" t="s">
        <v>7</v>
      </c>
      <c r="B6" s="344"/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</row>
    <row r="7" spans="1:23" ht="38.450000000000003" customHeight="1" x14ac:dyDescent="0.2">
      <c r="A7" s="169"/>
      <c r="B7" s="169"/>
      <c r="C7" s="169"/>
      <c r="D7" s="169"/>
      <c r="E7" s="170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340"/>
      <c r="S7" s="340"/>
      <c r="T7" s="340"/>
      <c r="U7" s="340"/>
      <c r="V7" s="340"/>
    </row>
    <row r="8" spans="1:23" ht="105.6" customHeight="1" x14ac:dyDescent="0.2">
      <c r="A8" s="169"/>
      <c r="B8" s="169"/>
      <c r="C8" s="169"/>
      <c r="D8" s="169"/>
      <c r="E8" s="170"/>
      <c r="F8" s="169"/>
      <c r="G8" s="171"/>
      <c r="H8" s="169"/>
      <c r="I8" s="169"/>
      <c r="J8" s="169"/>
      <c r="K8" s="169"/>
      <c r="L8" s="169"/>
      <c r="M8" s="169"/>
      <c r="N8" s="169"/>
      <c r="O8" s="172"/>
      <c r="P8" s="340" t="s">
        <v>630</v>
      </c>
      <c r="Q8" s="340"/>
      <c r="R8" s="340"/>
      <c r="S8" s="340"/>
      <c r="T8" s="340"/>
      <c r="U8" s="340"/>
      <c r="V8" s="340"/>
    </row>
    <row r="9" spans="1:23" ht="35.25" customHeight="1" x14ac:dyDescent="0.2">
      <c r="A9" s="337" t="s">
        <v>579</v>
      </c>
      <c r="B9" s="337"/>
      <c r="C9" s="337"/>
      <c r="D9" s="337"/>
      <c r="E9" s="337"/>
      <c r="F9" s="337"/>
      <c r="G9" s="337"/>
      <c r="H9" s="337"/>
      <c r="I9" s="337"/>
      <c r="J9" s="337"/>
      <c r="K9" s="337"/>
      <c r="L9" s="337"/>
      <c r="M9" s="337"/>
      <c r="N9" s="337"/>
      <c r="O9" s="337"/>
      <c r="P9" s="337"/>
      <c r="Q9" s="337"/>
      <c r="R9" s="337"/>
      <c r="S9" s="337"/>
      <c r="T9" s="337"/>
      <c r="U9" s="337"/>
      <c r="V9" s="337"/>
    </row>
    <row r="10" spans="1:23" ht="21" customHeight="1" x14ac:dyDescent="0.2">
      <c r="A10" s="341" t="s">
        <v>193</v>
      </c>
      <c r="B10" s="341" t="s">
        <v>9</v>
      </c>
      <c r="C10" s="173"/>
      <c r="D10" s="174"/>
      <c r="E10" s="345" t="s">
        <v>34</v>
      </c>
      <c r="F10" s="341" t="s">
        <v>196</v>
      </c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  <c r="S10" s="341" t="s">
        <v>35</v>
      </c>
      <c r="T10" s="341"/>
      <c r="U10" s="341"/>
      <c r="V10" s="341"/>
    </row>
    <row r="11" spans="1:23" ht="78" customHeight="1" x14ac:dyDescent="0.2">
      <c r="A11" s="341"/>
      <c r="B11" s="341"/>
      <c r="C11" s="173"/>
      <c r="D11" s="174"/>
      <c r="E11" s="345"/>
      <c r="F11" s="175" t="s">
        <v>36</v>
      </c>
      <c r="G11" s="341" t="s">
        <v>37</v>
      </c>
      <c r="H11" s="341"/>
      <c r="I11" s="341" t="s">
        <v>38</v>
      </c>
      <c r="J11" s="341"/>
      <c r="K11" s="341"/>
      <c r="L11" s="341"/>
      <c r="M11" s="341" t="s">
        <v>39</v>
      </c>
      <c r="N11" s="341"/>
      <c r="O11" s="341" t="s">
        <v>40</v>
      </c>
      <c r="P11" s="341"/>
      <c r="Q11" s="341" t="s">
        <v>41</v>
      </c>
      <c r="R11" s="341"/>
      <c r="S11" s="176" t="s">
        <v>3</v>
      </c>
      <c r="T11" s="176" t="s">
        <v>4</v>
      </c>
      <c r="U11" s="177" t="s">
        <v>5</v>
      </c>
      <c r="V11" s="177" t="s">
        <v>6</v>
      </c>
    </row>
    <row r="12" spans="1:23" ht="15" customHeight="1" x14ac:dyDescent="0.2">
      <c r="A12" s="341"/>
      <c r="B12" s="341"/>
      <c r="C12" s="173"/>
      <c r="D12" s="174"/>
      <c r="E12" s="175" t="s">
        <v>166</v>
      </c>
      <c r="F12" s="175" t="s">
        <v>14</v>
      </c>
      <c r="G12" s="178" t="s">
        <v>42</v>
      </c>
      <c r="H12" s="177" t="s">
        <v>14</v>
      </c>
      <c r="I12" s="175" t="s">
        <v>197</v>
      </c>
      <c r="J12" s="175"/>
      <c r="K12" s="175"/>
      <c r="L12" s="175" t="s">
        <v>14</v>
      </c>
      <c r="M12" s="177" t="s">
        <v>197</v>
      </c>
      <c r="N12" s="177" t="s">
        <v>14</v>
      </c>
      <c r="O12" s="177" t="s">
        <v>197</v>
      </c>
      <c r="P12" s="177" t="s">
        <v>14</v>
      </c>
      <c r="Q12" s="179" t="s">
        <v>198</v>
      </c>
      <c r="R12" s="177" t="s">
        <v>14</v>
      </c>
      <c r="S12" s="177" t="s">
        <v>14</v>
      </c>
      <c r="T12" s="177" t="s">
        <v>14</v>
      </c>
      <c r="U12" s="177" t="s">
        <v>14</v>
      </c>
      <c r="V12" s="177" t="s">
        <v>14</v>
      </c>
      <c r="W12" s="17"/>
    </row>
    <row r="13" spans="1:23" ht="9" customHeight="1" x14ac:dyDescent="0.2">
      <c r="A13" s="177" t="s">
        <v>15</v>
      </c>
      <c r="B13" s="177" t="s">
        <v>16</v>
      </c>
      <c r="C13" s="173"/>
      <c r="D13" s="174"/>
      <c r="E13" s="177" t="s">
        <v>17</v>
      </c>
      <c r="F13" s="175" t="s">
        <v>18</v>
      </c>
      <c r="G13" s="178" t="s">
        <v>19</v>
      </c>
      <c r="H13" s="177" t="s">
        <v>20</v>
      </c>
      <c r="I13" s="175" t="s">
        <v>21</v>
      </c>
      <c r="J13" s="175"/>
      <c r="K13" s="175"/>
      <c r="L13" s="175" t="s">
        <v>22</v>
      </c>
      <c r="M13" s="177" t="s">
        <v>23</v>
      </c>
      <c r="N13" s="177" t="s">
        <v>24</v>
      </c>
      <c r="O13" s="177" t="s">
        <v>25</v>
      </c>
      <c r="P13" s="177" t="s">
        <v>26</v>
      </c>
      <c r="Q13" s="177" t="s">
        <v>27</v>
      </c>
      <c r="R13" s="177" t="s">
        <v>28</v>
      </c>
      <c r="S13" s="177" t="s">
        <v>29</v>
      </c>
      <c r="T13" s="177" t="s">
        <v>30</v>
      </c>
      <c r="U13" s="177">
        <v>17</v>
      </c>
      <c r="V13" s="177">
        <v>18</v>
      </c>
    </row>
    <row r="14" spans="1:23" ht="12" customHeight="1" x14ac:dyDescent="0.2">
      <c r="A14" s="335" t="s">
        <v>572</v>
      </c>
      <c r="B14" s="336"/>
      <c r="C14" s="173"/>
      <c r="D14" s="173"/>
      <c r="E14" s="227">
        <v>1409568994.1600001</v>
      </c>
      <c r="F14" s="175" t="s">
        <v>179</v>
      </c>
      <c r="G14" s="180">
        <v>55</v>
      </c>
      <c r="H14" s="175" t="s">
        <v>179</v>
      </c>
      <c r="I14" s="175">
        <v>356041.69</v>
      </c>
      <c r="J14" s="175" t="e">
        <f>#REF!+#REF!+#REF!</f>
        <v>#REF!</v>
      </c>
      <c r="K14" s="175" t="e">
        <f>#REF!+#REF!+#REF!</f>
        <v>#REF!</v>
      </c>
      <c r="L14" s="175" t="s">
        <v>179</v>
      </c>
      <c r="M14" s="175">
        <v>1877.12</v>
      </c>
      <c r="N14" s="175" t="s">
        <v>179</v>
      </c>
      <c r="O14" s="175">
        <v>80450.3</v>
      </c>
      <c r="P14" s="175" t="s">
        <v>179</v>
      </c>
      <c r="Q14" s="175">
        <v>0</v>
      </c>
      <c r="R14" s="175" t="s">
        <v>179</v>
      </c>
      <c r="S14" s="175" t="s">
        <v>179</v>
      </c>
      <c r="T14" s="175" t="s">
        <v>179</v>
      </c>
      <c r="U14" s="175" t="s">
        <v>179</v>
      </c>
      <c r="V14" s="175" t="s">
        <v>179</v>
      </c>
      <c r="W14" s="17"/>
    </row>
    <row r="15" spans="1:23" ht="9.75" customHeight="1" x14ac:dyDescent="0.2">
      <c r="A15" s="341" t="s">
        <v>476</v>
      </c>
      <c r="B15" s="341"/>
      <c r="C15" s="341"/>
      <c r="D15" s="341"/>
      <c r="E15" s="341"/>
      <c r="F15" s="341"/>
      <c r="G15" s="341"/>
      <c r="H15" s="341"/>
      <c r="I15" s="341"/>
      <c r="J15" s="341"/>
      <c r="K15" s="341"/>
      <c r="L15" s="341"/>
      <c r="M15" s="341"/>
      <c r="N15" s="341"/>
      <c r="O15" s="341"/>
      <c r="P15" s="341"/>
      <c r="Q15" s="341"/>
      <c r="R15" s="341"/>
      <c r="S15" s="341"/>
      <c r="T15" s="341"/>
      <c r="U15" s="341"/>
      <c r="V15" s="341"/>
      <c r="W15" s="17"/>
    </row>
    <row r="16" spans="1:23" ht="10.5" customHeight="1" x14ac:dyDescent="0.2">
      <c r="A16" s="338" t="s">
        <v>158</v>
      </c>
      <c r="B16" s="338"/>
      <c r="C16" s="338"/>
      <c r="D16" s="338"/>
      <c r="E16" s="338"/>
      <c r="F16" s="338"/>
      <c r="G16" s="338"/>
      <c r="H16" s="338"/>
      <c r="I16" s="338"/>
      <c r="J16" s="338"/>
      <c r="K16" s="338"/>
      <c r="L16" s="338"/>
      <c r="M16" s="338"/>
      <c r="N16" s="338"/>
      <c r="O16" s="338"/>
      <c r="P16" s="338"/>
      <c r="Q16" s="338"/>
      <c r="R16" s="338"/>
      <c r="S16" s="338"/>
      <c r="T16" s="338"/>
      <c r="U16" s="338"/>
      <c r="V16" s="338"/>
    </row>
    <row r="17" spans="1:22" ht="21" customHeight="1" x14ac:dyDescent="0.2">
      <c r="A17" s="339" t="s">
        <v>569</v>
      </c>
      <c r="B17" s="339"/>
      <c r="C17" s="173"/>
      <c r="D17" s="173"/>
      <c r="E17" s="175">
        <v>317278213.48000002</v>
      </c>
      <c r="F17" s="175">
        <v>39116078.219999999</v>
      </c>
      <c r="G17" s="180">
        <v>1</v>
      </c>
      <c r="H17" s="175">
        <v>2603164.6800000002</v>
      </c>
      <c r="I17" s="175">
        <v>83581.50999999998</v>
      </c>
      <c r="J17" s="175">
        <v>33135967.699999999</v>
      </c>
      <c r="K17" s="175">
        <v>25951263.130000032</v>
      </c>
      <c r="L17" s="175">
        <v>250557459.00999999</v>
      </c>
      <c r="M17" s="175">
        <v>0</v>
      </c>
      <c r="N17" s="175">
        <v>0</v>
      </c>
      <c r="O17" s="175">
        <v>17426.599999999999</v>
      </c>
      <c r="P17" s="175">
        <v>22227427.729999997</v>
      </c>
      <c r="Q17" s="175">
        <v>0</v>
      </c>
      <c r="R17" s="175">
        <v>0</v>
      </c>
      <c r="S17" s="175">
        <v>570000</v>
      </c>
      <c r="T17" s="175">
        <v>0</v>
      </c>
      <c r="U17" s="175">
        <v>2204083.84</v>
      </c>
      <c r="V17" s="175">
        <v>0</v>
      </c>
    </row>
    <row r="18" spans="1:22" ht="9" customHeight="1" x14ac:dyDescent="0.2">
      <c r="A18" s="177">
        <v>1</v>
      </c>
      <c r="B18" s="181" t="s">
        <v>53</v>
      </c>
      <c r="C18" s="181" t="s">
        <v>470</v>
      </c>
      <c r="D18" s="181"/>
      <c r="E18" s="175">
        <v>2179864.48</v>
      </c>
      <c r="F18" s="175">
        <v>0</v>
      </c>
      <c r="G18" s="178">
        <v>0</v>
      </c>
      <c r="H18" s="175">
        <v>0</v>
      </c>
      <c r="I18" s="182">
        <v>911.34</v>
      </c>
      <c r="J18" s="174" t="s">
        <v>51</v>
      </c>
      <c r="K18" s="177">
        <v>2022.07</v>
      </c>
      <c r="L18" s="175">
        <v>2179864.48</v>
      </c>
      <c r="M18" s="175">
        <v>0</v>
      </c>
      <c r="N18" s="175">
        <v>0</v>
      </c>
      <c r="O18" s="175">
        <v>0</v>
      </c>
      <c r="P18" s="175">
        <v>0</v>
      </c>
      <c r="Q18" s="175">
        <v>0</v>
      </c>
      <c r="R18" s="175">
        <v>0</v>
      </c>
      <c r="S18" s="175">
        <v>0</v>
      </c>
      <c r="T18" s="175">
        <v>0</v>
      </c>
      <c r="U18" s="175">
        <v>0</v>
      </c>
      <c r="V18" s="175">
        <v>0</v>
      </c>
    </row>
    <row r="19" spans="1:22" ht="9" customHeight="1" x14ac:dyDescent="0.2">
      <c r="A19" s="177">
        <v>2</v>
      </c>
      <c r="B19" s="181" t="s">
        <v>54</v>
      </c>
      <c r="C19" s="181" t="s">
        <v>470</v>
      </c>
      <c r="D19" s="181"/>
      <c r="E19" s="175">
        <v>1698892.44</v>
      </c>
      <c r="F19" s="175">
        <v>0</v>
      </c>
      <c r="G19" s="178">
        <v>0</v>
      </c>
      <c r="H19" s="175">
        <v>0</v>
      </c>
      <c r="I19" s="182">
        <v>675.65</v>
      </c>
      <c r="J19" s="174" t="s">
        <v>51</v>
      </c>
      <c r="K19" s="177">
        <v>2022.07</v>
      </c>
      <c r="L19" s="175">
        <v>1698892.44</v>
      </c>
      <c r="M19" s="175">
        <v>0</v>
      </c>
      <c r="N19" s="175">
        <v>0</v>
      </c>
      <c r="O19" s="175">
        <v>0</v>
      </c>
      <c r="P19" s="175">
        <v>0</v>
      </c>
      <c r="Q19" s="175">
        <v>0</v>
      </c>
      <c r="R19" s="175">
        <v>0</v>
      </c>
      <c r="S19" s="175">
        <v>0</v>
      </c>
      <c r="T19" s="175">
        <v>0</v>
      </c>
      <c r="U19" s="175">
        <v>0</v>
      </c>
      <c r="V19" s="175">
        <v>0</v>
      </c>
    </row>
    <row r="20" spans="1:22" ht="9" customHeight="1" x14ac:dyDescent="0.2">
      <c r="A20" s="177">
        <v>3</v>
      </c>
      <c r="B20" s="181" t="s">
        <v>55</v>
      </c>
      <c r="C20" s="181" t="s">
        <v>471</v>
      </c>
      <c r="D20" s="181"/>
      <c r="E20" s="175">
        <v>10834027.82</v>
      </c>
      <c r="F20" s="175">
        <v>0</v>
      </c>
      <c r="G20" s="178">
        <v>0</v>
      </c>
      <c r="H20" s="175">
        <v>0</v>
      </c>
      <c r="I20" s="182">
        <v>3870</v>
      </c>
      <c r="J20" s="174" t="s">
        <v>52</v>
      </c>
      <c r="K20" s="177">
        <v>3438.05</v>
      </c>
      <c r="L20" s="175">
        <v>10834027.82</v>
      </c>
      <c r="M20" s="175">
        <v>0</v>
      </c>
      <c r="N20" s="175">
        <v>0</v>
      </c>
      <c r="O20" s="175">
        <v>0</v>
      </c>
      <c r="P20" s="175">
        <v>0</v>
      </c>
      <c r="Q20" s="175">
        <v>0</v>
      </c>
      <c r="R20" s="175">
        <v>0</v>
      </c>
      <c r="S20" s="175">
        <v>0</v>
      </c>
      <c r="T20" s="175">
        <v>0</v>
      </c>
      <c r="U20" s="175">
        <v>0</v>
      </c>
      <c r="V20" s="175">
        <v>0</v>
      </c>
    </row>
    <row r="21" spans="1:22" ht="10.5" customHeight="1" x14ac:dyDescent="0.25">
      <c r="A21" s="177">
        <v>4</v>
      </c>
      <c r="B21" s="181" t="s">
        <v>56</v>
      </c>
      <c r="C21" s="181" t="s">
        <v>470</v>
      </c>
      <c r="D21" s="181"/>
      <c r="E21" s="175">
        <v>2274921.98</v>
      </c>
      <c r="F21" s="175">
        <v>0</v>
      </c>
      <c r="G21" s="178">
        <v>0</v>
      </c>
      <c r="H21" s="175">
        <v>0</v>
      </c>
      <c r="I21" s="182">
        <v>980</v>
      </c>
      <c r="J21" s="183" t="s">
        <v>51</v>
      </c>
      <c r="K21" s="177">
        <v>2022.07</v>
      </c>
      <c r="L21" s="175">
        <v>2274921.98</v>
      </c>
      <c r="M21" s="175">
        <v>0</v>
      </c>
      <c r="N21" s="175">
        <v>0</v>
      </c>
      <c r="O21" s="175">
        <v>0</v>
      </c>
      <c r="P21" s="175">
        <v>0</v>
      </c>
      <c r="Q21" s="175">
        <v>0</v>
      </c>
      <c r="R21" s="175">
        <v>0</v>
      </c>
      <c r="S21" s="175">
        <v>0</v>
      </c>
      <c r="T21" s="175">
        <v>0</v>
      </c>
      <c r="U21" s="175">
        <v>0</v>
      </c>
      <c r="V21" s="175">
        <v>0</v>
      </c>
    </row>
    <row r="22" spans="1:22" ht="9" customHeight="1" x14ac:dyDescent="0.2">
      <c r="A22" s="177">
        <v>5</v>
      </c>
      <c r="B22" s="181" t="s">
        <v>57</v>
      </c>
      <c r="C22" s="181" t="s">
        <v>471</v>
      </c>
      <c r="D22" s="181"/>
      <c r="E22" s="175">
        <v>1581030.27</v>
      </c>
      <c r="F22" s="175">
        <v>0</v>
      </c>
      <c r="G22" s="178">
        <v>0</v>
      </c>
      <c r="H22" s="175">
        <v>0</v>
      </c>
      <c r="I22" s="182">
        <v>512</v>
      </c>
      <c r="J22" s="174" t="s">
        <v>52</v>
      </c>
      <c r="K22" s="177">
        <v>3438.05</v>
      </c>
      <c r="L22" s="175">
        <v>1581030.27</v>
      </c>
      <c r="M22" s="175">
        <v>0</v>
      </c>
      <c r="N22" s="175">
        <v>0</v>
      </c>
      <c r="O22" s="175">
        <v>0</v>
      </c>
      <c r="P22" s="175">
        <v>0</v>
      </c>
      <c r="Q22" s="175">
        <v>0</v>
      </c>
      <c r="R22" s="175">
        <v>0</v>
      </c>
      <c r="S22" s="175">
        <v>0</v>
      </c>
      <c r="T22" s="175">
        <v>0</v>
      </c>
      <c r="U22" s="175">
        <v>0</v>
      </c>
      <c r="V22" s="175">
        <v>0</v>
      </c>
    </row>
    <row r="23" spans="1:22" ht="9" customHeight="1" x14ac:dyDescent="0.2">
      <c r="A23" s="177">
        <v>6</v>
      </c>
      <c r="B23" s="181" t="s">
        <v>58</v>
      </c>
      <c r="C23" s="181" t="s">
        <v>470</v>
      </c>
      <c r="D23" s="181"/>
      <c r="E23" s="175">
        <v>1000478.42</v>
      </c>
      <c r="F23" s="175">
        <v>0</v>
      </c>
      <c r="G23" s="178">
        <v>0</v>
      </c>
      <c r="H23" s="175">
        <v>0</v>
      </c>
      <c r="I23" s="182">
        <v>310</v>
      </c>
      <c r="J23" s="174" t="s">
        <v>51</v>
      </c>
      <c r="K23" s="177">
        <v>2022.07</v>
      </c>
      <c r="L23" s="175">
        <v>1000478.42</v>
      </c>
      <c r="M23" s="175">
        <v>0</v>
      </c>
      <c r="N23" s="175">
        <v>0</v>
      </c>
      <c r="O23" s="175">
        <v>0</v>
      </c>
      <c r="P23" s="175">
        <v>0</v>
      </c>
      <c r="Q23" s="175">
        <v>0</v>
      </c>
      <c r="R23" s="175">
        <v>0</v>
      </c>
      <c r="S23" s="175">
        <v>0</v>
      </c>
      <c r="T23" s="175">
        <v>0</v>
      </c>
      <c r="U23" s="175">
        <v>0</v>
      </c>
      <c r="V23" s="175">
        <v>0</v>
      </c>
    </row>
    <row r="24" spans="1:22" ht="9" customHeight="1" x14ac:dyDescent="0.2">
      <c r="A24" s="177">
        <v>7</v>
      </c>
      <c r="B24" s="181" t="s">
        <v>59</v>
      </c>
      <c r="C24" s="181" t="s">
        <v>470</v>
      </c>
      <c r="D24" s="181"/>
      <c r="E24" s="175">
        <v>2934226.36</v>
      </c>
      <c r="F24" s="175">
        <v>0</v>
      </c>
      <c r="G24" s="178">
        <v>0</v>
      </c>
      <c r="H24" s="175">
        <v>0</v>
      </c>
      <c r="I24" s="182">
        <v>1240.8</v>
      </c>
      <c r="J24" s="174" t="s">
        <v>51</v>
      </c>
      <c r="K24" s="177">
        <v>2022.07</v>
      </c>
      <c r="L24" s="175">
        <v>2934226.36</v>
      </c>
      <c r="M24" s="175">
        <v>0</v>
      </c>
      <c r="N24" s="175">
        <v>0</v>
      </c>
      <c r="O24" s="175">
        <v>0</v>
      </c>
      <c r="P24" s="175">
        <v>0</v>
      </c>
      <c r="Q24" s="175">
        <v>0</v>
      </c>
      <c r="R24" s="175">
        <v>0</v>
      </c>
      <c r="S24" s="175">
        <v>0</v>
      </c>
      <c r="T24" s="175">
        <v>0</v>
      </c>
      <c r="U24" s="175">
        <v>0</v>
      </c>
      <c r="V24" s="175">
        <v>0</v>
      </c>
    </row>
    <row r="25" spans="1:22" ht="9" customHeight="1" x14ac:dyDescent="0.25">
      <c r="A25" s="177">
        <v>8</v>
      </c>
      <c r="B25" s="181" t="s">
        <v>60</v>
      </c>
      <c r="C25" s="181" t="s">
        <v>470</v>
      </c>
      <c r="D25" s="181"/>
      <c r="E25" s="175">
        <v>2979045.82</v>
      </c>
      <c r="F25" s="175">
        <v>0</v>
      </c>
      <c r="G25" s="178">
        <v>0</v>
      </c>
      <c r="H25" s="175">
        <v>0</v>
      </c>
      <c r="I25" s="182">
        <v>1240.8</v>
      </c>
      <c r="J25" s="183" t="s">
        <v>51</v>
      </c>
      <c r="K25" s="177">
        <v>2022.07</v>
      </c>
      <c r="L25" s="175">
        <v>2979045.82</v>
      </c>
      <c r="M25" s="175">
        <v>0</v>
      </c>
      <c r="N25" s="175">
        <v>0</v>
      </c>
      <c r="O25" s="175">
        <v>0</v>
      </c>
      <c r="P25" s="175">
        <v>0</v>
      </c>
      <c r="Q25" s="175">
        <v>0</v>
      </c>
      <c r="R25" s="175">
        <v>0</v>
      </c>
      <c r="S25" s="175">
        <v>0</v>
      </c>
      <c r="T25" s="175">
        <v>0</v>
      </c>
      <c r="U25" s="175">
        <v>0</v>
      </c>
      <c r="V25" s="175">
        <v>0</v>
      </c>
    </row>
    <row r="26" spans="1:22" ht="9" customHeight="1" x14ac:dyDescent="0.25">
      <c r="A26" s="177">
        <v>9</v>
      </c>
      <c r="B26" s="181" t="s">
        <v>182</v>
      </c>
      <c r="C26" s="181" t="s">
        <v>472</v>
      </c>
      <c r="D26" s="181"/>
      <c r="E26" s="175">
        <v>2603164.6800000002</v>
      </c>
      <c r="F26" s="175">
        <v>0</v>
      </c>
      <c r="G26" s="178">
        <v>1</v>
      </c>
      <c r="H26" s="175">
        <v>2603164.6800000002</v>
      </c>
      <c r="I26" s="182">
        <v>0</v>
      </c>
      <c r="J26" s="183"/>
      <c r="K26" s="177"/>
      <c r="L26" s="175">
        <v>0</v>
      </c>
      <c r="M26" s="175">
        <v>0</v>
      </c>
      <c r="N26" s="175">
        <v>0</v>
      </c>
      <c r="O26" s="175">
        <v>0</v>
      </c>
      <c r="P26" s="175">
        <v>0</v>
      </c>
      <c r="Q26" s="175">
        <v>0</v>
      </c>
      <c r="R26" s="175">
        <v>0</v>
      </c>
      <c r="S26" s="175">
        <v>0</v>
      </c>
      <c r="T26" s="175">
        <v>0</v>
      </c>
      <c r="U26" s="175">
        <v>0</v>
      </c>
      <c r="V26" s="175">
        <v>0</v>
      </c>
    </row>
    <row r="27" spans="1:22" ht="9" customHeight="1" x14ac:dyDescent="0.2">
      <c r="A27" s="177">
        <v>10</v>
      </c>
      <c r="B27" s="181" t="s">
        <v>61</v>
      </c>
      <c r="C27" s="181" t="s">
        <v>470</v>
      </c>
      <c r="D27" s="181"/>
      <c r="E27" s="175">
        <v>2260048.5099999998</v>
      </c>
      <c r="F27" s="175">
        <v>0</v>
      </c>
      <c r="G27" s="178">
        <v>0</v>
      </c>
      <c r="H27" s="175">
        <v>0</v>
      </c>
      <c r="I27" s="182">
        <v>892.42</v>
      </c>
      <c r="J27" s="174" t="s">
        <v>51</v>
      </c>
      <c r="K27" s="177">
        <v>2022.07</v>
      </c>
      <c r="L27" s="175">
        <v>2260048.5099999998</v>
      </c>
      <c r="M27" s="175">
        <v>0</v>
      </c>
      <c r="N27" s="175">
        <v>0</v>
      </c>
      <c r="O27" s="175">
        <v>0</v>
      </c>
      <c r="P27" s="175">
        <v>0</v>
      </c>
      <c r="Q27" s="175">
        <v>0</v>
      </c>
      <c r="R27" s="175">
        <v>0</v>
      </c>
      <c r="S27" s="175">
        <v>0</v>
      </c>
      <c r="T27" s="175">
        <v>0</v>
      </c>
      <c r="U27" s="175">
        <v>0</v>
      </c>
      <c r="V27" s="175">
        <v>0</v>
      </c>
    </row>
    <row r="28" spans="1:22" ht="9" customHeight="1" x14ac:dyDescent="0.2">
      <c r="A28" s="177">
        <v>11</v>
      </c>
      <c r="B28" s="181" t="s">
        <v>62</v>
      </c>
      <c r="C28" s="181" t="s">
        <v>473</v>
      </c>
      <c r="D28" s="181"/>
      <c r="E28" s="175">
        <v>4502034.7</v>
      </c>
      <c r="F28" s="175">
        <v>4432617.3</v>
      </c>
      <c r="G28" s="178">
        <v>0</v>
      </c>
      <c r="H28" s="175">
        <v>0</v>
      </c>
      <c r="I28" s="175">
        <v>0</v>
      </c>
      <c r="J28" s="174" t="s">
        <v>181</v>
      </c>
      <c r="K28" s="177">
        <v>752.4</v>
      </c>
      <c r="L28" s="175">
        <v>0</v>
      </c>
      <c r="M28" s="175">
        <v>0</v>
      </c>
      <c r="N28" s="175">
        <v>0</v>
      </c>
      <c r="O28" s="175">
        <v>0</v>
      </c>
      <c r="P28" s="175">
        <v>0</v>
      </c>
      <c r="Q28" s="175">
        <v>0</v>
      </c>
      <c r="R28" s="175">
        <v>0</v>
      </c>
      <c r="S28" s="175">
        <v>0</v>
      </c>
      <c r="T28" s="175">
        <v>0</v>
      </c>
      <c r="U28" s="175">
        <v>69417.399999999994</v>
      </c>
      <c r="V28" s="175">
        <v>0</v>
      </c>
    </row>
    <row r="29" spans="1:22" ht="9" customHeight="1" x14ac:dyDescent="0.2">
      <c r="A29" s="177">
        <v>12</v>
      </c>
      <c r="B29" s="181" t="s">
        <v>63</v>
      </c>
      <c r="C29" s="181" t="s">
        <v>471</v>
      </c>
      <c r="D29" s="181"/>
      <c r="E29" s="175">
        <v>838771.23</v>
      </c>
      <c r="F29" s="175">
        <v>0</v>
      </c>
      <c r="G29" s="178">
        <v>0</v>
      </c>
      <c r="H29" s="175">
        <v>0</v>
      </c>
      <c r="I29" s="182">
        <v>262.10000000000002</v>
      </c>
      <c r="J29" s="174" t="s">
        <v>52</v>
      </c>
      <c r="K29" s="177">
        <v>3438.05</v>
      </c>
      <c r="L29" s="175">
        <v>838771.23</v>
      </c>
      <c r="M29" s="175">
        <v>0</v>
      </c>
      <c r="N29" s="175">
        <v>0</v>
      </c>
      <c r="O29" s="175">
        <v>0</v>
      </c>
      <c r="P29" s="175">
        <v>0</v>
      </c>
      <c r="Q29" s="175">
        <v>0</v>
      </c>
      <c r="R29" s="175">
        <v>0</v>
      </c>
      <c r="S29" s="175">
        <v>0</v>
      </c>
      <c r="T29" s="175">
        <v>0</v>
      </c>
      <c r="U29" s="175">
        <v>0</v>
      </c>
      <c r="V29" s="175">
        <v>0</v>
      </c>
    </row>
    <row r="30" spans="1:22" ht="9" customHeight="1" x14ac:dyDescent="0.2">
      <c r="A30" s="177">
        <v>13</v>
      </c>
      <c r="B30" s="181" t="s">
        <v>64</v>
      </c>
      <c r="C30" s="181" t="s">
        <v>471</v>
      </c>
      <c r="D30" s="181"/>
      <c r="E30" s="175">
        <v>1285344.3999999999</v>
      </c>
      <c r="F30" s="175">
        <v>0</v>
      </c>
      <c r="G30" s="178">
        <v>0</v>
      </c>
      <c r="H30" s="175">
        <v>0</v>
      </c>
      <c r="I30" s="182">
        <v>424.3</v>
      </c>
      <c r="J30" s="174" t="s">
        <v>52</v>
      </c>
      <c r="K30" s="177">
        <v>3438.05</v>
      </c>
      <c r="L30" s="175">
        <v>1285344.3999999999</v>
      </c>
      <c r="M30" s="175">
        <v>0</v>
      </c>
      <c r="N30" s="175">
        <v>0</v>
      </c>
      <c r="O30" s="175">
        <v>0</v>
      </c>
      <c r="P30" s="175">
        <v>0</v>
      </c>
      <c r="Q30" s="175">
        <v>0</v>
      </c>
      <c r="R30" s="175">
        <v>0</v>
      </c>
      <c r="S30" s="175">
        <v>0</v>
      </c>
      <c r="T30" s="175">
        <v>0</v>
      </c>
      <c r="U30" s="175">
        <v>0</v>
      </c>
      <c r="V30" s="175">
        <v>0</v>
      </c>
    </row>
    <row r="31" spans="1:22" s="165" customFormat="1" ht="9" customHeight="1" x14ac:dyDescent="0.2">
      <c r="A31" s="177">
        <v>14</v>
      </c>
      <c r="B31" s="181" t="s">
        <v>65</v>
      </c>
      <c r="C31" s="181" t="s">
        <v>471</v>
      </c>
      <c r="D31" s="181"/>
      <c r="E31" s="175">
        <v>2235658.4300000002</v>
      </c>
      <c r="F31" s="175">
        <v>0</v>
      </c>
      <c r="G31" s="178">
        <v>0</v>
      </c>
      <c r="H31" s="175">
        <v>0</v>
      </c>
      <c r="I31" s="182">
        <v>811.2</v>
      </c>
      <c r="J31" s="174" t="s">
        <v>52</v>
      </c>
      <c r="K31" s="177">
        <v>3438.05</v>
      </c>
      <c r="L31" s="175">
        <v>2235658.4300000002</v>
      </c>
      <c r="M31" s="175">
        <v>0</v>
      </c>
      <c r="N31" s="175">
        <v>0</v>
      </c>
      <c r="O31" s="175">
        <v>0</v>
      </c>
      <c r="P31" s="175">
        <v>0</v>
      </c>
      <c r="Q31" s="175">
        <v>0</v>
      </c>
      <c r="R31" s="175">
        <v>0</v>
      </c>
      <c r="S31" s="175">
        <v>0</v>
      </c>
      <c r="T31" s="175">
        <v>0</v>
      </c>
      <c r="U31" s="175">
        <v>0</v>
      </c>
      <c r="V31" s="175">
        <v>0</v>
      </c>
    </row>
    <row r="32" spans="1:22" ht="9" customHeight="1" x14ac:dyDescent="0.25">
      <c r="A32" s="177">
        <v>15</v>
      </c>
      <c r="B32" s="181" t="s">
        <v>66</v>
      </c>
      <c r="C32" s="181" t="s">
        <v>473</v>
      </c>
      <c r="D32" s="181"/>
      <c r="E32" s="175">
        <v>6606016.4000000004</v>
      </c>
      <c r="F32" s="175">
        <v>6210171.2699999996</v>
      </c>
      <c r="G32" s="178">
        <v>0</v>
      </c>
      <c r="H32" s="175">
        <v>0</v>
      </c>
      <c r="I32" s="182">
        <v>0</v>
      </c>
      <c r="J32" s="183" t="s">
        <v>188</v>
      </c>
      <c r="K32" s="177">
        <v>7434930.4699999997</v>
      </c>
      <c r="L32" s="175">
        <v>0</v>
      </c>
      <c r="M32" s="175">
        <v>0</v>
      </c>
      <c r="N32" s="175">
        <v>0</v>
      </c>
      <c r="O32" s="175">
        <v>0</v>
      </c>
      <c r="P32" s="175">
        <v>0</v>
      </c>
      <c r="Q32" s="175">
        <v>0</v>
      </c>
      <c r="R32" s="175">
        <v>0</v>
      </c>
      <c r="S32" s="175">
        <v>0</v>
      </c>
      <c r="T32" s="175">
        <v>0</v>
      </c>
      <c r="U32" s="175">
        <v>395845.13</v>
      </c>
      <c r="V32" s="175">
        <v>0</v>
      </c>
    </row>
    <row r="33" spans="1:22" s="165" customFormat="1" ht="9" customHeight="1" x14ac:dyDescent="0.2">
      <c r="A33" s="177">
        <v>16</v>
      </c>
      <c r="B33" s="181" t="s">
        <v>68</v>
      </c>
      <c r="C33" s="181" t="s">
        <v>471</v>
      </c>
      <c r="D33" s="181"/>
      <c r="E33" s="175">
        <v>2934840.13</v>
      </c>
      <c r="F33" s="175">
        <v>0</v>
      </c>
      <c r="G33" s="178">
        <v>0</v>
      </c>
      <c r="H33" s="175">
        <v>0</v>
      </c>
      <c r="I33" s="182">
        <v>765.3</v>
      </c>
      <c r="J33" s="174" t="s">
        <v>52</v>
      </c>
      <c r="K33" s="177">
        <v>3438.05</v>
      </c>
      <c r="L33" s="175">
        <v>2934840.13</v>
      </c>
      <c r="M33" s="175">
        <v>0</v>
      </c>
      <c r="N33" s="175">
        <v>0</v>
      </c>
      <c r="O33" s="175">
        <v>0</v>
      </c>
      <c r="P33" s="175">
        <v>0</v>
      </c>
      <c r="Q33" s="175">
        <v>0</v>
      </c>
      <c r="R33" s="175">
        <v>0</v>
      </c>
      <c r="S33" s="175">
        <v>0</v>
      </c>
      <c r="T33" s="175">
        <v>0</v>
      </c>
      <c r="U33" s="175">
        <v>0</v>
      </c>
      <c r="V33" s="175">
        <v>0</v>
      </c>
    </row>
    <row r="34" spans="1:22" s="165" customFormat="1" ht="9" customHeight="1" x14ac:dyDescent="0.2">
      <c r="A34" s="177">
        <v>17</v>
      </c>
      <c r="B34" s="181" t="s">
        <v>69</v>
      </c>
      <c r="C34" s="181" t="s">
        <v>471</v>
      </c>
      <c r="D34" s="181"/>
      <c r="E34" s="175">
        <v>1840661.3</v>
      </c>
      <c r="F34" s="175">
        <v>0</v>
      </c>
      <c r="G34" s="178">
        <v>0</v>
      </c>
      <c r="H34" s="175">
        <v>0</v>
      </c>
      <c r="I34" s="182">
        <v>435</v>
      </c>
      <c r="J34" s="174" t="s">
        <v>52</v>
      </c>
      <c r="K34" s="177">
        <v>3438.05</v>
      </c>
      <c r="L34" s="175">
        <v>1840661.3</v>
      </c>
      <c r="M34" s="175">
        <v>0</v>
      </c>
      <c r="N34" s="175">
        <v>0</v>
      </c>
      <c r="O34" s="175">
        <v>0</v>
      </c>
      <c r="P34" s="175">
        <v>0</v>
      </c>
      <c r="Q34" s="175">
        <v>0</v>
      </c>
      <c r="R34" s="175">
        <v>0</v>
      </c>
      <c r="S34" s="175">
        <v>0</v>
      </c>
      <c r="T34" s="175">
        <v>0</v>
      </c>
      <c r="U34" s="175">
        <v>0</v>
      </c>
      <c r="V34" s="175">
        <v>0</v>
      </c>
    </row>
    <row r="35" spans="1:22" ht="9" customHeight="1" x14ac:dyDescent="0.2">
      <c r="A35" s="177">
        <v>18</v>
      </c>
      <c r="B35" s="181" t="s">
        <v>70</v>
      </c>
      <c r="C35" s="181" t="s">
        <v>471</v>
      </c>
      <c r="D35" s="181"/>
      <c r="E35" s="175">
        <v>2481689.17</v>
      </c>
      <c r="F35" s="175">
        <v>0</v>
      </c>
      <c r="G35" s="178">
        <v>0</v>
      </c>
      <c r="H35" s="175">
        <v>0</v>
      </c>
      <c r="I35" s="182">
        <v>744</v>
      </c>
      <c r="J35" s="174" t="s">
        <v>52</v>
      </c>
      <c r="K35" s="177">
        <v>3438.05</v>
      </c>
      <c r="L35" s="175">
        <v>2481689.17</v>
      </c>
      <c r="M35" s="175">
        <v>0</v>
      </c>
      <c r="N35" s="175">
        <v>0</v>
      </c>
      <c r="O35" s="175">
        <v>0</v>
      </c>
      <c r="P35" s="175">
        <v>0</v>
      </c>
      <c r="Q35" s="175">
        <v>0</v>
      </c>
      <c r="R35" s="175">
        <v>0</v>
      </c>
      <c r="S35" s="175">
        <v>0</v>
      </c>
      <c r="T35" s="175">
        <v>0</v>
      </c>
      <c r="U35" s="175">
        <v>0</v>
      </c>
      <c r="V35" s="175">
        <v>0</v>
      </c>
    </row>
    <row r="36" spans="1:22" s="165" customFormat="1" ht="9" customHeight="1" x14ac:dyDescent="0.2">
      <c r="A36" s="177">
        <v>19</v>
      </c>
      <c r="B36" s="181" t="s">
        <v>71</v>
      </c>
      <c r="C36" s="181" t="s">
        <v>474</v>
      </c>
      <c r="D36" s="181"/>
      <c r="E36" s="175">
        <v>16873685.969999999</v>
      </c>
      <c r="F36" s="175">
        <v>0</v>
      </c>
      <c r="G36" s="178">
        <v>0</v>
      </c>
      <c r="H36" s="175">
        <v>0</v>
      </c>
      <c r="I36" s="182">
        <v>0</v>
      </c>
      <c r="J36" s="174">
        <v>33135967.699999999</v>
      </c>
      <c r="K36" s="175">
        <v>2246.75</v>
      </c>
      <c r="L36" s="175">
        <v>0</v>
      </c>
      <c r="M36" s="175">
        <v>0</v>
      </c>
      <c r="N36" s="175">
        <v>0</v>
      </c>
      <c r="O36" s="175">
        <v>7689.2</v>
      </c>
      <c r="P36" s="175">
        <v>16873685.969999999</v>
      </c>
      <c r="Q36" s="175">
        <v>0</v>
      </c>
      <c r="R36" s="175">
        <v>0</v>
      </c>
      <c r="S36" s="175">
        <v>0</v>
      </c>
      <c r="T36" s="175">
        <v>0</v>
      </c>
      <c r="U36" s="175">
        <v>0</v>
      </c>
      <c r="V36" s="175">
        <v>0</v>
      </c>
    </row>
    <row r="37" spans="1:22" ht="9" customHeight="1" x14ac:dyDescent="0.2">
      <c r="A37" s="177">
        <v>20</v>
      </c>
      <c r="B37" s="181" t="s">
        <v>72</v>
      </c>
      <c r="C37" s="181" t="s">
        <v>471</v>
      </c>
      <c r="D37" s="181"/>
      <c r="E37" s="175">
        <v>1926039.32</v>
      </c>
      <c r="F37" s="175">
        <v>0</v>
      </c>
      <c r="G37" s="178">
        <v>0</v>
      </c>
      <c r="H37" s="175">
        <v>0</v>
      </c>
      <c r="I37" s="182">
        <v>573.24</v>
      </c>
      <c r="J37" s="174" t="s">
        <v>52</v>
      </c>
      <c r="K37" s="177">
        <v>3438.05</v>
      </c>
      <c r="L37" s="175">
        <v>1926039.32</v>
      </c>
      <c r="M37" s="175">
        <v>0</v>
      </c>
      <c r="N37" s="175">
        <v>0</v>
      </c>
      <c r="O37" s="175">
        <v>0</v>
      </c>
      <c r="P37" s="175">
        <v>0</v>
      </c>
      <c r="Q37" s="175">
        <v>0</v>
      </c>
      <c r="R37" s="175">
        <v>0</v>
      </c>
      <c r="S37" s="175">
        <v>0</v>
      </c>
      <c r="T37" s="175">
        <v>0</v>
      </c>
      <c r="U37" s="175">
        <v>0</v>
      </c>
      <c r="V37" s="175">
        <v>0</v>
      </c>
    </row>
    <row r="38" spans="1:22" ht="9" customHeight="1" x14ac:dyDescent="0.2">
      <c r="A38" s="177">
        <v>21</v>
      </c>
      <c r="B38" s="181" t="s">
        <v>73</v>
      </c>
      <c r="C38" s="181" t="s">
        <v>471</v>
      </c>
      <c r="D38" s="181"/>
      <c r="E38" s="175">
        <v>1947900.92</v>
      </c>
      <c r="F38" s="175">
        <v>0</v>
      </c>
      <c r="G38" s="178">
        <v>0</v>
      </c>
      <c r="H38" s="175">
        <v>0</v>
      </c>
      <c r="I38" s="182">
        <v>593.70000000000005</v>
      </c>
      <c r="J38" s="174" t="s">
        <v>52</v>
      </c>
      <c r="K38" s="177">
        <v>3438.05</v>
      </c>
      <c r="L38" s="175">
        <v>1947900.92</v>
      </c>
      <c r="M38" s="175">
        <v>0</v>
      </c>
      <c r="N38" s="175">
        <v>0</v>
      </c>
      <c r="O38" s="175">
        <v>0</v>
      </c>
      <c r="P38" s="175">
        <v>0</v>
      </c>
      <c r="Q38" s="175">
        <v>0</v>
      </c>
      <c r="R38" s="175">
        <v>0</v>
      </c>
      <c r="S38" s="175">
        <v>0</v>
      </c>
      <c r="T38" s="175">
        <v>0</v>
      </c>
      <c r="U38" s="175">
        <v>0</v>
      </c>
      <c r="V38" s="175">
        <v>0</v>
      </c>
    </row>
    <row r="39" spans="1:22" ht="9" customHeight="1" x14ac:dyDescent="0.2">
      <c r="A39" s="177">
        <v>22</v>
      </c>
      <c r="B39" s="181" t="s">
        <v>74</v>
      </c>
      <c r="C39" s="181" t="s">
        <v>474</v>
      </c>
      <c r="D39" s="181"/>
      <c r="E39" s="175">
        <v>4249241.76</v>
      </c>
      <c r="F39" s="175">
        <v>0</v>
      </c>
      <c r="G39" s="178">
        <v>0</v>
      </c>
      <c r="H39" s="175">
        <v>0</v>
      </c>
      <c r="I39" s="182">
        <v>0</v>
      </c>
      <c r="J39" s="174"/>
      <c r="K39" s="177">
        <v>0</v>
      </c>
      <c r="L39" s="175">
        <v>0</v>
      </c>
      <c r="M39" s="175">
        <v>0</v>
      </c>
      <c r="N39" s="175">
        <v>0</v>
      </c>
      <c r="O39" s="175">
        <v>1993</v>
      </c>
      <c r="P39" s="175">
        <v>4249241.76</v>
      </c>
      <c r="Q39" s="175">
        <v>0</v>
      </c>
      <c r="R39" s="175">
        <v>0</v>
      </c>
      <c r="S39" s="175">
        <v>0</v>
      </c>
      <c r="T39" s="175">
        <v>0</v>
      </c>
      <c r="U39" s="175">
        <v>0</v>
      </c>
      <c r="V39" s="175">
        <v>0</v>
      </c>
    </row>
    <row r="40" spans="1:22" ht="9" customHeight="1" x14ac:dyDescent="0.2">
      <c r="A40" s="177">
        <v>23</v>
      </c>
      <c r="B40" s="181" t="s">
        <v>75</v>
      </c>
      <c r="C40" s="181" t="s">
        <v>470</v>
      </c>
      <c r="D40" s="181"/>
      <c r="E40" s="175">
        <v>2493769.92</v>
      </c>
      <c r="F40" s="175">
        <v>0</v>
      </c>
      <c r="G40" s="178">
        <v>0</v>
      </c>
      <c r="H40" s="175">
        <v>0</v>
      </c>
      <c r="I40" s="182">
        <v>924.3</v>
      </c>
      <c r="J40" s="174" t="s">
        <v>51</v>
      </c>
      <c r="K40" s="177">
        <v>2022.07</v>
      </c>
      <c r="L40" s="175">
        <v>2493769.92</v>
      </c>
      <c r="M40" s="175">
        <v>0</v>
      </c>
      <c r="N40" s="175">
        <v>0</v>
      </c>
      <c r="O40" s="175">
        <v>0</v>
      </c>
      <c r="P40" s="175">
        <v>0</v>
      </c>
      <c r="Q40" s="175">
        <v>0</v>
      </c>
      <c r="R40" s="175">
        <v>0</v>
      </c>
      <c r="S40" s="175">
        <v>0</v>
      </c>
      <c r="T40" s="175">
        <v>0</v>
      </c>
      <c r="U40" s="175">
        <v>0</v>
      </c>
      <c r="V40" s="175">
        <v>0</v>
      </c>
    </row>
    <row r="41" spans="1:22" ht="9" customHeight="1" x14ac:dyDescent="0.2">
      <c r="A41" s="177">
        <v>24</v>
      </c>
      <c r="B41" s="181" t="s">
        <v>76</v>
      </c>
      <c r="C41" s="181" t="s">
        <v>471</v>
      </c>
      <c r="D41" s="181"/>
      <c r="E41" s="175">
        <v>2413625.36</v>
      </c>
      <c r="F41" s="175">
        <v>0</v>
      </c>
      <c r="G41" s="178">
        <v>0</v>
      </c>
      <c r="H41" s="175">
        <v>0</v>
      </c>
      <c r="I41" s="182">
        <v>839</v>
      </c>
      <c r="J41" s="174" t="s">
        <v>52</v>
      </c>
      <c r="K41" s="177">
        <v>3438.05</v>
      </c>
      <c r="L41" s="175">
        <v>2413625.36</v>
      </c>
      <c r="M41" s="175">
        <v>0</v>
      </c>
      <c r="N41" s="175">
        <v>0</v>
      </c>
      <c r="O41" s="175">
        <v>0</v>
      </c>
      <c r="P41" s="175">
        <v>0</v>
      </c>
      <c r="Q41" s="175">
        <v>0</v>
      </c>
      <c r="R41" s="175">
        <v>0</v>
      </c>
      <c r="S41" s="175">
        <v>0</v>
      </c>
      <c r="T41" s="175">
        <v>0</v>
      </c>
      <c r="U41" s="175">
        <v>0</v>
      </c>
      <c r="V41" s="175">
        <v>0</v>
      </c>
    </row>
    <row r="42" spans="1:22" s="165" customFormat="1" ht="9" customHeight="1" x14ac:dyDescent="0.2">
      <c r="A42" s="177">
        <v>25</v>
      </c>
      <c r="B42" s="181" t="s">
        <v>77</v>
      </c>
      <c r="C42" s="181" t="s">
        <v>471</v>
      </c>
      <c r="D42" s="181"/>
      <c r="E42" s="175">
        <v>1676476.44</v>
      </c>
      <c r="F42" s="175">
        <v>0</v>
      </c>
      <c r="G42" s="178">
        <v>0</v>
      </c>
      <c r="H42" s="175">
        <v>0</v>
      </c>
      <c r="I42" s="182">
        <v>471</v>
      </c>
      <c r="J42" s="174" t="s">
        <v>52</v>
      </c>
      <c r="K42" s="177">
        <v>3438.05</v>
      </c>
      <c r="L42" s="175">
        <v>1676476.44</v>
      </c>
      <c r="M42" s="175">
        <v>0</v>
      </c>
      <c r="N42" s="175">
        <v>0</v>
      </c>
      <c r="O42" s="175">
        <v>0</v>
      </c>
      <c r="P42" s="175">
        <v>0</v>
      </c>
      <c r="Q42" s="175">
        <v>0</v>
      </c>
      <c r="R42" s="175">
        <v>0</v>
      </c>
      <c r="S42" s="175">
        <v>0</v>
      </c>
      <c r="T42" s="175">
        <v>0</v>
      </c>
      <c r="U42" s="175">
        <v>0</v>
      </c>
      <c r="V42" s="175">
        <v>0</v>
      </c>
    </row>
    <row r="43" spans="1:22" ht="9" customHeight="1" x14ac:dyDescent="0.25">
      <c r="A43" s="177">
        <v>26</v>
      </c>
      <c r="B43" s="181" t="s">
        <v>78</v>
      </c>
      <c r="C43" s="181" t="s">
        <v>470</v>
      </c>
      <c r="D43" s="181"/>
      <c r="E43" s="175">
        <v>3253567.42</v>
      </c>
      <c r="F43" s="175">
        <v>0</v>
      </c>
      <c r="G43" s="178">
        <v>0</v>
      </c>
      <c r="H43" s="175">
        <v>0</v>
      </c>
      <c r="I43" s="182">
        <v>931</v>
      </c>
      <c r="J43" s="183" t="s">
        <v>51</v>
      </c>
      <c r="K43" s="177">
        <v>2022.07</v>
      </c>
      <c r="L43" s="175">
        <v>3253567.42</v>
      </c>
      <c r="M43" s="175">
        <v>0</v>
      </c>
      <c r="N43" s="175">
        <v>0</v>
      </c>
      <c r="O43" s="175">
        <v>0</v>
      </c>
      <c r="P43" s="175">
        <v>0</v>
      </c>
      <c r="Q43" s="175">
        <v>0</v>
      </c>
      <c r="R43" s="175">
        <v>0</v>
      </c>
      <c r="S43" s="175">
        <v>0</v>
      </c>
      <c r="T43" s="175">
        <v>0</v>
      </c>
      <c r="U43" s="175">
        <v>0</v>
      </c>
      <c r="V43" s="175">
        <v>0</v>
      </c>
    </row>
    <row r="44" spans="1:22" ht="9" customHeight="1" x14ac:dyDescent="0.25">
      <c r="A44" s="177">
        <v>27</v>
      </c>
      <c r="B44" s="181" t="s">
        <v>79</v>
      </c>
      <c r="C44" s="181" t="s">
        <v>473</v>
      </c>
      <c r="D44" s="181"/>
      <c r="E44" s="175">
        <v>4482770.3499999996</v>
      </c>
      <c r="F44" s="175">
        <v>4482770.3499999996</v>
      </c>
      <c r="G44" s="178">
        <v>0</v>
      </c>
      <c r="H44" s="175">
        <v>0</v>
      </c>
      <c r="I44" s="182">
        <v>0</v>
      </c>
      <c r="J44" s="183" t="s">
        <v>188</v>
      </c>
      <c r="K44" s="177">
        <v>5140768.82</v>
      </c>
      <c r="L44" s="175">
        <v>0</v>
      </c>
      <c r="M44" s="175">
        <v>0</v>
      </c>
      <c r="N44" s="175">
        <v>0</v>
      </c>
      <c r="O44" s="175">
        <v>0</v>
      </c>
      <c r="P44" s="175">
        <v>0</v>
      </c>
      <c r="Q44" s="175">
        <v>0</v>
      </c>
      <c r="R44" s="175">
        <v>0</v>
      </c>
      <c r="S44" s="175">
        <v>0</v>
      </c>
      <c r="T44" s="175">
        <v>0</v>
      </c>
      <c r="U44" s="175">
        <v>0</v>
      </c>
      <c r="V44" s="175">
        <v>0</v>
      </c>
    </row>
    <row r="45" spans="1:22" ht="9" customHeight="1" x14ac:dyDescent="0.2">
      <c r="A45" s="177">
        <v>28</v>
      </c>
      <c r="B45" s="181" t="s">
        <v>80</v>
      </c>
      <c r="C45" s="181" t="s">
        <v>471</v>
      </c>
      <c r="D45" s="181"/>
      <c r="E45" s="175">
        <v>1282926.6499999999</v>
      </c>
      <c r="F45" s="175">
        <v>0</v>
      </c>
      <c r="G45" s="178">
        <v>0</v>
      </c>
      <c r="H45" s="175">
        <v>0</v>
      </c>
      <c r="I45" s="182">
        <v>386</v>
      </c>
      <c r="J45" s="174" t="s">
        <v>52</v>
      </c>
      <c r="K45" s="177">
        <v>3438.05</v>
      </c>
      <c r="L45" s="175">
        <v>1282926.6499999999</v>
      </c>
      <c r="M45" s="175">
        <v>0</v>
      </c>
      <c r="N45" s="175">
        <v>0</v>
      </c>
      <c r="O45" s="175">
        <v>0</v>
      </c>
      <c r="P45" s="175">
        <v>0</v>
      </c>
      <c r="Q45" s="175">
        <v>0</v>
      </c>
      <c r="R45" s="175">
        <v>0</v>
      </c>
      <c r="S45" s="175">
        <v>0</v>
      </c>
      <c r="T45" s="175">
        <v>0</v>
      </c>
      <c r="U45" s="175">
        <v>0</v>
      </c>
      <c r="V45" s="175">
        <v>0</v>
      </c>
    </row>
    <row r="46" spans="1:22" s="165" customFormat="1" ht="9" customHeight="1" x14ac:dyDescent="0.2">
      <c r="A46" s="177">
        <v>29</v>
      </c>
      <c r="B46" s="181" t="s">
        <v>81</v>
      </c>
      <c r="C46" s="181" t="s">
        <v>471</v>
      </c>
      <c r="D46" s="181"/>
      <c r="E46" s="175">
        <v>3355977.56</v>
      </c>
      <c r="F46" s="175">
        <v>0</v>
      </c>
      <c r="G46" s="178">
        <v>0</v>
      </c>
      <c r="H46" s="175">
        <v>0</v>
      </c>
      <c r="I46" s="182">
        <v>1002.5</v>
      </c>
      <c r="J46" s="174" t="s">
        <v>52</v>
      </c>
      <c r="K46" s="177">
        <v>3438.05</v>
      </c>
      <c r="L46" s="175">
        <v>3355977.56</v>
      </c>
      <c r="M46" s="175">
        <v>0</v>
      </c>
      <c r="N46" s="175">
        <v>0</v>
      </c>
      <c r="O46" s="175">
        <v>0</v>
      </c>
      <c r="P46" s="175">
        <v>0</v>
      </c>
      <c r="Q46" s="175">
        <v>0</v>
      </c>
      <c r="R46" s="175">
        <v>0</v>
      </c>
      <c r="S46" s="175">
        <v>0</v>
      </c>
      <c r="T46" s="175">
        <v>0</v>
      </c>
      <c r="U46" s="175">
        <v>0</v>
      </c>
      <c r="V46" s="175">
        <v>0</v>
      </c>
    </row>
    <row r="47" spans="1:22" ht="9" customHeight="1" x14ac:dyDescent="0.2">
      <c r="A47" s="177">
        <v>30</v>
      </c>
      <c r="B47" s="181" t="s">
        <v>82</v>
      </c>
      <c r="C47" s="181" t="s">
        <v>471</v>
      </c>
      <c r="D47" s="181"/>
      <c r="E47" s="175">
        <v>1843490.35</v>
      </c>
      <c r="F47" s="175">
        <v>0</v>
      </c>
      <c r="G47" s="178">
        <v>0</v>
      </c>
      <c r="H47" s="175">
        <v>0</v>
      </c>
      <c r="I47" s="182">
        <v>508.7</v>
      </c>
      <c r="J47" s="174" t="s">
        <v>52</v>
      </c>
      <c r="K47" s="177">
        <v>3438.05</v>
      </c>
      <c r="L47" s="175">
        <v>1843490.35</v>
      </c>
      <c r="M47" s="175">
        <v>0</v>
      </c>
      <c r="N47" s="175">
        <v>0</v>
      </c>
      <c r="O47" s="175">
        <v>0</v>
      </c>
      <c r="P47" s="175">
        <v>0</v>
      </c>
      <c r="Q47" s="175">
        <v>0</v>
      </c>
      <c r="R47" s="175">
        <v>0</v>
      </c>
      <c r="S47" s="175">
        <v>0</v>
      </c>
      <c r="T47" s="175">
        <v>0</v>
      </c>
      <c r="U47" s="175">
        <v>0</v>
      </c>
      <c r="V47" s="175">
        <v>0</v>
      </c>
    </row>
    <row r="48" spans="1:22" s="165" customFormat="1" ht="9" customHeight="1" x14ac:dyDescent="0.2">
      <c r="A48" s="177">
        <v>31</v>
      </c>
      <c r="B48" s="181" t="s">
        <v>83</v>
      </c>
      <c r="C48" s="181" t="s">
        <v>470</v>
      </c>
      <c r="D48" s="181"/>
      <c r="E48" s="175">
        <v>1825435.67</v>
      </c>
      <c r="F48" s="175">
        <v>0</v>
      </c>
      <c r="G48" s="178">
        <v>0</v>
      </c>
      <c r="H48" s="175">
        <v>0</v>
      </c>
      <c r="I48" s="182">
        <v>628</v>
      </c>
      <c r="J48" s="174" t="s">
        <v>51</v>
      </c>
      <c r="K48" s="177">
        <v>2022.07</v>
      </c>
      <c r="L48" s="175">
        <v>1825435.67</v>
      </c>
      <c r="M48" s="175">
        <v>0</v>
      </c>
      <c r="N48" s="175">
        <v>0</v>
      </c>
      <c r="O48" s="175">
        <v>0</v>
      </c>
      <c r="P48" s="175">
        <v>0</v>
      </c>
      <c r="Q48" s="175">
        <v>0</v>
      </c>
      <c r="R48" s="175">
        <v>0</v>
      </c>
      <c r="S48" s="175">
        <v>0</v>
      </c>
      <c r="T48" s="175">
        <v>0</v>
      </c>
      <c r="U48" s="175">
        <v>0</v>
      </c>
      <c r="V48" s="175">
        <v>0</v>
      </c>
    </row>
    <row r="49" spans="1:22" ht="9" customHeight="1" x14ac:dyDescent="0.2">
      <c r="A49" s="177">
        <v>32</v>
      </c>
      <c r="B49" s="181" t="s">
        <v>84</v>
      </c>
      <c r="C49" s="181" t="s">
        <v>470</v>
      </c>
      <c r="D49" s="181"/>
      <c r="E49" s="175">
        <v>1411234.78</v>
      </c>
      <c r="F49" s="175">
        <v>0</v>
      </c>
      <c r="G49" s="178">
        <v>0</v>
      </c>
      <c r="H49" s="175">
        <v>0</v>
      </c>
      <c r="I49" s="182">
        <v>463</v>
      </c>
      <c r="J49" s="174" t="s">
        <v>51</v>
      </c>
      <c r="K49" s="177">
        <v>2022.07</v>
      </c>
      <c r="L49" s="175">
        <v>1411234.78</v>
      </c>
      <c r="M49" s="175">
        <v>0</v>
      </c>
      <c r="N49" s="175">
        <v>0</v>
      </c>
      <c r="O49" s="175">
        <v>0</v>
      </c>
      <c r="P49" s="175">
        <v>0</v>
      </c>
      <c r="Q49" s="175">
        <v>0</v>
      </c>
      <c r="R49" s="175">
        <v>0</v>
      </c>
      <c r="S49" s="175">
        <v>0</v>
      </c>
      <c r="T49" s="175">
        <v>0</v>
      </c>
      <c r="U49" s="175">
        <v>0</v>
      </c>
      <c r="V49" s="175">
        <v>0</v>
      </c>
    </row>
    <row r="50" spans="1:22" ht="9" customHeight="1" x14ac:dyDescent="0.2">
      <c r="A50" s="177">
        <v>33</v>
      </c>
      <c r="B50" s="181" t="s">
        <v>85</v>
      </c>
      <c r="C50" s="181" t="s">
        <v>470</v>
      </c>
      <c r="D50" s="181"/>
      <c r="E50" s="175">
        <v>2584113.1800000002</v>
      </c>
      <c r="F50" s="175">
        <v>0</v>
      </c>
      <c r="G50" s="178">
        <v>0</v>
      </c>
      <c r="H50" s="175">
        <v>0</v>
      </c>
      <c r="I50" s="182">
        <v>940</v>
      </c>
      <c r="J50" s="174" t="s">
        <v>51</v>
      </c>
      <c r="K50" s="177">
        <v>2022.07</v>
      </c>
      <c r="L50" s="175">
        <v>2584113.1800000002</v>
      </c>
      <c r="M50" s="175">
        <v>0</v>
      </c>
      <c r="N50" s="175">
        <v>0</v>
      </c>
      <c r="O50" s="175">
        <v>0</v>
      </c>
      <c r="P50" s="175">
        <v>0</v>
      </c>
      <c r="Q50" s="175">
        <v>0</v>
      </c>
      <c r="R50" s="175">
        <v>0</v>
      </c>
      <c r="S50" s="175">
        <v>0</v>
      </c>
      <c r="T50" s="175">
        <v>0</v>
      </c>
      <c r="U50" s="175">
        <v>0</v>
      </c>
      <c r="V50" s="175">
        <v>0</v>
      </c>
    </row>
    <row r="51" spans="1:22" s="165" customFormat="1" ht="9" customHeight="1" x14ac:dyDescent="0.2">
      <c r="A51" s="177">
        <v>34</v>
      </c>
      <c r="B51" s="181" t="s">
        <v>86</v>
      </c>
      <c r="C51" s="181" t="s">
        <v>470</v>
      </c>
      <c r="D51" s="181"/>
      <c r="E51" s="175">
        <v>2435117.0699999998</v>
      </c>
      <c r="F51" s="175">
        <v>0</v>
      </c>
      <c r="G51" s="178">
        <v>0</v>
      </c>
      <c r="H51" s="175">
        <v>0</v>
      </c>
      <c r="I51" s="175">
        <v>864</v>
      </c>
      <c r="J51" s="174" t="s">
        <v>51</v>
      </c>
      <c r="K51" s="177">
        <v>2022.07</v>
      </c>
      <c r="L51" s="175">
        <v>2435117.0699999998</v>
      </c>
      <c r="M51" s="175">
        <v>0</v>
      </c>
      <c r="N51" s="175">
        <v>0</v>
      </c>
      <c r="O51" s="175">
        <v>0</v>
      </c>
      <c r="P51" s="175">
        <v>0</v>
      </c>
      <c r="Q51" s="175">
        <v>0</v>
      </c>
      <c r="R51" s="175">
        <v>0</v>
      </c>
      <c r="S51" s="175">
        <v>0</v>
      </c>
      <c r="T51" s="175">
        <v>0</v>
      </c>
      <c r="U51" s="175">
        <v>0</v>
      </c>
      <c r="V51" s="175">
        <v>0</v>
      </c>
    </row>
    <row r="52" spans="1:22" ht="9" customHeight="1" x14ac:dyDescent="0.2">
      <c r="A52" s="177">
        <v>35</v>
      </c>
      <c r="B52" s="181" t="s">
        <v>87</v>
      </c>
      <c r="C52" s="181" t="s">
        <v>470</v>
      </c>
      <c r="D52" s="181"/>
      <c r="E52" s="175">
        <v>2950917.31</v>
      </c>
      <c r="F52" s="175">
        <v>0</v>
      </c>
      <c r="G52" s="178">
        <v>0</v>
      </c>
      <c r="H52" s="175">
        <v>0</v>
      </c>
      <c r="I52" s="175">
        <v>898.57</v>
      </c>
      <c r="J52" s="174" t="s">
        <v>51</v>
      </c>
      <c r="K52" s="177">
        <v>2022.07</v>
      </c>
      <c r="L52" s="175">
        <v>2950917.31</v>
      </c>
      <c r="M52" s="175">
        <v>0</v>
      </c>
      <c r="N52" s="175">
        <v>0</v>
      </c>
      <c r="O52" s="175">
        <v>0</v>
      </c>
      <c r="P52" s="175">
        <v>0</v>
      </c>
      <c r="Q52" s="175">
        <v>0</v>
      </c>
      <c r="R52" s="175">
        <v>0</v>
      </c>
      <c r="S52" s="175">
        <v>0</v>
      </c>
      <c r="T52" s="175">
        <v>0</v>
      </c>
      <c r="U52" s="175">
        <v>0</v>
      </c>
      <c r="V52" s="175">
        <v>0</v>
      </c>
    </row>
    <row r="53" spans="1:22" s="165" customFormat="1" ht="9" customHeight="1" x14ac:dyDescent="0.2">
      <c r="A53" s="177">
        <v>36</v>
      </c>
      <c r="B53" s="181" t="s">
        <v>88</v>
      </c>
      <c r="C53" s="181" t="s">
        <v>471</v>
      </c>
      <c r="D53" s="181"/>
      <c r="E53" s="175">
        <v>2075612.19</v>
      </c>
      <c r="F53" s="175">
        <v>0</v>
      </c>
      <c r="G53" s="178">
        <v>0</v>
      </c>
      <c r="H53" s="175">
        <v>0</v>
      </c>
      <c r="I53" s="175">
        <v>846.2</v>
      </c>
      <c r="J53" s="174" t="s">
        <v>52</v>
      </c>
      <c r="K53" s="177">
        <v>3438.05</v>
      </c>
      <c r="L53" s="175">
        <v>2075612.19</v>
      </c>
      <c r="M53" s="175">
        <v>0</v>
      </c>
      <c r="N53" s="175">
        <v>0</v>
      </c>
      <c r="O53" s="175">
        <v>0</v>
      </c>
      <c r="P53" s="175">
        <v>0</v>
      </c>
      <c r="Q53" s="175">
        <v>0</v>
      </c>
      <c r="R53" s="175">
        <v>0</v>
      </c>
      <c r="S53" s="175">
        <v>0</v>
      </c>
      <c r="T53" s="175">
        <v>0</v>
      </c>
      <c r="U53" s="175">
        <v>0</v>
      </c>
      <c r="V53" s="175">
        <v>0</v>
      </c>
    </row>
    <row r="54" spans="1:22" ht="9" customHeight="1" x14ac:dyDescent="0.2">
      <c r="A54" s="177">
        <v>37</v>
      </c>
      <c r="B54" s="181" t="s">
        <v>89</v>
      </c>
      <c r="C54" s="181" t="s">
        <v>470</v>
      </c>
      <c r="D54" s="181"/>
      <c r="E54" s="175">
        <v>1775203.61</v>
      </c>
      <c r="F54" s="175">
        <v>0</v>
      </c>
      <c r="G54" s="178">
        <v>0</v>
      </c>
      <c r="H54" s="175">
        <v>0</v>
      </c>
      <c r="I54" s="175">
        <v>852</v>
      </c>
      <c r="J54" s="174" t="s">
        <v>51</v>
      </c>
      <c r="K54" s="177">
        <v>2022.07</v>
      </c>
      <c r="L54" s="175">
        <v>1775203.61</v>
      </c>
      <c r="M54" s="175">
        <v>0</v>
      </c>
      <c r="N54" s="175">
        <v>0</v>
      </c>
      <c r="O54" s="175">
        <v>0</v>
      </c>
      <c r="P54" s="175">
        <v>0</v>
      </c>
      <c r="Q54" s="175">
        <v>0</v>
      </c>
      <c r="R54" s="175">
        <v>0</v>
      </c>
      <c r="S54" s="175">
        <v>0</v>
      </c>
      <c r="T54" s="175">
        <v>0</v>
      </c>
      <c r="U54" s="175">
        <v>0</v>
      </c>
      <c r="V54" s="175">
        <v>0</v>
      </c>
    </row>
    <row r="55" spans="1:22" s="165" customFormat="1" ht="9" customHeight="1" x14ac:dyDescent="0.2">
      <c r="A55" s="177">
        <v>38</v>
      </c>
      <c r="B55" s="181" t="s">
        <v>90</v>
      </c>
      <c r="C55" s="181" t="s">
        <v>471</v>
      </c>
      <c r="D55" s="181"/>
      <c r="E55" s="175">
        <v>3298574.61</v>
      </c>
      <c r="F55" s="175">
        <v>0</v>
      </c>
      <c r="G55" s="178">
        <v>0</v>
      </c>
      <c r="H55" s="175">
        <v>0</v>
      </c>
      <c r="I55" s="175">
        <v>1057.5</v>
      </c>
      <c r="J55" s="174" t="s">
        <v>52</v>
      </c>
      <c r="K55" s="177">
        <v>3438.05</v>
      </c>
      <c r="L55" s="175">
        <v>3298574.61</v>
      </c>
      <c r="M55" s="175">
        <v>0</v>
      </c>
      <c r="N55" s="175">
        <v>0</v>
      </c>
      <c r="O55" s="175">
        <v>0</v>
      </c>
      <c r="P55" s="175">
        <v>0</v>
      </c>
      <c r="Q55" s="175">
        <v>0</v>
      </c>
      <c r="R55" s="175">
        <v>0</v>
      </c>
      <c r="S55" s="175">
        <v>0</v>
      </c>
      <c r="T55" s="175">
        <v>0</v>
      </c>
      <c r="U55" s="175">
        <v>0</v>
      </c>
      <c r="V55" s="175">
        <v>0</v>
      </c>
    </row>
    <row r="56" spans="1:22" ht="9" customHeight="1" x14ac:dyDescent="0.2">
      <c r="A56" s="177">
        <v>39</v>
      </c>
      <c r="B56" s="181" t="s">
        <v>152</v>
      </c>
      <c r="C56" s="181" t="s">
        <v>470</v>
      </c>
      <c r="D56" s="181"/>
      <c r="E56" s="175">
        <v>2902118.73</v>
      </c>
      <c r="F56" s="175">
        <v>0</v>
      </c>
      <c r="G56" s="178">
        <v>0</v>
      </c>
      <c r="H56" s="175">
        <v>0</v>
      </c>
      <c r="I56" s="175">
        <v>954</v>
      </c>
      <c r="J56" s="174" t="s">
        <v>52</v>
      </c>
      <c r="K56" s="177">
        <v>3438.05</v>
      </c>
      <c r="L56" s="175">
        <v>2902118.73</v>
      </c>
      <c r="M56" s="175">
        <v>0</v>
      </c>
      <c r="N56" s="175">
        <v>0</v>
      </c>
      <c r="O56" s="175">
        <v>0</v>
      </c>
      <c r="P56" s="175">
        <v>0</v>
      </c>
      <c r="Q56" s="175">
        <v>0</v>
      </c>
      <c r="R56" s="175">
        <v>0</v>
      </c>
      <c r="S56" s="175">
        <v>0</v>
      </c>
      <c r="T56" s="175">
        <v>0</v>
      </c>
      <c r="U56" s="175">
        <v>0</v>
      </c>
      <c r="V56" s="175">
        <v>0</v>
      </c>
    </row>
    <row r="57" spans="1:22" ht="9" customHeight="1" x14ac:dyDescent="0.2">
      <c r="A57" s="177">
        <v>40</v>
      </c>
      <c r="B57" s="181" t="s">
        <v>91</v>
      </c>
      <c r="C57" s="181" t="s">
        <v>470</v>
      </c>
      <c r="D57" s="181"/>
      <c r="E57" s="175">
        <v>4897921.6100000003</v>
      </c>
      <c r="F57" s="175">
        <v>0</v>
      </c>
      <c r="G57" s="178">
        <v>0</v>
      </c>
      <c r="H57" s="175">
        <v>0</v>
      </c>
      <c r="I57" s="175">
        <v>1651.7</v>
      </c>
      <c r="J57" s="174" t="s">
        <v>51</v>
      </c>
      <c r="K57" s="177">
        <v>2022.07</v>
      </c>
      <c r="L57" s="175">
        <v>4897921.6100000003</v>
      </c>
      <c r="M57" s="175">
        <v>0</v>
      </c>
      <c r="N57" s="175">
        <v>0</v>
      </c>
      <c r="O57" s="175">
        <v>0</v>
      </c>
      <c r="P57" s="175">
        <v>0</v>
      </c>
      <c r="Q57" s="175">
        <v>0</v>
      </c>
      <c r="R57" s="175">
        <v>0</v>
      </c>
      <c r="S57" s="175">
        <v>0</v>
      </c>
      <c r="T57" s="175">
        <v>0</v>
      </c>
      <c r="U57" s="175">
        <v>0</v>
      </c>
      <c r="V57" s="175">
        <v>0</v>
      </c>
    </row>
    <row r="58" spans="1:22" ht="9" customHeight="1" x14ac:dyDescent="0.2">
      <c r="A58" s="177">
        <v>41</v>
      </c>
      <c r="B58" s="181" t="s">
        <v>153</v>
      </c>
      <c r="C58" s="181" t="s">
        <v>470</v>
      </c>
      <c r="D58" s="181"/>
      <c r="E58" s="175">
        <v>2307087.5499999998</v>
      </c>
      <c r="F58" s="175">
        <v>0</v>
      </c>
      <c r="G58" s="178">
        <v>0</v>
      </c>
      <c r="H58" s="175">
        <v>0</v>
      </c>
      <c r="I58" s="175">
        <v>929.4</v>
      </c>
      <c r="J58" s="184" t="s">
        <v>51</v>
      </c>
      <c r="K58" s="177">
        <v>2022.07</v>
      </c>
      <c r="L58" s="175">
        <v>2307087.5499999998</v>
      </c>
      <c r="M58" s="175">
        <v>0</v>
      </c>
      <c r="N58" s="175">
        <v>0</v>
      </c>
      <c r="O58" s="175">
        <v>0</v>
      </c>
      <c r="P58" s="175">
        <v>0</v>
      </c>
      <c r="Q58" s="175">
        <v>0</v>
      </c>
      <c r="R58" s="175">
        <v>0</v>
      </c>
      <c r="S58" s="175">
        <v>0</v>
      </c>
      <c r="T58" s="175">
        <v>0</v>
      </c>
      <c r="U58" s="175">
        <v>0</v>
      </c>
      <c r="V58" s="175">
        <v>0</v>
      </c>
    </row>
    <row r="59" spans="1:22" ht="9" customHeight="1" x14ac:dyDescent="0.2">
      <c r="A59" s="177">
        <v>42</v>
      </c>
      <c r="B59" s="181" t="s">
        <v>92</v>
      </c>
      <c r="C59" s="181" t="s">
        <v>470</v>
      </c>
      <c r="D59" s="181"/>
      <c r="E59" s="175">
        <v>5834564.6200000001</v>
      </c>
      <c r="F59" s="175">
        <v>0</v>
      </c>
      <c r="G59" s="178">
        <v>0</v>
      </c>
      <c r="H59" s="175">
        <v>0</v>
      </c>
      <c r="I59" s="175">
        <v>1701</v>
      </c>
      <c r="J59" s="174" t="s">
        <v>51</v>
      </c>
      <c r="K59" s="177">
        <v>2022.07</v>
      </c>
      <c r="L59" s="175">
        <v>5834564.6200000001</v>
      </c>
      <c r="M59" s="175">
        <v>0</v>
      </c>
      <c r="N59" s="175">
        <v>0</v>
      </c>
      <c r="O59" s="175">
        <v>0</v>
      </c>
      <c r="P59" s="175">
        <v>0</v>
      </c>
      <c r="Q59" s="175">
        <v>0</v>
      </c>
      <c r="R59" s="175">
        <v>0</v>
      </c>
      <c r="S59" s="175">
        <v>0</v>
      </c>
      <c r="T59" s="175">
        <v>0</v>
      </c>
      <c r="U59" s="175">
        <v>0</v>
      </c>
      <c r="V59" s="175">
        <v>0</v>
      </c>
    </row>
    <row r="60" spans="1:22" ht="9" customHeight="1" x14ac:dyDescent="0.2">
      <c r="A60" s="177">
        <v>43</v>
      </c>
      <c r="B60" s="181" t="s">
        <v>154</v>
      </c>
      <c r="C60" s="181" t="s">
        <v>470</v>
      </c>
      <c r="D60" s="181"/>
      <c r="E60" s="175">
        <v>4239724.47</v>
      </c>
      <c r="F60" s="175">
        <v>0</v>
      </c>
      <c r="G60" s="178">
        <v>0</v>
      </c>
      <c r="H60" s="175">
        <v>0</v>
      </c>
      <c r="I60" s="175">
        <v>1361</v>
      </c>
      <c r="J60" s="184" t="s">
        <v>51</v>
      </c>
      <c r="K60" s="177">
        <v>2022.07</v>
      </c>
      <c r="L60" s="175">
        <v>4239724.47</v>
      </c>
      <c r="M60" s="175">
        <v>0</v>
      </c>
      <c r="N60" s="175">
        <v>0</v>
      </c>
      <c r="O60" s="175">
        <v>0</v>
      </c>
      <c r="P60" s="175">
        <v>0</v>
      </c>
      <c r="Q60" s="175">
        <v>0</v>
      </c>
      <c r="R60" s="175">
        <v>0</v>
      </c>
      <c r="S60" s="175">
        <v>0</v>
      </c>
      <c r="T60" s="175">
        <v>0</v>
      </c>
      <c r="U60" s="175">
        <v>0</v>
      </c>
      <c r="V60" s="175">
        <v>0</v>
      </c>
    </row>
    <row r="61" spans="1:22" s="165" customFormat="1" ht="9" customHeight="1" x14ac:dyDescent="0.2">
      <c r="A61" s="177">
        <v>44</v>
      </c>
      <c r="B61" s="181" t="s">
        <v>155</v>
      </c>
      <c r="C61" s="181" t="s">
        <v>471</v>
      </c>
      <c r="D61" s="181"/>
      <c r="E61" s="175">
        <v>2182726.66</v>
      </c>
      <c r="F61" s="175">
        <v>0</v>
      </c>
      <c r="G61" s="178">
        <v>0</v>
      </c>
      <c r="H61" s="175">
        <v>0</v>
      </c>
      <c r="I61" s="175">
        <v>702.6</v>
      </c>
      <c r="J61" s="184" t="s">
        <v>52</v>
      </c>
      <c r="K61" s="177">
        <v>3438.05</v>
      </c>
      <c r="L61" s="175">
        <v>2182726.66</v>
      </c>
      <c r="M61" s="175">
        <v>0</v>
      </c>
      <c r="N61" s="175">
        <v>0</v>
      </c>
      <c r="O61" s="175">
        <v>0</v>
      </c>
      <c r="P61" s="175">
        <v>0</v>
      </c>
      <c r="Q61" s="175">
        <v>0</v>
      </c>
      <c r="R61" s="175">
        <v>0</v>
      </c>
      <c r="S61" s="175">
        <v>0</v>
      </c>
      <c r="T61" s="175">
        <v>0</v>
      </c>
      <c r="U61" s="175">
        <v>0</v>
      </c>
      <c r="V61" s="175">
        <v>0</v>
      </c>
    </row>
    <row r="62" spans="1:22" ht="9" customHeight="1" x14ac:dyDescent="0.2">
      <c r="A62" s="177">
        <v>45</v>
      </c>
      <c r="B62" s="181" t="s">
        <v>156</v>
      </c>
      <c r="C62" s="181" t="s">
        <v>470</v>
      </c>
      <c r="D62" s="181"/>
      <c r="E62" s="175">
        <v>1862776.16</v>
      </c>
      <c r="F62" s="175">
        <v>0</v>
      </c>
      <c r="G62" s="178">
        <v>0</v>
      </c>
      <c r="H62" s="175">
        <v>0</v>
      </c>
      <c r="I62" s="175">
        <v>924</v>
      </c>
      <c r="J62" s="184" t="s">
        <v>51</v>
      </c>
      <c r="K62" s="177">
        <v>2022.07</v>
      </c>
      <c r="L62" s="175">
        <v>1862776.16</v>
      </c>
      <c r="M62" s="175">
        <v>0</v>
      </c>
      <c r="N62" s="175">
        <v>0</v>
      </c>
      <c r="O62" s="175">
        <v>0</v>
      </c>
      <c r="P62" s="175">
        <v>0</v>
      </c>
      <c r="Q62" s="175">
        <v>0</v>
      </c>
      <c r="R62" s="175">
        <v>0</v>
      </c>
      <c r="S62" s="175">
        <v>0</v>
      </c>
      <c r="T62" s="175">
        <v>0</v>
      </c>
      <c r="U62" s="175">
        <v>0</v>
      </c>
      <c r="V62" s="175">
        <v>0</v>
      </c>
    </row>
    <row r="63" spans="1:22" ht="9" customHeight="1" x14ac:dyDescent="0.2">
      <c r="A63" s="177">
        <v>46</v>
      </c>
      <c r="B63" s="181" t="s">
        <v>93</v>
      </c>
      <c r="C63" s="181" t="s">
        <v>470</v>
      </c>
      <c r="D63" s="181"/>
      <c r="E63" s="175">
        <v>1857863.91</v>
      </c>
      <c r="F63" s="175">
        <v>0</v>
      </c>
      <c r="G63" s="178">
        <v>0</v>
      </c>
      <c r="H63" s="175">
        <v>0</v>
      </c>
      <c r="I63" s="175">
        <v>791.5</v>
      </c>
      <c r="J63" s="174" t="s">
        <v>51</v>
      </c>
      <c r="K63" s="177">
        <v>2022.07</v>
      </c>
      <c r="L63" s="175">
        <v>1857863.91</v>
      </c>
      <c r="M63" s="175">
        <v>0</v>
      </c>
      <c r="N63" s="175">
        <v>0</v>
      </c>
      <c r="O63" s="175">
        <v>0</v>
      </c>
      <c r="P63" s="175">
        <v>0</v>
      </c>
      <c r="Q63" s="175">
        <v>0</v>
      </c>
      <c r="R63" s="175">
        <v>0</v>
      </c>
      <c r="S63" s="175">
        <v>0</v>
      </c>
      <c r="T63" s="175">
        <v>0</v>
      </c>
      <c r="U63" s="175">
        <v>0</v>
      </c>
      <c r="V63" s="175">
        <v>0</v>
      </c>
    </row>
    <row r="64" spans="1:22" s="165" customFormat="1" ht="9" customHeight="1" x14ac:dyDescent="0.2">
      <c r="A64" s="177">
        <v>47</v>
      </c>
      <c r="B64" s="181" t="s">
        <v>94</v>
      </c>
      <c r="C64" s="181" t="s">
        <v>471</v>
      </c>
      <c r="D64" s="181"/>
      <c r="E64" s="175">
        <v>2286811.6</v>
      </c>
      <c r="F64" s="175">
        <v>0</v>
      </c>
      <c r="G64" s="178">
        <v>0</v>
      </c>
      <c r="H64" s="175">
        <v>0</v>
      </c>
      <c r="I64" s="175">
        <v>857.6</v>
      </c>
      <c r="J64" s="174" t="s">
        <v>52</v>
      </c>
      <c r="K64" s="177">
        <v>3438.05</v>
      </c>
      <c r="L64" s="175">
        <v>2286811.6</v>
      </c>
      <c r="M64" s="175">
        <v>0</v>
      </c>
      <c r="N64" s="175">
        <v>0</v>
      </c>
      <c r="O64" s="175">
        <v>0</v>
      </c>
      <c r="P64" s="175">
        <v>0</v>
      </c>
      <c r="Q64" s="175">
        <v>0</v>
      </c>
      <c r="R64" s="175">
        <v>0</v>
      </c>
      <c r="S64" s="175">
        <v>0</v>
      </c>
      <c r="T64" s="175">
        <v>0</v>
      </c>
      <c r="U64" s="175">
        <v>0</v>
      </c>
      <c r="V64" s="175">
        <v>0</v>
      </c>
    </row>
    <row r="65" spans="1:22" s="165" customFormat="1" ht="9" customHeight="1" x14ac:dyDescent="0.2">
      <c r="A65" s="177">
        <v>48</v>
      </c>
      <c r="B65" s="181" t="s">
        <v>95</v>
      </c>
      <c r="C65" s="181" t="s">
        <v>471</v>
      </c>
      <c r="D65" s="181"/>
      <c r="E65" s="175">
        <v>1647360.66</v>
      </c>
      <c r="F65" s="175">
        <v>0</v>
      </c>
      <c r="G65" s="178">
        <v>0</v>
      </c>
      <c r="H65" s="175">
        <v>0</v>
      </c>
      <c r="I65" s="175">
        <v>538</v>
      </c>
      <c r="J65" s="174" t="s">
        <v>52</v>
      </c>
      <c r="K65" s="177">
        <v>3438.05</v>
      </c>
      <c r="L65" s="175">
        <v>1647360.66</v>
      </c>
      <c r="M65" s="175">
        <v>0</v>
      </c>
      <c r="N65" s="175">
        <v>0</v>
      </c>
      <c r="O65" s="175">
        <v>0</v>
      </c>
      <c r="P65" s="175">
        <v>0</v>
      </c>
      <c r="Q65" s="175">
        <v>0</v>
      </c>
      <c r="R65" s="175">
        <v>0</v>
      </c>
      <c r="S65" s="175">
        <v>0</v>
      </c>
      <c r="T65" s="175">
        <v>0</v>
      </c>
      <c r="U65" s="175">
        <v>0</v>
      </c>
      <c r="V65" s="175">
        <v>0</v>
      </c>
    </row>
    <row r="66" spans="1:22" s="165" customFormat="1" ht="9" customHeight="1" x14ac:dyDescent="0.2">
      <c r="A66" s="177">
        <v>49</v>
      </c>
      <c r="B66" s="181" t="s">
        <v>96</v>
      </c>
      <c r="C66" s="181" t="s">
        <v>470</v>
      </c>
      <c r="D66" s="181"/>
      <c r="E66" s="175">
        <v>5274301.0999999996</v>
      </c>
      <c r="F66" s="175">
        <v>0</v>
      </c>
      <c r="G66" s="178">
        <v>0</v>
      </c>
      <c r="H66" s="175">
        <v>0</v>
      </c>
      <c r="I66" s="175">
        <v>1861.6</v>
      </c>
      <c r="J66" s="174" t="s">
        <v>51</v>
      </c>
      <c r="K66" s="177">
        <v>2022.07</v>
      </c>
      <c r="L66" s="175">
        <v>5274301.0999999996</v>
      </c>
      <c r="M66" s="175">
        <v>0</v>
      </c>
      <c r="N66" s="175">
        <v>0</v>
      </c>
      <c r="O66" s="175">
        <v>0</v>
      </c>
      <c r="P66" s="175">
        <v>0</v>
      </c>
      <c r="Q66" s="175">
        <v>0</v>
      </c>
      <c r="R66" s="175">
        <v>0</v>
      </c>
      <c r="S66" s="175">
        <v>0</v>
      </c>
      <c r="T66" s="175">
        <v>0</v>
      </c>
      <c r="U66" s="175">
        <v>0</v>
      </c>
      <c r="V66" s="175">
        <v>0</v>
      </c>
    </row>
    <row r="67" spans="1:22" ht="9" customHeight="1" x14ac:dyDescent="0.2">
      <c r="A67" s="177">
        <v>50</v>
      </c>
      <c r="B67" s="181" t="s">
        <v>97</v>
      </c>
      <c r="C67" s="181" t="s">
        <v>470</v>
      </c>
      <c r="D67" s="181"/>
      <c r="E67" s="175">
        <v>4586954.66</v>
      </c>
      <c r="F67" s="175">
        <v>0</v>
      </c>
      <c r="G67" s="178">
        <v>0</v>
      </c>
      <c r="H67" s="175">
        <v>0</v>
      </c>
      <c r="I67" s="175">
        <v>1240</v>
      </c>
      <c r="J67" s="174" t="s">
        <v>51</v>
      </c>
      <c r="K67" s="177">
        <v>2022.07</v>
      </c>
      <c r="L67" s="175">
        <v>4586954.66</v>
      </c>
      <c r="M67" s="175">
        <v>0</v>
      </c>
      <c r="N67" s="175">
        <v>0</v>
      </c>
      <c r="O67" s="175">
        <v>0</v>
      </c>
      <c r="P67" s="175">
        <v>0</v>
      </c>
      <c r="Q67" s="175">
        <v>0</v>
      </c>
      <c r="R67" s="175">
        <v>0</v>
      </c>
      <c r="S67" s="175">
        <v>0</v>
      </c>
      <c r="T67" s="175">
        <v>0</v>
      </c>
      <c r="U67" s="175">
        <v>0</v>
      </c>
      <c r="V67" s="175">
        <v>0</v>
      </c>
    </row>
    <row r="68" spans="1:22" ht="9" customHeight="1" x14ac:dyDescent="0.2">
      <c r="A68" s="177">
        <v>51</v>
      </c>
      <c r="B68" s="181" t="s">
        <v>98</v>
      </c>
      <c r="C68" s="181" t="s">
        <v>470</v>
      </c>
      <c r="D68" s="181"/>
      <c r="E68" s="175">
        <v>2976904.46</v>
      </c>
      <c r="F68" s="175">
        <v>0</v>
      </c>
      <c r="G68" s="178">
        <v>0</v>
      </c>
      <c r="H68" s="175">
        <v>0</v>
      </c>
      <c r="I68" s="175">
        <v>862.97</v>
      </c>
      <c r="J68" s="174" t="s">
        <v>51</v>
      </c>
      <c r="K68" s="177">
        <v>2022.07</v>
      </c>
      <c r="L68" s="175">
        <v>2976904.46</v>
      </c>
      <c r="M68" s="175">
        <v>0</v>
      </c>
      <c r="N68" s="175">
        <v>0</v>
      </c>
      <c r="O68" s="175">
        <v>0</v>
      </c>
      <c r="P68" s="175">
        <v>0</v>
      </c>
      <c r="Q68" s="175">
        <v>0</v>
      </c>
      <c r="R68" s="175">
        <v>0</v>
      </c>
      <c r="S68" s="175">
        <v>0</v>
      </c>
      <c r="T68" s="175">
        <v>0</v>
      </c>
      <c r="U68" s="175">
        <v>0</v>
      </c>
      <c r="V68" s="175">
        <v>0</v>
      </c>
    </row>
    <row r="69" spans="1:22" ht="9" customHeight="1" x14ac:dyDescent="0.2">
      <c r="A69" s="177">
        <v>52</v>
      </c>
      <c r="B69" s="181" t="s">
        <v>99</v>
      </c>
      <c r="C69" s="181" t="s">
        <v>470</v>
      </c>
      <c r="D69" s="181"/>
      <c r="E69" s="175">
        <v>1204026.3600000001</v>
      </c>
      <c r="F69" s="175">
        <v>0</v>
      </c>
      <c r="G69" s="178">
        <v>0</v>
      </c>
      <c r="H69" s="175">
        <v>0</v>
      </c>
      <c r="I69" s="175">
        <v>497</v>
      </c>
      <c r="J69" s="174" t="s">
        <v>51</v>
      </c>
      <c r="K69" s="177">
        <v>2022.07</v>
      </c>
      <c r="L69" s="175">
        <v>1204026.3600000001</v>
      </c>
      <c r="M69" s="175">
        <v>0</v>
      </c>
      <c r="N69" s="175">
        <v>0</v>
      </c>
      <c r="O69" s="175">
        <v>0</v>
      </c>
      <c r="P69" s="175">
        <v>0</v>
      </c>
      <c r="Q69" s="175">
        <v>0</v>
      </c>
      <c r="R69" s="175">
        <v>0</v>
      </c>
      <c r="S69" s="175">
        <v>0</v>
      </c>
      <c r="T69" s="175">
        <v>0</v>
      </c>
      <c r="U69" s="175">
        <v>0</v>
      </c>
      <c r="V69" s="175">
        <v>0</v>
      </c>
    </row>
    <row r="70" spans="1:22" s="165" customFormat="1" ht="9" customHeight="1" x14ac:dyDescent="0.2">
      <c r="A70" s="177">
        <v>53</v>
      </c>
      <c r="B70" s="181" t="s">
        <v>100</v>
      </c>
      <c r="C70" s="181" t="s">
        <v>471</v>
      </c>
      <c r="D70" s="181"/>
      <c r="E70" s="175">
        <v>1894629.02</v>
      </c>
      <c r="F70" s="175">
        <v>0</v>
      </c>
      <c r="G70" s="178">
        <v>0</v>
      </c>
      <c r="H70" s="175">
        <v>0</v>
      </c>
      <c r="I70" s="175">
        <v>549.29999999999995</v>
      </c>
      <c r="J70" s="174" t="s">
        <v>52</v>
      </c>
      <c r="K70" s="177">
        <v>3438.05</v>
      </c>
      <c r="L70" s="175">
        <v>1894629.02</v>
      </c>
      <c r="M70" s="175">
        <v>0</v>
      </c>
      <c r="N70" s="175">
        <v>0</v>
      </c>
      <c r="O70" s="175">
        <v>0</v>
      </c>
      <c r="P70" s="175">
        <v>0</v>
      </c>
      <c r="Q70" s="175">
        <v>0</v>
      </c>
      <c r="R70" s="175">
        <v>0</v>
      </c>
      <c r="S70" s="175">
        <v>0</v>
      </c>
      <c r="T70" s="175">
        <v>0</v>
      </c>
      <c r="U70" s="175">
        <v>0</v>
      </c>
      <c r="V70" s="175">
        <v>0</v>
      </c>
    </row>
    <row r="71" spans="1:22" ht="9" customHeight="1" x14ac:dyDescent="0.2">
      <c r="A71" s="177">
        <v>54</v>
      </c>
      <c r="B71" s="181" t="s">
        <v>101</v>
      </c>
      <c r="C71" s="181" t="s">
        <v>470</v>
      </c>
      <c r="D71" s="181"/>
      <c r="E71" s="175">
        <v>1200062.53</v>
      </c>
      <c r="F71" s="175">
        <v>0</v>
      </c>
      <c r="G71" s="178">
        <v>0</v>
      </c>
      <c r="H71" s="175">
        <v>0</v>
      </c>
      <c r="I71" s="175">
        <v>439</v>
      </c>
      <c r="J71" s="174" t="s">
        <v>51</v>
      </c>
      <c r="K71" s="177">
        <v>2022.07</v>
      </c>
      <c r="L71" s="175">
        <v>1200062.53</v>
      </c>
      <c r="M71" s="175">
        <v>0</v>
      </c>
      <c r="N71" s="175">
        <v>0</v>
      </c>
      <c r="O71" s="175">
        <v>0</v>
      </c>
      <c r="P71" s="175">
        <v>0</v>
      </c>
      <c r="Q71" s="175">
        <v>0</v>
      </c>
      <c r="R71" s="175">
        <v>0</v>
      </c>
      <c r="S71" s="175">
        <v>0</v>
      </c>
      <c r="T71" s="175">
        <v>0</v>
      </c>
      <c r="U71" s="175">
        <v>0</v>
      </c>
      <c r="V71" s="175">
        <v>0</v>
      </c>
    </row>
    <row r="72" spans="1:22" ht="9" customHeight="1" x14ac:dyDescent="0.2">
      <c r="A72" s="177">
        <v>55</v>
      </c>
      <c r="B72" s="181" t="s">
        <v>102</v>
      </c>
      <c r="C72" s="181" t="s">
        <v>470</v>
      </c>
      <c r="D72" s="181"/>
      <c r="E72" s="175">
        <v>3061197.6</v>
      </c>
      <c r="F72" s="175">
        <v>0</v>
      </c>
      <c r="G72" s="178">
        <v>0</v>
      </c>
      <c r="H72" s="175">
        <v>0</v>
      </c>
      <c r="I72" s="175">
        <v>1265</v>
      </c>
      <c r="J72" s="174" t="s">
        <v>51</v>
      </c>
      <c r="K72" s="177">
        <v>2022.07</v>
      </c>
      <c r="L72" s="175">
        <v>3061197.6</v>
      </c>
      <c r="M72" s="175">
        <v>0</v>
      </c>
      <c r="N72" s="175">
        <v>0</v>
      </c>
      <c r="O72" s="175">
        <v>0</v>
      </c>
      <c r="P72" s="175">
        <v>0</v>
      </c>
      <c r="Q72" s="175">
        <v>0</v>
      </c>
      <c r="R72" s="175">
        <v>0</v>
      </c>
      <c r="S72" s="175">
        <v>0</v>
      </c>
      <c r="T72" s="175">
        <v>0</v>
      </c>
      <c r="U72" s="175">
        <v>0</v>
      </c>
      <c r="V72" s="175">
        <v>0</v>
      </c>
    </row>
    <row r="73" spans="1:22" s="165" customFormat="1" ht="9" customHeight="1" x14ac:dyDescent="0.2">
      <c r="A73" s="177">
        <v>56</v>
      </c>
      <c r="B73" s="181" t="s">
        <v>103</v>
      </c>
      <c r="C73" s="181" t="s">
        <v>470</v>
      </c>
      <c r="D73" s="181"/>
      <c r="E73" s="175">
        <v>1966795.3299999998</v>
      </c>
      <c r="F73" s="175">
        <v>1773745.7399999998</v>
      </c>
      <c r="G73" s="178">
        <v>0</v>
      </c>
      <c r="H73" s="175">
        <v>0</v>
      </c>
      <c r="I73" s="175">
        <v>0</v>
      </c>
      <c r="J73" s="174" t="s">
        <v>51</v>
      </c>
      <c r="K73" s="177">
        <v>2022.07</v>
      </c>
      <c r="L73" s="175">
        <v>0</v>
      </c>
      <c r="M73" s="175">
        <v>0</v>
      </c>
      <c r="N73" s="175">
        <v>0</v>
      </c>
      <c r="O73" s="175">
        <v>0</v>
      </c>
      <c r="P73" s="175">
        <v>0</v>
      </c>
      <c r="Q73" s="175">
        <v>0</v>
      </c>
      <c r="R73" s="175">
        <v>0</v>
      </c>
      <c r="S73" s="175">
        <v>0</v>
      </c>
      <c r="T73" s="175">
        <v>0</v>
      </c>
      <c r="U73" s="175">
        <v>193049.59000000003</v>
      </c>
      <c r="V73" s="175">
        <v>0</v>
      </c>
    </row>
    <row r="74" spans="1:22" ht="9" customHeight="1" x14ac:dyDescent="0.2">
      <c r="A74" s="177">
        <v>57</v>
      </c>
      <c r="B74" s="181" t="s">
        <v>187</v>
      </c>
      <c r="C74" s="181" t="s">
        <v>470</v>
      </c>
      <c r="D74" s="181"/>
      <c r="E74" s="175">
        <v>2624889.88</v>
      </c>
      <c r="F74" s="175">
        <v>0</v>
      </c>
      <c r="G74" s="178">
        <v>0</v>
      </c>
      <c r="H74" s="175">
        <v>0</v>
      </c>
      <c r="I74" s="175">
        <v>970.42</v>
      </c>
      <c r="J74" s="174" t="s">
        <v>51</v>
      </c>
      <c r="K74" s="185">
        <v>3724799.5</v>
      </c>
      <c r="L74" s="175">
        <v>2624889.88</v>
      </c>
      <c r="M74" s="175">
        <v>0</v>
      </c>
      <c r="N74" s="175">
        <v>0</v>
      </c>
      <c r="O74" s="175">
        <v>0</v>
      </c>
      <c r="P74" s="175">
        <v>0</v>
      </c>
      <c r="Q74" s="175">
        <v>0</v>
      </c>
      <c r="R74" s="175">
        <v>0</v>
      </c>
      <c r="S74" s="175">
        <v>0</v>
      </c>
      <c r="T74" s="175">
        <v>0</v>
      </c>
      <c r="U74" s="175">
        <v>0</v>
      </c>
      <c r="V74" s="175">
        <v>0</v>
      </c>
    </row>
    <row r="75" spans="1:22" ht="9" customHeight="1" x14ac:dyDescent="0.2">
      <c r="A75" s="177">
        <v>58</v>
      </c>
      <c r="B75" s="181" t="s">
        <v>186</v>
      </c>
      <c r="C75" s="181" t="s">
        <v>470</v>
      </c>
      <c r="D75" s="181"/>
      <c r="E75" s="175">
        <v>2747312.93</v>
      </c>
      <c r="F75" s="175">
        <v>0</v>
      </c>
      <c r="G75" s="178">
        <v>0</v>
      </c>
      <c r="H75" s="175">
        <v>0</v>
      </c>
      <c r="I75" s="175">
        <v>969.03</v>
      </c>
      <c r="J75" s="174" t="s">
        <v>51</v>
      </c>
      <c r="K75" s="185">
        <v>3724608.55</v>
      </c>
      <c r="L75" s="175">
        <v>2747312.93</v>
      </c>
      <c r="M75" s="175">
        <v>0</v>
      </c>
      <c r="N75" s="175">
        <v>0</v>
      </c>
      <c r="O75" s="175">
        <v>0</v>
      </c>
      <c r="P75" s="175">
        <v>0</v>
      </c>
      <c r="Q75" s="175">
        <v>0</v>
      </c>
      <c r="R75" s="175">
        <v>0</v>
      </c>
      <c r="S75" s="175">
        <v>0</v>
      </c>
      <c r="T75" s="175">
        <v>0</v>
      </c>
      <c r="U75" s="175">
        <v>0</v>
      </c>
      <c r="V75" s="175">
        <v>0</v>
      </c>
    </row>
    <row r="76" spans="1:22" ht="9" customHeight="1" x14ac:dyDescent="0.2">
      <c r="A76" s="177">
        <v>59</v>
      </c>
      <c r="B76" s="181" t="s">
        <v>185</v>
      </c>
      <c r="C76" s="181" t="s">
        <v>470</v>
      </c>
      <c r="D76" s="181"/>
      <c r="E76" s="175">
        <v>2607514.44</v>
      </c>
      <c r="F76" s="175">
        <v>0</v>
      </c>
      <c r="G76" s="178">
        <v>0</v>
      </c>
      <c r="H76" s="175">
        <v>0</v>
      </c>
      <c r="I76" s="175">
        <v>965</v>
      </c>
      <c r="J76" s="174" t="s">
        <v>51</v>
      </c>
      <c r="K76" s="185">
        <v>3683006.06</v>
      </c>
      <c r="L76" s="175">
        <v>2607514.44</v>
      </c>
      <c r="M76" s="175">
        <v>0</v>
      </c>
      <c r="N76" s="175">
        <v>0</v>
      </c>
      <c r="O76" s="175">
        <v>0</v>
      </c>
      <c r="P76" s="175">
        <v>0</v>
      </c>
      <c r="Q76" s="175">
        <v>0</v>
      </c>
      <c r="R76" s="175">
        <v>0</v>
      </c>
      <c r="S76" s="175">
        <v>0</v>
      </c>
      <c r="T76" s="175">
        <v>0</v>
      </c>
      <c r="U76" s="175">
        <v>0</v>
      </c>
      <c r="V76" s="175">
        <v>0</v>
      </c>
    </row>
    <row r="77" spans="1:22" ht="9" customHeight="1" x14ac:dyDescent="0.2">
      <c r="A77" s="177">
        <v>60</v>
      </c>
      <c r="B77" s="181" t="s">
        <v>104</v>
      </c>
      <c r="C77" s="181" t="s">
        <v>473</v>
      </c>
      <c r="D77" s="181"/>
      <c r="E77" s="175">
        <v>3046446.62</v>
      </c>
      <c r="F77" s="175">
        <v>3026435.1</v>
      </c>
      <c r="G77" s="178">
        <v>0</v>
      </c>
      <c r="H77" s="175">
        <v>0</v>
      </c>
      <c r="I77" s="175">
        <v>0</v>
      </c>
      <c r="J77" s="174" t="s">
        <v>192</v>
      </c>
      <c r="K77" s="186">
        <v>1989794.95</v>
      </c>
      <c r="L77" s="175">
        <v>0</v>
      </c>
      <c r="M77" s="175">
        <v>0</v>
      </c>
      <c r="N77" s="175">
        <v>0</v>
      </c>
      <c r="O77" s="175">
        <v>0</v>
      </c>
      <c r="P77" s="175">
        <v>0</v>
      </c>
      <c r="Q77" s="175">
        <v>0</v>
      </c>
      <c r="R77" s="175">
        <v>0</v>
      </c>
      <c r="S77" s="175">
        <v>0</v>
      </c>
      <c r="T77" s="175">
        <v>0</v>
      </c>
      <c r="U77" s="175">
        <v>20011.52</v>
      </c>
      <c r="V77" s="175">
        <v>0</v>
      </c>
    </row>
    <row r="78" spans="1:22" ht="9" customHeight="1" x14ac:dyDescent="0.2">
      <c r="A78" s="177">
        <v>61</v>
      </c>
      <c r="B78" s="181" t="s">
        <v>105</v>
      </c>
      <c r="C78" s="181" t="s">
        <v>471</v>
      </c>
      <c r="D78" s="181"/>
      <c r="E78" s="175">
        <v>2454550.14</v>
      </c>
      <c r="F78" s="175">
        <v>0</v>
      </c>
      <c r="G78" s="178">
        <v>0</v>
      </c>
      <c r="H78" s="175">
        <v>0</v>
      </c>
      <c r="I78" s="175">
        <v>746.2</v>
      </c>
      <c r="J78" s="174" t="s">
        <v>52</v>
      </c>
      <c r="K78" s="177">
        <v>3438.05</v>
      </c>
      <c r="L78" s="175">
        <v>2454550.14</v>
      </c>
      <c r="M78" s="175">
        <v>0</v>
      </c>
      <c r="N78" s="175">
        <v>0</v>
      </c>
      <c r="O78" s="175">
        <v>0</v>
      </c>
      <c r="P78" s="175">
        <v>0</v>
      </c>
      <c r="Q78" s="175">
        <v>0</v>
      </c>
      <c r="R78" s="175">
        <v>0</v>
      </c>
      <c r="S78" s="175">
        <v>0</v>
      </c>
      <c r="T78" s="175">
        <v>0</v>
      </c>
      <c r="U78" s="175">
        <v>0</v>
      </c>
      <c r="V78" s="175">
        <v>0</v>
      </c>
    </row>
    <row r="79" spans="1:22" s="165" customFormat="1" ht="9" customHeight="1" x14ac:dyDescent="0.2">
      <c r="A79" s="177">
        <v>62</v>
      </c>
      <c r="B79" s="181" t="s">
        <v>106</v>
      </c>
      <c r="C79" s="181" t="s">
        <v>473</v>
      </c>
      <c r="D79" s="181"/>
      <c r="E79" s="175">
        <v>3243961.2199999997</v>
      </c>
      <c r="F79" s="175">
        <v>3030285.67</v>
      </c>
      <c r="G79" s="178">
        <v>0</v>
      </c>
      <c r="H79" s="175">
        <v>0</v>
      </c>
      <c r="I79" s="175">
        <v>0</v>
      </c>
      <c r="J79" s="174"/>
      <c r="K79" s="177"/>
      <c r="L79" s="175">
        <v>0</v>
      </c>
      <c r="M79" s="175">
        <v>0</v>
      </c>
      <c r="N79" s="175">
        <v>0</v>
      </c>
      <c r="O79" s="175">
        <v>0</v>
      </c>
      <c r="P79" s="175">
        <v>0</v>
      </c>
      <c r="Q79" s="175">
        <v>0</v>
      </c>
      <c r="R79" s="175">
        <v>0</v>
      </c>
      <c r="S79" s="175">
        <v>0</v>
      </c>
      <c r="T79" s="175">
        <v>0</v>
      </c>
      <c r="U79" s="175">
        <v>213675.55</v>
      </c>
      <c r="V79" s="175">
        <v>0</v>
      </c>
    </row>
    <row r="80" spans="1:22" ht="9" customHeight="1" x14ac:dyDescent="0.2">
      <c r="A80" s="177">
        <v>63</v>
      </c>
      <c r="B80" s="181" t="s">
        <v>107</v>
      </c>
      <c r="C80" s="181" t="s">
        <v>470</v>
      </c>
      <c r="D80" s="181"/>
      <c r="E80" s="175">
        <v>2561975.35</v>
      </c>
      <c r="F80" s="175">
        <v>0</v>
      </c>
      <c r="G80" s="178">
        <v>0</v>
      </c>
      <c r="H80" s="175">
        <v>0</v>
      </c>
      <c r="I80" s="175">
        <v>928.7</v>
      </c>
      <c r="J80" s="174" t="s">
        <v>51</v>
      </c>
      <c r="K80" s="177">
        <v>2022.07</v>
      </c>
      <c r="L80" s="175">
        <v>2561975.35</v>
      </c>
      <c r="M80" s="175">
        <v>0</v>
      </c>
      <c r="N80" s="175">
        <v>0</v>
      </c>
      <c r="O80" s="175">
        <v>0</v>
      </c>
      <c r="P80" s="175">
        <v>0</v>
      </c>
      <c r="Q80" s="175">
        <v>0</v>
      </c>
      <c r="R80" s="175">
        <v>0</v>
      </c>
      <c r="S80" s="175">
        <v>0</v>
      </c>
      <c r="T80" s="175">
        <v>0</v>
      </c>
      <c r="U80" s="175">
        <v>0</v>
      </c>
      <c r="V80" s="175">
        <v>0</v>
      </c>
    </row>
    <row r="81" spans="1:22" ht="9" customHeight="1" x14ac:dyDescent="0.2">
      <c r="A81" s="177">
        <v>64</v>
      </c>
      <c r="B81" s="181" t="s">
        <v>108</v>
      </c>
      <c r="C81" s="181" t="s">
        <v>470</v>
      </c>
      <c r="D81" s="181"/>
      <c r="E81" s="175">
        <v>3028641.67</v>
      </c>
      <c r="F81" s="175">
        <v>0</v>
      </c>
      <c r="G81" s="178">
        <v>0</v>
      </c>
      <c r="H81" s="175">
        <v>0</v>
      </c>
      <c r="I81" s="175">
        <v>1219</v>
      </c>
      <c r="J81" s="174" t="s">
        <v>51</v>
      </c>
      <c r="K81" s="177">
        <v>2022.07</v>
      </c>
      <c r="L81" s="175">
        <v>3028641.67</v>
      </c>
      <c r="M81" s="175">
        <v>0</v>
      </c>
      <c r="N81" s="175">
        <v>0</v>
      </c>
      <c r="O81" s="175">
        <v>0</v>
      </c>
      <c r="P81" s="175">
        <v>0</v>
      </c>
      <c r="Q81" s="175">
        <v>0</v>
      </c>
      <c r="R81" s="175">
        <v>0</v>
      </c>
      <c r="S81" s="175">
        <v>0</v>
      </c>
      <c r="T81" s="175">
        <v>0</v>
      </c>
      <c r="U81" s="175">
        <v>0</v>
      </c>
      <c r="V81" s="175">
        <v>0</v>
      </c>
    </row>
    <row r="82" spans="1:22" ht="9" customHeight="1" x14ac:dyDescent="0.2">
      <c r="A82" s="177">
        <v>65</v>
      </c>
      <c r="B82" s="181" t="s">
        <v>109</v>
      </c>
      <c r="C82" s="181" t="s">
        <v>470</v>
      </c>
      <c r="D82" s="181"/>
      <c r="E82" s="175">
        <v>2320425.7799999998</v>
      </c>
      <c r="F82" s="175">
        <v>0</v>
      </c>
      <c r="G82" s="178">
        <v>0</v>
      </c>
      <c r="H82" s="175">
        <v>0</v>
      </c>
      <c r="I82" s="175">
        <v>829.16</v>
      </c>
      <c r="J82" s="174" t="s">
        <v>51</v>
      </c>
      <c r="K82" s="177">
        <v>2022.07</v>
      </c>
      <c r="L82" s="175">
        <v>2320425.7799999998</v>
      </c>
      <c r="M82" s="175">
        <v>0</v>
      </c>
      <c r="N82" s="175">
        <v>0</v>
      </c>
      <c r="O82" s="175">
        <v>0</v>
      </c>
      <c r="P82" s="175">
        <v>0</v>
      </c>
      <c r="Q82" s="175">
        <v>0</v>
      </c>
      <c r="R82" s="175">
        <v>0</v>
      </c>
      <c r="S82" s="175">
        <v>0</v>
      </c>
      <c r="T82" s="175">
        <v>0</v>
      </c>
      <c r="U82" s="175">
        <v>0</v>
      </c>
      <c r="V82" s="175">
        <v>0</v>
      </c>
    </row>
    <row r="83" spans="1:22" s="165" customFormat="1" ht="9" customHeight="1" x14ac:dyDescent="0.2">
      <c r="A83" s="177">
        <v>66</v>
      </c>
      <c r="B83" s="181" t="s">
        <v>110</v>
      </c>
      <c r="C83" s="181" t="s">
        <v>471</v>
      </c>
      <c r="D83" s="181"/>
      <c r="E83" s="175">
        <v>1581769.89</v>
      </c>
      <c r="F83" s="175">
        <v>0</v>
      </c>
      <c r="G83" s="178">
        <v>0</v>
      </c>
      <c r="H83" s="175">
        <v>0</v>
      </c>
      <c r="I83" s="175">
        <v>533.78</v>
      </c>
      <c r="J83" s="174" t="s">
        <v>52</v>
      </c>
      <c r="K83" s="177">
        <v>3438.05</v>
      </c>
      <c r="L83" s="175">
        <v>1581769.89</v>
      </c>
      <c r="M83" s="175">
        <v>0</v>
      </c>
      <c r="N83" s="175">
        <v>0</v>
      </c>
      <c r="O83" s="175">
        <v>0</v>
      </c>
      <c r="P83" s="175">
        <v>0</v>
      </c>
      <c r="Q83" s="175">
        <v>0</v>
      </c>
      <c r="R83" s="175">
        <v>0</v>
      </c>
      <c r="S83" s="175">
        <v>0</v>
      </c>
      <c r="T83" s="175">
        <v>0</v>
      </c>
      <c r="U83" s="175">
        <v>0</v>
      </c>
      <c r="V83" s="175">
        <v>0</v>
      </c>
    </row>
    <row r="84" spans="1:22" ht="9" customHeight="1" x14ac:dyDescent="0.2">
      <c r="A84" s="177">
        <v>67</v>
      </c>
      <c r="B84" s="181" t="s">
        <v>111</v>
      </c>
      <c r="C84" s="181" t="s">
        <v>471</v>
      </c>
      <c r="D84" s="181"/>
      <c r="E84" s="175">
        <v>2442918.9900000002</v>
      </c>
      <c r="F84" s="175">
        <v>0</v>
      </c>
      <c r="G84" s="178">
        <v>0</v>
      </c>
      <c r="H84" s="175">
        <v>0</v>
      </c>
      <c r="I84" s="175">
        <v>735</v>
      </c>
      <c r="J84" s="174" t="s">
        <v>52</v>
      </c>
      <c r="K84" s="177">
        <v>3438.05</v>
      </c>
      <c r="L84" s="175">
        <v>2442918.9900000002</v>
      </c>
      <c r="M84" s="175">
        <v>0</v>
      </c>
      <c r="N84" s="175">
        <v>0</v>
      </c>
      <c r="O84" s="175">
        <v>0</v>
      </c>
      <c r="P84" s="175">
        <v>0</v>
      </c>
      <c r="Q84" s="175">
        <v>0</v>
      </c>
      <c r="R84" s="175">
        <v>0</v>
      </c>
      <c r="S84" s="175">
        <v>0</v>
      </c>
      <c r="T84" s="175">
        <v>0</v>
      </c>
      <c r="U84" s="175">
        <v>0</v>
      </c>
      <c r="V84" s="175">
        <v>0</v>
      </c>
    </row>
    <row r="85" spans="1:22" ht="9" customHeight="1" x14ac:dyDescent="0.2">
      <c r="A85" s="177">
        <v>68</v>
      </c>
      <c r="B85" s="181" t="s">
        <v>112</v>
      </c>
      <c r="C85" s="181" t="s">
        <v>470</v>
      </c>
      <c r="D85" s="181"/>
      <c r="E85" s="175">
        <v>1364257.25</v>
      </c>
      <c r="F85" s="175">
        <v>0</v>
      </c>
      <c r="G85" s="178">
        <v>0</v>
      </c>
      <c r="H85" s="175">
        <v>0</v>
      </c>
      <c r="I85" s="175">
        <v>488.06</v>
      </c>
      <c r="J85" s="174" t="s">
        <v>51</v>
      </c>
      <c r="K85" s="177">
        <v>2022.07</v>
      </c>
      <c r="L85" s="175">
        <v>1364257.25</v>
      </c>
      <c r="M85" s="175">
        <v>0</v>
      </c>
      <c r="N85" s="175">
        <v>0</v>
      </c>
      <c r="O85" s="175">
        <v>0</v>
      </c>
      <c r="P85" s="175">
        <v>0</v>
      </c>
      <c r="Q85" s="175">
        <v>0</v>
      </c>
      <c r="R85" s="175">
        <v>0</v>
      </c>
      <c r="S85" s="175">
        <v>0</v>
      </c>
      <c r="T85" s="175">
        <v>0</v>
      </c>
      <c r="U85" s="175">
        <v>0</v>
      </c>
      <c r="V85" s="175">
        <v>0</v>
      </c>
    </row>
    <row r="86" spans="1:22" ht="9" customHeight="1" x14ac:dyDescent="0.2">
      <c r="A86" s="177">
        <v>69</v>
      </c>
      <c r="B86" s="181" t="s">
        <v>113</v>
      </c>
      <c r="C86" s="181" t="s">
        <v>471</v>
      </c>
      <c r="D86" s="181"/>
      <c r="E86" s="175">
        <v>3827798.52</v>
      </c>
      <c r="F86" s="175">
        <v>0</v>
      </c>
      <c r="G86" s="178">
        <v>0</v>
      </c>
      <c r="H86" s="175">
        <v>0</v>
      </c>
      <c r="I86" s="175">
        <v>1054</v>
      </c>
      <c r="J86" s="174" t="s">
        <v>52</v>
      </c>
      <c r="K86" s="177">
        <v>3438.05</v>
      </c>
      <c r="L86" s="175">
        <v>3827798.52</v>
      </c>
      <c r="M86" s="175">
        <v>0</v>
      </c>
      <c r="N86" s="175">
        <v>0</v>
      </c>
      <c r="O86" s="175">
        <v>0</v>
      </c>
      <c r="P86" s="175">
        <v>0</v>
      </c>
      <c r="Q86" s="175">
        <v>0</v>
      </c>
      <c r="R86" s="175">
        <v>0</v>
      </c>
      <c r="S86" s="175">
        <v>0</v>
      </c>
      <c r="T86" s="175">
        <v>0</v>
      </c>
      <c r="U86" s="175">
        <v>0</v>
      </c>
      <c r="V86" s="175">
        <v>0</v>
      </c>
    </row>
    <row r="87" spans="1:22" ht="9" customHeight="1" x14ac:dyDescent="0.25">
      <c r="A87" s="177">
        <v>70</v>
      </c>
      <c r="B87" s="181" t="s">
        <v>114</v>
      </c>
      <c r="C87" s="181" t="s">
        <v>471</v>
      </c>
      <c r="D87" s="187"/>
      <c r="E87" s="175">
        <v>2020205.08</v>
      </c>
      <c r="F87" s="175">
        <v>0</v>
      </c>
      <c r="G87" s="178">
        <v>0</v>
      </c>
      <c r="H87" s="175">
        <v>0</v>
      </c>
      <c r="I87" s="175">
        <v>551.83000000000004</v>
      </c>
      <c r="J87" s="183" t="s">
        <v>52</v>
      </c>
      <c r="K87" s="177">
        <v>3438.05</v>
      </c>
      <c r="L87" s="175">
        <v>2020205.08</v>
      </c>
      <c r="M87" s="175">
        <v>0</v>
      </c>
      <c r="N87" s="175">
        <v>0</v>
      </c>
      <c r="O87" s="175">
        <v>0</v>
      </c>
      <c r="P87" s="175">
        <v>0</v>
      </c>
      <c r="Q87" s="175">
        <v>0</v>
      </c>
      <c r="R87" s="175">
        <v>0</v>
      </c>
      <c r="S87" s="175">
        <v>0</v>
      </c>
      <c r="T87" s="175">
        <v>0</v>
      </c>
      <c r="U87" s="175">
        <v>0</v>
      </c>
      <c r="V87" s="175">
        <v>0</v>
      </c>
    </row>
    <row r="88" spans="1:22" s="165" customFormat="1" ht="9" customHeight="1" x14ac:dyDescent="0.2">
      <c r="A88" s="177">
        <v>71</v>
      </c>
      <c r="B88" s="181" t="s">
        <v>115</v>
      </c>
      <c r="C88" s="181" t="s">
        <v>473</v>
      </c>
      <c r="D88" s="187"/>
      <c r="E88" s="175">
        <v>8338444.04</v>
      </c>
      <c r="F88" s="175">
        <v>8122894.1399999997</v>
      </c>
      <c r="G88" s="178">
        <v>0</v>
      </c>
      <c r="H88" s="175">
        <v>0</v>
      </c>
      <c r="I88" s="175">
        <v>0</v>
      </c>
      <c r="J88" s="174"/>
      <c r="K88" s="177"/>
      <c r="L88" s="175">
        <v>0</v>
      </c>
      <c r="M88" s="175">
        <v>0</v>
      </c>
      <c r="N88" s="175">
        <v>0</v>
      </c>
      <c r="O88" s="175">
        <v>0</v>
      </c>
      <c r="P88" s="175">
        <v>0</v>
      </c>
      <c r="Q88" s="175">
        <v>0</v>
      </c>
      <c r="R88" s="175">
        <v>0</v>
      </c>
      <c r="S88" s="175">
        <v>0</v>
      </c>
      <c r="T88" s="175">
        <v>0</v>
      </c>
      <c r="U88" s="175">
        <v>215549.9</v>
      </c>
      <c r="V88" s="175">
        <v>0</v>
      </c>
    </row>
    <row r="89" spans="1:22" ht="9" customHeight="1" x14ac:dyDescent="0.25">
      <c r="A89" s="177">
        <v>72</v>
      </c>
      <c r="B89" s="181" t="s">
        <v>116</v>
      </c>
      <c r="C89" s="181" t="s">
        <v>471</v>
      </c>
      <c r="D89" s="187"/>
      <c r="E89" s="175">
        <v>1827393.07</v>
      </c>
      <c r="F89" s="175">
        <v>0</v>
      </c>
      <c r="G89" s="178">
        <v>0</v>
      </c>
      <c r="H89" s="175">
        <v>0</v>
      </c>
      <c r="I89" s="175">
        <v>586.70000000000005</v>
      </c>
      <c r="J89" s="183" t="s">
        <v>52</v>
      </c>
      <c r="K89" s="177">
        <v>3438.05</v>
      </c>
      <c r="L89" s="175">
        <v>1827393.07</v>
      </c>
      <c r="M89" s="175">
        <v>0</v>
      </c>
      <c r="N89" s="175">
        <v>0</v>
      </c>
      <c r="O89" s="175">
        <v>0</v>
      </c>
      <c r="P89" s="175">
        <v>0</v>
      </c>
      <c r="Q89" s="175">
        <v>0</v>
      </c>
      <c r="R89" s="175">
        <v>0</v>
      </c>
      <c r="S89" s="175">
        <v>0</v>
      </c>
      <c r="T89" s="175">
        <v>0</v>
      </c>
      <c r="U89" s="175">
        <v>0</v>
      </c>
      <c r="V89" s="175">
        <v>0</v>
      </c>
    </row>
    <row r="90" spans="1:22" ht="9" customHeight="1" x14ac:dyDescent="0.25">
      <c r="A90" s="177">
        <v>73</v>
      </c>
      <c r="B90" s="181" t="s">
        <v>117</v>
      </c>
      <c r="C90" s="181" t="s">
        <v>471</v>
      </c>
      <c r="D90" s="187"/>
      <c r="E90" s="175">
        <v>2026962.71</v>
      </c>
      <c r="F90" s="175">
        <v>0</v>
      </c>
      <c r="G90" s="178">
        <v>0</v>
      </c>
      <c r="H90" s="175">
        <v>0</v>
      </c>
      <c r="I90" s="175">
        <v>575</v>
      </c>
      <c r="J90" s="183" t="s">
        <v>52</v>
      </c>
      <c r="K90" s="177">
        <v>3438.05</v>
      </c>
      <c r="L90" s="175">
        <v>2026962.71</v>
      </c>
      <c r="M90" s="175">
        <v>0</v>
      </c>
      <c r="N90" s="175">
        <v>0</v>
      </c>
      <c r="O90" s="175">
        <v>0</v>
      </c>
      <c r="P90" s="175">
        <v>0</v>
      </c>
      <c r="Q90" s="175">
        <v>0</v>
      </c>
      <c r="R90" s="175">
        <v>0</v>
      </c>
      <c r="S90" s="175">
        <v>0</v>
      </c>
      <c r="T90" s="175">
        <v>0</v>
      </c>
      <c r="U90" s="175">
        <v>0</v>
      </c>
      <c r="V90" s="175">
        <v>0</v>
      </c>
    </row>
    <row r="91" spans="1:22" ht="9" customHeight="1" x14ac:dyDescent="0.25">
      <c r="A91" s="177">
        <v>74</v>
      </c>
      <c r="B91" s="181" t="s">
        <v>118</v>
      </c>
      <c r="C91" s="181" t="s">
        <v>470</v>
      </c>
      <c r="D91" s="187"/>
      <c r="E91" s="175">
        <v>2151018.02</v>
      </c>
      <c r="F91" s="175">
        <v>0</v>
      </c>
      <c r="G91" s="178">
        <v>0</v>
      </c>
      <c r="H91" s="175">
        <v>0</v>
      </c>
      <c r="I91" s="175">
        <v>730</v>
      </c>
      <c r="J91" s="183" t="s">
        <v>51</v>
      </c>
      <c r="K91" s="177">
        <v>2022.07</v>
      </c>
      <c r="L91" s="175">
        <v>2151018.02</v>
      </c>
      <c r="M91" s="175">
        <v>0</v>
      </c>
      <c r="N91" s="175">
        <v>0</v>
      </c>
      <c r="O91" s="175">
        <v>0</v>
      </c>
      <c r="P91" s="175">
        <v>0</v>
      </c>
      <c r="Q91" s="175">
        <v>0</v>
      </c>
      <c r="R91" s="175">
        <v>0</v>
      </c>
      <c r="S91" s="175">
        <v>0</v>
      </c>
      <c r="T91" s="175">
        <v>0</v>
      </c>
      <c r="U91" s="175">
        <v>0</v>
      </c>
      <c r="V91" s="175">
        <v>0</v>
      </c>
    </row>
    <row r="92" spans="1:22" ht="9" customHeight="1" x14ac:dyDescent="0.2">
      <c r="A92" s="177">
        <v>75</v>
      </c>
      <c r="B92" s="181" t="s">
        <v>119</v>
      </c>
      <c r="C92" s="181" t="s">
        <v>470</v>
      </c>
      <c r="D92" s="187"/>
      <c r="E92" s="175">
        <v>3115364.86</v>
      </c>
      <c r="F92" s="175">
        <v>0</v>
      </c>
      <c r="G92" s="178">
        <v>0</v>
      </c>
      <c r="H92" s="175">
        <v>0</v>
      </c>
      <c r="I92" s="175">
        <v>886</v>
      </c>
      <c r="J92" s="174" t="s">
        <v>51</v>
      </c>
      <c r="K92" s="177">
        <v>2022.07</v>
      </c>
      <c r="L92" s="175">
        <v>3115364.86</v>
      </c>
      <c r="M92" s="175">
        <v>0</v>
      </c>
      <c r="N92" s="175">
        <v>0</v>
      </c>
      <c r="O92" s="175">
        <v>0</v>
      </c>
      <c r="P92" s="175">
        <v>0</v>
      </c>
      <c r="Q92" s="175">
        <v>0</v>
      </c>
      <c r="R92" s="175">
        <v>0</v>
      </c>
      <c r="S92" s="175">
        <v>0</v>
      </c>
      <c r="T92" s="175">
        <v>0</v>
      </c>
      <c r="U92" s="175">
        <v>0</v>
      </c>
      <c r="V92" s="175">
        <v>0</v>
      </c>
    </row>
    <row r="93" spans="1:22" ht="9" customHeight="1" x14ac:dyDescent="0.25">
      <c r="A93" s="177">
        <v>76</v>
      </c>
      <c r="B93" s="181" t="s">
        <v>120</v>
      </c>
      <c r="C93" s="181" t="s">
        <v>470</v>
      </c>
      <c r="D93" s="187"/>
      <c r="E93" s="175">
        <v>3010204.83</v>
      </c>
      <c r="F93" s="175">
        <v>0</v>
      </c>
      <c r="G93" s="178">
        <v>0</v>
      </c>
      <c r="H93" s="175">
        <v>0</v>
      </c>
      <c r="I93" s="175">
        <v>1068</v>
      </c>
      <c r="J93" s="183" t="s">
        <v>51</v>
      </c>
      <c r="K93" s="177">
        <v>2022.07</v>
      </c>
      <c r="L93" s="175">
        <v>3010204.83</v>
      </c>
      <c r="M93" s="175">
        <v>0</v>
      </c>
      <c r="N93" s="175">
        <v>0</v>
      </c>
      <c r="O93" s="175">
        <v>0</v>
      </c>
      <c r="P93" s="175">
        <v>0</v>
      </c>
      <c r="Q93" s="175">
        <v>0</v>
      </c>
      <c r="R93" s="175">
        <v>0</v>
      </c>
      <c r="S93" s="175">
        <v>0</v>
      </c>
      <c r="T93" s="175">
        <v>0</v>
      </c>
      <c r="U93" s="175">
        <v>0</v>
      </c>
      <c r="V93" s="175">
        <v>0</v>
      </c>
    </row>
    <row r="94" spans="1:22" ht="9" customHeight="1" x14ac:dyDescent="0.25">
      <c r="A94" s="177">
        <v>77</v>
      </c>
      <c r="B94" s="181" t="s">
        <v>121</v>
      </c>
      <c r="C94" s="181" t="s">
        <v>471</v>
      </c>
      <c r="D94" s="187"/>
      <c r="E94" s="175">
        <v>1760498</v>
      </c>
      <c r="F94" s="175">
        <v>0</v>
      </c>
      <c r="G94" s="178">
        <v>0</v>
      </c>
      <c r="H94" s="175">
        <v>0</v>
      </c>
      <c r="I94" s="175">
        <v>533.9</v>
      </c>
      <c r="J94" s="183" t="s">
        <v>52</v>
      </c>
      <c r="K94" s="177">
        <v>3438.05</v>
      </c>
      <c r="L94" s="175">
        <v>1760498</v>
      </c>
      <c r="M94" s="175">
        <v>0</v>
      </c>
      <c r="N94" s="175">
        <v>0</v>
      </c>
      <c r="O94" s="175">
        <v>0</v>
      </c>
      <c r="P94" s="175">
        <v>0</v>
      </c>
      <c r="Q94" s="175">
        <v>0</v>
      </c>
      <c r="R94" s="175">
        <v>0</v>
      </c>
      <c r="S94" s="175">
        <v>0</v>
      </c>
      <c r="T94" s="175">
        <v>0</v>
      </c>
      <c r="U94" s="175">
        <v>0</v>
      </c>
      <c r="V94" s="175">
        <v>0</v>
      </c>
    </row>
    <row r="95" spans="1:22" ht="9" customHeight="1" x14ac:dyDescent="0.25">
      <c r="A95" s="177">
        <v>78</v>
      </c>
      <c r="B95" s="181" t="s">
        <v>122</v>
      </c>
      <c r="C95" s="181" t="s">
        <v>470</v>
      </c>
      <c r="D95" s="187"/>
      <c r="E95" s="175">
        <v>782580.19</v>
      </c>
      <c r="F95" s="175">
        <v>0</v>
      </c>
      <c r="G95" s="178">
        <v>0</v>
      </c>
      <c r="H95" s="175">
        <v>0</v>
      </c>
      <c r="I95" s="175">
        <v>233</v>
      </c>
      <c r="J95" s="183" t="s">
        <v>51</v>
      </c>
      <c r="K95" s="177">
        <v>2022.07</v>
      </c>
      <c r="L95" s="175">
        <v>782580.19</v>
      </c>
      <c r="M95" s="175">
        <v>0</v>
      </c>
      <c r="N95" s="175">
        <v>0</v>
      </c>
      <c r="O95" s="175">
        <v>0</v>
      </c>
      <c r="P95" s="175">
        <v>0</v>
      </c>
      <c r="Q95" s="175">
        <v>0</v>
      </c>
      <c r="R95" s="175">
        <v>0</v>
      </c>
      <c r="S95" s="175">
        <v>0</v>
      </c>
      <c r="T95" s="175">
        <v>0</v>
      </c>
      <c r="U95" s="175">
        <v>0</v>
      </c>
      <c r="V95" s="175">
        <v>0</v>
      </c>
    </row>
    <row r="96" spans="1:22" s="165" customFormat="1" ht="9" customHeight="1" x14ac:dyDescent="0.25">
      <c r="A96" s="177">
        <v>79</v>
      </c>
      <c r="B96" s="181" t="s">
        <v>2</v>
      </c>
      <c r="C96" s="181" t="s">
        <v>470</v>
      </c>
      <c r="D96" s="187"/>
      <c r="E96" s="175">
        <v>3084107.4</v>
      </c>
      <c r="F96" s="175">
        <v>0</v>
      </c>
      <c r="G96" s="178">
        <v>0</v>
      </c>
      <c r="H96" s="175">
        <v>0</v>
      </c>
      <c r="I96" s="175">
        <v>1507.6</v>
      </c>
      <c r="J96" s="183" t="s">
        <v>51</v>
      </c>
      <c r="K96" s="177">
        <v>2022.07</v>
      </c>
      <c r="L96" s="175">
        <v>3084107.4</v>
      </c>
      <c r="M96" s="175">
        <v>0</v>
      </c>
      <c r="N96" s="175">
        <v>0</v>
      </c>
      <c r="O96" s="175">
        <v>0</v>
      </c>
      <c r="P96" s="175">
        <v>0</v>
      </c>
      <c r="Q96" s="175">
        <v>0</v>
      </c>
      <c r="R96" s="175">
        <v>0</v>
      </c>
      <c r="S96" s="175">
        <v>0</v>
      </c>
      <c r="T96" s="175">
        <v>0</v>
      </c>
      <c r="U96" s="175">
        <v>0</v>
      </c>
      <c r="V96" s="175">
        <v>0</v>
      </c>
    </row>
    <row r="97" spans="1:22" ht="9" customHeight="1" x14ac:dyDescent="0.25">
      <c r="A97" s="177">
        <v>80</v>
      </c>
      <c r="B97" s="181" t="s">
        <v>123</v>
      </c>
      <c r="C97" s="181" t="s">
        <v>471</v>
      </c>
      <c r="D97" s="187"/>
      <c r="E97" s="175">
        <v>2223789.4500000002</v>
      </c>
      <c r="F97" s="175">
        <v>0</v>
      </c>
      <c r="G97" s="178">
        <v>0</v>
      </c>
      <c r="H97" s="175">
        <v>0</v>
      </c>
      <c r="I97" s="175">
        <v>611</v>
      </c>
      <c r="J97" s="183" t="s">
        <v>52</v>
      </c>
      <c r="K97" s="177">
        <v>3438.05</v>
      </c>
      <c r="L97" s="175">
        <v>2223789.4500000002</v>
      </c>
      <c r="M97" s="175">
        <v>0</v>
      </c>
      <c r="N97" s="175">
        <v>0</v>
      </c>
      <c r="O97" s="175">
        <v>0</v>
      </c>
      <c r="P97" s="175">
        <v>0</v>
      </c>
      <c r="Q97" s="175">
        <v>0</v>
      </c>
      <c r="R97" s="175">
        <v>0</v>
      </c>
      <c r="S97" s="175">
        <v>0</v>
      </c>
      <c r="T97" s="175">
        <v>0</v>
      </c>
      <c r="U97" s="175">
        <v>0</v>
      </c>
      <c r="V97" s="175">
        <v>0</v>
      </c>
    </row>
    <row r="98" spans="1:22" s="165" customFormat="1" ht="9" customHeight="1" x14ac:dyDescent="0.25">
      <c r="A98" s="177">
        <v>81</v>
      </c>
      <c r="B98" s="181" t="s">
        <v>124</v>
      </c>
      <c r="C98" s="181" t="s">
        <v>473</v>
      </c>
      <c r="D98" s="187"/>
      <c r="E98" s="175">
        <v>4919643.5200000005</v>
      </c>
      <c r="F98" s="175">
        <v>4273746.82</v>
      </c>
      <c r="G98" s="178">
        <v>0</v>
      </c>
      <c r="H98" s="175">
        <v>0</v>
      </c>
      <c r="I98" s="175">
        <v>0</v>
      </c>
      <c r="J98" s="183"/>
      <c r="K98" s="177"/>
      <c r="L98" s="175">
        <v>0</v>
      </c>
      <c r="M98" s="175">
        <v>0</v>
      </c>
      <c r="N98" s="175">
        <v>0</v>
      </c>
      <c r="O98" s="175">
        <v>0</v>
      </c>
      <c r="P98" s="175">
        <v>0</v>
      </c>
      <c r="Q98" s="175">
        <v>0</v>
      </c>
      <c r="R98" s="175">
        <v>0</v>
      </c>
      <c r="S98" s="175">
        <v>0</v>
      </c>
      <c r="T98" s="175">
        <v>0</v>
      </c>
      <c r="U98" s="175">
        <v>645896.69999999995</v>
      </c>
      <c r="V98" s="175">
        <v>0</v>
      </c>
    </row>
    <row r="99" spans="1:22" ht="9" customHeight="1" x14ac:dyDescent="0.25">
      <c r="A99" s="177">
        <v>82</v>
      </c>
      <c r="B99" s="181" t="s">
        <v>125</v>
      </c>
      <c r="C99" s="181" t="s">
        <v>470</v>
      </c>
      <c r="D99" s="187"/>
      <c r="E99" s="175">
        <v>2271445.9900000002</v>
      </c>
      <c r="F99" s="175">
        <v>0</v>
      </c>
      <c r="G99" s="178">
        <v>0</v>
      </c>
      <c r="H99" s="175">
        <v>0</v>
      </c>
      <c r="I99" s="175">
        <v>622.16999999999996</v>
      </c>
      <c r="J99" s="183" t="s">
        <v>51</v>
      </c>
      <c r="K99" s="177">
        <v>2022.07</v>
      </c>
      <c r="L99" s="175">
        <v>2271445.9900000002</v>
      </c>
      <c r="M99" s="175">
        <v>0</v>
      </c>
      <c r="N99" s="175">
        <v>0</v>
      </c>
      <c r="O99" s="175">
        <v>0</v>
      </c>
      <c r="P99" s="175">
        <v>0</v>
      </c>
      <c r="Q99" s="175">
        <v>0</v>
      </c>
      <c r="R99" s="175">
        <v>0</v>
      </c>
      <c r="S99" s="175">
        <v>0</v>
      </c>
      <c r="T99" s="175">
        <v>0</v>
      </c>
      <c r="U99" s="175">
        <v>0</v>
      </c>
      <c r="V99" s="175">
        <v>0</v>
      </c>
    </row>
    <row r="100" spans="1:22" ht="9" customHeight="1" x14ac:dyDescent="0.25">
      <c r="A100" s="177">
        <v>83</v>
      </c>
      <c r="B100" s="181" t="s">
        <v>126</v>
      </c>
      <c r="C100" s="181" t="s">
        <v>470</v>
      </c>
      <c r="D100" s="187"/>
      <c r="E100" s="175">
        <v>2838710.62</v>
      </c>
      <c r="F100" s="175">
        <v>0</v>
      </c>
      <c r="G100" s="178">
        <v>0</v>
      </c>
      <c r="H100" s="175">
        <v>0</v>
      </c>
      <c r="I100" s="175">
        <v>785</v>
      </c>
      <c r="J100" s="183" t="s">
        <v>51</v>
      </c>
      <c r="K100" s="177">
        <v>2022.07</v>
      </c>
      <c r="L100" s="175">
        <v>2838710.62</v>
      </c>
      <c r="M100" s="175">
        <v>0</v>
      </c>
      <c r="N100" s="175">
        <v>0</v>
      </c>
      <c r="O100" s="175">
        <v>0</v>
      </c>
      <c r="P100" s="175">
        <v>0</v>
      </c>
      <c r="Q100" s="175">
        <v>0</v>
      </c>
      <c r="R100" s="175">
        <v>0</v>
      </c>
      <c r="S100" s="175">
        <v>0</v>
      </c>
      <c r="T100" s="175">
        <v>0</v>
      </c>
      <c r="U100" s="175">
        <v>0</v>
      </c>
      <c r="V100" s="175">
        <v>0</v>
      </c>
    </row>
    <row r="101" spans="1:22" ht="9" customHeight="1" x14ac:dyDescent="0.25">
      <c r="A101" s="177">
        <v>84</v>
      </c>
      <c r="B101" s="181" t="s">
        <v>180</v>
      </c>
      <c r="C101" s="181" t="s">
        <v>470</v>
      </c>
      <c r="D101" s="187"/>
      <c r="E101" s="175">
        <v>3213295.51</v>
      </c>
      <c r="F101" s="175">
        <v>0</v>
      </c>
      <c r="G101" s="178">
        <v>0</v>
      </c>
      <c r="H101" s="175">
        <v>0</v>
      </c>
      <c r="I101" s="175">
        <v>916.5</v>
      </c>
      <c r="J101" s="183" t="s">
        <v>157</v>
      </c>
      <c r="K101" s="177">
        <v>2022.07</v>
      </c>
      <c r="L101" s="175">
        <v>3213295.51</v>
      </c>
      <c r="M101" s="175">
        <v>0</v>
      </c>
      <c r="N101" s="175">
        <v>0</v>
      </c>
      <c r="O101" s="175">
        <v>0</v>
      </c>
      <c r="P101" s="175">
        <v>0</v>
      </c>
      <c r="Q101" s="175">
        <v>0</v>
      </c>
      <c r="R101" s="175">
        <v>0</v>
      </c>
      <c r="S101" s="175">
        <v>0</v>
      </c>
      <c r="T101" s="175">
        <v>0</v>
      </c>
      <c r="U101" s="175">
        <v>0</v>
      </c>
      <c r="V101" s="175">
        <v>0</v>
      </c>
    </row>
    <row r="102" spans="1:22" ht="9" customHeight="1" x14ac:dyDescent="0.25">
      <c r="A102" s="177">
        <v>85</v>
      </c>
      <c r="B102" s="181" t="s">
        <v>127</v>
      </c>
      <c r="C102" s="181" t="s">
        <v>470</v>
      </c>
      <c r="D102" s="187"/>
      <c r="E102" s="175">
        <v>1227007.33</v>
      </c>
      <c r="F102" s="175">
        <v>0</v>
      </c>
      <c r="G102" s="178">
        <v>0</v>
      </c>
      <c r="H102" s="175">
        <v>0</v>
      </c>
      <c r="I102" s="175">
        <v>342.34</v>
      </c>
      <c r="J102" s="183" t="s">
        <v>51</v>
      </c>
      <c r="K102" s="177">
        <v>2022.07</v>
      </c>
      <c r="L102" s="175">
        <v>1227007.33</v>
      </c>
      <c r="M102" s="175">
        <v>0</v>
      </c>
      <c r="N102" s="175">
        <v>0</v>
      </c>
      <c r="O102" s="175">
        <v>0</v>
      </c>
      <c r="P102" s="175">
        <v>0</v>
      </c>
      <c r="Q102" s="175">
        <v>0</v>
      </c>
      <c r="R102" s="175">
        <v>0</v>
      </c>
      <c r="S102" s="175">
        <v>0</v>
      </c>
      <c r="T102" s="175">
        <v>0</v>
      </c>
      <c r="U102" s="175">
        <v>0</v>
      </c>
      <c r="V102" s="175">
        <v>0</v>
      </c>
    </row>
    <row r="103" spans="1:22" ht="9" customHeight="1" x14ac:dyDescent="0.25">
      <c r="A103" s="177">
        <v>86</v>
      </c>
      <c r="B103" s="181" t="s">
        <v>159</v>
      </c>
      <c r="C103" s="181" t="s">
        <v>473</v>
      </c>
      <c r="D103" s="187"/>
      <c r="E103" s="175">
        <v>1117783.42</v>
      </c>
      <c r="F103" s="175">
        <v>924826.37</v>
      </c>
      <c r="G103" s="178">
        <v>0</v>
      </c>
      <c r="H103" s="175">
        <v>0</v>
      </c>
      <c r="I103" s="175">
        <v>0</v>
      </c>
      <c r="J103" s="183"/>
      <c r="K103" s="177"/>
      <c r="L103" s="175">
        <v>0</v>
      </c>
      <c r="M103" s="175">
        <v>0</v>
      </c>
      <c r="N103" s="175">
        <v>0</v>
      </c>
      <c r="O103" s="175">
        <v>0</v>
      </c>
      <c r="P103" s="175">
        <v>0</v>
      </c>
      <c r="Q103" s="175">
        <v>0</v>
      </c>
      <c r="R103" s="175">
        <v>0</v>
      </c>
      <c r="S103" s="175">
        <v>0</v>
      </c>
      <c r="T103" s="175">
        <v>0</v>
      </c>
      <c r="U103" s="175">
        <v>192957.05</v>
      </c>
      <c r="V103" s="175">
        <v>0</v>
      </c>
    </row>
    <row r="104" spans="1:22" s="165" customFormat="1" ht="9" customHeight="1" x14ac:dyDescent="0.25">
      <c r="A104" s="177">
        <v>87</v>
      </c>
      <c r="B104" s="181" t="s">
        <v>128</v>
      </c>
      <c r="C104" s="181" t="s">
        <v>471</v>
      </c>
      <c r="D104" s="187"/>
      <c r="E104" s="175">
        <v>6881704.5800000001</v>
      </c>
      <c r="F104" s="175">
        <v>0</v>
      </c>
      <c r="G104" s="178">
        <v>0</v>
      </c>
      <c r="H104" s="175">
        <v>0</v>
      </c>
      <c r="I104" s="175">
        <v>2067.66</v>
      </c>
      <c r="J104" s="183" t="s">
        <v>52</v>
      </c>
      <c r="K104" s="177">
        <v>3438.05</v>
      </c>
      <c r="L104" s="175">
        <v>6881704.5800000001</v>
      </c>
      <c r="M104" s="175">
        <v>0</v>
      </c>
      <c r="N104" s="175">
        <v>0</v>
      </c>
      <c r="O104" s="175">
        <v>0</v>
      </c>
      <c r="P104" s="175">
        <v>0</v>
      </c>
      <c r="Q104" s="175">
        <v>0</v>
      </c>
      <c r="R104" s="175">
        <v>0</v>
      </c>
      <c r="S104" s="175">
        <v>0</v>
      </c>
      <c r="T104" s="175">
        <v>0</v>
      </c>
      <c r="U104" s="175">
        <v>0</v>
      </c>
      <c r="V104" s="175">
        <v>0</v>
      </c>
    </row>
    <row r="105" spans="1:22" s="165" customFormat="1" ht="9" customHeight="1" x14ac:dyDescent="0.25">
      <c r="A105" s="177">
        <v>88</v>
      </c>
      <c r="B105" s="181" t="s">
        <v>129</v>
      </c>
      <c r="C105" s="181" t="s">
        <v>471</v>
      </c>
      <c r="D105" s="187"/>
      <c r="E105" s="175">
        <v>3022877.39</v>
      </c>
      <c r="F105" s="175">
        <v>0</v>
      </c>
      <c r="G105" s="178">
        <v>0</v>
      </c>
      <c r="H105" s="175">
        <v>0</v>
      </c>
      <c r="I105" s="175">
        <v>828.58</v>
      </c>
      <c r="J105" s="183" t="s">
        <v>52</v>
      </c>
      <c r="K105" s="177">
        <v>3438.05</v>
      </c>
      <c r="L105" s="175">
        <v>3022877.39</v>
      </c>
      <c r="M105" s="175">
        <v>0</v>
      </c>
      <c r="N105" s="175">
        <v>0</v>
      </c>
      <c r="O105" s="175">
        <v>0</v>
      </c>
      <c r="P105" s="175">
        <v>0</v>
      </c>
      <c r="Q105" s="175">
        <v>0</v>
      </c>
      <c r="R105" s="175">
        <v>0</v>
      </c>
      <c r="S105" s="175">
        <v>0</v>
      </c>
      <c r="T105" s="175">
        <v>0</v>
      </c>
      <c r="U105" s="175">
        <v>0</v>
      </c>
      <c r="V105" s="175">
        <v>0</v>
      </c>
    </row>
    <row r="106" spans="1:22" ht="9" customHeight="1" x14ac:dyDescent="0.25">
      <c r="A106" s="177">
        <v>89</v>
      </c>
      <c r="B106" s="181" t="s">
        <v>130</v>
      </c>
      <c r="C106" s="181" t="s">
        <v>471</v>
      </c>
      <c r="D106" s="187"/>
      <c r="E106" s="175">
        <v>3409279.78</v>
      </c>
      <c r="F106" s="175">
        <v>0</v>
      </c>
      <c r="G106" s="178">
        <v>0</v>
      </c>
      <c r="H106" s="175">
        <v>0</v>
      </c>
      <c r="I106" s="175">
        <v>1099</v>
      </c>
      <c r="J106" s="183" t="s">
        <v>52</v>
      </c>
      <c r="K106" s="177">
        <v>3438.05</v>
      </c>
      <c r="L106" s="175">
        <v>3409279.78</v>
      </c>
      <c r="M106" s="175">
        <v>0</v>
      </c>
      <c r="N106" s="175">
        <v>0</v>
      </c>
      <c r="O106" s="175">
        <v>0</v>
      </c>
      <c r="P106" s="175">
        <v>0</v>
      </c>
      <c r="Q106" s="175">
        <v>0</v>
      </c>
      <c r="R106" s="175">
        <v>0</v>
      </c>
      <c r="S106" s="175">
        <v>0</v>
      </c>
      <c r="T106" s="175">
        <v>0</v>
      </c>
      <c r="U106" s="175">
        <v>0</v>
      </c>
      <c r="V106" s="175">
        <v>0</v>
      </c>
    </row>
    <row r="107" spans="1:22" ht="9" customHeight="1" x14ac:dyDescent="0.25">
      <c r="A107" s="177">
        <v>90</v>
      </c>
      <c r="B107" s="181" t="s">
        <v>131</v>
      </c>
      <c r="C107" s="181" t="s">
        <v>470</v>
      </c>
      <c r="D107" s="187"/>
      <c r="E107" s="175">
        <v>3520956.94</v>
      </c>
      <c r="F107" s="175">
        <v>0</v>
      </c>
      <c r="G107" s="178">
        <v>0</v>
      </c>
      <c r="H107" s="175">
        <v>0</v>
      </c>
      <c r="I107" s="175">
        <v>1031</v>
      </c>
      <c r="J107" s="183" t="s">
        <v>51</v>
      </c>
      <c r="K107" s="177">
        <v>2022.07</v>
      </c>
      <c r="L107" s="175">
        <v>3520956.94</v>
      </c>
      <c r="M107" s="175">
        <v>0</v>
      </c>
      <c r="N107" s="175">
        <v>0</v>
      </c>
      <c r="O107" s="175">
        <v>0</v>
      </c>
      <c r="P107" s="175">
        <v>0</v>
      </c>
      <c r="Q107" s="175">
        <v>0</v>
      </c>
      <c r="R107" s="175">
        <v>0</v>
      </c>
      <c r="S107" s="175">
        <v>0</v>
      </c>
      <c r="T107" s="175">
        <v>0</v>
      </c>
      <c r="U107" s="175">
        <v>0</v>
      </c>
      <c r="V107" s="175">
        <v>0</v>
      </c>
    </row>
    <row r="108" spans="1:22" ht="9" customHeight="1" x14ac:dyDescent="0.25">
      <c r="A108" s="177">
        <v>91</v>
      </c>
      <c r="B108" s="181" t="s">
        <v>132</v>
      </c>
      <c r="C108" s="181" t="s">
        <v>471</v>
      </c>
      <c r="D108" s="187"/>
      <c r="E108" s="175">
        <v>4171971.74</v>
      </c>
      <c r="F108" s="175">
        <v>0</v>
      </c>
      <c r="G108" s="178">
        <v>0</v>
      </c>
      <c r="H108" s="175">
        <v>0</v>
      </c>
      <c r="I108" s="175">
        <v>1468</v>
      </c>
      <c r="J108" s="183" t="s">
        <v>52</v>
      </c>
      <c r="K108" s="177">
        <v>3438.05</v>
      </c>
      <c r="L108" s="175">
        <v>4171971.74</v>
      </c>
      <c r="M108" s="175">
        <v>0</v>
      </c>
      <c r="N108" s="175">
        <v>0</v>
      </c>
      <c r="O108" s="175">
        <v>0</v>
      </c>
      <c r="P108" s="175">
        <v>0</v>
      </c>
      <c r="Q108" s="175">
        <v>0</v>
      </c>
      <c r="R108" s="175">
        <v>0</v>
      </c>
      <c r="S108" s="175">
        <v>0</v>
      </c>
      <c r="T108" s="175">
        <v>0</v>
      </c>
      <c r="U108" s="175">
        <v>0</v>
      </c>
      <c r="V108" s="175">
        <v>0</v>
      </c>
    </row>
    <row r="109" spans="1:22" s="165" customFormat="1" ht="9" customHeight="1" x14ac:dyDescent="0.25">
      <c r="A109" s="177">
        <v>92</v>
      </c>
      <c r="B109" s="181" t="s">
        <v>133</v>
      </c>
      <c r="C109" s="181" t="s">
        <v>471</v>
      </c>
      <c r="D109" s="187"/>
      <c r="E109" s="175">
        <v>2491750.42</v>
      </c>
      <c r="F109" s="175">
        <v>0</v>
      </c>
      <c r="G109" s="178">
        <v>0</v>
      </c>
      <c r="H109" s="175">
        <v>0</v>
      </c>
      <c r="I109" s="175">
        <v>720.1</v>
      </c>
      <c r="J109" s="183" t="s">
        <v>52</v>
      </c>
      <c r="K109" s="177">
        <v>3438.05</v>
      </c>
      <c r="L109" s="175">
        <v>2491750.42</v>
      </c>
      <c r="M109" s="175">
        <v>0</v>
      </c>
      <c r="N109" s="175">
        <v>0</v>
      </c>
      <c r="O109" s="175">
        <v>0</v>
      </c>
      <c r="P109" s="175">
        <v>0</v>
      </c>
      <c r="Q109" s="175">
        <v>0</v>
      </c>
      <c r="R109" s="175">
        <v>0</v>
      </c>
      <c r="S109" s="175">
        <v>0</v>
      </c>
      <c r="T109" s="175">
        <v>0</v>
      </c>
      <c r="U109" s="175">
        <v>0</v>
      </c>
      <c r="V109" s="175">
        <v>0</v>
      </c>
    </row>
    <row r="110" spans="1:22" ht="9" customHeight="1" x14ac:dyDescent="0.25">
      <c r="A110" s="177">
        <v>93</v>
      </c>
      <c r="B110" s="181" t="s">
        <v>163</v>
      </c>
      <c r="C110" s="181" t="s">
        <v>470</v>
      </c>
      <c r="D110" s="187"/>
      <c r="E110" s="175">
        <v>5381896.7199999997</v>
      </c>
      <c r="F110" s="175">
        <v>0</v>
      </c>
      <c r="G110" s="178">
        <v>0</v>
      </c>
      <c r="H110" s="175">
        <v>0</v>
      </c>
      <c r="I110" s="175">
        <v>1928.22</v>
      </c>
      <c r="J110" s="183" t="s">
        <v>51</v>
      </c>
      <c r="K110" s="177">
        <v>2022.07</v>
      </c>
      <c r="L110" s="175">
        <v>5381896.7199999997</v>
      </c>
      <c r="M110" s="175">
        <v>0</v>
      </c>
      <c r="N110" s="175">
        <v>0</v>
      </c>
      <c r="O110" s="175">
        <v>0</v>
      </c>
      <c r="P110" s="175">
        <v>0</v>
      </c>
      <c r="Q110" s="175">
        <v>0</v>
      </c>
      <c r="R110" s="175">
        <v>0</v>
      </c>
      <c r="S110" s="175">
        <v>0</v>
      </c>
      <c r="T110" s="175">
        <v>0</v>
      </c>
      <c r="U110" s="175">
        <v>0</v>
      </c>
      <c r="V110" s="175">
        <v>0</v>
      </c>
    </row>
    <row r="111" spans="1:22" ht="9" customHeight="1" x14ac:dyDescent="0.25">
      <c r="A111" s="177">
        <v>94</v>
      </c>
      <c r="B111" s="181" t="s">
        <v>164</v>
      </c>
      <c r="C111" s="181" t="s">
        <v>470</v>
      </c>
      <c r="D111" s="187"/>
      <c r="E111" s="175">
        <v>5868278.0800000001</v>
      </c>
      <c r="F111" s="175">
        <v>0</v>
      </c>
      <c r="G111" s="178">
        <v>0</v>
      </c>
      <c r="H111" s="175">
        <v>0</v>
      </c>
      <c r="I111" s="175">
        <v>1997</v>
      </c>
      <c r="J111" s="183" t="s">
        <v>51</v>
      </c>
      <c r="K111" s="177">
        <v>2022.07</v>
      </c>
      <c r="L111" s="175">
        <v>5868278.0800000001</v>
      </c>
      <c r="M111" s="175">
        <v>0</v>
      </c>
      <c r="N111" s="175">
        <v>0</v>
      </c>
      <c r="O111" s="175">
        <v>0</v>
      </c>
      <c r="P111" s="175">
        <v>0</v>
      </c>
      <c r="Q111" s="175">
        <v>0</v>
      </c>
      <c r="R111" s="175">
        <v>0</v>
      </c>
      <c r="S111" s="175">
        <v>0</v>
      </c>
      <c r="T111" s="175">
        <v>0</v>
      </c>
      <c r="U111" s="175">
        <v>0</v>
      </c>
      <c r="V111" s="175">
        <v>0</v>
      </c>
    </row>
    <row r="112" spans="1:22" ht="9" customHeight="1" x14ac:dyDescent="0.25">
      <c r="A112" s="177">
        <v>95</v>
      </c>
      <c r="B112" s="181" t="s">
        <v>1</v>
      </c>
      <c r="C112" s="181" t="s">
        <v>470</v>
      </c>
      <c r="D112" s="187"/>
      <c r="E112" s="175">
        <v>3342271.24</v>
      </c>
      <c r="F112" s="175">
        <v>0</v>
      </c>
      <c r="G112" s="178">
        <v>0</v>
      </c>
      <c r="H112" s="175">
        <v>0</v>
      </c>
      <c r="I112" s="175">
        <v>1110.08</v>
      </c>
      <c r="J112" s="183" t="s">
        <v>51</v>
      </c>
      <c r="K112" s="177">
        <v>2022.07</v>
      </c>
      <c r="L112" s="175">
        <v>3342271.24</v>
      </c>
      <c r="M112" s="175">
        <v>0</v>
      </c>
      <c r="N112" s="175">
        <v>0</v>
      </c>
      <c r="O112" s="175">
        <v>0</v>
      </c>
      <c r="P112" s="175">
        <v>0</v>
      </c>
      <c r="Q112" s="175">
        <v>0</v>
      </c>
      <c r="R112" s="175">
        <v>0</v>
      </c>
      <c r="S112" s="175">
        <v>0</v>
      </c>
      <c r="T112" s="175">
        <v>0</v>
      </c>
      <c r="U112" s="175">
        <v>0</v>
      </c>
      <c r="V112" s="175">
        <v>0</v>
      </c>
    </row>
    <row r="113" spans="1:22" ht="9" customHeight="1" x14ac:dyDescent="0.25">
      <c r="A113" s="177">
        <v>96</v>
      </c>
      <c r="B113" s="181" t="s">
        <v>184</v>
      </c>
      <c r="C113" s="181" t="s">
        <v>471</v>
      </c>
      <c r="D113" s="187"/>
      <c r="E113" s="175">
        <v>2680912.9900000002</v>
      </c>
      <c r="F113" s="175">
        <v>0</v>
      </c>
      <c r="G113" s="178">
        <v>0</v>
      </c>
      <c r="H113" s="175">
        <v>0</v>
      </c>
      <c r="I113" s="175">
        <v>787</v>
      </c>
      <c r="J113" s="183" t="s">
        <v>52</v>
      </c>
      <c r="K113" s="177">
        <v>3438.05</v>
      </c>
      <c r="L113" s="175">
        <v>2680912.9900000002</v>
      </c>
      <c r="M113" s="175">
        <v>0</v>
      </c>
      <c r="N113" s="175">
        <v>0</v>
      </c>
      <c r="O113" s="175">
        <v>0</v>
      </c>
      <c r="P113" s="175">
        <v>0</v>
      </c>
      <c r="Q113" s="175">
        <v>0</v>
      </c>
      <c r="R113" s="175">
        <v>0</v>
      </c>
      <c r="S113" s="175">
        <v>0</v>
      </c>
      <c r="T113" s="175">
        <v>0</v>
      </c>
      <c r="U113" s="175">
        <v>0</v>
      </c>
      <c r="V113" s="175">
        <v>0</v>
      </c>
    </row>
    <row r="114" spans="1:22" ht="9" customHeight="1" x14ac:dyDescent="0.25">
      <c r="A114" s="177">
        <v>97</v>
      </c>
      <c r="B114" s="181" t="s">
        <v>134</v>
      </c>
      <c r="C114" s="181" t="s">
        <v>471</v>
      </c>
      <c r="D114" s="187"/>
      <c r="E114" s="175">
        <v>1234829.32</v>
      </c>
      <c r="F114" s="175">
        <v>0</v>
      </c>
      <c r="G114" s="178">
        <v>0</v>
      </c>
      <c r="H114" s="175">
        <v>0</v>
      </c>
      <c r="I114" s="175">
        <v>430</v>
      </c>
      <c r="J114" s="183" t="s">
        <v>52</v>
      </c>
      <c r="K114" s="177">
        <v>3438.05</v>
      </c>
      <c r="L114" s="175">
        <v>1234829.32</v>
      </c>
      <c r="M114" s="175">
        <v>0</v>
      </c>
      <c r="N114" s="175">
        <v>0</v>
      </c>
      <c r="O114" s="175">
        <v>0</v>
      </c>
      <c r="P114" s="175">
        <v>0</v>
      </c>
      <c r="Q114" s="175">
        <v>0</v>
      </c>
      <c r="R114" s="175">
        <v>0</v>
      </c>
      <c r="S114" s="175">
        <v>0</v>
      </c>
      <c r="T114" s="175">
        <v>0</v>
      </c>
      <c r="U114" s="175">
        <v>0</v>
      </c>
      <c r="V114" s="175">
        <v>0</v>
      </c>
    </row>
    <row r="115" spans="1:22" s="165" customFormat="1" ht="9" customHeight="1" x14ac:dyDescent="0.25">
      <c r="A115" s="177">
        <v>98</v>
      </c>
      <c r="B115" s="181" t="s">
        <v>135</v>
      </c>
      <c r="C115" s="181" t="s">
        <v>471</v>
      </c>
      <c r="D115" s="187"/>
      <c r="E115" s="175">
        <v>3538919.29</v>
      </c>
      <c r="F115" s="175">
        <v>0</v>
      </c>
      <c r="G115" s="178">
        <v>0</v>
      </c>
      <c r="H115" s="175">
        <v>0</v>
      </c>
      <c r="I115" s="175">
        <v>862.64</v>
      </c>
      <c r="J115" s="183" t="s">
        <v>52</v>
      </c>
      <c r="K115" s="177">
        <v>3438.05</v>
      </c>
      <c r="L115" s="175">
        <v>3538919.29</v>
      </c>
      <c r="M115" s="175">
        <v>0</v>
      </c>
      <c r="N115" s="175">
        <v>0</v>
      </c>
      <c r="O115" s="175">
        <v>0</v>
      </c>
      <c r="P115" s="175">
        <v>0</v>
      </c>
      <c r="Q115" s="175">
        <v>0</v>
      </c>
      <c r="R115" s="175">
        <v>0</v>
      </c>
      <c r="S115" s="175">
        <v>0</v>
      </c>
      <c r="T115" s="175">
        <v>0</v>
      </c>
      <c r="U115" s="175">
        <v>0</v>
      </c>
      <c r="V115" s="175">
        <v>0</v>
      </c>
    </row>
    <row r="116" spans="1:22" ht="9" customHeight="1" x14ac:dyDescent="0.25">
      <c r="A116" s="177">
        <v>99</v>
      </c>
      <c r="B116" s="181" t="s">
        <v>136</v>
      </c>
      <c r="C116" s="181" t="s">
        <v>471</v>
      </c>
      <c r="D116" s="181"/>
      <c r="E116" s="175">
        <v>2009946.46</v>
      </c>
      <c r="F116" s="175">
        <v>0</v>
      </c>
      <c r="G116" s="178">
        <v>0</v>
      </c>
      <c r="H116" s="175">
        <v>0</v>
      </c>
      <c r="I116" s="175">
        <v>603</v>
      </c>
      <c r="J116" s="183" t="s">
        <v>52</v>
      </c>
      <c r="K116" s="177">
        <v>3438.05</v>
      </c>
      <c r="L116" s="175">
        <v>2009946.46</v>
      </c>
      <c r="M116" s="175">
        <v>0</v>
      </c>
      <c r="N116" s="175">
        <v>0</v>
      </c>
      <c r="O116" s="175">
        <v>0</v>
      </c>
      <c r="P116" s="175">
        <v>0</v>
      </c>
      <c r="Q116" s="175">
        <v>0</v>
      </c>
      <c r="R116" s="175">
        <v>0</v>
      </c>
      <c r="S116" s="175">
        <v>0</v>
      </c>
      <c r="T116" s="175">
        <v>0</v>
      </c>
      <c r="U116" s="175">
        <v>0</v>
      </c>
      <c r="V116" s="175">
        <v>0</v>
      </c>
    </row>
    <row r="117" spans="1:22" s="165" customFormat="1" ht="9" customHeight="1" x14ac:dyDescent="0.25">
      <c r="A117" s="177">
        <v>100</v>
      </c>
      <c r="B117" s="181" t="s">
        <v>137</v>
      </c>
      <c r="C117" s="181" t="s">
        <v>470</v>
      </c>
      <c r="D117" s="181"/>
      <c r="E117" s="175">
        <v>2305946.58</v>
      </c>
      <c r="F117" s="175">
        <v>0</v>
      </c>
      <c r="G117" s="178">
        <v>0</v>
      </c>
      <c r="H117" s="175">
        <v>0</v>
      </c>
      <c r="I117" s="175">
        <v>930.78</v>
      </c>
      <c r="J117" s="183" t="s">
        <v>51</v>
      </c>
      <c r="K117" s="177">
        <v>2022.07</v>
      </c>
      <c r="L117" s="175">
        <v>2305946.58</v>
      </c>
      <c r="M117" s="175">
        <v>0</v>
      </c>
      <c r="N117" s="175">
        <v>0</v>
      </c>
      <c r="O117" s="175">
        <v>0</v>
      </c>
      <c r="P117" s="175">
        <v>0</v>
      </c>
      <c r="Q117" s="175">
        <v>0</v>
      </c>
      <c r="R117" s="175">
        <v>0</v>
      </c>
      <c r="S117" s="175">
        <v>0</v>
      </c>
      <c r="T117" s="175">
        <v>0</v>
      </c>
      <c r="U117" s="175">
        <v>0</v>
      </c>
      <c r="V117" s="175">
        <v>0</v>
      </c>
    </row>
    <row r="118" spans="1:22" s="165" customFormat="1" ht="9" customHeight="1" x14ac:dyDescent="0.25">
      <c r="A118" s="177">
        <v>101</v>
      </c>
      <c r="B118" s="181" t="s">
        <v>138</v>
      </c>
      <c r="C118" s="181" t="s">
        <v>470</v>
      </c>
      <c r="D118" s="181"/>
      <c r="E118" s="175">
        <v>1285936.6399999999</v>
      </c>
      <c r="F118" s="175">
        <v>0</v>
      </c>
      <c r="G118" s="178">
        <v>0</v>
      </c>
      <c r="H118" s="175">
        <v>0</v>
      </c>
      <c r="I118" s="175">
        <v>475.2</v>
      </c>
      <c r="J118" s="183" t="s">
        <v>51</v>
      </c>
      <c r="K118" s="177">
        <v>2022.07</v>
      </c>
      <c r="L118" s="175">
        <v>1285936.6399999999</v>
      </c>
      <c r="M118" s="175">
        <v>0</v>
      </c>
      <c r="N118" s="175">
        <v>0</v>
      </c>
      <c r="O118" s="175">
        <v>0</v>
      </c>
      <c r="P118" s="175">
        <v>0</v>
      </c>
      <c r="Q118" s="175">
        <v>0</v>
      </c>
      <c r="R118" s="175">
        <v>0</v>
      </c>
      <c r="S118" s="175">
        <v>0</v>
      </c>
      <c r="T118" s="175">
        <v>0</v>
      </c>
      <c r="U118" s="175">
        <v>0</v>
      </c>
      <c r="V118" s="175">
        <v>0</v>
      </c>
    </row>
    <row r="119" spans="1:22" ht="9" customHeight="1" x14ac:dyDescent="0.25">
      <c r="A119" s="177">
        <v>102</v>
      </c>
      <c r="B119" s="181" t="s">
        <v>139</v>
      </c>
      <c r="C119" s="181" t="s">
        <v>471</v>
      </c>
      <c r="D119" s="181"/>
      <c r="E119" s="175">
        <v>615919.81999999995</v>
      </c>
      <c r="F119" s="175">
        <v>0</v>
      </c>
      <c r="G119" s="178">
        <v>0</v>
      </c>
      <c r="H119" s="175">
        <v>0</v>
      </c>
      <c r="I119" s="175">
        <v>257</v>
      </c>
      <c r="J119" s="183" t="s">
        <v>52</v>
      </c>
      <c r="K119" s="177">
        <v>3438.05</v>
      </c>
      <c r="L119" s="175">
        <v>615919.81999999995</v>
      </c>
      <c r="M119" s="175">
        <v>0</v>
      </c>
      <c r="N119" s="175">
        <v>0</v>
      </c>
      <c r="O119" s="175">
        <v>0</v>
      </c>
      <c r="P119" s="175">
        <v>0</v>
      </c>
      <c r="Q119" s="175">
        <v>0</v>
      </c>
      <c r="R119" s="175">
        <v>0</v>
      </c>
      <c r="S119" s="175">
        <v>0</v>
      </c>
      <c r="T119" s="175">
        <v>0</v>
      </c>
      <c r="U119" s="175">
        <v>0</v>
      </c>
      <c r="V119" s="175">
        <v>0</v>
      </c>
    </row>
    <row r="120" spans="1:22" ht="9" customHeight="1" x14ac:dyDescent="0.25">
      <c r="A120" s="177">
        <v>103</v>
      </c>
      <c r="B120" s="181" t="s">
        <v>140</v>
      </c>
      <c r="C120" s="181" t="s">
        <v>471</v>
      </c>
      <c r="D120" s="181"/>
      <c r="E120" s="175">
        <v>618007.39</v>
      </c>
      <c r="F120" s="175">
        <v>0</v>
      </c>
      <c r="G120" s="178">
        <v>0</v>
      </c>
      <c r="H120" s="175">
        <v>0</v>
      </c>
      <c r="I120" s="175">
        <v>248</v>
      </c>
      <c r="J120" s="183" t="s">
        <v>52</v>
      </c>
      <c r="K120" s="177">
        <v>3438.05</v>
      </c>
      <c r="L120" s="175">
        <v>618007.39</v>
      </c>
      <c r="M120" s="175">
        <v>0</v>
      </c>
      <c r="N120" s="175">
        <v>0</v>
      </c>
      <c r="O120" s="175">
        <v>0</v>
      </c>
      <c r="P120" s="175">
        <v>0</v>
      </c>
      <c r="Q120" s="175">
        <v>0</v>
      </c>
      <c r="R120" s="175">
        <v>0</v>
      </c>
      <c r="S120" s="175">
        <v>0</v>
      </c>
      <c r="T120" s="175">
        <v>0</v>
      </c>
      <c r="U120" s="175">
        <v>0</v>
      </c>
      <c r="V120" s="175">
        <v>0</v>
      </c>
    </row>
    <row r="121" spans="1:22" ht="9" customHeight="1" x14ac:dyDescent="0.25">
      <c r="A121" s="177">
        <v>104</v>
      </c>
      <c r="B121" s="181" t="s">
        <v>141</v>
      </c>
      <c r="C121" s="181" t="s">
        <v>470</v>
      </c>
      <c r="D121" s="181"/>
      <c r="E121" s="175">
        <v>2690517</v>
      </c>
      <c r="F121" s="175">
        <v>0</v>
      </c>
      <c r="G121" s="178">
        <v>0</v>
      </c>
      <c r="H121" s="175">
        <v>0</v>
      </c>
      <c r="I121" s="175">
        <v>917.92</v>
      </c>
      <c r="J121" s="183" t="s">
        <v>51</v>
      </c>
      <c r="K121" s="177">
        <v>2022.07</v>
      </c>
      <c r="L121" s="175">
        <v>2690517</v>
      </c>
      <c r="M121" s="175">
        <v>0</v>
      </c>
      <c r="N121" s="175">
        <v>0</v>
      </c>
      <c r="O121" s="175">
        <v>0</v>
      </c>
      <c r="P121" s="175">
        <v>0</v>
      </c>
      <c r="Q121" s="175">
        <v>0</v>
      </c>
      <c r="R121" s="175">
        <v>0</v>
      </c>
      <c r="S121" s="175">
        <v>0</v>
      </c>
      <c r="T121" s="175">
        <v>0</v>
      </c>
      <c r="U121" s="175">
        <v>0</v>
      </c>
      <c r="V121" s="175">
        <v>0</v>
      </c>
    </row>
    <row r="122" spans="1:22" ht="9" customHeight="1" x14ac:dyDescent="0.25">
      <c r="A122" s="177">
        <v>105</v>
      </c>
      <c r="B122" s="181" t="s">
        <v>142</v>
      </c>
      <c r="C122" s="181" t="s">
        <v>471</v>
      </c>
      <c r="D122" s="181"/>
      <c r="E122" s="175">
        <v>1163314.4099999999</v>
      </c>
      <c r="F122" s="175">
        <v>0</v>
      </c>
      <c r="G122" s="178">
        <v>0</v>
      </c>
      <c r="H122" s="175">
        <v>0</v>
      </c>
      <c r="I122" s="175">
        <v>374.4</v>
      </c>
      <c r="J122" s="183" t="s">
        <v>52</v>
      </c>
      <c r="K122" s="177">
        <v>3438.05</v>
      </c>
      <c r="L122" s="175">
        <v>1163314.4099999999</v>
      </c>
      <c r="M122" s="175">
        <v>0</v>
      </c>
      <c r="N122" s="175">
        <v>0</v>
      </c>
      <c r="O122" s="175">
        <v>0</v>
      </c>
      <c r="P122" s="175">
        <v>0</v>
      </c>
      <c r="Q122" s="175">
        <v>0</v>
      </c>
      <c r="R122" s="175">
        <v>0</v>
      </c>
      <c r="S122" s="175">
        <v>0</v>
      </c>
      <c r="T122" s="175">
        <v>0</v>
      </c>
      <c r="U122" s="175">
        <v>0</v>
      </c>
      <c r="V122" s="175">
        <v>0</v>
      </c>
    </row>
    <row r="123" spans="1:22" s="165" customFormat="1" ht="9" customHeight="1" x14ac:dyDescent="0.25">
      <c r="A123" s="177">
        <v>106</v>
      </c>
      <c r="B123" s="181" t="s">
        <v>143</v>
      </c>
      <c r="C123" s="181" t="s">
        <v>471</v>
      </c>
      <c r="D123" s="181"/>
      <c r="E123" s="175">
        <v>2886508.54</v>
      </c>
      <c r="F123" s="175">
        <v>0</v>
      </c>
      <c r="G123" s="178">
        <v>0</v>
      </c>
      <c r="H123" s="175">
        <v>0</v>
      </c>
      <c r="I123" s="175">
        <v>691.25</v>
      </c>
      <c r="J123" s="183" t="s">
        <v>52</v>
      </c>
      <c r="K123" s="177">
        <v>3438.05</v>
      </c>
      <c r="L123" s="175">
        <v>2886508.54</v>
      </c>
      <c r="M123" s="175">
        <v>0</v>
      </c>
      <c r="N123" s="175">
        <v>0</v>
      </c>
      <c r="O123" s="175">
        <v>0</v>
      </c>
      <c r="P123" s="175">
        <v>0</v>
      </c>
      <c r="Q123" s="175">
        <v>0</v>
      </c>
      <c r="R123" s="175">
        <v>0</v>
      </c>
      <c r="S123" s="175">
        <v>0</v>
      </c>
      <c r="T123" s="175">
        <v>0</v>
      </c>
      <c r="U123" s="175">
        <v>0</v>
      </c>
      <c r="V123" s="175">
        <v>0</v>
      </c>
    </row>
    <row r="124" spans="1:22" ht="9" customHeight="1" x14ac:dyDescent="0.25">
      <c r="A124" s="177">
        <v>107</v>
      </c>
      <c r="B124" s="181" t="s">
        <v>146</v>
      </c>
      <c r="C124" s="181" t="s">
        <v>470</v>
      </c>
      <c r="D124" s="181"/>
      <c r="E124" s="175">
        <v>4194560.96</v>
      </c>
      <c r="F124" s="175">
        <v>0</v>
      </c>
      <c r="G124" s="178">
        <v>0</v>
      </c>
      <c r="H124" s="175">
        <v>0</v>
      </c>
      <c r="I124" s="175">
        <v>1388</v>
      </c>
      <c r="J124" s="183" t="s">
        <v>51</v>
      </c>
      <c r="K124" s="177">
        <v>2022.07</v>
      </c>
      <c r="L124" s="175">
        <v>4194560.96</v>
      </c>
      <c r="M124" s="175">
        <v>0</v>
      </c>
      <c r="N124" s="175">
        <v>0</v>
      </c>
      <c r="O124" s="175">
        <v>0</v>
      </c>
      <c r="P124" s="175">
        <v>0</v>
      </c>
      <c r="Q124" s="175">
        <v>0</v>
      </c>
      <c r="R124" s="175">
        <v>0</v>
      </c>
      <c r="S124" s="175">
        <v>0</v>
      </c>
      <c r="T124" s="175">
        <v>0</v>
      </c>
      <c r="U124" s="175">
        <v>0</v>
      </c>
      <c r="V124" s="175">
        <v>0</v>
      </c>
    </row>
    <row r="125" spans="1:22" ht="9" customHeight="1" x14ac:dyDescent="0.25">
      <c r="A125" s="177">
        <v>108</v>
      </c>
      <c r="B125" s="188" t="s">
        <v>503</v>
      </c>
      <c r="C125" s="181"/>
      <c r="D125" s="181"/>
      <c r="E125" s="175">
        <v>390000</v>
      </c>
      <c r="F125" s="175">
        <v>0</v>
      </c>
      <c r="G125" s="178">
        <v>0</v>
      </c>
      <c r="H125" s="175">
        <v>0</v>
      </c>
      <c r="I125" s="175">
        <v>0</v>
      </c>
      <c r="J125" s="183"/>
      <c r="K125" s="177"/>
      <c r="L125" s="175">
        <v>0</v>
      </c>
      <c r="M125" s="175">
        <v>0</v>
      </c>
      <c r="N125" s="175">
        <v>0</v>
      </c>
      <c r="O125" s="175">
        <v>2319</v>
      </c>
      <c r="P125" s="175">
        <v>390000</v>
      </c>
      <c r="Q125" s="175">
        <v>0</v>
      </c>
      <c r="R125" s="175">
        <v>0</v>
      </c>
      <c r="S125" s="175">
        <v>0</v>
      </c>
      <c r="T125" s="175">
        <v>0</v>
      </c>
      <c r="U125" s="175">
        <v>0</v>
      </c>
      <c r="V125" s="175">
        <v>0</v>
      </c>
    </row>
    <row r="126" spans="1:22" ht="9" customHeight="1" x14ac:dyDescent="0.25">
      <c r="A126" s="177">
        <v>109</v>
      </c>
      <c r="B126" s="188" t="s">
        <v>504</v>
      </c>
      <c r="C126" s="181"/>
      <c r="D126" s="181"/>
      <c r="E126" s="175">
        <v>961041.56</v>
      </c>
      <c r="F126" s="175">
        <v>961041.56</v>
      </c>
      <c r="G126" s="178">
        <v>0</v>
      </c>
      <c r="H126" s="175">
        <v>0</v>
      </c>
      <c r="I126" s="175">
        <v>0</v>
      </c>
      <c r="J126" s="183"/>
      <c r="K126" s="177"/>
      <c r="L126" s="175">
        <v>0</v>
      </c>
      <c r="M126" s="175">
        <v>0</v>
      </c>
      <c r="N126" s="175">
        <v>0</v>
      </c>
      <c r="O126" s="175">
        <v>0</v>
      </c>
      <c r="P126" s="175">
        <v>0</v>
      </c>
      <c r="Q126" s="175">
        <v>0</v>
      </c>
      <c r="R126" s="175">
        <v>0</v>
      </c>
      <c r="S126" s="175">
        <v>0</v>
      </c>
      <c r="T126" s="175">
        <v>0</v>
      </c>
      <c r="U126" s="175">
        <v>0</v>
      </c>
      <c r="V126" s="175">
        <v>0</v>
      </c>
    </row>
    <row r="127" spans="1:22" ht="9" customHeight="1" x14ac:dyDescent="0.25">
      <c r="A127" s="177">
        <v>110</v>
      </c>
      <c r="B127" s="188" t="s">
        <v>552</v>
      </c>
      <c r="C127" s="181"/>
      <c r="D127" s="181"/>
      <c r="E127" s="175">
        <v>379884</v>
      </c>
      <c r="F127" s="175">
        <v>379884</v>
      </c>
      <c r="G127" s="178">
        <v>0</v>
      </c>
      <c r="H127" s="175">
        <v>0</v>
      </c>
      <c r="I127" s="175">
        <v>0</v>
      </c>
      <c r="J127" s="183"/>
      <c r="K127" s="177"/>
      <c r="L127" s="175">
        <v>0</v>
      </c>
      <c r="M127" s="175">
        <v>0</v>
      </c>
      <c r="N127" s="175">
        <v>0</v>
      </c>
      <c r="O127" s="175">
        <v>0</v>
      </c>
      <c r="P127" s="175">
        <v>0</v>
      </c>
      <c r="Q127" s="175">
        <v>0</v>
      </c>
      <c r="R127" s="175">
        <v>0</v>
      </c>
      <c r="S127" s="175">
        <v>0</v>
      </c>
      <c r="T127" s="175">
        <v>0</v>
      </c>
      <c r="U127" s="175">
        <v>0</v>
      </c>
      <c r="V127" s="175">
        <v>0</v>
      </c>
    </row>
    <row r="128" spans="1:22" ht="9" customHeight="1" x14ac:dyDescent="0.25">
      <c r="A128" s="177">
        <v>111</v>
      </c>
      <c r="B128" s="188" t="s">
        <v>512</v>
      </c>
      <c r="C128" s="181"/>
      <c r="D128" s="181"/>
      <c r="E128" s="175">
        <v>570000</v>
      </c>
      <c r="F128" s="175">
        <v>0</v>
      </c>
      <c r="G128" s="178">
        <v>0</v>
      </c>
      <c r="H128" s="175">
        <v>0</v>
      </c>
      <c r="I128" s="175">
        <v>0</v>
      </c>
      <c r="J128" s="183"/>
      <c r="K128" s="177"/>
      <c r="L128" s="175">
        <v>0</v>
      </c>
      <c r="M128" s="175">
        <v>0</v>
      </c>
      <c r="N128" s="175">
        <v>0</v>
      </c>
      <c r="O128" s="175">
        <v>0</v>
      </c>
      <c r="P128" s="175">
        <v>0</v>
      </c>
      <c r="Q128" s="175">
        <v>0</v>
      </c>
      <c r="R128" s="175">
        <v>0</v>
      </c>
      <c r="S128" s="175">
        <v>570000</v>
      </c>
      <c r="T128" s="175">
        <v>0</v>
      </c>
      <c r="U128" s="175">
        <v>0</v>
      </c>
      <c r="V128" s="175">
        <v>0</v>
      </c>
    </row>
    <row r="129" spans="1:22" ht="9" customHeight="1" x14ac:dyDescent="0.25">
      <c r="A129" s="177">
        <v>112</v>
      </c>
      <c r="B129" s="188" t="s">
        <v>513</v>
      </c>
      <c r="C129" s="181"/>
      <c r="D129" s="181"/>
      <c r="E129" s="175">
        <v>979618</v>
      </c>
      <c r="F129" s="175">
        <v>979618</v>
      </c>
      <c r="G129" s="178">
        <v>0</v>
      </c>
      <c r="H129" s="175">
        <v>0</v>
      </c>
      <c r="I129" s="175">
        <v>0</v>
      </c>
      <c r="J129" s="183"/>
      <c r="K129" s="177"/>
      <c r="L129" s="175">
        <v>0</v>
      </c>
      <c r="M129" s="175">
        <v>0</v>
      </c>
      <c r="N129" s="175">
        <v>0</v>
      </c>
      <c r="O129" s="175">
        <v>0</v>
      </c>
      <c r="P129" s="175">
        <v>0</v>
      </c>
      <c r="Q129" s="175">
        <v>0</v>
      </c>
      <c r="R129" s="175">
        <v>0</v>
      </c>
      <c r="S129" s="175">
        <v>0</v>
      </c>
      <c r="T129" s="175">
        <v>0</v>
      </c>
      <c r="U129" s="175">
        <v>0</v>
      </c>
      <c r="V129" s="175">
        <v>0</v>
      </c>
    </row>
    <row r="130" spans="1:22" ht="9" customHeight="1" x14ac:dyDescent="0.25">
      <c r="A130" s="177">
        <v>113</v>
      </c>
      <c r="B130" s="188" t="s">
        <v>514</v>
      </c>
      <c r="C130" s="181"/>
      <c r="D130" s="181"/>
      <c r="E130" s="175">
        <v>854947</v>
      </c>
      <c r="F130" s="175">
        <v>239766</v>
      </c>
      <c r="G130" s="178">
        <v>0</v>
      </c>
      <c r="H130" s="175">
        <v>0</v>
      </c>
      <c r="I130" s="175">
        <v>0</v>
      </c>
      <c r="J130" s="183"/>
      <c r="K130" s="177"/>
      <c r="L130" s="175">
        <v>0</v>
      </c>
      <c r="M130" s="175">
        <v>0</v>
      </c>
      <c r="N130" s="175">
        <v>0</v>
      </c>
      <c r="O130" s="175">
        <v>1821.4</v>
      </c>
      <c r="P130" s="175">
        <v>357500</v>
      </c>
      <c r="Q130" s="175">
        <v>0</v>
      </c>
      <c r="R130" s="175">
        <v>0</v>
      </c>
      <c r="S130" s="175">
        <v>0</v>
      </c>
      <c r="T130" s="175">
        <v>0</v>
      </c>
      <c r="U130" s="175">
        <v>257681</v>
      </c>
      <c r="V130" s="175">
        <v>0</v>
      </c>
    </row>
    <row r="131" spans="1:22" ht="9" customHeight="1" x14ac:dyDescent="0.25">
      <c r="A131" s="177">
        <v>114</v>
      </c>
      <c r="B131" s="188" t="s">
        <v>545</v>
      </c>
      <c r="C131" s="181"/>
      <c r="D131" s="181"/>
      <c r="E131" s="175">
        <v>357000</v>
      </c>
      <c r="F131" s="175">
        <v>0</v>
      </c>
      <c r="G131" s="178">
        <v>0</v>
      </c>
      <c r="H131" s="175">
        <v>0</v>
      </c>
      <c r="I131" s="175">
        <v>0</v>
      </c>
      <c r="J131" s="183"/>
      <c r="K131" s="177"/>
      <c r="L131" s="175">
        <v>0</v>
      </c>
      <c r="M131" s="175">
        <v>0</v>
      </c>
      <c r="N131" s="175">
        <v>0</v>
      </c>
      <c r="O131" s="175">
        <v>3604</v>
      </c>
      <c r="P131" s="175">
        <v>357000</v>
      </c>
      <c r="Q131" s="175">
        <v>0</v>
      </c>
      <c r="R131" s="175">
        <v>0</v>
      </c>
      <c r="S131" s="175">
        <v>0</v>
      </c>
      <c r="T131" s="175">
        <v>0</v>
      </c>
      <c r="U131" s="175">
        <v>0</v>
      </c>
      <c r="V131" s="175">
        <v>0</v>
      </c>
    </row>
    <row r="132" spans="1:22" ht="9" customHeight="1" x14ac:dyDescent="0.25">
      <c r="A132" s="177">
        <v>115</v>
      </c>
      <c r="B132" s="189" t="s">
        <v>549</v>
      </c>
      <c r="C132" s="181"/>
      <c r="D132" s="181"/>
      <c r="E132" s="175">
        <v>278275.90000000002</v>
      </c>
      <c r="F132" s="175">
        <v>278275.90000000002</v>
      </c>
      <c r="G132" s="178">
        <v>0</v>
      </c>
      <c r="H132" s="175">
        <v>0</v>
      </c>
      <c r="I132" s="175">
        <v>0</v>
      </c>
      <c r="J132" s="183"/>
      <c r="K132" s="177"/>
      <c r="L132" s="175">
        <v>0</v>
      </c>
      <c r="M132" s="175">
        <v>0</v>
      </c>
      <c r="N132" s="175">
        <v>0</v>
      </c>
      <c r="O132" s="175">
        <v>0</v>
      </c>
      <c r="P132" s="175">
        <v>0</v>
      </c>
      <c r="Q132" s="175">
        <v>0</v>
      </c>
      <c r="R132" s="175">
        <v>0</v>
      </c>
      <c r="S132" s="175">
        <v>0</v>
      </c>
      <c r="T132" s="175">
        <v>0</v>
      </c>
      <c r="U132" s="175">
        <v>0</v>
      </c>
      <c r="V132" s="175">
        <v>0</v>
      </c>
    </row>
    <row r="133" spans="1:22" ht="15.75" x14ac:dyDescent="0.2">
      <c r="V133" s="231"/>
    </row>
    <row r="134" spans="1:22" ht="45" customHeight="1" x14ac:dyDescent="0.2">
      <c r="B134" s="206" t="s">
        <v>577</v>
      </c>
      <c r="C134" s="207"/>
      <c r="D134" s="207"/>
      <c r="E134" s="208"/>
      <c r="F134" s="208"/>
      <c r="G134" s="209"/>
      <c r="H134" s="13"/>
      <c r="I134" s="208"/>
      <c r="J134" s="208"/>
      <c r="K134" s="208"/>
      <c r="L134" s="208"/>
      <c r="M134" s="13"/>
      <c r="N134" s="13"/>
      <c r="O134" s="13"/>
      <c r="P134" s="13"/>
      <c r="Q134" s="334" t="s">
        <v>616</v>
      </c>
      <c r="R134" s="334"/>
      <c r="S134" s="334"/>
      <c r="T134" s="334"/>
    </row>
    <row r="135" spans="1:22" x14ac:dyDescent="0.2">
      <c r="B135" s="206"/>
      <c r="C135" s="207"/>
      <c r="D135" s="207"/>
      <c r="E135" s="208"/>
      <c r="F135" s="208"/>
      <c r="G135" s="209"/>
      <c r="H135" s="13"/>
      <c r="I135" s="208"/>
      <c r="J135" s="208"/>
      <c r="K135" s="208"/>
      <c r="L135" s="208"/>
      <c r="M135" s="13"/>
      <c r="N135" s="13"/>
      <c r="O135" s="13"/>
      <c r="P135" s="13"/>
      <c r="Q135" s="13"/>
      <c r="R135" s="13"/>
      <c r="S135" s="13"/>
      <c r="T135" s="13"/>
    </row>
    <row r="136" spans="1:22" ht="38.25" customHeight="1" x14ac:dyDescent="0.2">
      <c r="B136" s="200" t="s">
        <v>625</v>
      </c>
      <c r="C136" s="207"/>
      <c r="D136" s="207"/>
      <c r="E136" s="208"/>
      <c r="F136" s="208"/>
      <c r="G136" s="209"/>
      <c r="H136" s="13"/>
      <c r="I136" s="208"/>
      <c r="J136" s="208"/>
      <c r="K136" s="208"/>
      <c r="L136" s="208"/>
      <c r="M136" s="13"/>
      <c r="N136" s="13"/>
      <c r="O136" s="13"/>
      <c r="P136" s="13"/>
      <c r="Q136" s="334" t="s">
        <v>627</v>
      </c>
      <c r="R136" s="334"/>
      <c r="S136" s="334"/>
      <c r="T136" s="334"/>
    </row>
    <row r="137" spans="1:22" x14ac:dyDescent="0.2">
      <c r="B137" s="206"/>
      <c r="C137" s="207"/>
      <c r="D137" s="207"/>
      <c r="E137" s="208"/>
      <c r="F137" s="208"/>
      <c r="G137" s="209"/>
      <c r="H137" s="13"/>
      <c r="I137" s="208"/>
      <c r="J137" s="208"/>
      <c r="K137" s="208"/>
      <c r="L137" s="208"/>
      <c r="M137" s="13"/>
      <c r="N137" s="13"/>
      <c r="O137" s="13"/>
      <c r="P137" s="13"/>
      <c r="Q137" s="13"/>
      <c r="R137" s="13"/>
      <c r="S137" s="13"/>
      <c r="T137" s="13"/>
    </row>
    <row r="138" spans="1:22" ht="45.75" customHeight="1" x14ac:dyDescent="0.2">
      <c r="B138" s="200" t="s">
        <v>607</v>
      </c>
      <c r="C138" s="207"/>
      <c r="D138" s="207"/>
      <c r="E138" s="208"/>
      <c r="F138" s="208"/>
      <c r="G138" s="209"/>
      <c r="H138" s="13"/>
      <c r="I138" s="208"/>
      <c r="J138" s="208"/>
      <c r="K138" s="208"/>
      <c r="L138" s="208"/>
      <c r="M138" s="13"/>
      <c r="N138" s="13"/>
      <c r="O138" s="13"/>
      <c r="P138" s="13"/>
      <c r="Q138" s="334" t="s">
        <v>608</v>
      </c>
      <c r="R138" s="334"/>
      <c r="S138" s="334"/>
      <c r="T138" s="334"/>
    </row>
  </sheetData>
  <autoFilter ref="A13:X132"/>
  <mergeCells count="23">
    <mergeCell ref="R7:V7"/>
    <mergeCell ref="P8:V8"/>
    <mergeCell ref="A15:V15"/>
    <mergeCell ref="M1:V1"/>
    <mergeCell ref="S10:V10"/>
    <mergeCell ref="I11:L11"/>
    <mergeCell ref="Q11:R11"/>
    <mergeCell ref="O3:V3"/>
    <mergeCell ref="F10:R10"/>
    <mergeCell ref="B10:B12"/>
    <mergeCell ref="M11:N11"/>
    <mergeCell ref="A6:V6"/>
    <mergeCell ref="A10:A12"/>
    <mergeCell ref="O11:P11"/>
    <mergeCell ref="E10:E11"/>
    <mergeCell ref="G11:H11"/>
    <mergeCell ref="Q134:T134"/>
    <mergeCell ref="Q136:T136"/>
    <mergeCell ref="Q138:T138"/>
    <mergeCell ref="A14:B14"/>
    <mergeCell ref="A9:V9"/>
    <mergeCell ref="A16:V16"/>
    <mergeCell ref="A17:B17"/>
  </mergeCells>
  <phoneticPr fontId="0" type="noConversion"/>
  <pageMargins left="0.74803149606299213" right="0.19685039370078741" top="1.0629921259842521" bottom="0.43307086614173229" header="0.9055118110236221" footer="0.19685039370078741"/>
  <pageSetup scale="80" firstPageNumber="12" fitToHeight="0" orientation="landscape" useFirstPageNumber="1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94"/>
  <sheetViews>
    <sheetView tabSelected="1" view="pageBreakPreview" topLeftCell="G100" zoomScale="90" zoomScaleNormal="115" zoomScaleSheetLayoutView="90" workbookViewId="0">
      <selection activeCell="K19" sqref="K19"/>
    </sheetView>
  </sheetViews>
  <sheetFormatPr defaultColWidth="9.33203125" defaultRowHeight="12.75" x14ac:dyDescent="0.2"/>
  <cols>
    <col min="1" max="1" width="4.1640625" style="9" customWidth="1"/>
    <col min="2" max="2" width="32.6640625" style="9" customWidth="1"/>
    <col min="3" max="3" width="10.5" style="79" hidden="1" customWidth="1"/>
    <col min="4" max="4" width="9.5" style="79" hidden="1" customWidth="1"/>
    <col min="5" max="5" width="7.1640625" style="108" hidden="1" customWidth="1"/>
    <col min="6" max="6" width="9.6640625" style="108" hidden="1" customWidth="1"/>
    <col min="7" max="7" width="14.83203125" style="7" customWidth="1"/>
    <col min="8" max="8" width="12.83203125" style="7" customWidth="1"/>
    <col min="9" max="9" width="12" style="7" customWidth="1"/>
    <col min="10" max="10" width="7.6640625" style="108" hidden="1" customWidth="1"/>
    <col min="11" max="11" width="11.33203125" style="7" customWidth="1"/>
    <col min="12" max="12" width="8" style="108" hidden="1" customWidth="1"/>
    <col min="13" max="13" width="7.33203125" style="7" customWidth="1"/>
    <col min="14" max="14" width="6.5" style="108" hidden="1" customWidth="1"/>
    <col min="15" max="15" width="11" style="7" customWidth="1"/>
    <col min="16" max="16" width="7" style="108" hidden="1" customWidth="1"/>
    <col min="17" max="17" width="10.6640625" style="7" customWidth="1"/>
    <col min="18" max="18" width="0.1640625" style="108" hidden="1" customWidth="1"/>
    <col min="19" max="19" width="11.5" style="7" customWidth="1"/>
    <col min="20" max="20" width="3.83203125" style="110" customWidth="1"/>
    <col min="21" max="21" width="12.83203125" style="10" customWidth="1"/>
    <col min="22" max="22" width="8.6640625" style="158" customWidth="1"/>
    <col min="23" max="23" width="10.33203125" style="7" customWidth="1"/>
    <col min="24" max="24" width="13" style="7" customWidth="1"/>
    <col min="25" max="25" width="8" style="10" customWidth="1"/>
    <col min="26" max="26" width="10.5" style="10" customWidth="1"/>
    <col min="27" max="27" width="9.6640625" style="10" customWidth="1"/>
    <col min="28" max="28" width="11.33203125" style="10" customWidth="1"/>
    <col min="29" max="29" width="4.33203125" style="10" customWidth="1"/>
    <col min="30" max="31" width="5" style="10" customWidth="1"/>
    <col min="32" max="34" width="4.5" style="10" customWidth="1"/>
    <col min="35" max="35" width="11.33203125" style="10" customWidth="1"/>
    <col min="36" max="36" width="12.33203125" style="10" customWidth="1"/>
    <col min="37" max="37" width="12.6640625" style="10" customWidth="1"/>
    <col min="38" max="38" width="9" style="10" customWidth="1"/>
    <col min="39" max="39" width="8.33203125" style="129" hidden="1" customWidth="1"/>
    <col min="40" max="40" width="0.1640625" style="129" customWidth="1"/>
    <col min="41" max="16384" width="9.33203125" style="9"/>
  </cols>
  <sheetData>
    <row r="1" spans="1:40" s="14" customFormat="1" ht="48.6" customHeight="1" x14ac:dyDescent="0.2">
      <c r="B1" s="159"/>
      <c r="C1" s="130"/>
      <c r="D1" s="130"/>
      <c r="E1" s="107"/>
      <c r="F1" s="107"/>
      <c r="G1" s="88"/>
      <c r="H1" s="88"/>
      <c r="I1" s="88"/>
      <c r="J1" s="193"/>
      <c r="K1" s="88"/>
      <c r="L1" s="193"/>
      <c r="M1" s="193"/>
      <c r="N1" s="193"/>
      <c r="O1" s="193"/>
      <c r="P1" s="193"/>
      <c r="Q1" s="193"/>
      <c r="R1" s="193"/>
      <c r="S1" s="193"/>
      <c r="T1" s="89"/>
      <c r="U1" s="94"/>
      <c r="V1" s="94"/>
      <c r="W1" s="94"/>
      <c r="Y1" s="95"/>
      <c r="Z1" s="95"/>
      <c r="AA1" s="190"/>
      <c r="AB1" s="190"/>
      <c r="AC1" s="190"/>
      <c r="AD1" s="190"/>
      <c r="AE1" s="190"/>
      <c r="AF1" s="190"/>
      <c r="AG1" s="190"/>
      <c r="AH1" s="190"/>
      <c r="AI1" s="391"/>
      <c r="AJ1" s="391"/>
      <c r="AK1" s="391"/>
      <c r="AL1" s="391"/>
      <c r="AM1" s="128"/>
      <c r="AN1" s="128"/>
    </row>
    <row r="2" spans="1:40" s="14" customFormat="1" ht="109.15" customHeight="1" x14ac:dyDescent="0.2">
      <c r="B2" s="159"/>
      <c r="C2" s="130"/>
      <c r="D2" s="130"/>
      <c r="E2" s="107"/>
      <c r="F2" s="107"/>
      <c r="G2" s="88"/>
      <c r="H2" s="88"/>
      <c r="I2" s="88"/>
      <c r="J2" s="193"/>
      <c r="K2" s="88"/>
      <c r="L2" s="193"/>
      <c r="M2" s="193"/>
      <c r="N2" s="193"/>
      <c r="O2" s="193"/>
      <c r="P2" s="193"/>
      <c r="Q2" s="193"/>
      <c r="R2" s="193"/>
      <c r="S2" s="193"/>
      <c r="T2" s="89"/>
      <c r="U2" s="94"/>
      <c r="V2" s="94"/>
      <c r="W2" s="94"/>
      <c r="Y2" s="95"/>
      <c r="Z2" s="95"/>
      <c r="AA2" s="190"/>
      <c r="AB2" s="190"/>
      <c r="AC2" s="346" t="s">
        <v>631</v>
      </c>
      <c r="AD2" s="346"/>
      <c r="AE2" s="346"/>
      <c r="AF2" s="346"/>
      <c r="AG2" s="346"/>
      <c r="AH2" s="346"/>
      <c r="AI2" s="346"/>
      <c r="AJ2" s="346"/>
      <c r="AK2" s="346"/>
      <c r="AL2" s="346"/>
      <c r="AM2" s="128"/>
      <c r="AN2" s="128"/>
    </row>
    <row r="3" spans="1:40" s="14" customFormat="1" ht="27" customHeight="1" x14ac:dyDescent="0.2">
      <c r="B3" s="159"/>
      <c r="C3" s="130"/>
      <c r="D3" s="130"/>
      <c r="E3" s="107"/>
      <c r="F3" s="107"/>
      <c r="G3" s="392" t="s">
        <v>576</v>
      </c>
      <c r="H3" s="392"/>
      <c r="I3" s="392"/>
      <c r="J3" s="392"/>
      <c r="K3" s="392"/>
      <c r="L3" s="392"/>
      <c r="M3" s="392"/>
      <c r="N3" s="392"/>
      <c r="O3" s="392"/>
      <c r="P3" s="392"/>
      <c r="Q3" s="392"/>
      <c r="R3" s="392"/>
      <c r="S3" s="392"/>
      <c r="T3" s="392"/>
      <c r="U3" s="392"/>
      <c r="V3" s="392"/>
      <c r="W3" s="392"/>
      <c r="X3" s="392"/>
      <c r="Y3" s="392"/>
      <c r="Z3" s="392"/>
      <c r="AA3" s="392"/>
      <c r="AB3" s="392"/>
      <c r="AC3" s="392"/>
      <c r="AD3" s="392"/>
      <c r="AE3" s="392"/>
      <c r="AF3" s="392"/>
      <c r="AG3" s="392"/>
      <c r="AH3" s="190"/>
      <c r="AI3" s="192"/>
      <c r="AJ3" s="192"/>
      <c r="AK3" s="192"/>
      <c r="AL3" s="192"/>
      <c r="AM3" s="128"/>
      <c r="AN3" s="128"/>
    </row>
    <row r="4" spans="1:40" s="14" customFormat="1" ht="3.75" customHeight="1" x14ac:dyDescent="0.2">
      <c r="A4" s="163"/>
      <c r="B4" s="163"/>
      <c r="C4" s="164"/>
      <c r="D4" s="164"/>
      <c r="E4" s="164"/>
      <c r="F4" s="164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09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4"/>
      <c r="AN4" s="164"/>
    </row>
    <row r="5" spans="1:40" ht="21" customHeight="1" x14ac:dyDescent="0.2">
      <c r="A5" s="364" t="s">
        <v>479</v>
      </c>
      <c r="B5" s="364" t="s">
        <v>9</v>
      </c>
      <c r="C5" s="367" t="s">
        <v>519</v>
      </c>
      <c r="D5" s="367" t="s">
        <v>541</v>
      </c>
      <c r="E5" s="238"/>
      <c r="F5" s="238"/>
      <c r="G5" s="357" t="s">
        <v>34</v>
      </c>
      <c r="H5" s="386" t="s">
        <v>196</v>
      </c>
      <c r="I5" s="386"/>
      <c r="J5" s="386"/>
      <c r="K5" s="386"/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386"/>
      <c r="X5" s="386"/>
      <c r="Y5" s="386"/>
      <c r="Z5" s="386"/>
      <c r="AA5" s="386"/>
      <c r="AB5" s="386"/>
      <c r="AC5" s="386"/>
      <c r="AD5" s="386"/>
      <c r="AE5" s="387" t="s">
        <v>35</v>
      </c>
      <c r="AF5" s="388"/>
      <c r="AG5" s="388"/>
      <c r="AH5" s="388"/>
      <c r="AI5" s="388"/>
      <c r="AJ5" s="388"/>
      <c r="AK5" s="388"/>
      <c r="AL5" s="389"/>
      <c r="AM5" s="372" t="s">
        <v>523</v>
      </c>
      <c r="AN5" s="372" t="s">
        <v>524</v>
      </c>
    </row>
    <row r="6" spans="1:40" ht="21" customHeight="1" x14ac:dyDescent="0.2">
      <c r="A6" s="365"/>
      <c r="B6" s="365"/>
      <c r="C6" s="368"/>
      <c r="D6" s="368"/>
      <c r="E6" s="239"/>
      <c r="F6" s="239"/>
      <c r="G6" s="358"/>
      <c r="H6" s="387" t="s">
        <v>525</v>
      </c>
      <c r="I6" s="388"/>
      <c r="J6" s="388"/>
      <c r="K6" s="388"/>
      <c r="L6" s="388"/>
      <c r="M6" s="388"/>
      <c r="N6" s="388"/>
      <c r="O6" s="388"/>
      <c r="P6" s="388"/>
      <c r="Q6" s="388"/>
      <c r="R6" s="388"/>
      <c r="S6" s="389"/>
      <c r="T6" s="373" t="s">
        <v>37</v>
      </c>
      <c r="U6" s="374"/>
      <c r="V6" s="373" t="s">
        <v>38</v>
      </c>
      <c r="W6" s="381"/>
      <c r="X6" s="382"/>
      <c r="Y6" s="373" t="s">
        <v>39</v>
      </c>
      <c r="Z6" s="374"/>
      <c r="AA6" s="373" t="s">
        <v>40</v>
      </c>
      <c r="AB6" s="374"/>
      <c r="AC6" s="373" t="s">
        <v>41</v>
      </c>
      <c r="AD6" s="374"/>
      <c r="AE6" s="390" t="s">
        <v>3</v>
      </c>
      <c r="AF6" s="374"/>
      <c r="AG6" s="390" t="s">
        <v>526</v>
      </c>
      <c r="AH6" s="374"/>
      <c r="AI6" s="377" t="s">
        <v>527</v>
      </c>
      <c r="AJ6" s="377" t="s">
        <v>528</v>
      </c>
      <c r="AK6" s="377" t="s">
        <v>529</v>
      </c>
      <c r="AL6" s="377" t="s">
        <v>6</v>
      </c>
      <c r="AM6" s="372"/>
      <c r="AN6" s="372"/>
    </row>
    <row r="7" spans="1:40" ht="78" customHeight="1" x14ac:dyDescent="0.2">
      <c r="A7" s="365"/>
      <c r="B7" s="365"/>
      <c r="C7" s="369"/>
      <c r="D7" s="369"/>
      <c r="E7" s="239"/>
      <c r="F7" s="239"/>
      <c r="G7" s="359"/>
      <c r="H7" s="240" t="s">
        <v>530</v>
      </c>
      <c r="I7" s="240" t="s">
        <v>556</v>
      </c>
      <c r="J7" s="370" t="s">
        <v>557</v>
      </c>
      <c r="K7" s="371"/>
      <c r="L7" s="370" t="s">
        <v>558</v>
      </c>
      <c r="M7" s="371"/>
      <c r="N7" s="370" t="s">
        <v>559</v>
      </c>
      <c r="O7" s="371"/>
      <c r="P7" s="370" t="s">
        <v>560</v>
      </c>
      <c r="Q7" s="371"/>
      <c r="R7" s="370" t="s">
        <v>561</v>
      </c>
      <c r="S7" s="371"/>
      <c r="T7" s="375"/>
      <c r="U7" s="376"/>
      <c r="V7" s="383"/>
      <c r="W7" s="384"/>
      <c r="X7" s="385"/>
      <c r="Y7" s="375"/>
      <c r="Z7" s="376"/>
      <c r="AA7" s="375"/>
      <c r="AB7" s="376"/>
      <c r="AC7" s="375"/>
      <c r="AD7" s="376"/>
      <c r="AE7" s="375"/>
      <c r="AF7" s="376"/>
      <c r="AG7" s="375"/>
      <c r="AH7" s="376"/>
      <c r="AI7" s="378"/>
      <c r="AJ7" s="380"/>
      <c r="AK7" s="380"/>
      <c r="AL7" s="380"/>
      <c r="AM7" s="372"/>
      <c r="AN7" s="372"/>
    </row>
    <row r="8" spans="1:40" ht="9" customHeight="1" x14ac:dyDescent="0.2">
      <c r="A8" s="365"/>
      <c r="B8" s="365"/>
      <c r="C8" s="354" t="s">
        <v>197</v>
      </c>
      <c r="D8" s="354" t="s">
        <v>197</v>
      </c>
      <c r="E8" s="239"/>
      <c r="F8" s="239"/>
      <c r="G8" s="357" t="s">
        <v>14</v>
      </c>
      <c r="H8" s="360" t="s">
        <v>14</v>
      </c>
      <c r="I8" s="360" t="s">
        <v>14</v>
      </c>
      <c r="J8" s="360" t="s">
        <v>531</v>
      </c>
      <c r="K8" s="360" t="s">
        <v>14</v>
      </c>
      <c r="L8" s="360" t="s">
        <v>531</v>
      </c>
      <c r="M8" s="360" t="s">
        <v>14</v>
      </c>
      <c r="N8" s="360" t="s">
        <v>531</v>
      </c>
      <c r="O8" s="360" t="s">
        <v>14</v>
      </c>
      <c r="P8" s="360" t="s">
        <v>531</v>
      </c>
      <c r="Q8" s="360" t="s">
        <v>14</v>
      </c>
      <c r="R8" s="360" t="s">
        <v>531</v>
      </c>
      <c r="S8" s="360" t="s">
        <v>14</v>
      </c>
      <c r="T8" s="395" t="s">
        <v>42</v>
      </c>
      <c r="U8" s="364" t="s">
        <v>14</v>
      </c>
      <c r="V8" s="377" t="s">
        <v>551</v>
      </c>
      <c r="W8" s="357" t="s">
        <v>197</v>
      </c>
      <c r="X8" s="357" t="s">
        <v>14</v>
      </c>
      <c r="Y8" s="364" t="s">
        <v>197</v>
      </c>
      <c r="Z8" s="364" t="s">
        <v>14</v>
      </c>
      <c r="AA8" s="364" t="s">
        <v>197</v>
      </c>
      <c r="AB8" s="364" t="s">
        <v>14</v>
      </c>
      <c r="AC8" s="364" t="s">
        <v>198</v>
      </c>
      <c r="AD8" s="364" t="s">
        <v>14</v>
      </c>
      <c r="AE8" s="364" t="s">
        <v>197</v>
      </c>
      <c r="AF8" s="364" t="s">
        <v>14</v>
      </c>
      <c r="AG8" s="364" t="s">
        <v>197</v>
      </c>
      <c r="AH8" s="364" t="s">
        <v>14</v>
      </c>
      <c r="AI8" s="364" t="s">
        <v>14</v>
      </c>
      <c r="AJ8" s="364" t="s">
        <v>14</v>
      </c>
      <c r="AK8" s="364" t="s">
        <v>14</v>
      </c>
      <c r="AL8" s="364" t="s">
        <v>14</v>
      </c>
      <c r="AM8" s="241" t="s">
        <v>532</v>
      </c>
      <c r="AN8" s="241" t="s">
        <v>533</v>
      </c>
    </row>
    <row r="9" spans="1:40" ht="9" customHeight="1" x14ac:dyDescent="0.2">
      <c r="A9" s="365"/>
      <c r="B9" s="365"/>
      <c r="C9" s="355"/>
      <c r="D9" s="355"/>
      <c r="E9" s="239"/>
      <c r="F9" s="239"/>
      <c r="G9" s="358"/>
      <c r="H9" s="361"/>
      <c r="I9" s="361"/>
      <c r="J9" s="361"/>
      <c r="K9" s="361"/>
      <c r="L9" s="361"/>
      <c r="M9" s="361"/>
      <c r="N9" s="361"/>
      <c r="O9" s="361"/>
      <c r="P9" s="361"/>
      <c r="Q9" s="361"/>
      <c r="R9" s="361"/>
      <c r="S9" s="361"/>
      <c r="T9" s="396"/>
      <c r="U9" s="365"/>
      <c r="V9" s="379"/>
      <c r="W9" s="358"/>
      <c r="X9" s="358"/>
      <c r="Y9" s="365"/>
      <c r="Z9" s="365"/>
      <c r="AA9" s="365"/>
      <c r="AB9" s="365"/>
      <c r="AC9" s="365"/>
      <c r="AD9" s="365"/>
      <c r="AE9" s="365"/>
      <c r="AF9" s="365"/>
      <c r="AG9" s="365"/>
      <c r="AH9" s="365"/>
      <c r="AI9" s="365"/>
      <c r="AJ9" s="365"/>
      <c r="AK9" s="365"/>
      <c r="AL9" s="365"/>
      <c r="AM9" s="242" t="s">
        <v>534</v>
      </c>
      <c r="AN9" s="242" t="s">
        <v>534</v>
      </c>
    </row>
    <row r="10" spans="1:40" ht="25.5" customHeight="1" x14ac:dyDescent="0.2">
      <c r="A10" s="366"/>
      <c r="B10" s="366"/>
      <c r="C10" s="356"/>
      <c r="D10" s="356"/>
      <c r="E10" s="243"/>
      <c r="F10" s="243"/>
      <c r="G10" s="359"/>
      <c r="H10" s="362"/>
      <c r="I10" s="362"/>
      <c r="J10" s="362"/>
      <c r="K10" s="362"/>
      <c r="L10" s="362"/>
      <c r="M10" s="362"/>
      <c r="N10" s="362"/>
      <c r="O10" s="362"/>
      <c r="P10" s="362"/>
      <c r="Q10" s="362"/>
      <c r="R10" s="362"/>
      <c r="S10" s="362"/>
      <c r="T10" s="397"/>
      <c r="U10" s="366"/>
      <c r="V10" s="380"/>
      <c r="W10" s="359"/>
      <c r="X10" s="359"/>
      <c r="Y10" s="366"/>
      <c r="Z10" s="366"/>
      <c r="AA10" s="366"/>
      <c r="AB10" s="366"/>
      <c r="AC10" s="366"/>
      <c r="AD10" s="366"/>
      <c r="AE10" s="366"/>
      <c r="AF10" s="366"/>
      <c r="AG10" s="366"/>
      <c r="AH10" s="366"/>
      <c r="AI10" s="366"/>
      <c r="AJ10" s="366"/>
      <c r="AK10" s="366"/>
      <c r="AL10" s="366"/>
      <c r="AM10" s="244" t="s">
        <v>535</v>
      </c>
      <c r="AN10" s="244" t="s">
        <v>535</v>
      </c>
    </row>
    <row r="11" spans="1:40" ht="12" customHeight="1" x14ac:dyDescent="0.2">
      <c r="A11" s="245" t="s">
        <v>15</v>
      </c>
      <c r="B11" s="245" t="s">
        <v>16</v>
      </c>
      <c r="C11" s="246"/>
      <c r="D11" s="246"/>
      <c r="E11" s="246"/>
      <c r="F11" s="246"/>
      <c r="G11" s="245">
        <v>3</v>
      </c>
      <c r="H11" s="245">
        <v>4</v>
      </c>
      <c r="I11" s="245">
        <v>5</v>
      </c>
      <c r="J11" s="245"/>
      <c r="K11" s="245">
        <v>6</v>
      </c>
      <c r="L11" s="245"/>
      <c r="M11" s="245">
        <v>7</v>
      </c>
      <c r="N11" s="245"/>
      <c r="O11" s="245">
        <v>8</v>
      </c>
      <c r="P11" s="245"/>
      <c r="Q11" s="245">
        <v>9</v>
      </c>
      <c r="R11" s="245"/>
      <c r="S11" s="245">
        <v>10</v>
      </c>
      <c r="T11" s="245">
        <v>11</v>
      </c>
      <c r="U11" s="245">
        <v>12</v>
      </c>
      <c r="V11" s="245">
        <v>13</v>
      </c>
      <c r="W11" s="245">
        <v>14</v>
      </c>
      <c r="X11" s="245">
        <v>15</v>
      </c>
      <c r="Y11" s="245">
        <v>16</v>
      </c>
      <c r="Z11" s="245">
        <v>17</v>
      </c>
      <c r="AA11" s="245">
        <v>18</v>
      </c>
      <c r="AB11" s="245">
        <v>19</v>
      </c>
      <c r="AC11" s="245">
        <v>20</v>
      </c>
      <c r="AD11" s="245">
        <v>21</v>
      </c>
      <c r="AE11" s="245">
        <v>22</v>
      </c>
      <c r="AF11" s="245">
        <v>23</v>
      </c>
      <c r="AG11" s="245">
        <v>24</v>
      </c>
      <c r="AH11" s="245">
        <v>25</v>
      </c>
      <c r="AI11" s="245">
        <v>26</v>
      </c>
      <c r="AJ11" s="245">
        <v>27</v>
      </c>
      <c r="AK11" s="245">
        <v>28</v>
      </c>
      <c r="AL11" s="245">
        <v>29</v>
      </c>
      <c r="AM11" s="247"/>
      <c r="AN11" s="246"/>
    </row>
    <row r="12" spans="1:40" s="14" customFormat="1" ht="30.75" customHeight="1" x14ac:dyDescent="0.2">
      <c r="A12" s="363" t="s">
        <v>566</v>
      </c>
      <c r="B12" s="363"/>
      <c r="C12" s="248" t="e">
        <f>#REF!+#REF!</f>
        <v>#REF!</v>
      </c>
      <c r="D12" s="249"/>
      <c r="E12" s="250"/>
      <c r="F12" s="250"/>
      <c r="G12" s="279">
        <f t="shared" ref="G12:M12" si="0">G170+G333</f>
        <v>1092290780.6799996</v>
      </c>
      <c r="H12" s="248">
        <f t="shared" si="0"/>
        <v>49813802.489999995</v>
      </c>
      <c r="I12" s="248">
        <f t="shared" si="0"/>
        <v>9567223.3399999999</v>
      </c>
      <c r="J12" s="248">
        <f t="shared" si="0"/>
        <v>17099.21</v>
      </c>
      <c r="K12" s="279">
        <f t="shared" si="0"/>
        <v>20911278.530000001</v>
      </c>
      <c r="L12" s="248">
        <f t="shared" si="0"/>
        <v>0</v>
      </c>
      <c r="M12" s="248">
        <f t="shared" si="0"/>
        <v>0</v>
      </c>
      <c r="N12" s="248" t="e">
        <f>ROUND(#REF!+#REF!,2)</f>
        <v>#REF!</v>
      </c>
      <c r="O12" s="279">
        <f>O170+O333</f>
        <v>8290527.1200000001</v>
      </c>
      <c r="P12" s="279" t="e">
        <f>ROUND(#REF!+#REF!,2)</f>
        <v>#REF!</v>
      </c>
      <c r="Q12" s="279">
        <f>Q170+Q333</f>
        <v>7381869.879999999</v>
      </c>
      <c r="R12" s="248">
        <f>R170+R333</f>
        <v>2755.2200000000003</v>
      </c>
      <c r="S12" s="248">
        <f>S170+S333</f>
        <v>3662903.62</v>
      </c>
      <c r="T12" s="251">
        <f>T170+T333</f>
        <v>54</v>
      </c>
      <c r="U12" s="279">
        <f>U170+U333</f>
        <v>91041670.020000011</v>
      </c>
      <c r="V12" s="250" t="s">
        <v>179</v>
      </c>
      <c r="W12" s="248">
        <f t="shared" ref="W12:AL12" si="1">W170+W333</f>
        <v>272460.18</v>
      </c>
      <c r="X12" s="248">
        <f t="shared" si="1"/>
        <v>875461563.04999971</v>
      </c>
      <c r="Y12" s="279">
        <f t="shared" si="1"/>
        <v>1877.12</v>
      </c>
      <c r="Z12" s="248">
        <f t="shared" si="1"/>
        <v>498696.6</v>
      </c>
      <c r="AA12" s="248">
        <f t="shared" si="1"/>
        <v>63023.700000000004</v>
      </c>
      <c r="AB12" s="279">
        <f t="shared" si="1"/>
        <v>15558247.49</v>
      </c>
      <c r="AC12" s="248">
        <f t="shared" si="1"/>
        <v>0</v>
      </c>
      <c r="AD12" s="248">
        <f t="shared" si="1"/>
        <v>0</v>
      </c>
      <c r="AE12" s="248">
        <f t="shared" si="1"/>
        <v>0</v>
      </c>
      <c r="AF12" s="248">
        <f t="shared" si="1"/>
        <v>0</v>
      </c>
      <c r="AG12" s="248">
        <f t="shared" si="1"/>
        <v>0</v>
      </c>
      <c r="AH12" s="248">
        <f t="shared" si="1"/>
        <v>0</v>
      </c>
      <c r="AI12" s="279">
        <f t="shared" si="1"/>
        <v>10110158.789999999</v>
      </c>
      <c r="AJ12" s="248">
        <f t="shared" si="1"/>
        <v>33063042.539999999</v>
      </c>
      <c r="AK12" s="248">
        <f t="shared" si="1"/>
        <v>16225599.699999999</v>
      </c>
      <c r="AL12" s="279">
        <f t="shared" si="1"/>
        <v>518000</v>
      </c>
      <c r="AM12" s="248" t="e">
        <f>ROUND(#REF!+#REF!,2)</f>
        <v>#REF!</v>
      </c>
      <c r="AN12" s="248" t="e">
        <f>ROUND(#REF!+#REF!,2)</f>
        <v>#REF!</v>
      </c>
    </row>
    <row r="13" spans="1:40" s="14" customFormat="1" ht="15" customHeight="1" x14ac:dyDescent="0.2">
      <c r="A13" s="393" t="s">
        <v>482</v>
      </c>
      <c r="B13" s="394"/>
      <c r="C13" s="394"/>
      <c r="D13" s="394"/>
      <c r="E13" s="394"/>
      <c r="F13" s="394"/>
      <c r="G13" s="394"/>
      <c r="H13" s="394"/>
      <c r="I13" s="394"/>
      <c r="J13" s="394"/>
      <c r="K13" s="394"/>
      <c r="L13" s="394"/>
      <c r="M13" s="394"/>
      <c r="N13" s="394"/>
      <c r="O13" s="394"/>
      <c r="P13" s="394"/>
      <c r="Q13" s="394"/>
      <c r="R13" s="394"/>
      <c r="S13" s="394"/>
      <c r="T13" s="394"/>
      <c r="U13" s="394"/>
      <c r="V13" s="394"/>
      <c r="W13" s="394"/>
      <c r="X13" s="394"/>
      <c r="Y13" s="394"/>
      <c r="Z13" s="394"/>
      <c r="AA13" s="394"/>
      <c r="AB13" s="394"/>
      <c r="AC13" s="394"/>
      <c r="AD13" s="394"/>
      <c r="AE13" s="394"/>
      <c r="AF13" s="394"/>
      <c r="AG13" s="394"/>
      <c r="AH13" s="394"/>
      <c r="AI13" s="394"/>
      <c r="AJ13" s="394"/>
      <c r="AK13" s="394"/>
      <c r="AL13" s="394"/>
      <c r="AM13" s="394"/>
      <c r="AN13" s="394"/>
    </row>
    <row r="14" spans="1:40" s="14" customFormat="1" ht="13.5" x14ac:dyDescent="0.2">
      <c r="A14" s="350" t="s">
        <v>158</v>
      </c>
      <c r="B14" s="351"/>
      <c r="C14" s="351"/>
      <c r="D14" s="351"/>
      <c r="E14" s="351"/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1"/>
      <c r="Z14" s="351"/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51"/>
      <c r="AL14" s="351"/>
      <c r="AM14" s="351"/>
      <c r="AN14" s="352"/>
    </row>
    <row r="15" spans="1:40" s="14" customFormat="1" ht="13.5" x14ac:dyDescent="0.2">
      <c r="A15" s="252">
        <v>1</v>
      </c>
      <c r="B15" s="253" t="s">
        <v>208</v>
      </c>
      <c r="C15" s="254">
        <v>1337.92</v>
      </c>
      <c r="D15" s="255"/>
      <c r="E15" s="256">
        <v>298785.91000000015</v>
      </c>
      <c r="F15" s="256">
        <v>3156384</v>
      </c>
      <c r="G15" s="254">
        <v>3846795.33</v>
      </c>
      <c r="H15" s="257">
        <v>0</v>
      </c>
      <c r="I15" s="254">
        <v>0</v>
      </c>
      <c r="J15" s="254">
        <v>0</v>
      </c>
      <c r="K15" s="254">
        <v>0</v>
      </c>
      <c r="L15" s="254">
        <v>0</v>
      </c>
      <c r="M15" s="254">
        <v>0</v>
      </c>
      <c r="N15" s="257">
        <v>0</v>
      </c>
      <c r="O15" s="257">
        <v>0</v>
      </c>
      <c r="P15" s="257">
        <v>0</v>
      </c>
      <c r="Q15" s="257">
        <v>0</v>
      </c>
      <c r="R15" s="257">
        <v>0</v>
      </c>
      <c r="S15" s="257">
        <v>0</v>
      </c>
      <c r="T15" s="258">
        <v>0</v>
      </c>
      <c r="U15" s="257">
        <v>0</v>
      </c>
      <c r="V15" s="255" t="s">
        <v>471</v>
      </c>
      <c r="W15" s="257">
        <v>977.62</v>
      </c>
      <c r="X15" s="257">
        <v>3706415.15</v>
      </c>
      <c r="Y15" s="257">
        <v>0</v>
      </c>
      <c r="Z15" s="257">
        <v>0</v>
      </c>
      <c r="AA15" s="257">
        <v>0</v>
      </c>
      <c r="AB15" s="257">
        <v>0</v>
      </c>
      <c r="AC15" s="257">
        <v>0</v>
      </c>
      <c r="AD15" s="257">
        <v>0</v>
      </c>
      <c r="AE15" s="257">
        <v>0</v>
      </c>
      <c r="AF15" s="257">
        <v>0</v>
      </c>
      <c r="AG15" s="257">
        <v>0</v>
      </c>
      <c r="AH15" s="257">
        <v>0</v>
      </c>
      <c r="AI15" s="257">
        <v>0</v>
      </c>
      <c r="AJ15" s="248">
        <v>93271.15</v>
      </c>
      <c r="AK15" s="248">
        <v>47109.03</v>
      </c>
      <c r="AL15" s="248">
        <v>0</v>
      </c>
      <c r="AM15" s="259">
        <f t="shared" ref="AM15:AM60" si="2">G15/W15</f>
        <v>3934.8574394959187</v>
      </c>
      <c r="AN15" s="245">
        <v>4621.88</v>
      </c>
    </row>
    <row r="16" spans="1:40" s="14" customFormat="1" ht="13.5" x14ac:dyDescent="0.2">
      <c r="A16" s="252">
        <v>2</v>
      </c>
      <c r="B16" s="253" t="s">
        <v>209</v>
      </c>
      <c r="C16" s="254">
        <v>3113.8</v>
      </c>
      <c r="D16" s="250"/>
      <c r="E16" s="256">
        <v>-222812.58999999985</v>
      </c>
      <c r="F16" s="260">
        <v>2770554</v>
      </c>
      <c r="G16" s="254">
        <v>2304555.62</v>
      </c>
      <c r="H16" s="257">
        <v>0</v>
      </c>
      <c r="I16" s="254">
        <v>0</v>
      </c>
      <c r="J16" s="254">
        <v>0</v>
      </c>
      <c r="K16" s="254">
        <v>0</v>
      </c>
      <c r="L16" s="254">
        <v>0</v>
      </c>
      <c r="M16" s="254">
        <v>0</v>
      </c>
      <c r="N16" s="257">
        <v>0</v>
      </c>
      <c r="O16" s="257">
        <v>0</v>
      </c>
      <c r="P16" s="257">
        <v>0</v>
      </c>
      <c r="Q16" s="257">
        <v>0</v>
      </c>
      <c r="R16" s="257">
        <v>0</v>
      </c>
      <c r="S16" s="257">
        <v>0</v>
      </c>
      <c r="T16" s="258">
        <v>0</v>
      </c>
      <c r="U16" s="257">
        <v>0</v>
      </c>
      <c r="V16" s="250" t="s">
        <v>470</v>
      </c>
      <c r="W16" s="257">
        <v>909.92</v>
      </c>
      <c r="X16" s="257">
        <v>2200452</v>
      </c>
      <c r="Y16" s="257">
        <v>0</v>
      </c>
      <c r="Z16" s="257">
        <v>0</v>
      </c>
      <c r="AA16" s="257">
        <v>0</v>
      </c>
      <c r="AB16" s="257">
        <v>0</v>
      </c>
      <c r="AC16" s="257">
        <v>0</v>
      </c>
      <c r="AD16" s="257">
        <v>0</v>
      </c>
      <c r="AE16" s="257">
        <v>0</v>
      </c>
      <c r="AF16" s="257">
        <v>0</v>
      </c>
      <c r="AG16" s="257">
        <v>0</v>
      </c>
      <c r="AH16" s="257">
        <v>0</v>
      </c>
      <c r="AI16" s="257">
        <v>0</v>
      </c>
      <c r="AJ16" s="248">
        <v>62753.1</v>
      </c>
      <c r="AK16" s="248">
        <v>41350.519999999997</v>
      </c>
      <c r="AL16" s="248">
        <v>0</v>
      </c>
      <c r="AM16" s="259">
        <f t="shared" si="2"/>
        <v>2532.7013583611747</v>
      </c>
      <c r="AN16" s="245">
        <v>4814.95</v>
      </c>
    </row>
    <row r="17" spans="1:40" s="14" customFormat="1" ht="13.5" x14ac:dyDescent="0.2">
      <c r="A17" s="252">
        <v>3</v>
      </c>
      <c r="B17" s="253" t="s">
        <v>210</v>
      </c>
      <c r="C17" s="254">
        <v>3103.7</v>
      </c>
      <c r="D17" s="250"/>
      <c r="E17" s="256">
        <v>-694566.37999999989</v>
      </c>
      <c r="F17" s="260">
        <v>2770554</v>
      </c>
      <c r="G17" s="254">
        <v>2075987.62</v>
      </c>
      <c r="H17" s="257">
        <v>0</v>
      </c>
      <c r="I17" s="254">
        <v>0</v>
      </c>
      <c r="J17" s="254">
        <v>0</v>
      </c>
      <c r="K17" s="254">
        <v>0</v>
      </c>
      <c r="L17" s="254">
        <v>0</v>
      </c>
      <c r="M17" s="254">
        <v>0</v>
      </c>
      <c r="N17" s="257">
        <v>0</v>
      </c>
      <c r="O17" s="257">
        <v>0</v>
      </c>
      <c r="P17" s="257">
        <v>0</v>
      </c>
      <c r="Q17" s="257">
        <v>0</v>
      </c>
      <c r="R17" s="257">
        <v>0</v>
      </c>
      <c r="S17" s="257">
        <v>0</v>
      </c>
      <c r="T17" s="258">
        <v>0</v>
      </c>
      <c r="U17" s="257">
        <v>0</v>
      </c>
      <c r="V17" s="250" t="s">
        <v>470</v>
      </c>
      <c r="W17" s="257">
        <v>899.08</v>
      </c>
      <c r="X17" s="257">
        <v>1971884</v>
      </c>
      <c r="Y17" s="257">
        <v>0</v>
      </c>
      <c r="Z17" s="257">
        <v>0</v>
      </c>
      <c r="AA17" s="257">
        <v>0</v>
      </c>
      <c r="AB17" s="257">
        <v>0</v>
      </c>
      <c r="AC17" s="257">
        <v>0</v>
      </c>
      <c r="AD17" s="257">
        <v>0</v>
      </c>
      <c r="AE17" s="257">
        <v>0</v>
      </c>
      <c r="AF17" s="257">
        <v>0</v>
      </c>
      <c r="AG17" s="257">
        <v>0</v>
      </c>
      <c r="AH17" s="257">
        <v>0</v>
      </c>
      <c r="AI17" s="257">
        <v>0</v>
      </c>
      <c r="AJ17" s="248">
        <v>62753.1</v>
      </c>
      <c r="AK17" s="248">
        <v>41350.519999999997</v>
      </c>
      <c r="AL17" s="248">
        <v>0</v>
      </c>
      <c r="AM17" s="259">
        <f t="shared" si="2"/>
        <v>2309.013235752102</v>
      </c>
      <c r="AN17" s="245">
        <v>4814.95</v>
      </c>
    </row>
    <row r="18" spans="1:40" s="14" customFormat="1" ht="13.5" x14ac:dyDescent="0.2">
      <c r="A18" s="252">
        <v>4</v>
      </c>
      <c r="B18" s="253" t="s">
        <v>211</v>
      </c>
      <c r="C18" s="254">
        <v>3133</v>
      </c>
      <c r="D18" s="250"/>
      <c r="E18" s="256">
        <v>-607524.37999999989</v>
      </c>
      <c r="F18" s="260">
        <v>2770554</v>
      </c>
      <c r="G18" s="254">
        <v>2163029.62</v>
      </c>
      <c r="H18" s="257">
        <v>0</v>
      </c>
      <c r="I18" s="254">
        <v>0</v>
      </c>
      <c r="J18" s="254">
        <v>0</v>
      </c>
      <c r="K18" s="254">
        <v>0</v>
      </c>
      <c r="L18" s="254">
        <v>0</v>
      </c>
      <c r="M18" s="254">
        <v>0</v>
      </c>
      <c r="N18" s="257">
        <v>0</v>
      </c>
      <c r="O18" s="257">
        <v>0</v>
      </c>
      <c r="P18" s="257">
        <v>0</v>
      </c>
      <c r="Q18" s="257">
        <v>0</v>
      </c>
      <c r="R18" s="257">
        <v>0</v>
      </c>
      <c r="S18" s="257">
        <v>0</v>
      </c>
      <c r="T18" s="258">
        <v>0</v>
      </c>
      <c r="U18" s="257">
        <v>0</v>
      </c>
      <c r="V18" s="250" t="s">
        <v>470</v>
      </c>
      <c r="W18" s="257">
        <v>898.19</v>
      </c>
      <c r="X18" s="257">
        <v>2058926</v>
      </c>
      <c r="Y18" s="257">
        <v>0</v>
      </c>
      <c r="Z18" s="257">
        <v>0</v>
      </c>
      <c r="AA18" s="257">
        <v>0</v>
      </c>
      <c r="AB18" s="257">
        <v>0</v>
      </c>
      <c r="AC18" s="257">
        <v>0</v>
      </c>
      <c r="AD18" s="257">
        <v>0</v>
      </c>
      <c r="AE18" s="257">
        <v>0</v>
      </c>
      <c r="AF18" s="257">
        <v>0</v>
      </c>
      <c r="AG18" s="257">
        <v>0</v>
      </c>
      <c r="AH18" s="257">
        <v>0</v>
      </c>
      <c r="AI18" s="257">
        <v>0</v>
      </c>
      <c r="AJ18" s="248">
        <v>62753.1</v>
      </c>
      <c r="AK18" s="248">
        <v>41350.519999999997</v>
      </c>
      <c r="AL18" s="248">
        <v>0</v>
      </c>
      <c r="AM18" s="259">
        <f t="shared" si="2"/>
        <v>2408.2094211692402</v>
      </c>
      <c r="AN18" s="245">
        <v>4814.95</v>
      </c>
    </row>
    <row r="19" spans="1:40" s="14" customFormat="1" ht="13.5" x14ac:dyDescent="0.2">
      <c r="A19" s="252">
        <v>5</v>
      </c>
      <c r="B19" s="253" t="s">
        <v>212</v>
      </c>
      <c r="C19" s="254">
        <v>3234.4</v>
      </c>
      <c r="D19" s="250"/>
      <c r="E19" s="256">
        <v>-222812.58999999985</v>
      </c>
      <c r="F19" s="260">
        <v>2770554</v>
      </c>
      <c r="G19" s="254">
        <v>2149227.62</v>
      </c>
      <c r="H19" s="257">
        <v>0</v>
      </c>
      <c r="I19" s="254">
        <v>0</v>
      </c>
      <c r="J19" s="254">
        <v>0</v>
      </c>
      <c r="K19" s="254">
        <v>0</v>
      </c>
      <c r="L19" s="254">
        <v>0</v>
      </c>
      <c r="M19" s="254">
        <v>0</v>
      </c>
      <c r="N19" s="257">
        <v>0</v>
      </c>
      <c r="O19" s="257">
        <v>0</v>
      </c>
      <c r="P19" s="257">
        <v>0</v>
      </c>
      <c r="Q19" s="257">
        <v>0</v>
      </c>
      <c r="R19" s="257">
        <v>0</v>
      </c>
      <c r="S19" s="257">
        <v>0</v>
      </c>
      <c r="T19" s="258">
        <v>0</v>
      </c>
      <c r="U19" s="257">
        <v>0</v>
      </c>
      <c r="V19" s="250" t="s">
        <v>470</v>
      </c>
      <c r="W19" s="257">
        <v>896.1</v>
      </c>
      <c r="X19" s="257">
        <v>2045124</v>
      </c>
      <c r="Y19" s="257">
        <v>0</v>
      </c>
      <c r="Z19" s="257">
        <v>0</v>
      </c>
      <c r="AA19" s="257">
        <v>0</v>
      </c>
      <c r="AB19" s="257">
        <v>0</v>
      </c>
      <c r="AC19" s="257">
        <v>0</v>
      </c>
      <c r="AD19" s="257">
        <v>0</v>
      </c>
      <c r="AE19" s="257">
        <v>0</v>
      </c>
      <c r="AF19" s="257">
        <v>0</v>
      </c>
      <c r="AG19" s="257">
        <v>0</v>
      </c>
      <c r="AH19" s="257">
        <v>0</v>
      </c>
      <c r="AI19" s="257">
        <v>0</v>
      </c>
      <c r="AJ19" s="248">
        <v>62753.1</v>
      </c>
      <c r="AK19" s="248">
        <v>41350.519999999997</v>
      </c>
      <c r="AL19" s="248">
        <v>0</v>
      </c>
      <c r="AM19" s="259">
        <f t="shared" si="2"/>
        <v>2398.4238589443144</v>
      </c>
      <c r="AN19" s="245">
        <v>4814.95</v>
      </c>
    </row>
    <row r="20" spans="1:40" s="14" customFormat="1" ht="13.5" x14ac:dyDescent="0.2">
      <c r="A20" s="252">
        <v>6</v>
      </c>
      <c r="B20" s="253" t="s">
        <v>213</v>
      </c>
      <c r="C20" s="254">
        <v>2881.9</v>
      </c>
      <c r="D20" s="250"/>
      <c r="E20" s="256">
        <v>-367599.56000000006</v>
      </c>
      <c r="F20" s="260">
        <v>2417150</v>
      </c>
      <c r="G20" s="254">
        <v>2049550.44</v>
      </c>
      <c r="H20" s="257">
        <v>0</v>
      </c>
      <c r="I20" s="254">
        <v>0</v>
      </c>
      <c r="J20" s="254">
        <v>0</v>
      </c>
      <c r="K20" s="254">
        <v>0</v>
      </c>
      <c r="L20" s="254">
        <v>0</v>
      </c>
      <c r="M20" s="254">
        <v>0</v>
      </c>
      <c r="N20" s="257">
        <v>0</v>
      </c>
      <c r="O20" s="257">
        <v>0</v>
      </c>
      <c r="P20" s="257">
        <v>0</v>
      </c>
      <c r="Q20" s="257">
        <v>0</v>
      </c>
      <c r="R20" s="257">
        <v>0</v>
      </c>
      <c r="S20" s="257">
        <v>0</v>
      </c>
      <c r="T20" s="258">
        <v>0</v>
      </c>
      <c r="U20" s="257">
        <v>0</v>
      </c>
      <c r="V20" s="250" t="s">
        <v>470</v>
      </c>
      <c r="W20" s="257">
        <v>678</v>
      </c>
      <c r="X20" s="257">
        <v>1958726</v>
      </c>
      <c r="Y20" s="257">
        <v>0</v>
      </c>
      <c r="Z20" s="257">
        <v>0</v>
      </c>
      <c r="AA20" s="257">
        <v>0</v>
      </c>
      <c r="AB20" s="257">
        <v>0</v>
      </c>
      <c r="AC20" s="257">
        <v>0</v>
      </c>
      <c r="AD20" s="257">
        <v>0</v>
      </c>
      <c r="AE20" s="257">
        <v>0</v>
      </c>
      <c r="AF20" s="257">
        <v>0</v>
      </c>
      <c r="AG20" s="257">
        <v>0</v>
      </c>
      <c r="AH20" s="257">
        <v>0</v>
      </c>
      <c r="AI20" s="257">
        <v>0</v>
      </c>
      <c r="AJ20" s="248">
        <v>54748.480000000003</v>
      </c>
      <c r="AK20" s="248">
        <v>36075.96</v>
      </c>
      <c r="AL20" s="248">
        <v>0</v>
      </c>
      <c r="AM20" s="259">
        <f t="shared" si="2"/>
        <v>3022.9357522123892</v>
      </c>
      <c r="AN20" s="245">
        <v>4814.95</v>
      </c>
    </row>
    <row r="21" spans="1:40" s="14" customFormat="1" ht="13.5" x14ac:dyDescent="0.2">
      <c r="A21" s="252">
        <v>7</v>
      </c>
      <c r="B21" s="253" t="s">
        <v>214</v>
      </c>
      <c r="C21" s="254">
        <v>2377.6</v>
      </c>
      <c r="D21" s="250"/>
      <c r="E21" s="256">
        <v>-481617.85000000009</v>
      </c>
      <c r="F21" s="260">
        <v>2890578</v>
      </c>
      <c r="G21" s="254">
        <v>2425344.36</v>
      </c>
      <c r="H21" s="257">
        <v>0</v>
      </c>
      <c r="I21" s="254">
        <v>0</v>
      </c>
      <c r="J21" s="254">
        <v>0</v>
      </c>
      <c r="K21" s="254">
        <v>0</v>
      </c>
      <c r="L21" s="254">
        <v>0</v>
      </c>
      <c r="M21" s="254">
        <v>0</v>
      </c>
      <c r="N21" s="257">
        <v>0</v>
      </c>
      <c r="O21" s="257">
        <v>0</v>
      </c>
      <c r="P21" s="257">
        <v>0</v>
      </c>
      <c r="Q21" s="257">
        <v>0</v>
      </c>
      <c r="R21" s="257">
        <v>0</v>
      </c>
      <c r="S21" s="257">
        <v>0</v>
      </c>
      <c r="T21" s="258">
        <v>0</v>
      </c>
      <c r="U21" s="257">
        <v>0</v>
      </c>
      <c r="V21" s="250" t="s">
        <v>470</v>
      </c>
      <c r="W21" s="257">
        <v>688.54</v>
      </c>
      <c r="X21" s="257">
        <v>2319766</v>
      </c>
      <c r="Y21" s="257">
        <v>0</v>
      </c>
      <c r="Z21" s="257">
        <v>0</v>
      </c>
      <c r="AA21" s="257">
        <v>0</v>
      </c>
      <c r="AB21" s="257">
        <v>0</v>
      </c>
      <c r="AC21" s="257">
        <v>0</v>
      </c>
      <c r="AD21" s="257">
        <v>0</v>
      </c>
      <c r="AE21" s="257">
        <v>0</v>
      </c>
      <c r="AF21" s="257">
        <v>0</v>
      </c>
      <c r="AG21" s="257">
        <v>0</v>
      </c>
      <c r="AH21" s="257">
        <v>0</v>
      </c>
      <c r="AI21" s="257">
        <v>0</v>
      </c>
      <c r="AJ21" s="248">
        <v>62436.480000000003</v>
      </c>
      <c r="AK21" s="248">
        <v>43141.88</v>
      </c>
      <c r="AL21" s="248">
        <v>0</v>
      </c>
      <c r="AM21" s="259">
        <f t="shared" si="2"/>
        <v>3522.4451157521712</v>
      </c>
      <c r="AN21" s="245">
        <v>4814.95</v>
      </c>
    </row>
    <row r="22" spans="1:40" s="14" customFormat="1" ht="13.5" x14ac:dyDescent="0.2">
      <c r="A22" s="252">
        <v>8</v>
      </c>
      <c r="B22" s="253" t="s">
        <v>215</v>
      </c>
      <c r="C22" s="254">
        <v>2525.73</v>
      </c>
      <c r="D22" s="255"/>
      <c r="E22" s="256">
        <v>-88035.220000000205</v>
      </c>
      <c r="F22" s="256">
        <v>2865324</v>
      </c>
      <c r="G22" s="254">
        <v>2128123.08</v>
      </c>
      <c r="H22" s="257">
        <v>0</v>
      </c>
      <c r="I22" s="254">
        <v>0</v>
      </c>
      <c r="J22" s="254">
        <v>0</v>
      </c>
      <c r="K22" s="254">
        <v>0</v>
      </c>
      <c r="L22" s="254">
        <v>0</v>
      </c>
      <c r="M22" s="254">
        <v>0</v>
      </c>
      <c r="N22" s="257">
        <v>0</v>
      </c>
      <c r="O22" s="257">
        <v>0</v>
      </c>
      <c r="P22" s="257">
        <v>0</v>
      </c>
      <c r="Q22" s="257">
        <v>0</v>
      </c>
      <c r="R22" s="257">
        <v>0</v>
      </c>
      <c r="S22" s="257">
        <v>0</v>
      </c>
      <c r="T22" s="258">
        <v>0</v>
      </c>
      <c r="U22" s="257">
        <v>0</v>
      </c>
      <c r="V22" s="255" t="s">
        <v>471</v>
      </c>
      <c r="W22" s="257">
        <v>823</v>
      </c>
      <c r="X22" s="257">
        <v>1999828.2</v>
      </c>
      <c r="Y22" s="257">
        <v>0</v>
      </c>
      <c r="Z22" s="257">
        <v>0</v>
      </c>
      <c r="AA22" s="257">
        <v>0</v>
      </c>
      <c r="AB22" s="257">
        <v>0</v>
      </c>
      <c r="AC22" s="257">
        <v>0</v>
      </c>
      <c r="AD22" s="257">
        <v>0</v>
      </c>
      <c r="AE22" s="257">
        <v>0</v>
      </c>
      <c r="AF22" s="257">
        <v>0</v>
      </c>
      <c r="AG22" s="257">
        <v>0</v>
      </c>
      <c r="AH22" s="257">
        <v>0</v>
      </c>
      <c r="AI22" s="257">
        <v>0</v>
      </c>
      <c r="AJ22" s="248">
        <v>85529.919999999998</v>
      </c>
      <c r="AK22" s="248">
        <v>42764.959999999999</v>
      </c>
      <c r="AL22" s="248">
        <v>0</v>
      </c>
      <c r="AM22" s="259">
        <f t="shared" si="2"/>
        <v>2585.8117618469018</v>
      </c>
      <c r="AN22" s="245">
        <v>4621.88</v>
      </c>
    </row>
    <row r="23" spans="1:40" s="14" customFormat="1" ht="13.5" x14ac:dyDescent="0.2">
      <c r="A23" s="252">
        <v>9</v>
      </c>
      <c r="B23" s="253" t="s">
        <v>216</v>
      </c>
      <c r="C23" s="254">
        <v>3098.8</v>
      </c>
      <c r="D23" s="250"/>
      <c r="E23" s="256">
        <v>-512011.66999999993</v>
      </c>
      <c r="F23" s="260">
        <v>1600320</v>
      </c>
      <c r="G23" s="254">
        <v>1088308.33</v>
      </c>
      <c r="H23" s="257">
        <v>0</v>
      </c>
      <c r="I23" s="254">
        <v>0</v>
      </c>
      <c r="J23" s="254">
        <v>0</v>
      </c>
      <c r="K23" s="254">
        <v>0</v>
      </c>
      <c r="L23" s="254">
        <v>0</v>
      </c>
      <c r="M23" s="254">
        <v>0</v>
      </c>
      <c r="N23" s="257">
        <v>0</v>
      </c>
      <c r="O23" s="257">
        <v>0</v>
      </c>
      <c r="P23" s="257">
        <v>0</v>
      </c>
      <c r="Q23" s="257">
        <v>0</v>
      </c>
      <c r="R23" s="257">
        <v>0</v>
      </c>
      <c r="S23" s="257">
        <v>0</v>
      </c>
      <c r="T23" s="258">
        <v>0</v>
      </c>
      <c r="U23" s="257">
        <v>0</v>
      </c>
      <c r="V23" s="250" t="s">
        <v>470</v>
      </c>
      <c r="W23" s="257">
        <v>425</v>
      </c>
      <c r="X23" s="257">
        <v>1016654</v>
      </c>
      <c r="Y23" s="257">
        <v>0</v>
      </c>
      <c r="Z23" s="257">
        <v>0</v>
      </c>
      <c r="AA23" s="257">
        <v>0</v>
      </c>
      <c r="AB23" s="257">
        <v>0</v>
      </c>
      <c r="AC23" s="257">
        <v>0</v>
      </c>
      <c r="AD23" s="257">
        <v>0</v>
      </c>
      <c r="AE23" s="257">
        <v>0</v>
      </c>
      <c r="AF23" s="257">
        <v>0</v>
      </c>
      <c r="AG23" s="257">
        <v>0</v>
      </c>
      <c r="AH23" s="257">
        <v>0</v>
      </c>
      <c r="AI23" s="257">
        <v>0</v>
      </c>
      <c r="AJ23" s="248">
        <v>47769.55</v>
      </c>
      <c r="AK23" s="248">
        <v>23884.78</v>
      </c>
      <c r="AL23" s="248">
        <v>0</v>
      </c>
      <c r="AM23" s="259">
        <f t="shared" si="2"/>
        <v>2560.7254823529415</v>
      </c>
      <c r="AN23" s="245">
        <v>4814.95</v>
      </c>
    </row>
    <row r="24" spans="1:40" s="14" customFormat="1" ht="13.5" x14ac:dyDescent="0.2">
      <c r="A24" s="252">
        <v>10</v>
      </c>
      <c r="B24" s="253" t="s">
        <v>217</v>
      </c>
      <c r="C24" s="254">
        <v>1410.6</v>
      </c>
      <c r="D24" s="255"/>
      <c r="E24" s="256">
        <v>234407.91999999993</v>
      </c>
      <c r="F24" s="256">
        <v>1853082</v>
      </c>
      <c r="G24" s="254">
        <v>1805924.06</v>
      </c>
      <c r="H24" s="257">
        <v>0</v>
      </c>
      <c r="I24" s="254">
        <v>0</v>
      </c>
      <c r="J24" s="254">
        <v>0</v>
      </c>
      <c r="K24" s="254">
        <v>0</v>
      </c>
      <c r="L24" s="254">
        <v>0</v>
      </c>
      <c r="M24" s="254">
        <v>0</v>
      </c>
      <c r="N24" s="257">
        <v>0</v>
      </c>
      <c r="O24" s="257">
        <v>0</v>
      </c>
      <c r="P24" s="257">
        <v>0</v>
      </c>
      <c r="Q24" s="257">
        <v>0</v>
      </c>
      <c r="R24" s="257">
        <v>0</v>
      </c>
      <c r="S24" s="257">
        <v>0</v>
      </c>
      <c r="T24" s="258">
        <v>0</v>
      </c>
      <c r="U24" s="257">
        <v>0</v>
      </c>
      <c r="V24" s="255" t="s">
        <v>471</v>
      </c>
      <c r="W24" s="257">
        <v>542.02</v>
      </c>
      <c r="X24" s="257">
        <v>1731847.12</v>
      </c>
      <c r="Y24" s="257">
        <v>0</v>
      </c>
      <c r="Z24" s="257">
        <v>0</v>
      </c>
      <c r="AA24" s="257">
        <v>0</v>
      </c>
      <c r="AB24" s="257">
        <v>0</v>
      </c>
      <c r="AC24" s="257">
        <v>0</v>
      </c>
      <c r="AD24" s="257">
        <v>0</v>
      </c>
      <c r="AE24" s="257">
        <v>0</v>
      </c>
      <c r="AF24" s="257">
        <v>0</v>
      </c>
      <c r="AG24" s="257">
        <v>0</v>
      </c>
      <c r="AH24" s="257">
        <v>0</v>
      </c>
      <c r="AI24" s="257">
        <v>0</v>
      </c>
      <c r="AJ24" s="248">
        <v>46419.69</v>
      </c>
      <c r="AK24" s="248">
        <v>27657.25</v>
      </c>
      <c r="AL24" s="248">
        <v>0</v>
      </c>
      <c r="AM24" s="259">
        <f t="shared" si="2"/>
        <v>3331.8402641968933</v>
      </c>
      <c r="AN24" s="245">
        <v>4621.88</v>
      </c>
    </row>
    <row r="25" spans="1:40" s="14" customFormat="1" ht="13.5" x14ac:dyDescent="0.2">
      <c r="A25" s="252">
        <v>11</v>
      </c>
      <c r="B25" s="253" t="s">
        <v>218</v>
      </c>
      <c r="C25" s="254">
        <v>2579.1</v>
      </c>
      <c r="D25" s="255"/>
      <c r="E25" s="256">
        <v>-114477.04000000004</v>
      </c>
      <c r="F25" s="256">
        <v>3363360</v>
      </c>
      <c r="G25" s="254">
        <v>3248882.96</v>
      </c>
      <c r="H25" s="257">
        <v>0</v>
      </c>
      <c r="I25" s="254">
        <v>0</v>
      </c>
      <c r="J25" s="254">
        <v>0</v>
      </c>
      <c r="K25" s="254">
        <v>0</v>
      </c>
      <c r="L25" s="254">
        <v>0</v>
      </c>
      <c r="M25" s="254">
        <v>0</v>
      </c>
      <c r="N25" s="257">
        <v>0</v>
      </c>
      <c r="O25" s="257">
        <v>0</v>
      </c>
      <c r="P25" s="257">
        <v>0</v>
      </c>
      <c r="Q25" s="257">
        <v>0</v>
      </c>
      <c r="R25" s="257">
        <v>0</v>
      </c>
      <c r="S25" s="257">
        <v>0</v>
      </c>
      <c r="T25" s="258">
        <v>0</v>
      </c>
      <c r="U25" s="257">
        <v>0</v>
      </c>
      <c r="V25" s="255" t="s">
        <v>471</v>
      </c>
      <c r="W25" s="257">
        <v>1089</v>
      </c>
      <c r="X25" s="257">
        <v>3098288.51</v>
      </c>
      <c r="Y25" s="257">
        <v>0</v>
      </c>
      <c r="Z25" s="257">
        <v>0</v>
      </c>
      <c r="AA25" s="257">
        <v>0</v>
      </c>
      <c r="AB25" s="257">
        <v>0</v>
      </c>
      <c r="AC25" s="257">
        <v>0</v>
      </c>
      <c r="AD25" s="257">
        <v>0</v>
      </c>
      <c r="AE25" s="257">
        <v>0</v>
      </c>
      <c r="AF25" s="257">
        <v>0</v>
      </c>
      <c r="AG25" s="257">
        <v>0</v>
      </c>
      <c r="AH25" s="257">
        <v>0</v>
      </c>
      <c r="AI25" s="257">
        <v>0</v>
      </c>
      <c r="AJ25" s="248">
        <v>100396.3</v>
      </c>
      <c r="AK25" s="248">
        <v>50198.15</v>
      </c>
      <c r="AL25" s="248">
        <v>0</v>
      </c>
      <c r="AM25" s="259">
        <f t="shared" si="2"/>
        <v>2983.3635996326907</v>
      </c>
      <c r="AN25" s="245">
        <v>4621.88</v>
      </c>
    </row>
    <row r="26" spans="1:40" s="14" customFormat="1" ht="13.5" x14ac:dyDescent="0.2">
      <c r="A26" s="252">
        <v>12</v>
      </c>
      <c r="B26" s="253" t="s">
        <v>219</v>
      </c>
      <c r="C26" s="254">
        <v>3781.6</v>
      </c>
      <c r="D26" s="255"/>
      <c r="E26" s="256">
        <v>62778.860000000335</v>
      </c>
      <c r="F26" s="256">
        <v>6073452</v>
      </c>
      <c r="G26" s="254">
        <v>4632720.1399999997</v>
      </c>
      <c r="H26" s="257">
        <v>0</v>
      </c>
      <c r="I26" s="254">
        <v>0</v>
      </c>
      <c r="J26" s="254">
        <v>0</v>
      </c>
      <c r="K26" s="254">
        <v>0</v>
      </c>
      <c r="L26" s="254">
        <v>0</v>
      </c>
      <c r="M26" s="254">
        <v>0</v>
      </c>
      <c r="N26" s="257">
        <v>0</v>
      </c>
      <c r="O26" s="257">
        <v>0</v>
      </c>
      <c r="P26" s="257">
        <v>0</v>
      </c>
      <c r="Q26" s="257">
        <v>0</v>
      </c>
      <c r="R26" s="257">
        <v>0</v>
      </c>
      <c r="S26" s="257">
        <v>0</v>
      </c>
      <c r="T26" s="258">
        <v>0</v>
      </c>
      <c r="U26" s="257">
        <v>0</v>
      </c>
      <c r="V26" s="255" t="s">
        <v>471</v>
      </c>
      <c r="W26" s="257">
        <v>1671</v>
      </c>
      <c r="X26" s="257">
        <v>4360781.33</v>
      </c>
      <c r="Y26" s="257">
        <v>0</v>
      </c>
      <c r="Z26" s="257">
        <v>0</v>
      </c>
      <c r="AA26" s="257">
        <v>0</v>
      </c>
      <c r="AB26" s="257">
        <v>0</v>
      </c>
      <c r="AC26" s="257">
        <v>0</v>
      </c>
      <c r="AD26" s="257">
        <v>0</v>
      </c>
      <c r="AE26" s="257">
        <v>0</v>
      </c>
      <c r="AF26" s="257">
        <v>0</v>
      </c>
      <c r="AG26" s="257">
        <v>0</v>
      </c>
      <c r="AH26" s="257">
        <v>0</v>
      </c>
      <c r="AI26" s="257">
        <v>0</v>
      </c>
      <c r="AJ26" s="248">
        <v>181292.54</v>
      </c>
      <c r="AK26" s="248">
        <v>90646.27</v>
      </c>
      <c r="AL26" s="248">
        <v>0</v>
      </c>
      <c r="AM26" s="259">
        <f t="shared" si="2"/>
        <v>2772.4237821663673</v>
      </c>
      <c r="AN26" s="245">
        <v>4621.88</v>
      </c>
    </row>
    <row r="27" spans="1:40" s="14" customFormat="1" ht="13.5" x14ac:dyDescent="0.2">
      <c r="A27" s="252">
        <v>13</v>
      </c>
      <c r="B27" s="253" t="s">
        <v>220</v>
      </c>
      <c r="C27" s="254">
        <v>3819.7</v>
      </c>
      <c r="D27" s="255"/>
      <c r="E27" s="256">
        <v>-1099694.5300000003</v>
      </c>
      <c r="F27" s="256">
        <v>5724180</v>
      </c>
      <c r="G27" s="254">
        <v>4624485.47</v>
      </c>
      <c r="H27" s="257">
        <v>0</v>
      </c>
      <c r="I27" s="254">
        <v>0</v>
      </c>
      <c r="J27" s="254">
        <v>0</v>
      </c>
      <c r="K27" s="254">
        <v>0</v>
      </c>
      <c r="L27" s="254">
        <v>0</v>
      </c>
      <c r="M27" s="254">
        <v>0</v>
      </c>
      <c r="N27" s="257">
        <v>0</v>
      </c>
      <c r="O27" s="257">
        <v>0</v>
      </c>
      <c r="P27" s="257">
        <v>0</v>
      </c>
      <c r="Q27" s="257">
        <v>0</v>
      </c>
      <c r="R27" s="257">
        <v>0</v>
      </c>
      <c r="S27" s="257">
        <v>0</v>
      </c>
      <c r="T27" s="258">
        <v>0</v>
      </c>
      <c r="U27" s="257">
        <v>0</v>
      </c>
      <c r="V27" s="255" t="s">
        <v>471</v>
      </c>
      <c r="W27" s="257">
        <v>1690</v>
      </c>
      <c r="X27" s="257">
        <v>4368185.3099999996</v>
      </c>
      <c r="Y27" s="257">
        <v>0</v>
      </c>
      <c r="Z27" s="257">
        <v>0</v>
      </c>
      <c r="AA27" s="257">
        <v>0</v>
      </c>
      <c r="AB27" s="257">
        <v>0</v>
      </c>
      <c r="AC27" s="257">
        <v>0</v>
      </c>
      <c r="AD27" s="257">
        <v>0</v>
      </c>
      <c r="AE27" s="257">
        <v>0</v>
      </c>
      <c r="AF27" s="257">
        <v>0</v>
      </c>
      <c r="AG27" s="257">
        <v>0</v>
      </c>
      <c r="AH27" s="257">
        <v>0</v>
      </c>
      <c r="AI27" s="257">
        <v>0</v>
      </c>
      <c r="AJ27" s="248">
        <v>170866.77</v>
      </c>
      <c r="AK27" s="248">
        <v>85433.39</v>
      </c>
      <c r="AL27" s="248">
        <v>0</v>
      </c>
      <c r="AM27" s="259">
        <f t="shared" si="2"/>
        <v>2736.3819349112423</v>
      </c>
      <c r="AN27" s="245">
        <v>4621.88</v>
      </c>
    </row>
    <row r="28" spans="1:40" s="14" customFormat="1" ht="13.5" x14ac:dyDescent="0.2">
      <c r="A28" s="252">
        <v>14</v>
      </c>
      <c r="B28" s="253" t="s">
        <v>221</v>
      </c>
      <c r="C28" s="254">
        <v>4509.6000000000004</v>
      </c>
      <c r="D28" s="255"/>
      <c r="E28" s="256">
        <v>-329284.54000000004</v>
      </c>
      <c r="F28" s="256">
        <v>4624620</v>
      </c>
      <c r="G28" s="254">
        <v>4295335.46</v>
      </c>
      <c r="H28" s="257">
        <v>0</v>
      </c>
      <c r="I28" s="254">
        <v>0</v>
      </c>
      <c r="J28" s="254">
        <v>0</v>
      </c>
      <c r="K28" s="254">
        <v>0</v>
      </c>
      <c r="L28" s="254">
        <v>0</v>
      </c>
      <c r="M28" s="254">
        <v>0</v>
      </c>
      <c r="N28" s="257">
        <v>0</v>
      </c>
      <c r="O28" s="257">
        <v>0</v>
      </c>
      <c r="P28" s="257">
        <v>0</v>
      </c>
      <c r="Q28" s="257">
        <v>0</v>
      </c>
      <c r="R28" s="257">
        <v>0</v>
      </c>
      <c r="S28" s="257">
        <v>0</v>
      </c>
      <c r="T28" s="258">
        <v>0</v>
      </c>
      <c r="U28" s="257">
        <v>0</v>
      </c>
      <c r="V28" s="255" t="s">
        <v>471</v>
      </c>
      <c r="W28" s="257">
        <v>1516.2</v>
      </c>
      <c r="X28" s="257">
        <v>4088268.1</v>
      </c>
      <c r="Y28" s="257">
        <v>0</v>
      </c>
      <c r="Z28" s="257">
        <v>0</v>
      </c>
      <c r="AA28" s="257">
        <v>0</v>
      </c>
      <c r="AB28" s="257">
        <v>0</v>
      </c>
      <c r="AC28" s="257">
        <v>0</v>
      </c>
      <c r="AD28" s="257">
        <v>0</v>
      </c>
      <c r="AE28" s="257">
        <v>0</v>
      </c>
      <c r="AF28" s="257">
        <v>0</v>
      </c>
      <c r="AG28" s="257">
        <v>0</v>
      </c>
      <c r="AH28" s="257">
        <v>0</v>
      </c>
      <c r="AI28" s="257">
        <v>0</v>
      </c>
      <c r="AJ28" s="248">
        <v>138044.91</v>
      </c>
      <c r="AK28" s="248">
        <v>69022.45</v>
      </c>
      <c r="AL28" s="248">
        <v>0</v>
      </c>
      <c r="AM28" s="259">
        <f t="shared" si="2"/>
        <v>2832.9609945917423</v>
      </c>
      <c r="AN28" s="245">
        <v>4621.88</v>
      </c>
    </row>
    <row r="29" spans="1:40" s="14" customFormat="1" ht="13.5" x14ac:dyDescent="0.2">
      <c r="A29" s="252">
        <v>15</v>
      </c>
      <c r="B29" s="253" t="s">
        <v>222</v>
      </c>
      <c r="C29" s="254">
        <v>4084.6</v>
      </c>
      <c r="D29" s="250"/>
      <c r="E29" s="256">
        <v>396284.95999999996</v>
      </c>
      <c r="F29" s="260">
        <v>3624058</v>
      </c>
      <c r="G29" s="254">
        <v>4009304.74</v>
      </c>
      <c r="H29" s="257">
        <v>0</v>
      </c>
      <c r="I29" s="254">
        <v>0</v>
      </c>
      <c r="J29" s="254">
        <v>0</v>
      </c>
      <c r="K29" s="254">
        <v>0</v>
      </c>
      <c r="L29" s="254">
        <v>0</v>
      </c>
      <c r="M29" s="254">
        <v>0</v>
      </c>
      <c r="N29" s="257">
        <v>0</v>
      </c>
      <c r="O29" s="257">
        <v>0</v>
      </c>
      <c r="P29" s="257">
        <v>0</v>
      </c>
      <c r="Q29" s="257">
        <v>0</v>
      </c>
      <c r="R29" s="257">
        <v>0</v>
      </c>
      <c r="S29" s="257">
        <v>0</v>
      </c>
      <c r="T29" s="258">
        <v>0</v>
      </c>
      <c r="U29" s="257">
        <v>0</v>
      </c>
      <c r="V29" s="250" t="s">
        <v>470</v>
      </c>
      <c r="W29" s="257">
        <v>1084.81</v>
      </c>
      <c r="X29" s="257">
        <v>3874218</v>
      </c>
      <c r="Y29" s="257">
        <v>0</v>
      </c>
      <c r="Z29" s="257">
        <v>0</v>
      </c>
      <c r="AA29" s="257">
        <v>0</v>
      </c>
      <c r="AB29" s="257">
        <v>0</v>
      </c>
      <c r="AC29" s="257">
        <v>0</v>
      </c>
      <c r="AD29" s="257">
        <v>0</v>
      </c>
      <c r="AE29" s="257">
        <v>0</v>
      </c>
      <c r="AF29" s="257">
        <v>0</v>
      </c>
      <c r="AG29" s="257">
        <v>0</v>
      </c>
      <c r="AH29" s="257">
        <v>0</v>
      </c>
      <c r="AI29" s="257">
        <v>0</v>
      </c>
      <c r="AJ29" s="248">
        <v>80997.67</v>
      </c>
      <c r="AK29" s="248">
        <v>54089.07</v>
      </c>
      <c r="AL29" s="248">
        <v>0</v>
      </c>
      <c r="AM29" s="259">
        <f t="shared" si="2"/>
        <v>3695.8589430407173</v>
      </c>
      <c r="AN29" s="245">
        <v>4814.95</v>
      </c>
    </row>
    <row r="30" spans="1:40" s="14" customFormat="1" ht="13.5" x14ac:dyDescent="0.2">
      <c r="A30" s="252">
        <v>16</v>
      </c>
      <c r="B30" s="253" t="s">
        <v>223</v>
      </c>
      <c r="C30" s="254">
        <v>4230.7</v>
      </c>
      <c r="D30" s="250"/>
      <c r="E30" s="256">
        <v>521205.20999999996</v>
      </c>
      <c r="F30" s="260">
        <v>3647396</v>
      </c>
      <c r="G30" s="254">
        <v>4027672.17</v>
      </c>
      <c r="H30" s="257">
        <v>0</v>
      </c>
      <c r="I30" s="254">
        <v>0</v>
      </c>
      <c r="J30" s="254">
        <v>0</v>
      </c>
      <c r="K30" s="254">
        <v>0</v>
      </c>
      <c r="L30" s="254">
        <v>0</v>
      </c>
      <c r="M30" s="254">
        <v>0</v>
      </c>
      <c r="N30" s="257">
        <v>0</v>
      </c>
      <c r="O30" s="257">
        <v>0</v>
      </c>
      <c r="P30" s="257">
        <v>0</v>
      </c>
      <c r="Q30" s="257">
        <v>0</v>
      </c>
      <c r="R30" s="257">
        <v>0</v>
      </c>
      <c r="S30" s="257">
        <v>0</v>
      </c>
      <c r="T30" s="258">
        <v>0</v>
      </c>
      <c r="U30" s="257">
        <v>0</v>
      </c>
      <c r="V30" s="250" t="s">
        <v>470</v>
      </c>
      <c r="W30" s="257">
        <v>1184.2</v>
      </c>
      <c r="X30" s="257">
        <v>3891715.51</v>
      </c>
      <c r="Y30" s="257">
        <v>0</v>
      </c>
      <c r="Z30" s="257">
        <v>0</v>
      </c>
      <c r="AA30" s="257">
        <v>0</v>
      </c>
      <c r="AB30" s="257">
        <v>0</v>
      </c>
      <c r="AC30" s="257">
        <v>0</v>
      </c>
      <c r="AD30" s="257">
        <v>0</v>
      </c>
      <c r="AE30" s="257">
        <v>0</v>
      </c>
      <c r="AF30" s="257">
        <v>0</v>
      </c>
      <c r="AG30" s="257">
        <v>0</v>
      </c>
      <c r="AH30" s="257">
        <v>0</v>
      </c>
      <c r="AI30" s="257">
        <v>0</v>
      </c>
      <c r="AJ30" s="248">
        <v>81519.27</v>
      </c>
      <c r="AK30" s="248">
        <v>54437.39</v>
      </c>
      <c r="AL30" s="248">
        <v>0</v>
      </c>
      <c r="AM30" s="259">
        <f t="shared" si="2"/>
        <v>3401.1756206721834</v>
      </c>
      <c r="AN30" s="245">
        <v>4814.95</v>
      </c>
    </row>
    <row r="31" spans="1:40" s="14" customFormat="1" ht="13.5" x14ac:dyDescent="0.2">
      <c r="A31" s="252">
        <v>17</v>
      </c>
      <c r="B31" s="253" t="s">
        <v>224</v>
      </c>
      <c r="C31" s="254">
        <v>4184.3</v>
      </c>
      <c r="D31" s="250"/>
      <c r="E31" s="256">
        <v>408072.64999999991</v>
      </c>
      <c r="F31" s="260">
        <v>3630726</v>
      </c>
      <c r="G31" s="254">
        <v>4026531.29</v>
      </c>
      <c r="H31" s="257">
        <v>0</v>
      </c>
      <c r="I31" s="254">
        <v>0</v>
      </c>
      <c r="J31" s="254">
        <v>0</v>
      </c>
      <c r="K31" s="254">
        <v>0</v>
      </c>
      <c r="L31" s="254">
        <v>0</v>
      </c>
      <c r="M31" s="254">
        <v>0</v>
      </c>
      <c r="N31" s="257">
        <v>0</v>
      </c>
      <c r="O31" s="257">
        <v>0</v>
      </c>
      <c r="P31" s="257">
        <v>0</v>
      </c>
      <c r="Q31" s="257">
        <v>0</v>
      </c>
      <c r="R31" s="257">
        <v>0</v>
      </c>
      <c r="S31" s="257">
        <v>0</v>
      </c>
      <c r="T31" s="258">
        <v>0</v>
      </c>
      <c r="U31" s="257">
        <v>0</v>
      </c>
      <c r="V31" s="250" t="s">
        <v>470</v>
      </c>
      <c r="W31" s="257">
        <v>1084.81</v>
      </c>
      <c r="X31" s="257">
        <v>3891196</v>
      </c>
      <c r="Y31" s="257">
        <v>0</v>
      </c>
      <c r="Z31" s="257">
        <v>0</v>
      </c>
      <c r="AA31" s="257">
        <v>0</v>
      </c>
      <c r="AB31" s="257">
        <v>0</v>
      </c>
      <c r="AC31" s="257">
        <v>0</v>
      </c>
      <c r="AD31" s="257">
        <v>0</v>
      </c>
      <c r="AE31" s="257">
        <v>0</v>
      </c>
      <c r="AF31" s="257">
        <v>0</v>
      </c>
      <c r="AG31" s="257">
        <v>0</v>
      </c>
      <c r="AH31" s="257">
        <v>0</v>
      </c>
      <c r="AI31" s="257">
        <v>0</v>
      </c>
      <c r="AJ31" s="248">
        <v>81146.7</v>
      </c>
      <c r="AK31" s="248">
        <v>54188.59</v>
      </c>
      <c r="AL31" s="248">
        <v>0</v>
      </c>
      <c r="AM31" s="259">
        <f t="shared" si="2"/>
        <v>3711.7387284409256</v>
      </c>
      <c r="AN31" s="245">
        <v>4814.95</v>
      </c>
    </row>
    <row r="32" spans="1:40" s="14" customFormat="1" ht="13.5" x14ac:dyDescent="0.2">
      <c r="A32" s="252">
        <v>18</v>
      </c>
      <c r="B32" s="253" t="s">
        <v>225</v>
      </c>
      <c r="C32" s="254">
        <v>1458.8</v>
      </c>
      <c r="D32" s="250"/>
      <c r="E32" s="256">
        <v>-39692.080000000075</v>
      </c>
      <c r="F32" s="260">
        <v>1246916</v>
      </c>
      <c r="G32" s="254">
        <v>1207223.92</v>
      </c>
      <c r="H32" s="257">
        <v>0</v>
      </c>
      <c r="I32" s="254">
        <v>0</v>
      </c>
      <c r="J32" s="254">
        <v>0</v>
      </c>
      <c r="K32" s="254">
        <v>0</v>
      </c>
      <c r="L32" s="254">
        <v>0</v>
      </c>
      <c r="M32" s="254">
        <v>0</v>
      </c>
      <c r="N32" s="257">
        <v>0</v>
      </c>
      <c r="O32" s="257">
        <v>0</v>
      </c>
      <c r="P32" s="257">
        <v>0</v>
      </c>
      <c r="Q32" s="257">
        <v>0</v>
      </c>
      <c r="R32" s="257">
        <v>0</v>
      </c>
      <c r="S32" s="257">
        <v>0</v>
      </c>
      <c r="T32" s="258">
        <v>0</v>
      </c>
      <c r="U32" s="257">
        <v>0</v>
      </c>
      <c r="V32" s="250" t="s">
        <v>470</v>
      </c>
      <c r="W32" s="257">
        <v>390</v>
      </c>
      <c r="X32" s="257">
        <v>1151393.26</v>
      </c>
      <c r="Y32" s="257">
        <v>0</v>
      </c>
      <c r="Z32" s="257">
        <v>0</v>
      </c>
      <c r="AA32" s="257">
        <v>0</v>
      </c>
      <c r="AB32" s="257">
        <v>0</v>
      </c>
      <c r="AC32" s="257">
        <v>0</v>
      </c>
      <c r="AD32" s="257">
        <v>0</v>
      </c>
      <c r="AE32" s="257">
        <v>0</v>
      </c>
      <c r="AF32" s="257">
        <v>0</v>
      </c>
      <c r="AG32" s="257">
        <v>0</v>
      </c>
      <c r="AH32" s="257">
        <v>0</v>
      </c>
      <c r="AI32" s="257">
        <v>0</v>
      </c>
      <c r="AJ32" s="248">
        <v>37220.44</v>
      </c>
      <c r="AK32" s="248">
        <v>18610.22</v>
      </c>
      <c r="AL32" s="248">
        <v>0</v>
      </c>
      <c r="AM32" s="259">
        <f t="shared" si="2"/>
        <v>3095.4459487179483</v>
      </c>
      <c r="AN32" s="245">
        <v>4814.95</v>
      </c>
    </row>
    <row r="33" spans="1:40" s="14" customFormat="1" ht="13.5" x14ac:dyDescent="0.2">
      <c r="A33" s="252">
        <v>19</v>
      </c>
      <c r="B33" s="253" t="s">
        <v>226</v>
      </c>
      <c r="C33" s="254">
        <v>2594.6</v>
      </c>
      <c r="D33" s="250"/>
      <c r="E33" s="256">
        <v>399901.20000000019</v>
      </c>
      <c r="F33" s="260">
        <v>2587184</v>
      </c>
      <c r="G33" s="254">
        <v>2250365.16</v>
      </c>
      <c r="H33" s="257">
        <v>0</v>
      </c>
      <c r="I33" s="254">
        <v>0</v>
      </c>
      <c r="J33" s="254">
        <v>0</v>
      </c>
      <c r="K33" s="254">
        <v>0</v>
      </c>
      <c r="L33" s="254">
        <v>0</v>
      </c>
      <c r="M33" s="254">
        <v>0</v>
      </c>
      <c r="N33" s="257">
        <v>0</v>
      </c>
      <c r="O33" s="257">
        <v>0</v>
      </c>
      <c r="P33" s="257">
        <v>0</v>
      </c>
      <c r="Q33" s="257">
        <v>0</v>
      </c>
      <c r="R33" s="257">
        <v>0</v>
      </c>
      <c r="S33" s="257">
        <v>0</v>
      </c>
      <c r="T33" s="258">
        <v>0</v>
      </c>
      <c r="U33" s="257">
        <v>0</v>
      </c>
      <c r="V33" s="250" t="s">
        <v>470</v>
      </c>
      <c r="W33" s="257">
        <v>648.58000000000004</v>
      </c>
      <c r="X33" s="257">
        <v>2134524</v>
      </c>
      <c r="Y33" s="257">
        <v>0</v>
      </c>
      <c r="Z33" s="257">
        <v>0</v>
      </c>
      <c r="AA33" s="257">
        <v>0</v>
      </c>
      <c r="AB33" s="257">
        <v>0</v>
      </c>
      <c r="AC33" s="257">
        <v>0</v>
      </c>
      <c r="AD33" s="257">
        <v>0</v>
      </c>
      <c r="AE33" s="257">
        <v>0</v>
      </c>
      <c r="AF33" s="257">
        <v>0</v>
      </c>
      <c r="AG33" s="257">
        <v>0</v>
      </c>
      <c r="AH33" s="257">
        <v>0</v>
      </c>
      <c r="AI33" s="257">
        <v>0</v>
      </c>
      <c r="AJ33" s="248">
        <v>77227.44</v>
      </c>
      <c r="AK33" s="248">
        <v>38613.72</v>
      </c>
      <c r="AL33" s="248">
        <v>0</v>
      </c>
      <c r="AM33" s="259">
        <f t="shared" si="2"/>
        <v>3469.6801628172316</v>
      </c>
      <c r="AN33" s="245">
        <v>4814.95</v>
      </c>
    </row>
    <row r="34" spans="1:40" s="14" customFormat="1" ht="13.5" x14ac:dyDescent="0.2">
      <c r="A34" s="252">
        <v>20</v>
      </c>
      <c r="B34" s="253" t="s">
        <v>227</v>
      </c>
      <c r="C34" s="254">
        <v>3421.9</v>
      </c>
      <c r="D34" s="250"/>
      <c r="E34" s="256">
        <v>-201546.35000000009</v>
      </c>
      <c r="F34" s="260">
        <v>3327332</v>
      </c>
      <c r="G34" s="254">
        <v>2695425.64</v>
      </c>
      <c r="H34" s="257">
        <v>0</v>
      </c>
      <c r="I34" s="254">
        <v>0</v>
      </c>
      <c r="J34" s="254">
        <v>0</v>
      </c>
      <c r="K34" s="254">
        <v>0</v>
      </c>
      <c r="L34" s="254">
        <v>0</v>
      </c>
      <c r="M34" s="254">
        <v>0</v>
      </c>
      <c r="N34" s="257">
        <v>0</v>
      </c>
      <c r="O34" s="257">
        <v>0</v>
      </c>
      <c r="P34" s="257">
        <v>0</v>
      </c>
      <c r="Q34" s="257">
        <v>0</v>
      </c>
      <c r="R34" s="257">
        <v>0</v>
      </c>
      <c r="S34" s="257">
        <v>0</v>
      </c>
      <c r="T34" s="258">
        <v>0</v>
      </c>
      <c r="U34" s="257">
        <v>0</v>
      </c>
      <c r="V34" s="250" t="s">
        <v>470</v>
      </c>
      <c r="W34" s="257">
        <v>990.61</v>
      </c>
      <c r="X34" s="257">
        <v>2572397.5499999998</v>
      </c>
      <c r="Y34" s="257">
        <v>0</v>
      </c>
      <c r="Z34" s="257">
        <v>0</v>
      </c>
      <c r="AA34" s="257">
        <v>0</v>
      </c>
      <c r="AB34" s="257">
        <v>0</v>
      </c>
      <c r="AC34" s="257">
        <v>0</v>
      </c>
      <c r="AD34" s="257">
        <v>0</v>
      </c>
      <c r="AE34" s="257">
        <v>0</v>
      </c>
      <c r="AF34" s="257">
        <v>0</v>
      </c>
      <c r="AG34" s="257">
        <v>0</v>
      </c>
      <c r="AH34" s="257">
        <v>0</v>
      </c>
      <c r="AI34" s="257">
        <v>0</v>
      </c>
      <c r="AJ34" s="248">
        <v>73367.67</v>
      </c>
      <c r="AK34" s="248">
        <v>49660.42</v>
      </c>
      <c r="AL34" s="248">
        <v>0</v>
      </c>
      <c r="AM34" s="259">
        <f t="shared" si="2"/>
        <v>2720.9756008923796</v>
      </c>
      <c r="AN34" s="245">
        <v>4814.95</v>
      </c>
    </row>
    <row r="35" spans="1:40" s="14" customFormat="1" ht="13.5" x14ac:dyDescent="0.2">
      <c r="A35" s="252">
        <v>21</v>
      </c>
      <c r="B35" s="253" t="s">
        <v>228</v>
      </c>
      <c r="C35" s="254">
        <v>1981.6</v>
      </c>
      <c r="D35" s="255"/>
      <c r="E35" s="256">
        <v>1079546.5</v>
      </c>
      <c r="F35" s="256">
        <v>2865324</v>
      </c>
      <c r="G35" s="254">
        <v>3047810.86</v>
      </c>
      <c r="H35" s="257">
        <v>0</v>
      </c>
      <c r="I35" s="254">
        <v>0</v>
      </c>
      <c r="J35" s="254">
        <v>0</v>
      </c>
      <c r="K35" s="254">
        <v>0</v>
      </c>
      <c r="L35" s="254">
        <v>0</v>
      </c>
      <c r="M35" s="254">
        <v>0</v>
      </c>
      <c r="N35" s="257">
        <v>0</v>
      </c>
      <c r="O35" s="257">
        <v>0</v>
      </c>
      <c r="P35" s="257">
        <v>0</v>
      </c>
      <c r="Q35" s="257">
        <v>0</v>
      </c>
      <c r="R35" s="257">
        <v>0</v>
      </c>
      <c r="S35" s="257">
        <v>0</v>
      </c>
      <c r="T35" s="258">
        <v>0</v>
      </c>
      <c r="U35" s="257">
        <v>0</v>
      </c>
      <c r="V35" s="255" t="s">
        <v>471</v>
      </c>
      <c r="W35" s="257">
        <v>915</v>
      </c>
      <c r="X35" s="257">
        <v>2919515.98</v>
      </c>
      <c r="Y35" s="257">
        <v>0</v>
      </c>
      <c r="Z35" s="257">
        <v>0</v>
      </c>
      <c r="AA35" s="257">
        <v>0</v>
      </c>
      <c r="AB35" s="257">
        <v>0</v>
      </c>
      <c r="AC35" s="257">
        <v>0</v>
      </c>
      <c r="AD35" s="257">
        <v>0</v>
      </c>
      <c r="AE35" s="257">
        <v>0</v>
      </c>
      <c r="AF35" s="257">
        <v>0</v>
      </c>
      <c r="AG35" s="257">
        <v>0</v>
      </c>
      <c r="AH35" s="257">
        <v>0</v>
      </c>
      <c r="AI35" s="257">
        <v>0</v>
      </c>
      <c r="AJ35" s="248">
        <v>85529.919999999998</v>
      </c>
      <c r="AK35" s="248">
        <v>42764.959999999999</v>
      </c>
      <c r="AL35" s="248">
        <v>0</v>
      </c>
      <c r="AM35" s="259">
        <f t="shared" si="2"/>
        <v>3330.9408306010928</v>
      </c>
      <c r="AN35" s="245">
        <v>4621.88</v>
      </c>
    </row>
    <row r="36" spans="1:40" s="14" customFormat="1" ht="13.5" x14ac:dyDescent="0.2">
      <c r="A36" s="252">
        <v>22</v>
      </c>
      <c r="B36" s="253" t="s">
        <v>229</v>
      </c>
      <c r="C36" s="254">
        <v>2755.8</v>
      </c>
      <c r="D36" s="255"/>
      <c r="E36" s="256">
        <v>735809.60000000009</v>
      </c>
      <c r="F36" s="256">
        <v>2823282</v>
      </c>
      <c r="G36" s="254">
        <v>3308098.85</v>
      </c>
      <c r="H36" s="257">
        <v>0</v>
      </c>
      <c r="I36" s="254">
        <v>0</v>
      </c>
      <c r="J36" s="254">
        <v>0</v>
      </c>
      <c r="K36" s="254">
        <v>0</v>
      </c>
      <c r="L36" s="254">
        <v>0</v>
      </c>
      <c r="M36" s="254">
        <v>0</v>
      </c>
      <c r="N36" s="257">
        <v>0</v>
      </c>
      <c r="O36" s="257">
        <v>0</v>
      </c>
      <c r="P36" s="257">
        <v>0</v>
      </c>
      <c r="Q36" s="257">
        <v>0</v>
      </c>
      <c r="R36" s="257">
        <v>0</v>
      </c>
      <c r="S36" s="257">
        <v>0</v>
      </c>
      <c r="T36" s="258">
        <v>0</v>
      </c>
      <c r="U36" s="257">
        <v>0</v>
      </c>
      <c r="V36" s="255" t="s">
        <v>471</v>
      </c>
      <c r="W36" s="257">
        <v>1065.5</v>
      </c>
      <c r="X36" s="257">
        <v>3203708</v>
      </c>
      <c r="Y36" s="257">
        <v>0</v>
      </c>
      <c r="Z36" s="257">
        <v>0</v>
      </c>
      <c r="AA36" s="257">
        <v>0</v>
      </c>
      <c r="AB36" s="257">
        <v>0</v>
      </c>
      <c r="AC36" s="257">
        <v>0</v>
      </c>
      <c r="AD36" s="257">
        <v>0</v>
      </c>
      <c r="AE36" s="257">
        <v>0</v>
      </c>
      <c r="AF36" s="257">
        <v>0</v>
      </c>
      <c r="AG36" s="257">
        <v>0</v>
      </c>
      <c r="AH36" s="257">
        <v>0</v>
      </c>
      <c r="AI36" s="257">
        <v>0</v>
      </c>
      <c r="AJ36" s="248">
        <v>62253.37</v>
      </c>
      <c r="AK36" s="248">
        <v>42137.48</v>
      </c>
      <c r="AL36" s="248">
        <v>0</v>
      </c>
      <c r="AM36" s="259">
        <f t="shared" si="2"/>
        <v>3104.7384795870485</v>
      </c>
      <c r="AN36" s="245">
        <v>4621.88</v>
      </c>
    </row>
    <row r="37" spans="1:40" s="14" customFormat="1" ht="13.5" x14ac:dyDescent="0.2">
      <c r="A37" s="252">
        <v>23</v>
      </c>
      <c r="B37" s="253" t="s">
        <v>230</v>
      </c>
      <c r="C37" s="254">
        <v>1934.6</v>
      </c>
      <c r="D37" s="255"/>
      <c r="E37" s="256">
        <v>920805.58000000007</v>
      </c>
      <c r="F37" s="256">
        <v>2393160</v>
      </c>
      <c r="G37" s="254">
        <v>2657214.09</v>
      </c>
      <c r="H37" s="257">
        <v>0</v>
      </c>
      <c r="I37" s="254">
        <v>0</v>
      </c>
      <c r="J37" s="254">
        <v>0</v>
      </c>
      <c r="K37" s="254">
        <v>0</v>
      </c>
      <c r="L37" s="254">
        <v>0</v>
      </c>
      <c r="M37" s="254">
        <v>0</v>
      </c>
      <c r="N37" s="257">
        <v>0</v>
      </c>
      <c r="O37" s="257">
        <v>0</v>
      </c>
      <c r="P37" s="257">
        <v>0</v>
      </c>
      <c r="Q37" s="257">
        <v>0</v>
      </c>
      <c r="R37" s="257">
        <v>0</v>
      </c>
      <c r="S37" s="257">
        <v>0</v>
      </c>
      <c r="T37" s="258">
        <v>0</v>
      </c>
      <c r="U37" s="257">
        <v>0</v>
      </c>
      <c r="V37" s="255" t="s">
        <v>471</v>
      </c>
      <c r="W37" s="257">
        <v>830.4</v>
      </c>
      <c r="X37" s="257">
        <v>2568727</v>
      </c>
      <c r="Y37" s="257">
        <v>0</v>
      </c>
      <c r="Z37" s="257">
        <v>0</v>
      </c>
      <c r="AA37" s="257">
        <v>0</v>
      </c>
      <c r="AB37" s="257">
        <v>0</v>
      </c>
      <c r="AC37" s="257">
        <v>0</v>
      </c>
      <c r="AD37" s="257">
        <v>0</v>
      </c>
      <c r="AE37" s="257">
        <v>0</v>
      </c>
      <c r="AF37" s="257">
        <v>0</v>
      </c>
      <c r="AG37" s="257">
        <v>0</v>
      </c>
      <c r="AH37" s="257">
        <v>0</v>
      </c>
      <c r="AI37" s="257">
        <v>0</v>
      </c>
      <c r="AJ37" s="248">
        <v>52769.18</v>
      </c>
      <c r="AK37" s="248">
        <v>35717.910000000003</v>
      </c>
      <c r="AL37" s="248">
        <v>0</v>
      </c>
      <c r="AM37" s="259">
        <f t="shared" si="2"/>
        <v>3199.9206286127169</v>
      </c>
      <c r="AN37" s="245">
        <v>4621.88</v>
      </c>
    </row>
    <row r="38" spans="1:40" s="14" customFormat="1" ht="13.5" x14ac:dyDescent="0.2">
      <c r="A38" s="252">
        <v>24</v>
      </c>
      <c r="B38" s="253" t="s">
        <v>231</v>
      </c>
      <c r="C38" s="254">
        <v>2711</v>
      </c>
      <c r="D38" s="255"/>
      <c r="E38" s="256">
        <v>-1546324.54</v>
      </c>
      <c r="F38" s="256">
        <v>5821200</v>
      </c>
      <c r="G38" s="254">
        <v>3318945.47</v>
      </c>
      <c r="H38" s="257">
        <v>0</v>
      </c>
      <c r="I38" s="254">
        <v>0</v>
      </c>
      <c r="J38" s="254">
        <v>0</v>
      </c>
      <c r="K38" s="254">
        <v>0</v>
      </c>
      <c r="L38" s="254">
        <v>0</v>
      </c>
      <c r="M38" s="254">
        <v>0</v>
      </c>
      <c r="N38" s="257">
        <v>0</v>
      </c>
      <c r="O38" s="257">
        <v>0</v>
      </c>
      <c r="P38" s="257">
        <v>0</v>
      </c>
      <c r="Q38" s="257">
        <v>0</v>
      </c>
      <c r="R38" s="257">
        <v>0</v>
      </c>
      <c r="S38" s="257">
        <v>0</v>
      </c>
      <c r="T38" s="258">
        <v>0</v>
      </c>
      <c r="U38" s="257">
        <v>0</v>
      </c>
      <c r="V38" s="255" t="s">
        <v>471</v>
      </c>
      <c r="W38" s="257">
        <v>1210</v>
      </c>
      <c r="X38" s="257">
        <v>3103706.59</v>
      </c>
      <c r="Y38" s="257">
        <v>0</v>
      </c>
      <c r="Z38" s="257">
        <v>0</v>
      </c>
      <c r="AA38" s="257">
        <v>0</v>
      </c>
      <c r="AB38" s="257">
        <v>0</v>
      </c>
      <c r="AC38" s="257">
        <v>0</v>
      </c>
      <c r="AD38" s="257">
        <v>0</v>
      </c>
      <c r="AE38" s="257">
        <v>0</v>
      </c>
      <c r="AF38" s="257">
        <v>0</v>
      </c>
      <c r="AG38" s="257">
        <v>0</v>
      </c>
      <c r="AH38" s="257">
        <v>0</v>
      </c>
      <c r="AI38" s="257">
        <v>0</v>
      </c>
      <c r="AJ38" s="248">
        <v>128357.46</v>
      </c>
      <c r="AK38" s="248">
        <v>86881.42</v>
      </c>
      <c r="AL38" s="248">
        <v>0</v>
      </c>
      <c r="AM38" s="259">
        <f t="shared" si="2"/>
        <v>2742.9301404958678</v>
      </c>
      <c r="AN38" s="245">
        <v>4621.88</v>
      </c>
    </row>
    <row r="39" spans="1:40" s="14" customFormat="1" ht="13.5" x14ac:dyDescent="0.2">
      <c r="A39" s="252">
        <v>25</v>
      </c>
      <c r="B39" s="253" t="s">
        <v>232</v>
      </c>
      <c r="C39" s="254">
        <v>6957.45</v>
      </c>
      <c r="D39" s="250"/>
      <c r="E39" s="256">
        <v>-3004825.51</v>
      </c>
      <c r="F39" s="260">
        <v>8234980</v>
      </c>
      <c r="G39" s="254">
        <v>5230154.49</v>
      </c>
      <c r="H39" s="257">
        <v>0</v>
      </c>
      <c r="I39" s="254">
        <v>0</v>
      </c>
      <c r="J39" s="254">
        <v>0</v>
      </c>
      <c r="K39" s="254">
        <v>0</v>
      </c>
      <c r="L39" s="254">
        <v>0</v>
      </c>
      <c r="M39" s="254">
        <v>0</v>
      </c>
      <c r="N39" s="257">
        <v>0</v>
      </c>
      <c r="O39" s="257">
        <v>0</v>
      </c>
      <c r="P39" s="257">
        <v>0</v>
      </c>
      <c r="Q39" s="257">
        <v>0</v>
      </c>
      <c r="R39" s="257">
        <v>0</v>
      </c>
      <c r="S39" s="257">
        <v>0</v>
      </c>
      <c r="T39" s="258">
        <v>0</v>
      </c>
      <c r="U39" s="257">
        <v>0</v>
      </c>
      <c r="V39" s="250" t="s">
        <v>470</v>
      </c>
      <c r="W39" s="257">
        <v>1952.2</v>
      </c>
      <c r="X39" s="257">
        <v>4923195.6100000003</v>
      </c>
      <c r="Y39" s="257">
        <v>0</v>
      </c>
      <c r="Z39" s="257">
        <v>0</v>
      </c>
      <c r="AA39" s="257">
        <v>0</v>
      </c>
      <c r="AB39" s="257">
        <v>0</v>
      </c>
      <c r="AC39" s="257">
        <v>0</v>
      </c>
      <c r="AD39" s="257">
        <v>0</v>
      </c>
      <c r="AE39" s="257">
        <v>0</v>
      </c>
      <c r="AF39" s="257">
        <v>0</v>
      </c>
      <c r="AG39" s="257">
        <v>0</v>
      </c>
      <c r="AH39" s="257">
        <v>0</v>
      </c>
      <c r="AI39" s="257">
        <v>0</v>
      </c>
      <c r="AJ39" s="248">
        <v>184051.8</v>
      </c>
      <c r="AK39" s="248">
        <v>122907.08</v>
      </c>
      <c r="AL39" s="248">
        <v>0</v>
      </c>
      <c r="AM39" s="259">
        <f t="shared" si="2"/>
        <v>2679.1079243929926</v>
      </c>
      <c r="AN39" s="245">
        <v>4814.95</v>
      </c>
    </row>
    <row r="40" spans="1:40" s="14" customFormat="1" ht="13.5" x14ac:dyDescent="0.2">
      <c r="A40" s="252">
        <v>26</v>
      </c>
      <c r="B40" s="253" t="s">
        <v>233</v>
      </c>
      <c r="C40" s="254">
        <v>7495.9</v>
      </c>
      <c r="D40" s="250"/>
      <c r="E40" s="256">
        <v>204743.20999999996</v>
      </c>
      <c r="F40" s="260">
        <v>4580916</v>
      </c>
      <c r="G40" s="254">
        <v>4197466.6399999997</v>
      </c>
      <c r="H40" s="257">
        <v>0</v>
      </c>
      <c r="I40" s="254">
        <v>0</v>
      </c>
      <c r="J40" s="254">
        <v>0</v>
      </c>
      <c r="K40" s="254">
        <v>0</v>
      </c>
      <c r="L40" s="254">
        <v>0</v>
      </c>
      <c r="M40" s="254">
        <v>0</v>
      </c>
      <c r="N40" s="257">
        <v>0</v>
      </c>
      <c r="O40" s="257">
        <v>0</v>
      </c>
      <c r="P40" s="257">
        <v>0</v>
      </c>
      <c r="Q40" s="257">
        <v>0</v>
      </c>
      <c r="R40" s="257">
        <v>0</v>
      </c>
      <c r="S40" s="257">
        <v>0</v>
      </c>
      <c r="T40" s="258">
        <v>0</v>
      </c>
      <c r="U40" s="257">
        <v>0</v>
      </c>
      <c r="V40" s="250" t="s">
        <v>470</v>
      </c>
      <c r="W40" s="257">
        <v>2163</v>
      </c>
      <c r="X40" s="257">
        <v>4026713</v>
      </c>
      <c r="Y40" s="257">
        <v>0</v>
      </c>
      <c r="Z40" s="257">
        <v>0</v>
      </c>
      <c r="AA40" s="257">
        <v>0</v>
      </c>
      <c r="AB40" s="257">
        <v>0</v>
      </c>
      <c r="AC40" s="257">
        <v>0</v>
      </c>
      <c r="AD40" s="257">
        <v>0</v>
      </c>
      <c r="AE40" s="257">
        <v>0</v>
      </c>
      <c r="AF40" s="257">
        <v>0</v>
      </c>
      <c r="AG40" s="257">
        <v>0</v>
      </c>
      <c r="AH40" s="257">
        <v>0</v>
      </c>
      <c r="AI40" s="257">
        <v>0</v>
      </c>
      <c r="AJ40" s="248">
        <v>102383.47</v>
      </c>
      <c r="AK40" s="248">
        <v>68370.17</v>
      </c>
      <c r="AL40" s="248">
        <v>0</v>
      </c>
      <c r="AM40" s="259">
        <f t="shared" si="2"/>
        <v>1940.5763476652796</v>
      </c>
      <c r="AN40" s="245">
        <v>4814.95</v>
      </c>
    </row>
    <row r="41" spans="1:40" s="14" customFormat="1" ht="13.5" x14ac:dyDescent="0.2">
      <c r="A41" s="252">
        <v>27</v>
      </c>
      <c r="B41" s="253" t="s">
        <v>234</v>
      </c>
      <c r="C41" s="254">
        <v>750.8</v>
      </c>
      <c r="D41" s="255"/>
      <c r="E41" s="256">
        <v>45600.209999999963</v>
      </c>
      <c r="F41" s="256">
        <v>2668050</v>
      </c>
      <c r="G41" s="254">
        <v>2713650.21</v>
      </c>
      <c r="H41" s="257">
        <v>0</v>
      </c>
      <c r="I41" s="254">
        <v>0</v>
      </c>
      <c r="J41" s="254">
        <v>0</v>
      </c>
      <c r="K41" s="254">
        <v>0</v>
      </c>
      <c r="L41" s="254">
        <v>0</v>
      </c>
      <c r="M41" s="254">
        <v>0</v>
      </c>
      <c r="N41" s="257">
        <v>0</v>
      </c>
      <c r="O41" s="257">
        <v>0</v>
      </c>
      <c r="P41" s="257">
        <v>0</v>
      </c>
      <c r="Q41" s="257">
        <v>0</v>
      </c>
      <c r="R41" s="257">
        <v>0</v>
      </c>
      <c r="S41" s="257">
        <v>0</v>
      </c>
      <c r="T41" s="258">
        <v>0</v>
      </c>
      <c r="U41" s="257">
        <v>0</v>
      </c>
      <c r="V41" s="255" t="s">
        <v>471</v>
      </c>
      <c r="W41" s="257">
        <v>867</v>
      </c>
      <c r="X41" s="257">
        <v>2594188.27</v>
      </c>
      <c r="Y41" s="257">
        <v>0</v>
      </c>
      <c r="Z41" s="257">
        <v>0</v>
      </c>
      <c r="AA41" s="257">
        <v>0</v>
      </c>
      <c r="AB41" s="257">
        <v>0</v>
      </c>
      <c r="AC41" s="257">
        <v>0</v>
      </c>
      <c r="AD41" s="257">
        <v>0</v>
      </c>
      <c r="AE41" s="257">
        <v>0</v>
      </c>
      <c r="AF41" s="257">
        <v>0</v>
      </c>
      <c r="AG41" s="257">
        <v>0</v>
      </c>
      <c r="AH41" s="257">
        <v>0</v>
      </c>
      <c r="AI41" s="257">
        <v>0</v>
      </c>
      <c r="AJ41" s="248">
        <v>79641.289999999994</v>
      </c>
      <c r="AK41" s="248">
        <v>39820.65</v>
      </c>
      <c r="AL41" s="248">
        <v>0</v>
      </c>
      <c r="AM41" s="259">
        <f t="shared" si="2"/>
        <v>3129.9310380622837</v>
      </c>
      <c r="AN41" s="245">
        <v>4621.88</v>
      </c>
    </row>
    <row r="42" spans="1:40" s="14" customFormat="1" ht="13.5" x14ac:dyDescent="0.2">
      <c r="A42" s="252">
        <v>28</v>
      </c>
      <c r="B42" s="253" t="s">
        <v>235</v>
      </c>
      <c r="C42" s="254">
        <v>3960.7</v>
      </c>
      <c r="D42" s="250"/>
      <c r="E42" s="256">
        <v>-1570951.42</v>
      </c>
      <c r="F42" s="260">
        <v>6668000</v>
      </c>
      <c r="G42" s="254">
        <v>5097048.58</v>
      </c>
      <c r="H42" s="257">
        <v>0</v>
      </c>
      <c r="I42" s="254">
        <v>0</v>
      </c>
      <c r="J42" s="254">
        <v>0</v>
      </c>
      <c r="K42" s="254">
        <v>0</v>
      </c>
      <c r="L42" s="254">
        <v>0</v>
      </c>
      <c r="M42" s="254">
        <v>0</v>
      </c>
      <c r="N42" s="257">
        <v>0</v>
      </c>
      <c r="O42" s="257">
        <v>0</v>
      </c>
      <c r="P42" s="257">
        <v>0</v>
      </c>
      <c r="Q42" s="257">
        <v>0</v>
      </c>
      <c r="R42" s="257">
        <v>0</v>
      </c>
      <c r="S42" s="257">
        <v>0</v>
      </c>
      <c r="T42" s="258">
        <v>0</v>
      </c>
      <c r="U42" s="257">
        <v>0</v>
      </c>
      <c r="V42" s="250" t="s">
        <v>470</v>
      </c>
      <c r="W42" s="257">
        <v>1393.3</v>
      </c>
      <c r="X42" s="257">
        <v>4798488.88</v>
      </c>
      <c r="Y42" s="257">
        <v>0</v>
      </c>
      <c r="Z42" s="257">
        <v>0</v>
      </c>
      <c r="AA42" s="257">
        <v>0</v>
      </c>
      <c r="AB42" s="257">
        <v>0</v>
      </c>
      <c r="AC42" s="257">
        <v>0</v>
      </c>
      <c r="AD42" s="257">
        <v>0</v>
      </c>
      <c r="AE42" s="257">
        <v>0</v>
      </c>
      <c r="AF42" s="257">
        <v>0</v>
      </c>
      <c r="AG42" s="257">
        <v>0</v>
      </c>
      <c r="AH42" s="257">
        <v>0</v>
      </c>
      <c r="AI42" s="257">
        <v>0</v>
      </c>
      <c r="AJ42" s="248">
        <v>199039.8</v>
      </c>
      <c r="AK42" s="248">
        <v>99519.9</v>
      </c>
      <c r="AL42" s="248">
        <v>0</v>
      </c>
      <c r="AM42" s="259">
        <f t="shared" si="2"/>
        <v>3658.2563554152016</v>
      </c>
      <c r="AN42" s="245">
        <v>4814.95</v>
      </c>
    </row>
    <row r="43" spans="1:40" s="14" customFormat="1" ht="13.5" x14ac:dyDescent="0.2">
      <c r="A43" s="252">
        <v>29</v>
      </c>
      <c r="B43" s="253" t="s">
        <v>236</v>
      </c>
      <c r="C43" s="254">
        <v>3936.1</v>
      </c>
      <c r="D43" s="250"/>
      <c r="E43" s="256">
        <v>-177408.47999999998</v>
      </c>
      <c r="F43" s="260">
        <v>4000800</v>
      </c>
      <c r="G43" s="254">
        <v>3687175.82</v>
      </c>
      <c r="H43" s="257">
        <v>0</v>
      </c>
      <c r="I43" s="254">
        <v>0</v>
      </c>
      <c r="J43" s="254">
        <v>0</v>
      </c>
      <c r="K43" s="254">
        <v>0</v>
      </c>
      <c r="L43" s="254">
        <v>0</v>
      </c>
      <c r="M43" s="254">
        <v>0</v>
      </c>
      <c r="N43" s="257">
        <v>0</v>
      </c>
      <c r="O43" s="257">
        <v>0</v>
      </c>
      <c r="P43" s="257">
        <v>0</v>
      </c>
      <c r="Q43" s="257">
        <v>0</v>
      </c>
      <c r="R43" s="257">
        <v>0</v>
      </c>
      <c r="S43" s="257">
        <v>0</v>
      </c>
      <c r="T43" s="258">
        <v>0</v>
      </c>
      <c r="U43" s="257">
        <v>0</v>
      </c>
      <c r="V43" s="250" t="s">
        <v>470</v>
      </c>
      <c r="W43" s="257">
        <v>1065</v>
      </c>
      <c r="X43" s="257">
        <v>3508040</v>
      </c>
      <c r="Y43" s="257">
        <v>0</v>
      </c>
      <c r="Z43" s="257">
        <v>0</v>
      </c>
      <c r="AA43" s="257">
        <v>0</v>
      </c>
      <c r="AB43" s="257">
        <v>0</v>
      </c>
      <c r="AC43" s="257">
        <v>0</v>
      </c>
      <c r="AD43" s="257">
        <v>0</v>
      </c>
      <c r="AE43" s="257">
        <v>0</v>
      </c>
      <c r="AF43" s="257">
        <v>0</v>
      </c>
      <c r="AG43" s="257">
        <v>0</v>
      </c>
      <c r="AH43" s="257">
        <v>0</v>
      </c>
      <c r="AI43" s="257">
        <v>0</v>
      </c>
      <c r="AJ43" s="248">
        <v>119423.88</v>
      </c>
      <c r="AK43" s="248">
        <v>59711.94</v>
      </c>
      <c r="AL43" s="248">
        <v>0</v>
      </c>
      <c r="AM43" s="259">
        <f t="shared" si="2"/>
        <v>3462.1369201877933</v>
      </c>
      <c r="AN43" s="245">
        <v>4814.95</v>
      </c>
    </row>
    <row r="44" spans="1:40" s="14" customFormat="1" ht="13.5" x14ac:dyDescent="0.2">
      <c r="A44" s="252">
        <v>30</v>
      </c>
      <c r="B44" s="253" t="s">
        <v>237</v>
      </c>
      <c r="C44" s="254">
        <v>3164.8</v>
      </c>
      <c r="D44" s="250"/>
      <c r="E44" s="256">
        <v>334098.2799999998</v>
      </c>
      <c r="F44" s="260">
        <v>3114956.2</v>
      </c>
      <c r="G44" s="254">
        <v>3011850.86</v>
      </c>
      <c r="H44" s="257">
        <v>0</v>
      </c>
      <c r="I44" s="254">
        <v>0</v>
      </c>
      <c r="J44" s="254">
        <v>0</v>
      </c>
      <c r="K44" s="254">
        <v>0</v>
      </c>
      <c r="L44" s="254">
        <v>0</v>
      </c>
      <c r="M44" s="254">
        <v>0</v>
      </c>
      <c r="N44" s="257">
        <v>0</v>
      </c>
      <c r="O44" s="257">
        <v>0</v>
      </c>
      <c r="P44" s="257">
        <v>0</v>
      </c>
      <c r="Q44" s="257">
        <v>0</v>
      </c>
      <c r="R44" s="257">
        <v>0</v>
      </c>
      <c r="S44" s="257">
        <v>0</v>
      </c>
      <c r="T44" s="258">
        <v>0</v>
      </c>
      <c r="U44" s="257">
        <v>0</v>
      </c>
      <c r="V44" s="250" t="s">
        <v>470</v>
      </c>
      <c r="W44" s="257">
        <v>949</v>
      </c>
      <c r="X44" s="257">
        <v>2907421.94</v>
      </c>
      <c r="Y44" s="257">
        <v>0</v>
      </c>
      <c r="Z44" s="257">
        <v>0</v>
      </c>
      <c r="AA44" s="257">
        <v>0</v>
      </c>
      <c r="AB44" s="257">
        <v>0</v>
      </c>
      <c r="AC44" s="257">
        <v>0</v>
      </c>
      <c r="AD44" s="257">
        <v>0</v>
      </c>
      <c r="AE44" s="257">
        <v>0</v>
      </c>
      <c r="AF44" s="257">
        <v>0</v>
      </c>
      <c r="AG44" s="257">
        <v>0</v>
      </c>
      <c r="AH44" s="257">
        <v>0</v>
      </c>
      <c r="AI44" s="257">
        <v>0</v>
      </c>
      <c r="AJ44" s="248">
        <v>57938.2</v>
      </c>
      <c r="AK44" s="248">
        <v>46490.720000000001</v>
      </c>
      <c r="AL44" s="248">
        <v>0</v>
      </c>
      <c r="AM44" s="259">
        <f t="shared" si="2"/>
        <v>3173.7100737618543</v>
      </c>
      <c r="AN44" s="245">
        <v>4814.95</v>
      </c>
    </row>
    <row r="45" spans="1:40" s="14" customFormat="1" ht="13.5" x14ac:dyDescent="0.2">
      <c r="A45" s="252">
        <v>31</v>
      </c>
      <c r="B45" s="253" t="s">
        <v>238</v>
      </c>
      <c r="C45" s="254">
        <v>2990.3</v>
      </c>
      <c r="D45" s="250"/>
      <c r="E45" s="256">
        <v>429041.10999999987</v>
      </c>
      <c r="F45" s="260">
        <v>3190638</v>
      </c>
      <c r="G45" s="254">
        <v>2813131.82</v>
      </c>
      <c r="H45" s="257">
        <v>0</v>
      </c>
      <c r="I45" s="254">
        <v>0</v>
      </c>
      <c r="J45" s="254">
        <v>0</v>
      </c>
      <c r="K45" s="254">
        <v>0</v>
      </c>
      <c r="L45" s="254">
        <v>0</v>
      </c>
      <c r="M45" s="254">
        <v>0</v>
      </c>
      <c r="N45" s="257">
        <v>0</v>
      </c>
      <c r="O45" s="257">
        <v>0</v>
      </c>
      <c r="P45" s="257">
        <v>0</v>
      </c>
      <c r="Q45" s="257">
        <v>0</v>
      </c>
      <c r="R45" s="257">
        <v>0</v>
      </c>
      <c r="S45" s="257">
        <v>0</v>
      </c>
      <c r="T45" s="258">
        <v>0</v>
      </c>
      <c r="U45" s="257">
        <v>0</v>
      </c>
      <c r="V45" s="250" t="s">
        <v>470</v>
      </c>
      <c r="W45" s="257">
        <v>952.31</v>
      </c>
      <c r="X45" s="257">
        <v>2670271</v>
      </c>
      <c r="Y45" s="257">
        <v>0</v>
      </c>
      <c r="Z45" s="257">
        <v>0</v>
      </c>
      <c r="AA45" s="257">
        <v>0</v>
      </c>
      <c r="AB45" s="257">
        <v>0</v>
      </c>
      <c r="AC45" s="257">
        <v>0</v>
      </c>
      <c r="AD45" s="257">
        <v>0</v>
      </c>
      <c r="AE45" s="257">
        <v>0</v>
      </c>
      <c r="AF45" s="257">
        <v>0</v>
      </c>
      <c r="AG45" s="257">
        <v>0</v>
      </c>
      <c r="AH45" s="257">
        <v>0</v>
      </c>
      <c r="AI45" s="257">
        <v>0</v>
      </c>
      <c r="AJ45" s="248">
        <v>95240.54</v>
      </c>
      <c r="AK45" s="248">
        <v>47620.28</v>
      </c>
      <c r="AL45" s="248">
        <v>0</v>
      </c>
      <c r="AM45" s="259">
        <f t="shared" si="2"/>
        <v>2954.0084846321051</v>
      </c>
      <c r="AN45" s="245">
        <v>4814.95</v>
      </c>
    </row>
    <row r="46" spans="1:40" s="14" customFormat="1" ht="13.5" x14ac:dyDescent="0.2">
      <c r="A46" s="252">
        <v>32</v>
      </c>
      <c r="B46" s="253" t="s">
        <v>239</v>
      </c>
      <c r="C46" s="254">
        <v>3894.4</v>
      </c>
      <c r="D46" s="250"/>
      <c r="E46" s="256">
        <v>-139272.60999999987</v>
      </c>
      <c r="F46" s="260">
        <v>4000800</v>
      </c>
      <c r="G46" s="254">
        <v>3861527.39</v>
      </c>
      <c r="H46" s="257">
        <v>0</v>
      </c>
      <c r="I46" s="254">
        <v>0</v>
      </c>
      <c r="J46" s="254">
        <v>0</v>
      </c>
      <c r="K46" s="254">
        <v>0</v>
      </c>
      <c r="L46" s="254">
        <v>0</v>
      </c>
      <c r="M46" s="254">
        <v>0</v>
      </c>
      <c r="N46" s="257">
        <v>0</v>
      </c>
      <c r="O46" s="257">
        <v>0</v>
      </c>
      <c r="P46" s="257">
        <v>0</v>
      </c>
      <c r="Q46" s="257">
        <v>0</v>
      </c>
      <c r="R46" s="257">
        <v>0</v>
      </c>
      <c r="S46" s="257">
        <v>0</v>
      </c>
      <c r="T46" s="258">
        <v>0</v>
      </c>
      <c r="U46" s="257">
        <v>0</v>
      </c>
      <c r="V46" s="250" t="s">
        <v>470</v>
      </c>
      <c r="W46" s="257">
        <v>1200</v>
      </c>
      <c r="X46" s="257">
        <v>3682391.57</v>
      </c>
      <c r="Y46" s="257">
        <v>0</v>
      </c>
      <c r="Z46" s="257">
        <v>0</v>
      </c>
      <c r="AA46" s="257">
        <v>0</v>
      </c>
      <c r="AB46" s="257">
        <v>0</v>
      </c>
      <c r="AC46" s="257">
        <v>0</v>
      </c>
      <c r="AD46" s="257">
        <v>0</v>
      </c>
      <c r="AE46" s="257">
        <v>0</v>
      </c>
      <c r="AF46" s="257">
        <v>0</v>
      </c>
      <c r="AG46" s="257">
        <v>0</v>
      </c>
      <c r="AH46" s="257">
        <v>0</v>
      </c>
      <c r="AI46" s="257">
        <v>0</v>
      </c>
      <c r="AJ46" s="248">
        <v>119423.88</v>
      </c>
      <c r="AK46" s="248">
        <v>59711.94</v>
      </c>
      <c r="AL46" s="248">
        <v>0</v>
      </c>
      <c r="AM46" s="259">
        <f t="shared" si="2"/>
        <v>3217.939491666667</v>
      </c>
      <c r="AN46" s="245">
        <v>4814.95</v>
      </c>
    </row>
    <row r="47" spans="1:40" s="14" customFormat="1" ht="13.5" x14ac:dyDescent="0.2">
      <c r="A47" s="252">
        <v>33</v>
      </c>
      <c r="B47" s="253" t="s">
        <v>240</v>
      </c>
      <c r="C47" s="254">
        <v>4613.5</v>
      </c>
      <c r="D47" s="250"/>
      <c r="E47" s="256">
        <v>-319008.28000000026</v>
      </c>
      <c r="F47" s="260">
        <v>6334600</v>
      </c>
      <c r="G47" s="254">
        <v>6015591.7199999997</v>
      </c>
      <c r="H47" s="257">
        <v>0</v>
      </c>
      <c r="I47" s="254">
        <v>0</v>
      </c>
      <c r="J47" s="254">
        <v>0</v>
      </c>
      <c r="K47" s="254">
        <v>0</v>
      </c>
      <c r="L47" s="254">
        <v>0</v>
      </c>
      <c r="M47" s="254">
        <v>0</v>
      </c>
      <c r="N47" s="257">
        <v>0</v>
      </c>
      <c r="O47" s="257">
        <v>0</v>
      </c>
      <c r="P47" s="257">
        <v>0</v>
      </c>
      <c r="Q47" s="257">
        <v>0</v>
      </c>
      <c r="R47" s="257">
        <v>0</v>
      </c>
      <c r="S47" s="257">
        <v>0</v>
      </c>
      <c r="T47" s="258">
        <v>0</v>
      </c>
      <c r="U47" s="257">
        <v>0</v>
      </c>
      <c r="V47" s="250" t="s">
        <v>470</v>
      </c>
      <c r="W47" s="257">
        <v>1760</v>
      </c>
      <c r="X47" s="257">
        <v>5731960</v>
      </c>
      <c r="Y47" s="257">
        <v>0</v>
      </c>
      <c r="Z47" s="257">
        <v>0</v>
      </c>
      <c r="AA47" s="257">
        <v>0</v>
      </c>
      <c r="AB47" s="257">
        <v>0</v>
      </c>
      <c r="AC47" s="257">
        <v>0</v>
      </c>
      <c r="AD47" s="257">
        <v>0</v>
      </c>
      <c r="AE47" s="257">
        <v>0</v>
      </c>
      <c r="AF47" s="257">
        <v>0</v>
      </c>
      <c r="AG47" s="257">
        <v>0</v>
      </c>
      <c r="AH47" s="257">
        <v>0</v>
      </c>
      <c r="AI47" s="257">
        <v>0</v>
      </c>
      <c r="AJ47" s="248">
        <v>189087.81</v>
      </c>
      <c r="AK47" s="248">
        <v>94543.91</v>
      </c>
      <c r="AL47" s="248">
        <v>0</v>
      </c>
      <c r="AM47" s="259">
        <f t="shared" si="2"/>
        <v>3417.9498409090907</v>
      </c>
      <c r="AN47" s="245">
        <v>4814.95</v>
      </c>
    </row>
    <row r="48" spans="1:40" s="14" customFormat="1" ht="13.5" x14ac:dyDescent="0.2">
      <c r="A48" s="252">
        <v>34</v>
      </c>
      <c r="B48" s="253" t="s">
        <v>241</v>
      </c>
      <c r="C48" s="254">
        <v>1116.4000000000001</v>
      </c>
      <c r="D48" s="250"/>
      <c r="E48" s="256">
        <v>-93072.649999999907</v>
      </c>
      <c r="F48" s="260">
        <v>1833700</v>
      </c>
      <c r="G48" s="254">
        <v>1732064.3</v>
      </c>
      <c r="H48" s="257">
        <v>0</v>
      </c>
      <c r="I48" s="254">
        <v>0</v>
      </c>
      <c r="J48" s="254">
        <v>0</v>
      </c>
      <c r="K48" s="254">
        <v>0</v>
      </c>
      <c r="L48" s="254">
        <v>0</v>
      </c>
      <c r="M48" s="254">
        <v>0</v>
      </c>
      <c r="N48" s="257">
        <v>0</v>
      </c>
      <c r="O48" s="257">
        <v>0</v>
      </c>
      <c r="P48" s="257">
        <v>0</v>
      </c>
      <c r="Q48" s="257">
        <v>0</v>
      </c>
      <c r="R48" s="257">
        <v>0</v>
      </c>
      <c r="S48" s="257">
        <v>0</v>
      </c>
      <c r="T48" s="258">
        <v>0</v>
      </c>
      <c r="U48" s="257">
        <v>0</v>
      </c>
      <c r="V48" s="250" t="s">
        <v>470</v>
      </c>
      <c r="W48" s="257">
        <v>359.8</v>
      </c>
      <c r="X48" s="257">
        <v>1649960.38</v>
      </c>
      <c r="Y48" s="257">
        <v>0</v>
      </c>
      <c r="Z48" s="257">
        <v>0</v>
      </c>
      <c r="AA48" s="257">
        <v>0</v>
      </c>
      <c r="AB48" s="257">
        <v>0</v>
      </c>
      <c r="AC48" s="257">
        <v>0</v>
      </c>
      <c r="AD48" s="257">
        <v>0</v>
      </c>
      <c r="AE48" s="257">
        <v>0</v>
      </c>
      <c r="AF48" s="257">
        <v>0</v>
      </c>
      <c r="AG48" s="257">
        <v>0</v>
      </c>
      <c r="AH48" s="257">
        <v>0</v>
      </c>
      <c r="AI48" s="257">
        <v>0</v>
      </c>
      <c r="AJ48" s="248">
        <v>54735.95</v>
      </c>
      <c r="AK48" s="248">
        <v>27367.97</v>
      </c>
      <c r="AL48" s="248">
        <v>0</v>
      </c>
      <c r="AM48" s="259">
        <f t="shared" si="2"/>
        <v>4813.9641467481933</v>
      </c>
      <c r="AN48" s="245">
        <v>4814.95</v>
      </c>
    </row>
    <row r="49" spans="1:40" s="14" customFormat="1" ht="13.5" x14ac:dyDescent="0.2">
      <c r="A49" s="252">
        <v>35</v>
      </c>
      <c r="B49" s="253" t="s">
        <v>243</v>
      </c>
      <c r="C49" s="254">
        <v>2676.7</v>
      </c>
      <c r="D49" s="250"/>
      <c r="E49" s="256">
        <v>122798.87999999989</v>
      </c>
      <c r="F49" s="260">
        <v>3390678</v>
      </c>
      <c r="G49" s="254">
        <v>3238524.38</v>
      </c>
      <c r="H49" s="257">
        <v>0</v>
      </c>
      <c r="I49" s="254">
        <v>0</v>
      </c>
      <c r="J49" s="254">
        <v>0</v>
      </c>
      <c r="K49" s="254">
        <v>0</v>
      </c>
      <c r="L49" s="254">
        <v>0</v>
      </c>
      <c r="M49" s="254">
        <v>0</v>
      </c>
      <c r="N49" s="257">
        <v>0</v>
      </c>
      <c r="O49" s="257">
        <v>0</v>
      </c>
      <c r="P49" s="257">
        <v>0</v>
      </c>
      <c r="Q49" s="257">
        <v>0</v>
      </c>
      <c r="R49" s="257">
        <v>0</v>
      </c>
      <c r="S49" s="257">
        <v>0</v>
      </c>
      <c r="T49" s="258">
        <v>0</v>
      </c>
      <c r="U49" s="257">
        <v>0</v>
      </c>
      <c r="V49" s="250" t="s">
        <v>470</v>
      </c>
      <c r="W49" s="257">
        <v>923.2</v>
      </c>
      <c r="X49" s="257">
        <v>3086706.77</v>
      </c>
      <c r="Y49" s="257">
        <v>0</v>
      </c>
      <c r="Z49" s="257">
        <v>0</v>
      </c>
      <c r="AA49" s="257">
        <v>0</v>
      </c>
      <c r="AB49" s="257">
        <v>0</v>
      </c>
      <c r="AC49" s="257">
        <v>0</v>
      </c>
      <c r="AD49" s="257">
        <v>0</v>
      </c>
      <c r="AE49" s="257">
        <v>0</v>
      </c>
      <c r="AF49" s="257">
        <v>0</v>
      </c>
      <c r="AG49" s="257">
        <v>0</v>
      </c>
      <c r="AH49" s="257">
        <v>0</v>
      </c>
      <c r="AI49" s="257">
        <v>0</v>
      </c>
      <c r="AJ49" s="248">
        <v>101211.74</v>
      </c>
      <c r="AK49" s="248">
        <v>50605.87</v>
      </c>
      <c r="AL49" s="248">
        <v>0</v>
      </c>
      <c r="AM49" s="259">
        <f t="shared" si="2"/>
        <v>3507.9336871750429</v>
      </c>
      <c r="AN49" s="245">
        <v>4814.95</v>
      </c>
    </row>
    <row r="50" spans="1:40" s="14" customFormat="1" ht="13.5" x14ac:dyDescent="0.2">
      <c r="A50" s="252">
        <v>36</v>
      </c>
      <c r="B50" s="253" t="s">
        <v>244</v>
      </c>
      <c r="C50" s="254">
        <v>1421.4</v>
      </c>
      <c r="D50" s="255"/>
      <c r="E50" s="256">
        <v>-34907.069999999832</v>
      </c>
      <c r="F50" s="256">
        <v>3790248</v>
      </c>
      <c r="G50" s="254">
        <v>3755340.93</v>
      </c>
      <c r="H50" s="257">
        <v>0</v>
      </c>
      <c r="I50" s="254">
        <v>0</v>
      </c>
      <c r="J50" s="254">
        <v>0</v>
      </c>
      <c r="K50" s="254">
        <v>0</v>
      </c>
      <c r="L50" s="254">
        <v>0</v>
      </c>
      <c r="M50" s="254">
        <v>0</v>
      </c>
      <c r="N50" s="257">
        <v>0</v>
      </c>
      <c r="O50" s="257">
        <v>0</v>
      </c>
      <c r="P50" s="257">
        <v>0</v>
      </c>
      <c r="Q50" s="257">
        <v>0</v>
      </c>
      <c r="R50" s="257">
        <v>0</v>
      </c>
      <c r="S50" s="257">
        <v>0</v>
      </c>
      <c r="T50" s="258">
        <v>0</v>
      </c>
      <c r="U50" s="257">
        <v>0</v>
      </c>
      <c r="V50" s="255" t="s">
        <v>471</v>
      </c>
      <c r="W50" s="257">
        <v>1172</v>
      </c>
      <c r="X50" s="257">
        <v>3585632.58</v>
      </c>
      <c r="Y50" s="257">
        <v>0</v>
      </c>
      <c r="Z50" s="257">
        <v>0</v>
      </c>
      <c r="AA50" s="257">
        <v>0</v>
      </c>
      <c r="AB50" s="257">
        <v>0</v>
      </c>
      <c r="AC50" s="257">
        <v>0</v>
      </c>
      <c r="AD50" s="257">
        <v>0</v>
      </c>
      <c r="AE50" s="257">
        <v>0</v>
      </c>
      <c r="AF50" s="257">
        <v>0</v>
      </c>
      <c r="AG50" s="257">
        <v>0</v>
      </c>
      <c r="AH50" s="257">
        <v>0</v>
      </c>
      <c r="AI50" s="257">
        <v>0</v>
      </c>
      <c r="AJ50" s="248">
        <v>113138.9</v>
      </c>
      <c r="AK50" s="248">
        <v>56569.45</v>
      </c>
      <c r="AL50" s="248">
        <v>0</v>
      </c>
      <c r="AM50" s="259">
        <f t="shared" si="2"/>
        <v>3204.215810580205</v>
      </c>
      <c r="AN50" s="245">
        <v>4621.88</v>
      </c>
    </row>
    <row r="51" spans="1:40" s="14" customFormat="1" ht="13.5" x14ac:dyDescent="0.2">
      <c r="A51" s="252">
        <v>37</v>
      </c>
      <c r="B51" s="253" t="s">
        <v>245</v>
      </c>
      <c r="C51" s="254">
        <v>1549.7</v>
      </c>
      <c r="D51" s="255"/>
      <c r="E51" s="256">
        <v>24254.370000000112</v>
      </c>
      <c r="F51" s="256">
        <v>1875720</v>
      </c>
      <c r="G51" s="254">
        <v>1899974.37</v>
      </c>
      <c r="H51" s="257">
        <v>0</v>
      </c>
      <c r="I51" s="254">
        <v>0</v>
      </c>
      <c r="J51" s="254">
        <v>0</v>
      </c>
      <c r="K51" s="254">
        <v>0</v>
      </c>
      <c r="L51" s="254">
        <v>0</v>
      </c>
      <c r="M51" s="254">
        <v>0</v>
      </c>
      <c r="N51" s="257">
        <v>0</v>
      </c>
      <c r="O51" s="257">
        <v>0</v>
      </c>
      <c r="P51" s="257">
        <v>0</v>
      </c>
      <c r="Q51" s="257">
        <v>0</v>
      </c>
      <c r="R51" s="257">
        <v>0</v>
      </c>
      <c r="S51" s="257">
        <v>0</v>
      </c>
      <c r="T51" s="258">
        <v>0</v>
      </c>
      <c r="U51" s="257">
        <v>0</v>
      </c>
      <c r="V51" s="255" t="s">
        <v>471</v>
      </c>
      <c r="W51" s="257">
        <v>556</v>
      </c>
      <c r="X51" s="257">
        <v>1815989</v>
      </c>
      <c r="Y51" s="257">
        <v>0</v>
      </c>
      <c r="Z51" s="257">
        <v>0</v>
      </c>
      <c r="AA51" s="257">
        <v>0</v>
      </c>
      <c r="AB51" s="257">
        <v>0</v>
      </c>
      <c r="AC51" s="257">
        <v>0</v>
      </c>
      <c r="AD51" s="257">
        <v>0</v>
      </c>
      <c r="AE51" s="257">
        <v>0</v>
      </c>
      <c r="AF51" s="257">
        <v>0</v>
      </c>
      <c r="AG51" s="257">
        <v>0</v>
      </c>
      <c r="AH51" s="257">
        <v>0</v>
      </c>
      <c r="AI51" s="257">
        <v>0</v>
      </c>
      <c r="AJ51" s="248">
        <v>55990.25</v>
      </c>
      <c r="AK51" s="248">
        <v>27995.119999999999</v>
      </c>
      <c r="AL51" s="248">
        <v>0</v>
      </c>
      <c r="AM51" s="259">
        <f t="shared" si="2"/>
        <v>3417.2200899280579</v>
      </c>
      <c r="AN51" s="245">
        <v>4621.88</v>
      </c>
    </row>
    <row r="52" spans="1:40" s="14" customFormat="1" ht="13.5" x14ac:dyDescent="0.2">
      <c r="A52" s="252">
        <v>38</v>
      </c>
      <c r="B52" s="253" t="s">
        <v>246</v>
      </c>
      <c r="C52" s="254">
        <v>1764.7</v>
      </c>
      <c r="D52" s="255"/>
      <c r="E52" s="256">
        <v>-4605</v>
      </c>
      <c r="F52" s="256">
        <v>3557400</v>
      </c>
      <c r="G52" s="254">
        <v>3027054.76</v>
      </c>
      <c r="H52" s="257">
        <v>0</v>
      </c>
      <c r="I52" s="254">
        <v>0</v>
      </c>
      <c r="J52" s="254">
        <v>0</v>
      </c>
      <c r="K52" s="254">
        <v>0</v>
      </c>
      <c r="L52" s="254">
        <v>0</v>
      </c>
      <c r="M52" s="254">
        <v>0</v>
      </c>
      <c r="N52" s="257">
        <v>0</v>
      </c>
      <c r="O52" s="257">
        <v>0</v>
      </c>
      <c r="P52" s="257">
        <v>0</v>
      </c>
      <c r="Q52" s="257">
        <v>0</v>
      </c>
      <c r="R52" s="257">
        <v>0</v>
      </c>
      <c r="S52" s="257">
        <v>0</v>
      </c>
      <c r="T52" s="258">
        <v>0</v>
      </c>
      <c r="U52" s="257">
        <v>0</v>
      </c>
      <c r="V52" s="255" t="s">
        <v>471</v>
      </c>
      <c r="W52" s="257">
        <v>1035</v>
      </c>
      <c r="X52" s="257">
        <v>2867238.56</v>
      </c>
      <c r="Y52" s="257">
        <v>0</v>
      </c>
      <c r="Z52" s="257">
        <v>0</v>
      </c>
      <c r="AA52" s="257">
        <v>0</v>
      </c>
      <c r="AB52" s="257">
        <v>0</v>
      </c>
      <c r="AC52" s="257">
        <v>0</v>
      </c>
      <c r="AD52" s="257">
        <v>0</v>
      </c>
      <c r="AE52" s="257">
        <v>0</v>
      </c>
      <c r="AF52" s="257">
        <v>0</v>
      </c>
      <c r="AG52" s="257">
        <v>0</v>
      </c>
      <c r="AH52" s="257">
        <v>0</v>
      </c>
      <c r="AI52" s="257">
        <v>0</v>
      </c>
      <c r="AJ52" s="248">
        <v>106722</v>
      </c>
      <c r="AK52" s="248">
        <v>53094.2</v>
      </c>
      <c r="AL52" s="248">
        <v>0</v>
      </c>
      <c r="AM52" s="259">
        <f t="shared" si="2"/>
        <v>2924.6905893719804</v>
      </c>
      <c r="AN52" s="245">
        <v>4621.88</v>
      </c>
    </row>
    <row r="53" spans="1:40" s="14" customFormat="1" ht="13.5" x14ac:dyDescent="0.2">
      <c r="A53" s="252">
        <v>39</v>
      </c>
      <c r="B53" s="253" t="s">
        <v>247</v>
      </c>
      <c r="C53" s="254">
        <v>3164.4</v>
      </c>
      <c r="D53" s="250"/>
      <c r="E53" s="256">
        <v>-226148.7200000002</v>
      </c>
      <c r="F53" s="260">
        <v>2783890</v>
      </c>
      <c r="G53" s="254">
        <v>2557741.2799999998</v>
      </c>
      <c r="H53" s="257">
        <v>0</v>
      </c>
      <c r="I53" s="254">
        <v>0</v>
      </c>
      <c r="J53" s="254">
        <v>0</v>
      </c>
      <c r="K53" s="254">
        <v>0</v>
      </c>
      <c r="L53" s="254">
        <v>0</v>
      </c>
      <c r="M53" s="254">
        <v>0</v>
      </c>
      <c r="N53" s="257">
        <v>0</v>
      </c>
      <c r="O53" s="257">
        <v>0</v>
      </c>
      <c r="P53" s="257">
        <v>0</v>
      </c>
      <c r="Q53" s="257">
        <v>0</v>
      </c>
      <c r="R53" s="257">
        <v>0</v>
      </c>
      <c r="S53" s="257">
        <v>0</v>
      </c>
      <c r="T53" s="258">
        <v>0</v>
      </c>
      <c r="U53" s="257">
        <v>0</v>
      </c>
      <c r="V53" s="250" t="s">
        <v>470</v>
      </c>
      <c r="W53" s="257">
        <v>892.1</v>
      </c>
      <c r="X53" s="257">
        <v>2432675.02</v>
      </c>
      <c r="Y53" s="257">
        <v>0</v>
      </c>
      <c r="Z53" s="257">
        <v>0</v>
      </c>
      <c r="AA53" s="257">
        <v>0</v>
      </c>
      <c r="AB53" s="257">
        <v>0</v>
      </c>
      <c r="AC53" s="257">
        <v>0</v>
      </c>
      <c r="AD53" s="257">
        <v>0</v>
      </c>
      <c r="AE53" s="257">
        <v>0</v>
      </c>
      <c r="AF53" s="257">
        <v>0</v>
      </c>
      <c r="AG53" s="257">
        <v>0</v>
      </c>
      <c r="AH53" s="257">
        <v>0</v>
      </c>
      <c r="AI53" s="257">
        <v>0</v>
      </c>
      <c r="AJ53" s="248">
        <v>83516.7</v>
      </c>
      <c r="AK53" s="248">
        <v>41549.56</v>
      </c>
      <c r="AL53" s="248">
        <v>0</v>
      </c>
      <c r="AM53" s="259">
        <f t="shared" si="2"/>
        <v>2867.1015357022752</v>
      </c>
      <c r="AN53" s="245">
        <v>4814.95</v>
      </c>
    </row>
    <row r="54" spans="1:40" s="14" customFormat="1" ht="13.5" x14ac:dyDescent="0.2">
      <c r="A54" s="252">
        <v>40</v>
      </c>
      <c r="B54" s="253" t="s">
        <v>248</v>
      </c>
      <c r="C54" s="254">
        <v>2106.4</v>
      </c>
      <c r="D54" s="250"/>
      <c r="E54" s="256">
        <v>-409226.98</v>
      </c>
      <c r="F54" s="260">
        <v>2167100</v>
      </c>
      <c r="G54" s="254">
        <v>1757873.02</v>
      </c>
      <c r="H54" s="257">
        <v>0</v>
      </c>
      <c r="I54" s="254">
        <v>0</v>
      </c>
      <c r="J54" s="254">
        <v>0</v>
      </c>
      <c r="K54" s="254">
        <v>0</v>
      </c>
      <c r="L54" s="254">
        <v>0</v>
      </c>
      <c r="M54" s="254">
        <v>0</v>
      </c>
      <c r="N54" s="257">
        <v>0</v>
      </c>
      <c r="O54" s="257">
        <v>0</v>
      </c>
      <c r="P54" s="257">
        <v>0</v>
      </c>
      <c r="Q54" s="257">
        <v>0</v>
      </c>
      <c r="R54" s="257">
        <v>0</v>
      </c>
      <c r="S54" s="257">
        <v>0</v>
      </c>
      <c r="T54" s="258">
        <v>0</v>
      </c>
      <c r="U54" s="257">
        <v>0</v>
      </c>
      <c r="V54" s="250" t="s">
        <v>470</v>
      </c>
      <c r="W54" s="257">
        <v>623.52</v>
      </c>
      <c r="X54" s="257">
        <v>1660516.06</v>
      </c>
      <c r="Y54" s="257">
        <v>0</v>
      </c>
      <c r="Z54" s="257">
        <v>0</v>
      </c>
      <c r="AA54" s="257">
        <v>0</v>
      </c>
      <c r="AB54" s="257">
        <v>0</v>
      </c>
      <c r="AC54" s="257">
        <v>0</v>
      </c>
      <c r="AD54" s="257">
        <v>0</v>
      </c>
      <c r="AE54" s="257">
        <v>0</v>
      </c>
      <c r="AF54" s="257">
        <v>0</v>
      </c>
      <c r="AG54" s="257">
        <v>0</v>
      </c>
      <c r="AH54" s="257">
        <v>0</v>
      </c>
      <c r="AI54" s="257">
        <v>0</v>
      </c>
      <c r="AJ54" s="248">
        <v>65013</v>
      </c>
      <c r="AK54" s="248">
        <v>32343.96</v>
      </c>
      <c r="AL54" s="248">
        <v>0</v>
      </c>
      <c r="AM54" s="259">
        <f t="shared" si="2"/>
        <v>2819.2728701565306</v>
      </c>
      <c r="AN54" s="245">
        <v>4814.95</v>
      </c>
    </row>
    <row r="55" spans="1:40" s="14" customFormat="1" ht="13.5" x14ac:dyDescent="0.2">
      <c r="A55" s="252">
        <v>41</v>
      </c>
      <c r="B55" s="253" t="s">
        <v>249</v>
      </c>
      <c r="C55" s="254">
        <v>4985</v>
      </c>
      <c r="D55" s="250"/>
      <c r="E55" s="256">
        <v>-1224539.76</v>
      </c>
      <c r="F55" s="260">
        <v>3167300</v>
      </c>
      <c r="G55" s="254">
        <v>1942760.24</v>
      </c>
      <c r="H55" s="257">
        <v>0</v>
      </c>
      <c r="I55" s="254">
        <v>0</v>
      </c>
      <c r="J55" s="254">
        <v>0</v>
      </c>
      <c r="K55" s="254">
        <v>0</v>
      </c>
      <c r="L55" s="254">
        <v>0</v>
      </c>
      <c r="M55" s="254">
        <v>0</v>
      </c>
      <c r="N55" s="257">
        <v>0</v>
      </c>
      <c r="O55" s="257">
        <v>0</v>
      </c>
      <c r="P55" s="257">
        <v>0</v>
      </c>
      <c r="Q55" s="257">
        <v>0</v>
      </c>
      <c r="R55" s="257">
        <v>0</v>
      </c>
      <c r="S55" s="257">
        <v>0</v>
      </c>
      <c r="T55" s="258">
        <v>0</v>
      </c>
      <c r="U55" s="257">
        <v>0</v>
      </c>
      <c r="V55" s="250" t="s">
        <v>470</v>
      </c>
      <c r="W55" s="257">
        <v>852</v>
      </c>
      <c r="X55" s="257">
        <v>1800944.38</v>
      </c>
      <c r="Y55" s="257">
        <v>0</v>
      </c>
      <c r="Z55" s="257">
        <v>0</v>
      </c>
      <c r="AA55" s="257">
        <v>0</v>
      </c>
      <c r="AB55" s="257">
        <v>0</v>
      </c>
      <c r="AC55" s="257">
        <v>0</v>
      </c>
      <c r="AD55" s="257">
        <v>0</v>
      </c>
      <c r="AE55" s="257">
        <v>0</v>
      </c>
      <c r="AF55" s="257">
        <v>0</v>
      </c>
      <c r="AG55" s="257">
        <v>0</v>
      </c>
      <c r="AH55" s="257">
        <v>0</v>
      </c>
      <c r="AI55" s="257">
        <v>0</v>
      </c>
      <c r="AJ55" s="248">
        <v>94543.91</v>
      </c>
      <c r="AK55" s="248">
        <v>47271.95</v>
      </c>
      <c r="AL55" s="248">
        <v>0</v>
      </c>
      <c r="AM55" s="259">
        <f t="shared" si="2"/>
        <v>2280.2350234741784</v>
      </c>
      <c r="AN55" s="245">
        <v>4814.95</v>
      </c>
    </row>
    <row r="56" spans="1:40" s="14" customFormat="1" ht="13.5" x14ac:dyDescent="0.2">
      <c r="A56" s="252">
        <v>42</v>
      </c>
      <c r="B56" s="253" t="s">
        <v>250</v>
      </c>
      <c r="C56" s="254">
        <v>4964.5</v>
      </c>
      <c r="D56" s="250"/>
      <c r="E56" s="256">
        <v>-1256828.3500000001</v>
      </c>
      <c r="F56" s="260">
        <v>3200640</v>
      </c>
      <c r="G56" s="254">
        <v>1943811.65</v>
      </c>
      <c r="H56" s="257">
        <v>0</v>
      </c>
      <c r="I56" s="254">
        <v>0</v>
      </c>
      <c r="J56" s="254">
        <v>0</v>
      </c>
      <c r="K56" s="254">
        <v>0</v>
      </c>
      <c r="L56" s="254">
        <v>0</v>
      </c>
      <c r="M56" s="254">
        <v>0</v>
      </c>
      <c r="N56" s="257">
        <v>0</v>
      </c>
      <c r="O56" s="257">
        <v>0</v>
      </c>
      <c r="P56" s="257">
        <v>0</v>
      </c>
      <c r="Q56" s="257">
        <v>0</v>
      </c>
      <c r="R56" s="257">
        <v>0</v>
      </c>
      <c r="S56" s="257">
        <v>0</v>
      </c>
      <c r="T56" s="258">
        <v>0</v>
      </c>
      <c r="U56" s="257">
        <v>0</v>
      </c>
      <c r="V56" s="250" t="s">
        <v>470</v>
      </c>
      <c r="W56" s="257">
        <v>852</v>
      </c>
      <c r="X56" s="257">
        <v>1800503</v>
      </c>
      <c r="Y56" s="257">
        <v>0</v>
      </c>
      <c r="Z56" s="257">
        <v>0</v>
      </c>
      <c r="AA56" s="257">
        <v>0</v>
      </c>
      <c r="AB56" s="257">
        <v>0</v>
      </c>
      <c r="AC56" s="257">
        <v>0</v>
      </c>
      <c r="AD56" s="257">
        <v>0</v>
      </c>
      <c r="AE56" s="257">
        <v>0</v>
      </c>
      <c r="AF56" s="257">
        <v>0</v>
      </c>
      <c r="AG56" s="257">
        <v>0</v>
      </c>
      <c r="AH56" s="257">
        <v>0</v>
      </c>
      <c r="AI56" s="257">
        <v>0</v>
      </c>
      <c r="AJ56" s="248">
        <v>95539.1</v>
      </c>
      <c r="AK56" s="248">
        <v>47769.55</v>
      </c>
      <c r="AL56" s="248">
        <v>0</v>
      </c>
      <c r="AM56" s="259">
        <f t="shared" si="2"/>
        <v>2281.4690727699531</v>
      </c>
      <c r="AN56" s="245">
        <v>4814.95</v>
      </c>
    </row>
    <row r="57" spans="1:40" s="14" customFormat="1" ht="27" x14ac:dyDescent="0.2">
      <c r="A57" s="252">
        <v>43</v>
      </c>
      <c r="B57" s="253" t="s">
        <v>251</v>
      </c>
      <c r="C57" s="254">
        <v>581.4</v>
      </c>
      <c r="D57" s="250"/>
      <c r="E57" s="256">
        <v>-316156.73999999976</v>
      </c>
      <c r="F57" s="260">
        <v>2296125.7999999998</v>
      </c>
      <c r="G57" s="254">
        <v>1979969.06</v>
      </c>
      <c r="H57" s="257">
        <v>0</v>
      </c>
      <c r="I57" s="254">
        <v>0</v>
      </c>
      <c r="J57" s="254">
        <v>0</v>
      </c>
      <c r="K57" s="254">
        <v>0</v>
      </c>
      <c r="L57" s="254">
        <v>0</v>
      </c>
      <c r="M57" s="254">
        <v>0</v>
      </c>
      <c r="N57" s="257">
        <v>0</v>
      </c>
      <c r="O57" s="257">
        <v>0</v>
      </c>
      <c r="P57" s="257">
        <v>0</v>
      </c>
      <c r="Q57" s="257">
        <v>0</v>
      </c>
      <c r="R57" s="257">
        <v>0</v>
      </c>
      <c r="S57" s="257">
        <v>0</v>
      </c>
      <c r="T57" s="258">
        <v>0</v>
      </c>
      <c r="U57" s="257">
        <v>0</v>
      </c>
      <c r="V57" s="250" t="s">
        <v>470</v>
      </c>
      <c r="W57" s="257">
        <v>600</v>
      </c>
      <c r="X57" s="257">
        <v>1903335.86</v>
      </c>
      <c r="Y57" s="257">
        <v>0</v>
      </c>
      <c r="Z57" s="257">
        <v>0</v>
      </c>
      <c r="AA57" s="257">
        <v>0</v>
      </c>
      <c r="AB57" s="257">
        <v>0</v>
      </c>
      <c r="AC57" s="257">
        <v>0</v>
      </c>
      <c r="AD57" s="257">
        <v>0</v>
      </c>
      <c r="AE57" s="257">
        <v>0</v>
      </c>
      <c r="AF57" s="257">
        <v>0</v>
      </c>
      <c r="AG57" s="257">
        <v>0</v>
      </c>
      <c r="AH57" s="257">
        <v>0</v>
      </c>
      <c r="AI57" s="257">
        <v>0</v>
      </c>
      <c r="AJ57" s="248">
        <v>42363.519999999997</v>
      </c>
      <c r="AK57" s="248">
        <v>34269.68</v>
      </c>
      <c r="AL57" s="248">
        <v>0</v>
      </c>
      <c r="AM57" s="259">
        <f t="shared" si="2"/>
        <v>3299.9484333333335</v>
      </c>
      <c r="AN57" s="245">
        <v>4814.95</v>
      </c>
    </row>
    <row r="58" spans="1:40" s="14" customFormat="1" ht="27" x14ac:dyDescent="0.2">
      <c r="A58" s="252">
        <v>44</v>
      </c>
      <c r="B58" s="253" t="s">
        <v>252</v>
      </c>
      <c r="C58" s="254">
        <v>2806</v>
      </c>
      <c r="D58" s="250"/>
      <c r="E58" s="256">
        <v>-583250.29</v>
      </c>
      <c r="F58" s="260">
        <v>3200640</v>
      </c>
      <c r="G58" s="254">
        <v>2617389.71</v>
      </c>
      <c r="H58" s="257">
        <v>0</v>
      </c>
      <c r="I58" s="254">
        <v>0</v>
      </c>
      <c r="J58" s="254">
        <v>0</v>
      </c>
      <c r="K58" s="254">
        <v>0</v>
      </c>
      <c r="L58" s="254">
        <v>0</v>
      </c>
      <c r="M58" s="254">
        <v>0</v>
      </c>
      <c r="N58" s="257">
        <v>0</v>
      </c>
      <c r="O58" s="257">
        <v>0</v>
      </c>
      <c r="P58" s="257">
        <v>0</v>
      </c>
      <c r="Q58" s="257">
        <v>0</v>
      </c>
      <c r="R58" s="257">
        <v>0</v>
      </c>
      <c r="S58" s="257">
        <v>0</v>
      </c>
      <c r="T58" s="258">
        <v>0</v>
      </c>
      <c r="U58" s="257">
        <v>0</v>
      </c>
      <c r="V58" s="250" t="s">
        <v>470</v>
      </c>
      <c r="W58" s="257">
        <v>771.6</v>
      </c>
      <c r="X58" s="257">
        <v>2500486.34</v>
      </c>
      <c r="Y58" s="257">
        <v>0</v>
      </c>
      <c r="Z58" s="257">
        <v>0</v>
      </c>
      <c r="AA58" s="257">
        <v>0</v>
      </c>
      <c r="AB58" s="257">
        <v>0</v>
      </c>
      <c r="AC58" s="257">
        <v>0</v>
      </c>
      <c r="AD58" s="257">
        <v>0</v>
      </c>
      <c r="AE58" s="257">
        <v>0</v>
      </c>
      <c r="AF58" s="257">
        <v>0</v>
      </c>
      <c r="AG58" s="257">
        <v>0</v>
      </c>
      <c r="AH58" s="257">
        <v>0</v>
      </c>
      <c r="AI58" s="257">
        <v>0</v>
      </c>
      <c r="AJ58" s="248">
        <v>69133.820000000007</v>
      </c>
      <c r="AK58" s="248">
        <v>47769.55</v>
      </c>
      <c r="AL58" s="248">
        <v>0</v>
      </c>
      <c r="AM58" s="259">
        <f t="shared" si="2"/>
        <v>3392.1587739761535</v>
      </c>
      <c r="AN58" s="245">
        <v>4814.95</v>
      </c>
    </row>
    <row r="59" spans="1:40" s="14" customFormat="1" ht="27" x14ac:dyDescent="0.2">
      <c r="A59" s="252">
        <v>45</v>
      </c>
      <c r="B59" s="253" t="s">
        <v>253</v>
      </c>
      <c r="C59" s="254">
        <v>8152.1</v>
      </c>
      <c r="D59" s="250"/>
      <c r="E59" s="256">
        <v>-7578240.7199999997</v>
      </c>
      <c r="F59" s="260">
        <v>12002400</v>
      </c>
      <c r="G59" s="254">
        <v>3493163</v>
      </c>
      <c r="H59" s="257">
        <v>0</v>
      </c>
      <c r="I59" s="254">
        <v>0</v>
      </c>
      <c r="J59" s="254">
        <v>0</v>
      </c>
      <c r="K59" s="254">
        <v>0</v>
      </c>
      <c r="L59" s="254">
        <v>0</v>
      </c>
      <c r="M59" s="254">
        <v>0</v>
      </c>
      <c r="N59" s="257">
        <v>0</v>
      </c>
      <c r="O59" s="257">
        <v>0</v>
      </c>
      <c r="P59" s="257">
        <v>0</v>
      </c>
      <c r="Q59" s="257">
        <v>0</v>
      </c>
      <c r="R59" s="257">
        <v>0</v>
      </c>
      <c r="S59" s="257">
        <v>0</v>
      </c>
      <c r="T59" s="258">
        <v>0</v>
      </c>
      <c r="U59" s="257">
        <v>0</v>
      </c>
      <c r="V59" s="250" t="s">
        <v>470</v>
      </c>
      <c r="W59" s="257">
        <v>1260</v>
      </c>
      <c r="X59" s="257">
        <v>3220713.02</v>
      </c>
      <c r="Y59" s="257">
        <v>0</v>
      </c>
      <c r="Z59" s="257">
        <v>0</v>
      </c>
      <c r="AA59" s="257">
        <v>0</v>
      </c>
      <c r="AB59" s="257">
        <v>0</v>
      </c>
      <c r="AC59" s="257">
        <v>0</v>
      </c>
      <c r="AD59" s="257">
        <v>0</v>
      </c>
      <c r="AE59" s="257">
        <v>0</v>
      </c>
      <c r="AF59" s="257">
        <v>0</v>
      </c>
      <c r="AG59" s="257">
        <v>0</v>
      </c>
      <c r="AH59" s="257">
        <v>0</v>
      </c>
      <c r="AI59" s="257">
        <v>0</v>
      </c>
      <c r="AJ59" s="248">
        <v>93314.16</v>
      </c>
      <c r="AK59" s="248">
        <v>179135.82</v>
      </c>
      <c r="AL59" s="248">
        <v>0</v>
      </c>
      <c r="AM59" s="259">
        <f t="shared" si="2"/>
        <v>2772.3515873015872</v>
      </c>
      <c r="AN59" s="245">
        <v>4814.95</v>
      </c>
    </row>
    <row r="60" spans="1:40" s="14" customFormat="1" ht="27" x14ac:dyDescent="0.2">
      <c r="A60" s="252">
        <v>46</v>
      </c>
      <c r="B60" s="253" t="s">
        <v>254</v>
      </c>
      <c r="C60" s="254">
        <v>3508.6</v>
      </c>
      <c r="D60" s="250"/>
      <c r="E60" s="256">
        <v>646973.58000000007</v>
      </c>
      <c r="F60" s="260">
        <v>2920584</v>
      </c>
      <c r="G60" s="254">
        <v>3567557.58</v>
      </c>
      <c r="H60" s="257">
        <v>0</v>
      </c>
      <c r="I60" s="254">
        <v>0</v>
      </c>
      <c r="J60" s="254">
        <v>0</v>
      </c>
      <c r="K60" s="254">
        <v>0</v>
      </c>
      <c r="L60" s="254">
        <v>0</v>
      </c>
      <c r="M60" s="254">
        <v>0</v>
      </c>
      <c r="N60" s="257">
        <v>0</v>
      </c>
      <c r="O60" s="257">
        <v>0</v>
      </c>
      <c r="P60" s="257">
        <v>0</v>
      </c>
      <c r="Q60" s="257">
        <v>0</v>
      </c>
      <c r="R60" s="257">
        <v>0</v>
      </c>
      <c r="S60" s="257">
        <v>0</v>
      </c>
      <c r="T60" s="258">
        <v>0</v>
      </c>
      <c r="U60" s="257">
        <v>0</v>
      </c>
      <c r="V60" s="250" t="s">
        <v>470</v>
      </c>
      <c r="W60" s="257">
        <v>983</v>
      </c>
      <c r="X60" s="257">
        <v>3470083.09</v>
      </c>
      <c r="Y60" s="257">
        <v>0</v>
      </c>
      <c r="Z60" s="257">
        <v>0</v>
      </c>
      <c r="AA60" s="257">
        <v>0</v>
      </c>
      <c r="AB60" s="257">
        <v>0</v>
      </c>
      <c r="AC60" s="257">
        <v>0</v>
      </c>
      <c r="AD60" s="257">
        <v>0</v>
      </c>
      <c r="AE60" s="257">
        <v>0</v>
      </c>
      <c r="AF60" s="257">
        <v>0</v>
      </c>
      <c r="AG60" s="257">
        <v>0</v>
      </c>
      <c r="AH60" s="257">
        <v>0</v>
      </c>
      <c r="AI60" s="257">
        <v>0</v>
      </c>
      <c r="AJ60" s="248">
        <v>53884.77</v>
      </c>
      <c r="AK60" s="248">
        <v>43589.72</v>
      </c>
      <c r="AL60" s="248">
        <v>0</v>
      </c>
      <c r="AM60" s="259">
        <f t="shared" si="2"/>
        <v>3629.2549135300101</v>
      </c>
      <c r="AN60" s="245">
        <v>4814.95</v>
      </c>
    </row>
    <row r="61" spans="1:40" s="14" customFormat="1" ht="27" x14ac:dyDescent="0.2">
      <c r="A61" s="252">
        <v>47</v>
      </c>
      <c r="B61" s="253" t="s">
        <v>255</v>
      </c>
      <c r="C61" s="254">
        <v>3100.9</v>
      </c>
      <c r="D61" s="255"/>
      <c r="E61" s="256">
        <v>-193230.70999999996</v>
      </c>
      <c r="F61" s="256">
        <v>2375289.4</v>
      </c>
      <c r="G61" s="254">
        <v>1527789.53</v>
      </c>
      <c r="H61" s="257">
        <v>1169704.69</v>
      </c>
      <c r="I61" s="254">
        <v>0</v>
      </c>
      <c r="J61" s="254">
        <v>0</v>
      </c>
      <c r="K61" s="254">
        <v>0</v>
      </c>
      <c r="L61" s="254">
        <v>0</v>
      </c>
      <c r="M61" s="254">
        <v>0</v>
      </c>
      <c r="N61" s="257">
        <v>463</v>
      </c>
      <c r="O61" s="257">
        <v>370370.91</v>
      </c>
      <c r="P61" s="257">
        <v>1046.5</v>
      </c>
      <c r="Q61" s="257">
        <v>586022.78</v>
      </c>
      <c r="R61" s="257">
        <v>310</v>
      </c>
      <c r="S61" s="257">
        <v>213311</v>
      </c>
      <c r="T61" s="258">
        <v>0</v>
      </c>
      <c r="U61" s="257">
        <v>0</v>
      </c>
      <c r="V61" s="255"/>
      <c r="W61" s="257">
        <v>0</v>
      </c>
      <c r="X61" s="257">
        <v>0</v>
      </c>
      <c r="Y61" s="257">
        <v>0</v>
      </c>
      <c r="Z61" s="257">
        <v>0</v>
      </c>
      <c r="AA61" s="257">
        <v>0</v>
      </c>
      <c r="AB61" s="257">
        <v>0</v>
      </c>
      <c r="AC61" s="257">
        <v>0</v>
      </c>
      <c r="AD61" s="257">
        <v>0</v>
      </c>
      <c r="AE61" s="257">
        <v>0</v>
      </c>
      <c r="AF61" s="257">
        <v>0</v>
      </c>
      <c r="AG61" s="257">
        <v>0</v>
      </c>
      <c r="AH61" s="257">
        <v>0</v>
      </c>
      <c r="AI61" s="248">
        <v>260104.15</v>
      </c>
      <c r="AJ61" s="248">
        <v>62351.35</v>
      </c>
      <c r="AK61" s="248">
        <v>35629.339999999997</v>
      </c>
      <c r="AL61" s="248">
        <v>0</v>
      </c>
      <c r="AM61" s="245">
        <f>O61/N61+Q61/P61+S61/R61+AI61/C61</f>
        <v>2131.9009279733104</v>
      </c>
      <c r="AN61" s="245">
        <f>856.62+639.02+1128.64+83.9+218.17</f>
        <v>2926.35</v>
      </c>
    </row>
    <row r="62" spans="1:40" s="14" customFormat="1" ht="13.5" x14ac:dyDescent="0.2">
      <c r="A62" s="252">
        <v>48</v>
      </c>
      <c r="B62" s="253" t="s">
        <v>256</v>
      </c>
      <c r="C62" s="254">
        <v>3458.6</v>
      </c>
      <c r="D62" s="250"/>
      <c r="E62" s="256">
        <v>-625255.35999999987</v>
      </c>
      <c r="F62" s="260">
        <v>3050610</v>
      </c>
      <c r="G62" s="254">
        <v>2481802.84</v>
      </c>
      <c r="H62" s="257">
        <v>0</v>
      </c>
      <c r="I62" s="254">
        <v>0</v>
      </c>
      <c r="J62" s="254">
        <v>0</v>
      </c>
      <c r="K62" s="254">
        <v>0</v>
      </c>
      <c r="L62" s="254">
        <v>0</v>
      </c>
      <c r="M62" s="254">
        <v>0</v>
      </c>
      <c r="N62" s="257">
        <v>0</v>
      </c>
      <c r="O62" s="257">
        <v>0</v>
      </c>
      <c r="P62" s="257">
        <v>0</v>
      </c>
      <c r="Q62" s="257">
        <v>0</v>
      </c>
      <c r="R62" s="257">
        <v>0</v>
      </c>
      <c r="S62" s="257">
        <v>0</v>
      </c>
      <c r="T62" s="258">
        <v>0</v>
      </c>
      <c r="U62" s="257">
        <v>0</v>
      </c>
      <c r="V62" s="250" t="s">
        <v>470</v>
      </c>
      <c r="W62" s="257">
        <v>842.62</v>
      </c>
      <c r="X62" s="257">
        <v>2376328</v>
      </c>
      <c r="Y62" s="257">
        <v>0</v>
      </c>
      <c r="Z62" s="257">
        <v>0</v>
      </c>
      <c r="AA62" s="257">
        <v>0</v>
      </c>
      <c r="AB62" s="257">
        <v>0</v>
      </c>
      <c r="AC62" s="257">
        <v>0</v>
      </c>
      <c r="AD62" s="257">
        <v>0</v>
      </c>
      <c r="AE62" s="257">
        <v>0</v>
      </c>
      <c r="AF62" s="257">
        <v>0</v>
      </c>
      <c r="AG62" s="257">
        <v>0</v>
      </c>
      <c r="AH62" s="257">
        <v>0</v>
      </c>
      <c r="AI62" s="257">
        <v>0</v>
      </c>
      <c r="AJ62" s="248">
        <v>59944.49</v>
      </c>
      <c r="AK62" s="248">
        <v>45530.35</v>
      </c>
      <c r="AL62" s="248">
        <v>0</v>
      </c>
      <c r="AM62" s="259">
        <f t="shared" ref="AM62:AM78" si="3">G62/W62</f>
        <v>2945.3405330991432</v>
      </c>
      <c r="AN62" s="245">
        <v>4814.95</v>
      </c>
    </row>
    <row r="63" spans="1:40" s="14" customFormat="1" ht="13.5" x14ac:dyDescent="0.2">
      <c r="A63" s="252">
        <v>49</v>
      </c>
      <c r="B63" s="253" t="s">
        <v>257</v>
      </c>
      <c r="C63" s="254">
        <v>1329</v>
      </c>
      <c r="D63" s="255"/>
      <c r="E63" s="256">
        <v>-195106.53000000003</v>
      </c>
      <c r="F63" s="256">
        <v>2170014</v>
      </c>
      <c r="G63" s="254">
        <v>1974907.47</v>
      </c>
      <c r="H63" s="257">
        <v>0</v>
      </c>
      <c r="I63" s="254">
        <v>0</v>
      </c>
      <c r="J63" s="254">
        <v>0</v>
      </c>
      <c r="K63" s="254">
        <v>0</v>
      </c>
      <c r="L63" s="254">
        <v>0</v>
      </c>
      <c r="M63" s="254">
        <v>0</v>
      </c>
      <c r="N63" s="257">
        <v>0</v>
      </c>
      <c r="O63" s="257">
        <v>0</v>
      </c>
      <c r="P63" s="257">
        <v>0</v>
      </c>
      <c r="Q63" s="257">
        <v>0</v>
      </c>
      <c r="R63" s="257">
        <v>0</v>
      </c>
      <c r="S63" s="257">
        <v>0</v>
      </c>
      <c r="T63" s="258">
        <v>0</v>
      </c>
      <c r="U63" s="257">
        <v>0</v>
      </c>
      <c r="V63" s="255" t="s">
        <v>471</v>
      </c>
      <c r="W63" s="257">
        <v>745.21</v>
      </c>
      <c r="X63" s="257">
        <v>1888161.18</v>
      </c>
      <c r="Y63" s="257">
        <v>0</v>
      </c>
      <c r="Z63" s="257">
        <v>0</v>
      </c>
      <c r="AA63" s="257">
        <v>0</v>
      </c>
      <c r="AB63" s="257">
        <v>0</v>
      </c>
      <c r="AC63" s="257">
        <v>0</v>
      </c>
      <c r="AD63" s="257">
        <v>0</v>
      </c>
      <c r="AE63" s="257">
        <v>0</v>
      </c>
      <c r="AF63" s="257">
        <v>0</v>
      </c>
      <c r="AG63" s="257">
        <v>0</v>
      </c>
      <c r="AH63" s="257">
        <v>0</v>
      </c>
      <c r="AI63" s="257">
        <v>0</v>
      </c>
      <c r="AJ63" s="248">
        <v>54358.84</v>
      </c>
      <c r="AK63" s="248">
        <v>32387.45</v>
      </c>
      <c r="AL63" s="248">
        <v>0</v>
      </c>
      <c r="AM63" s="259">
        <f t="shared" si="3"/>
        <v>2650.1354920089639</v>
      </c>
      <c r="AN63" s="245">
        <v>4621.88</v>
      </c>
    </row>
    <row r="64" spans="1:40" s="14" customFormat="1" ht="13.5" x14ac:dyDescent="0.2">
      <c r="A64" s="252">
        <v>50</v>
      </c>
      <c r="B64" s="253" t="s">
        <v>258</v>
      </c>
      <c r="C64" s="254">
        <v>2510.5</v>
      </c>
      <c r="D64" s="255"/>
      <c r="E64" s="256">
        <v>496775.62999999989</v>
      </c>
      <c r="F64" s="256">
        <v>2179716</v>
      </c>
      <c r="G64" s="254">
        <v>1916224.11</v>
      </c>
      <c r="H64" s="257">
        <v>1458084</v>
      </c>
      <c r="I64" s="254">
        <v>0</v>
      </c>
      <c r="J64" s="254">
        <v>1350.5</v>
      </c>
      <c r="K64" s="254">
        <v>1266174</v>
      </c>
      <c r="L64" s="254">
        <v>0</v>
      </c>
      <c r="M64" s="254">
        <v>0</v>
      </c>
      <c r="N64" s="257">
        <v>341</v>
      </c>
      <c r="O64" s="257">
        <v>191910</v>
      </c>
      <c r="P64" s="257">
        <v>0</v>
      </c>
      <c r="Q64" s="257">
        <v>0</v>
      </c>
      <c r="R64" s="257">
        <v>0</v>
      </c>
      <c r="S64" s="257">
        <v>0</v>
      </c>
      <c r="T64" s="258">
        <v>0</v>
      </c>
      <c r="U64" s="257">
        <v>0</v>
      </c>
      <c r="V64" s="255"/>
      <c r="W64" s="257">
        <v>0</v>
      </c>
      <c r="X64" s="257">
        <v>0</v>
      </c>
      <c r="Y64" s="257">
        <v>0</v>
      </c>
      <c r="Z64" s="257">
        <v>0</v>
      </c>
      <c r="AA64" s="257">
        <v>0</v>
      </c>
      <c r="AB64" s="257">
        <v>0</v>
      </c>
      <c r="AC64" s="257">
        <v>0</v>
      </c>
      <c r="AD64" s="257">
        <v>0</v>
      </c>
      <c r="AE64" s="257">
        <v>0</v>
      </c>
      <c r="AF64" s="257">
        <v>0</v>
      </c>
      <c r="AG64" s="257">
        <v>0</v>
      </c>
      <c r="AH64" s="257">
        <v>0</v>
      </c>
      <c r="AI64" s="257">
        <v>276939</v>
      </c>
      <c r="AJ64" s="248">
        <v>120800.74</v>
      </c>
      <c r="AK64" s="248">
        <v>60400.37</v>
      </c>
      <c r="AL64" s="248">
        <v>0</v>
      </c>
      <c r="AM64" s="259" t="e">
        <f t="shared" si="3"/>
        <v>#DIV/0!</v>
      </c>
      <c r="AN64" s="245">
        <v>4621.88</v>
      </c>
    </row>
    <row r="65" spans="1:40" s="14" customFormat="1" ht="13.5" x14ac:dyDescent="0.2">
      <c r="A65" s="252">
        <v>51</v>
      </c>
      <c r="B65" s="253" t="s">
        <v>259</v>
      </c>
      <c r="C65" s="254">
        <v>1289.3</v>
      </c>
      <c r="D65" s="255"/>
      <c r="E65" s="256">
        <v>34445.919999999925</v>
      </c>
      <c r="F65" s="256">
        <v>1853082</v>
      </c>
      <c r="G65" s="254">
        <v>1466586.94</v>
      </c>
      <c r="H65" s="257">
        <v>0</v>
      </c>
      <c r="I65" s="254">
        <v>0</v>
      </c>
      <c r="J65" s="254">
        <v>0</v>
      </c>
      <c r="K65" s="254">
        <v>0</v>
      </c>
      <c r="L65" s="254">
        <v>0</v>
      </c>
      <c r="M65" s="254">
        <v>0</v>
      </c>
      <c r="N65" s="257">
        <v>0</v>
      </c>
      <c r="O65" s="257">
        <v>0</v>
      </c>
      <c r="P65" s="257">
        <v>0</v>
      </c>
      <c r="Q65" s="257">
        <v>0</v>
      </c>
      <c r="R65" s="257">
        <v>0</v>
      </c>
      <c r="S65" s="257">
        <v>0</v>
      </c>
      <c r="T65" s="258">
        <v>0</v>
      </c>
      <c r="U65" s="257">
        <v>0</v>
      </c>
      <c r="V65" s="255" t="s">
        <v>471</v>
      </c>
      <c r="W65" s="257">
        <v>577.64</v>
      </c>
      <c r="X65" s="257">
        <v>1392510</v>
      </c>
      <c r="Y65" s="257">
        <v>0</v>
      </c>
      <c r="Z65" s="257">
        <v>0</v>
      </c>
      <c r="AA65" s="257">
        <v>0</v>
      </c>
      <c r="AB65" s="257">
        <v>0</v>
      </c>
      <c r="AC65" s="257">
        <v>0</v>
      </c>
      <c r="AD65" s="257">
        <v>0</v>
      </c>
      <c r="AE65" s="257">
        <v>0</v>
      </c>
      <c r="AF65" s="257">
        <v>0</v>
      </c>
      <c r="AG65" s="257">
        <v>0</v>
      </c>
      <c r="AH65" s="257">
        <v>0</v>
      </c>
      <c r="AI65" s="257">
        <v>0</v>
      </c>
      <c r="AJ65" s="248">
        <v>46419.69</v>
      </c>
      <c r="AK65" s="248">
        <v>27657.25</v>
      </c>
      <c r="AL65" s="248">
        <v>0</v>
      </c>
      <c r="AM65" s="259">
        <f t="shared" si="3"/>
        <v>2538.9289869122636</v>
      </c>
      <c r="AN65" s="245">
        <v>4621.88</v>
      </c>
    </row>
    <row r="66" spans="1:40" s="14" customFormat="1" ht="13.5" x14ac:dyDescent="0.2">
      <c r="A66" s="252">
        <v>52</v>
      </c>
      <c r="B66" s="253" t="s">
        <v>260</v>
      </c>
      <c r="C66" s="254">
        <v>3491</v>
      </c>
      <c r="D66" s="250"/>
      <c r="E66" s="256">
        <v>-1554188.17</v>
      </c>
      <c r="F66" s="260">
        <v>3660732</v>
      </c>
      <c r="G66" s="254">
        <v>1992260.28</v>
      </c>
      <c r="H66" s="257">
        <v>0</v>
      </c>
      <c r="I66" s="254">
        <v>0</v>
      </c>
      <c r="J66" s="254">
        <v>0</v>
      </c>
      <c r="K66" s="254">
        <v>0</v>
      </c>
      <c r="L66" s="254">
        <v>0</v>
      </c>
      <c r="M66" s="254">
        <v>0</v>
      </c>
      <c r="N66" s="257">
        <v>0</v>
      </c>
      <c r="O66" s="257">
        <v>0</v>
      </c>
      <c r="P66" s="257">
        <v>0</v>
      </c>
      <c r="Q66" s="257">
        <v>0</v>
      </c>
      <c r="R66" s="257">
        <v>0</v>
      </c>
      <c r="S66" s="257">
        <v>0</v>
      </c>
      <c r="T66" s="258">
        <v>0</v>
      </c>
      <c r="U66" s="257">
        <v>0</v>
      </c>
      <c r="V66" s="250" t="s">
        <v>470</v>
      </c>
      <c r="W66" s="257">
        <v>874.73</v>
      </c>
      <c r="X66" s="257">
        <v>1828351</v>
      </c>
      <c r="Y66" s="257">
        <v>0</v>
      </c>
      <c r="Z66" s="257">
        <v>0</v>
      </c>
      <c r="AA66" s="257">
        <v>0</v>
      </c>
      <c r="AB66" s="257">
        <v>0</v>
      </c>
      <c r="AC66" s="257">
        <v>0</v>
      </c>
      <c r="AD66" s="257">
        <v>0</v>
      </c>
      <c r="AE66" s="257">
        <v>0</v>
      </c>
      <c r="AF66" s="257">
        <v>0</v>
      </c>
      <c r="AG66" s="257">
        <v>0</v>
      </c>
      <c r="AH66" s="257">
        <v>0</v>
      </c>
      <c r="AI66" s="257">
        <v>0</v>
      </c>
      <c r="AJ66" s="248">
        <v>109272.85</v>
      </c>
      <c r="AK66" s="248">
        <v>54636.43</v>
      </c>
      <c r="AL66" s="248">
        <v>0</v>
      </c>
      <c r="AM66" s="259">
        <f t="shared" si="3"/>
        <v>2277.5716849770788</v>
      </c>
      <c r="AN66" s="245">
        <v>4814.95</v>
      </c>
    </row>
    <row r="67" spans="1:40" s="14" customFormat="1" ht="13.5" x14ac:dyDescent="0.2">
      <c r="A67" s="252">
        <v>53</v>
      </c>
      <c r="B67" s="253" t="s">
        <v>261</v>
      </c>
      <c r="C67" s="254">
        <v>5053</v>
      </c>
      <c r="D67" s="250"/>
      <c r="E67" s="256">
        <v>704291.38999999966</v>
      </c>
      <c r="F67" s="260">
        <v>4790958</v>
      </c>
      <c r="G67" s="254">
        <v>4616125.47</v>
      </c>
      <c r="H67" s="257">
        <v>0</v>
      </c>
      <c r="I67" s="254">
        <v>0</v>
      </c>
      <c r="J67" s="254">
        <v>0</v>
      </c>
      <c r="K67" s="254">
        <v>0</v>
      </c>
      <c r="L67" s="254">
        <v>0</v>
      </c>
      <c r="M67" s="254">
        <v>0</v>
      </c>
      <c r="N67" s="257">
        <v>0</v>
      </c>
      <c r="O67" s="257">
        <v>0</v>
      </c>
      <c r="P67" s="257">
        <v>0</v>
      </c>
      <c r="Q67" s="257">
        <v>0</v>
      </c>
      <c r="R67" s="257">
        <v>0</v>
      </c>
      <c r="S67" s="257">
        <v>0</v>
      </c>
      <c r="T67" s="258">
        <v>0</v>
      </c>
      <c r="U67" s="257">
        <v>0</v>
      </c>
      <c r="V67" s="250" t="s">
        <v>470</v>
      </c>
      <c r="W67" s="257">
        <v>1500</v>
      </c>
      <c r="X67" s="257">
        <v>4401610.32</v>
      </c>
      <c r="Y67" s="257">
        <v>0</v>
      </c>
      <c r="Z67" s="257">
        <v>0</v>
      </c>
      <c r="AA67" s="257">
        <v>0</v>
      </c>
      <c r="AB67" s="257">
        <v>0</v>
      </c>
      <c r="AC67" s="257">
        <v>0</v>
      </c>
      <c r="AD67" s="257">
        <v>0</v>
      </c>
      <c r="AE67" s="257">
        <v>0</v>
      </c>
      <c r="AF67" s="257">
        <v>0</v>
      </c>
      <c r="AG67" s="257">
        <v>0</v>
      </c>
      <c r="AH67" s="257">
        <v>0</v>
      </c>
      <c r="AI67" s="257">
        <v>0</v>
      </c>
      <c r="AJ67" s="248">
        <v>143010.1</v>
      </c>
      <c r="AK67" s="248">
        <v>71505.05</v>
      </c>
      <c r="AL67" s="248">
        <v>0</v>
      </c>
      <c r="AM67" s="259">
        <f t="shared" si="3"/>
        <v>3077.41698</v>
      </c>
      <c r="AN67" s="245">
        <v>4814.95</v>
      </c>
    </row>
    <row r="68" spans="1:40" s="14" customFormat="1" ht="13.5" x14ac:dyDescent="0.2">
      <c r="A68" s="252">
        <v>54</v>
      </c>
      <c r="B68" s="253" t="s">
        <v>262</v>
      </c>
      <c r="C68" s="254">
        <v>2528.1000000000004</v>
      </c>
      <c r="D68" s="250"/>
      <c r="E68" s="256">
        <v>348762.75999999978</v>
      </c>
      <c r="F68" s="260">
        <v>2371474.2000000002</v>
      </c>
      <c r="G68" s="254">
        <v>2464050.1</v>
      </c>
      <c r="H68" s="257">
        <v>0</v>
      </c>
      <c r="I68" s="254">
        <v>0</v>
      </c>
      <c r="J68" s="254">
        <v>0</v>
      </c>
      <c r="K68" s="254">
        <v>0</v>
      </c>
      <c r="L68" s="254">
        <v>0</v>
      </c>
      <c r="M68" s="254">
        <v>0</v>
      </c>
      <c r="N68" s="257">
        <v>0</v>
      </c>
      <c r="O68" s="257">
        <v>0</v>
      </c>
      <c r="P68" s="257">
        <v>0</v>
      </c>
      <c r="Q68" s="257">
        <v>0</v>
      </c>
      <c r="R68" s="257">
        <v>0</v>
      </c>
      <c r="S68" s="257">
        <v>0</v>
      </c>
      <c r="T68" s="258">
        <v>0</v>
      </c>
      <c r="U68" s="257">
        <v>0</v>
      </c>
      <c r="V68" s="250" t="s">
        <v>470</v>
      </c>
      <c r="W68" s="257">
        <v>629.07000000000005</v>
      </c>
      <c r="X68" s="257">
        <v>2377432</v>
      </c>
      <c r="Y68" s="257">
        <v>0</v>
      </c>
      <c r="Z68" s="257">
        <v>0</v>
      </c>
      <c r="AA68" s="257">
        <v>0</v>
      </c>
      <c r="AB68" s="257">
        <v>0</v>
      </c>
      <c r="AC68" s="257">
        <v>0</v>
      </c>
      <c r="AD68" s="257">
        <v>0</v>
      </c>
      <c r="AE68" s="257">
        <v>0</v>
      </c>
      <c r="AF68" s="257">
        <v>0</v>
      </c>
      <c r="AG68" s="257">
        <v>0</v>
      </c>
      <c r="AH68" s="257">
        <v>0</v>
      </c>
      <c r="AI68" s="257">
        <v>0</v>
      </c>
      <c r="AJ68" s="248">
        <v>51223.85</v>
      </c>
      <c r="AK68" s="248">
        <v>35394.25</v>
      </c>
      <c r="AL68" s="248">
        <v>0</v>
      </c>
      <c r="AM68" s="259">
        <f t="shared" si="3"/>
        <v>3916.9728329120762</v>
      </c>
      <c r="AN68" s="245">
        <v>4814.95</v>
      </c>
    </row>
    <row r="69" spans="1:40" s="14" customFormat="1" ht="13.5" x14ac:dyDescent="0.2">
      <c r="A69" s="252">
        <v>55</v>
      </c>
      <c r="B69" s="253" t="s">
        <v>263</v>
      </c>
      <c r="C69" s="254">
        <v>4736.3</v>
      </c>
      <c r="D69" s="250"/>
      <c r="E69" s="256">
        <v>-1094477.6499999999</v>
      </c>
      <c r="F69" s="260">
        <v>4380876</v>
      </c>
      <c r="G69" s="254">
        <v>3286398.35</v>
      </c>
      <c r="H69" s="257">
        <v>0</v>
      </c>
      <c r="I69" s="254">
        <v>0</v>
      </c>
      <c r="J69" s="254">
        <v>0</v>
      </c>
      <c r="K69" s="254">
        <v>0</v>
      </c>
      <c r="L69" s="254">
        <v>0</v>
      </c>
      <c r="M69" s="254">
        <v>0</v>
      </c>
      <c r="N69" s="257">
        <v>0</v>
      </c>
      <c r="O69" s="257">
        <v>0</v>
      </c>
      <c r="P69" s="257">
        <v>0</v>
      </c>
      <c r="Q69" s="257">
        <v>0</v>
      </c>
      <c r="R69" s="257">
        <v>0</v>
      </c>
      <c r="S69" s="257">
        <v>0</v>
      </c>
      <c r="T69" s="258">
        <v>0</v>
      </c>
      <c r="U69" s="257">
        <v>0</v>
      </c>
      <c r="V69" s="250" t="s">
        <v>470</v>
      </c>
      <c r="W69" s="257">
        <v>1229</v>
      </c>
      <c r="X69" s="257">
        <v>3123107.53</v>
      </c>
      <c r="Y69" s="257">
        <v>0</v>
      </c>
      <c r="Z69" s="257">
        <v>0</v>
      </c>
      <c r="AA69" s="257">
        <v>0</v>
      </c>
      <c r="AB69" s="257">
        <v>0</v>
      </c>
      <c r="AC69" s="257">
        <v>0</v>
      </c>
      <c r="AD69" s="257">
        <v>0</v>
      </c>
      <c r="AE69" s="257">
        <v>0</v>
      </c>
      <c r="AF69" s="257">
        <v>0</v>
      </c>
      <c r="AG69" s="257">
        <v>0</v>
      </c>
      <c r="AH69" s="257">
        <v>0</v>
      </c>
      <c r="AI69" s="257">
        <v>0</v>
      </c>
      <c r="AJ69" s="248">
        <v>97906.25</v>
      </c>
      <c r="AK69" s="248">
        <v>65384.57</v>
      </c>
      <c r="AL69" s="248">
        <v>0</v>
      </c>
      <c r="AM69" s="259">
        <f t="shared" si="3"/>
        <v>2674.042595606184</v>
      </c>
      <c r="AN69" s="245">
        <v>4814.95</v>
      </c>
    </row>
    <row r="70" spans="1:40" s="14" customFormat="1" ht="13.5" x14ac:dyDescent="0.2">
      <c r="A70" s="252">
        <v>56</v>
      </c>
      <c r="B70" s="253" t="s">
        <v>264</v>
      </c>
      <c r="C70" s="254">
        <v>1897.7</v>
      </c>
      <c r="D70" s="255"/>
      <c r="E70" s="256">
        <v>-2095539.17</v>
      </c>
      <c r="F70" s="256">
        <v>5303760</v>
      </c>
      <c r="G70" s="254">
        <v>3208220.83</v>
      </c>
      <c r="H70" s="257">
        <v>0</v>
      </c>
      <c r="I70" s="254">
        <v>0</v>
      </c>
      <c r="J70" s="254">
        <v>0</v>
      </c>
      <c r="K70" s="254">
        <v>0</v>
      </c>
      <c r="L70" s="254">
        <v>0</v>
      </c>
      <c r="M70" s="254">
        <v>0</v>
      </c>
      <c r="N70" s="257">
        <v>0</v>
      </c>
      <c r="O70" s="257">
        <v>0</v>
      </c>
      <c r="P70" s="257">
        <v>0</v>
      </c>
      <c r="Q70" s="257">
        <v>0</v>
      </c>
      <c r="R70" s="257">
        <v>0</v>
      </c>
      <c r="S70" s="257">
        <v>0</v>
      </c>
      <c r="T70" s="258">
        <v>0</v>
      </c>
      <c r="U70" s="257">
        <v>0</v>
      </c>
      <c r="V70" s="255" t="s">
        <v>471</v>
      </c>
      <c r="W70" s="257">
        <v>1230</v>
      </c>
      <c r="X70" s="257">
        <v>3010530.83</v>
      </c>
      <c r="Y70" s="257">
        <v>0</v>
      </c>
      <c r="Z70" s="257">
        <v>0</v>
      </c>
      <c r="AA70" s="257">
        <v>0</v>
      </c>
      <c r="AB70" s="257">
        <v>0</v>
      </c>
      <c r="AC70" s="257">
        <v>0</v>
      </c>
      <c r="AD70" s="257">
        <v>0</v>
      </c>
      <c r="AE70" s="257">
        <v>0</v>
      </c>
      <c r="AF70" s="257">
        <v>0</v>
      </c>
      <c r="AG70" s="257">
        <v>0</v>
      </c>
      <c r="AH70" s="257">
        <v>0</v>
      </c>
      <c r="AI70" s="257">
        <v>0</v>
      </c>
      <c r="AJ70" s="248">
        <v>118531.38</v>
      </c>
      <c r="AK70" s="248">
        <v>79158.62</v>
      </c>
      <c r="AL70" s="248">
        <v>0</v>
      </c>
      <c r="AM70" s="259">
        <f t="shared" si="3"/>
        <v>2608.3096178861788</v>
      </c>
      <c r="AN70" s="245">
        <v>4621.88</v>
      </c>
    </row>
    <row r="71" spans="1:40" s="14" customFormat="1" ht="13.5" x14ac:dyDescent="0.2">
      <c r="A71" s="252">
        <v>57</v>
      </c>
      <c r="B71" s="253" t="s">
        <v>265</v>
      </c>
      <c r="C71" s="254">
        <v>27311.7</v>
      </c>
      <c r="D71" s="250"/>
      <c r="E71" s="256">
        <v>-3260317.9299999997</v>
      </c>
      <c r="F71" s="260">
        <v>15546442</v>
      </c>
      <c r="G71" s="254">
        <v>12163591.189999999</v>
      </c>
      <c r="H71" s="257">
        <v>0</v>
      </c>
      <c r="I71" s="254">
        <v>0</v>
      </c>
      <c r="J71" s="254">
        <v>0</v>
      </c>
      <c r="K71" s="254">
        <v>0</v>
      </c>
      <c r="L71" s="254">
        <v>0</v>
      </c>
      <c r="M71" s="254">
        <v>0</v>
      </c>
      <c r="N71" s="257">
        <v>0</v>
      </c>
      <c r="O71" s="257">
        <v>0</v>
      </c>
      <c r="P71" s="257">
        <v>0</v>
      </c>
      <c r="Q71" s="257">
        <v>0</v>
      </c>
      <c r="R71" s="257">
        <v>0</v>
      </c>
      <c r="S71" s="257">
        <v>0</v>
      </c>
      <c r="T71" s="258">
        <v>0</v>
      </c>
      <c r="U71" s="257">
        <v>0</v>
      </c>
      <c r="V71" s="250" t="s">
        <v>470</v>
      </c>
      <c r="W71" s="257">
        <v>3971</v>
      </c>
      <c r="X71" s="257">
        <v>11467499.25</v>
      </c>
      <c r="Y71" s="257">
        <v>0</v>
      </c>
      <c r="Z71" s="257">
        <v>0</v>
      </c>
      <c r="AA71" s="257">
        <v>0</v>
      </c>
      <c r="AB71" s="257">
        <v>0</v>
      </c>
      <c r="AC71" s="257">
        <v>0</v>
      </c>
      <c r="AD71" s="257">
        <v>0</v>
      </c>
      <c r="AE71" s="257">
        <v>0</v>
      </c>
      <c r="AF71" s="257">
        <v>0</v>
      </c>
      <c r="AG71" s="257">
        <v>0</v>
      </c>
      <c r="AH71" s="257">
        <v>0</v>
      </c>
      <c r="AI71" s="257">
        <v>0</v>
      </c>
      <c r="AJ71" s="248">
        <v>464061.3</v>
      </c>
      <c r="AK71" s="248">
        <v>232030.64</v>
      </c>
      <c r="AL71" s="248">
        <v>0</v>
      </c>
      <c r="AM71" s="259">
        <f t="shared" si="3"/>
        <v>3063.1053110047847</v>
      </c>
      <c r="AN71" s="245">
        <v>4814.95</v>
      </c>
    </row>
    <row r="72" spans="1:40" s="14" customFormat="1" ht="13.5" x14ac:dyDescent="0.2">
      <c r="A72" s="252">
        <v>58</v>
      </c>
      <c r="B72" s="253" t="s">
        <v>266</v>
      </c>
      <c r="C72" s="254">
        <v>2768.4</v>
      </c>
      <c r="D72" s="250"/>
      <c r="E72" s="256">
        <v>-1368898.61</v>
      </c>
      <c r="F72" s="260">
        <v>3040608</v>
      </c>
      <c r="G72" s="254">
        <v>1399132.56</v>
      </c>
      <c r="H72" s="257">
        <v>0</v>
      </c>
      <c r="I72" s="254">
        <v>0</v>
      </c>
      <c r="J72" s="254">
        <v>0</v>
      </c>
      <c r="K72" s="254">
        <v>0</v>
      </c>
      <c r="L72" s="254">
        <v>0</v>
      </c>
      <c r="M72" s="254">
        <v>0</v>
      </c>
      <c r="N72" s="257">
        <v>0</v>
      </c>
      <c r="O72" s="257">
        <v>0</v>
      </c>
      <c r="P72" s="257">
        <v>0</v>
      </c>
      <c r="Q72" s="257">
        <v>0</v>
      </c>
      <c r="R72" s="257">
        <v>0</v>
      </c>
      <c r="S72" s="257">
        <v>0</v>
      </c>
      <c r="T72" s="258">
        <v>0</v>
      </c>
      <c r="U72" s="257">
        <v>0</v>
      </c>
      <c r="V72" s="250" t="s">
        <v>470</v>
      </c>
      <c r="W72" s="257">
        <v>755.3</v>
      </c>
      <c r="X72" s="257">
        <v>1262989.3400000001</v>
      </c>
      <c r="Y72" s="257">
        <v>0</v>
      </c>
      <c r="Z72" s="257">
        <v>0</v>
      </c>
      <c r="AA72" s="257">
        <v>0</v>
      </c>
      <c r="AB72" s="257">
        <v>0</v>
      </c>
      <c r="AC72" s="257">
        <v>0</v>
      </c>
      <c r="AD72" s="257">
        <v>0</v>
      </c>
      <c r="AE72" s="257">
        <v>0</v>
      </c>
      <c r="AF72" s="257">
        <v>0</v>
      </c>
      <c r="AG72" s="257">
        <v>0</v>
      </c>
      <c r="AH72" s="257">
        <v>0</v>
      </c>
      <c r="AI72" s="257">
        <v>0</v>
      </c>
      <c r="AJ72" s="248">
        <v>90762.15</v>
      </c>
      <c r="AK72" s="248">
        <v>45381.07</v>
      </c>
      <c r="AL72" s="248">
        <v>0</v>
      </c>
      <c r="AM72" s="259">
        <f t="shared" si="3"/>
        <v>1852.4196478220576</v>
      </c>
      <c r="AN72" s="245">
        <v>4814.95</v>
      </c>
    </row>
    <row r="73" spans="1:40" s="14" customFormat="1" ht="27" x14ac:dyDescent="0.2">
      <c r="A73" s="252">
        <v>59</v>
      </c>
      <c r="B73" s="253" t="s">
        <v>267</v>
      </c>
      <c r="C73" s="254">
        <v>2680.2</v>
      </c>
      <c r="D73" s="250"/>
      <c r="E73" s="256">
        <v>-1159122.42</v>
      </c>
      <c r="F73" s="260">
        <v>3764086</v>
      </c>
      <c r="G73" s="254">
        <v>2292469.0499999998</v>
      </c>
      <c r="H73" s="257">
        <v>0</v>
      </c>
      <c r="I73" s="254">
        <v>0</v>
      </c>
      <c r="J73" s="254">
        <v>0</v>
      </c>
      <c r="K73" s="254">
        <v>0</v>
      </c>
      <c r="L73" s="254">
        <v>0</v>
      </c>
      <c r="M73" s="254">
        <v>0</v>
      </c>
      <c r="N73" s="257">
        <v>0</v>
      </c>
      <c r="O73" s="257">
        <v>0</v>
      </c>
      <c r="P73" s="257">
        <v>0</v>
      </c>
      <c r="Q73" s="257">
        <v>0</v>
      </c>
      <c r="R73" s="257">
        <v>0</v>
      </c>
      <c r="S73" s="257">
        <v>0</v>
      </c>
      <c r="T73" s="258">
        <v>0</v>
      </c>
      <c r="U73" s="257">
        <v>0</v>
      </c>
      <c r="V73" s="250" t="s">
        <v>470</v>
      </c>
      <c r="W73" s="257">
        <v>1006.76</v>
      </c>
      <c r="X73" s="257">
        <v>2162325.7799999998</v>
      </c>
      <c r="Y73" s="257">
        <v>0</v>
      </c>
      <c r="Z73" s="257">
        <v>0</v>
      </c>
      <c r="AA73" s="257">
        <v>0</v>
      </c>
      <c r="AB73" s="257">
        <v>0</v>
      </c>
      <c r="AC73" s="257">
        <v>0</v>
      </c>
      <c r="AD73" s="257">
        <v>0</v>
      </c>
      <c r="AE73" s="257">
        <v>0</v>
      </c>
      <c r="AF73" s="257">
        <v>0</v>
      </c>
      <c r="AG73" s="257">
        <v>0</v>
      </c>
      <c r="AH73" s="257">
        <v>0</v>
      </c>
      <c r="AI73" s="257">
        <v>0</v>
      </c>
      <c r="AJ73" s="248">
        <v>73964.289999999994</v>
      </c>
      <c r="AK73" s="248">
        <v>56178.98</v>
      </c>
      <c r="AL73" s="248">
        <v>0</v>
      </c>
      <c r="AM73" s="259">
        <f t="shared" si="3"/>
        <v>2277.0760161309545</v>
      </c>
      <c r="AN73" s="245">
        <v>4814.95</v>
      </c>
    </row>
    <row r="74" spans="1:40" s="14" customFormat="1" ht="27" x14ac:dyDescent="0.2">
      <c r="A74" s="252">
        <v>60</v>
      </c>
      <c r="B74" s="253" t="s">
        <v>268</v>
      </c>
      <c r="C74" s="254">
        <v>1751.2</v>
      </c>
      <c r="D74" s="255"/>
      <c r="E74" s="256">
        <v>-488530.25</v>
      </c>
      <c r="F74" s="256">
        <v>2102100</v>
      </c>
      <c r="G74" s="254">
        <v>1613569.75</v>
      </c>
      <c r="H74" s="257">
        <v>0</v>
      </c>
      <c r="I74" s="254">
        <v>0</v>
      </c>
      <c r="J74" s="254">
        <v>0</v>
      </c>
      <c r="K74" s="254">
        <v>0</v>
      </c>
      <c r="L74" s="254">
        <v>0</v>
      </c>
      <c r="M74" s="254">
        <v>0</v>
      </c>
      <c r="N74" s="257">
        <v>0</v>
      </c>
      <c r="O74" s="257">
        <v>0</v>
      </c>
      <c r="P74" s="257">
        <v>0</v>
      </c>
      <c r="Q74" s="257">
        <v>0</v>
      </c>
      <c r="R74" s="257">
        <v>0</v>
      </c>
      <c r="S74" s="257">
        <v>0</v>
      </c>
      <c r="T74" s="258">
        <v>0</v>
      </c>
      <c r="U74" s="257">
        <v>0</v>
      </c>
      <c r="V74" s="255" t="s">
        <v>471</v>
      </c>
      <c r="W74" s="257">
        <v>607.25</v>
      </c>
      <c r="X74" s="257">
        <v>1519448.22</v>
      </c>
      <c r="Y74" s="257">
        <v>0</v>
      </c>
      <c r="Z74" s="257">
        <v>0</v>
      </c>
      <c r="AA74" s="257">
        <v>0</v>
      </c>
      <c r="AB74" s="257">
        <v>0</v>
      </c>
      <c r="AC74" s="257">
        <v>0</v>
      </c>
      <c r="AD74" s="257">
        <v>0</v>
      </c>
      <c r="AE74" s="257">
        <v>0</v>
      </c>
      <c r="AF74" s="257">
        <v>0</v>
      </c>
      <c r="AG74" s="257">
        <v>0</v>
      </c>
      <c r="AH74" s="257">
        <v>0</v>
      </c>
      <c r="AI74" s="257">
        <v>0</v>
      </c>
      <c r="AJ74" s="248">
        <v>62747.69</v>
      </c>
      <c r="AK74" s="248">
        <v>31373.84</v>
      </c>
      <c r="AL74" s="248">
        <v>0</v>
      </c>
      <c r="AM74" s="259">
        <f t="shared" si="3"/>
        <v>2657.1753808151502</v>
      </c>
      <c r="AN74" s="245">
        <v>4621.88</v>
      </c>
    </row>
    <row r="75" spans="1:40" s="14" customFormat="1" ht="13.5" x14ac:dyDescent="0.2">
      <c r="A75" s="252">
        <v>61</v>
      </c>
      <c r="B75" s="253" t="s">
        <v>269</v>
      </c>
      <c r="C75" s="254">
        <v>1207.5999999999999</v>
      </c>
      <c r="D75" s="255"/>
      <c r="E75" s="256">
        <v>220792.24</v>
      </c>
      <c r="F75" s="256">
        <v>1862784</v>
      </c>
      <c r="G75" s="254">
        <v>1557898.34</v>
      </c>
      <c r="H75" s="257">
        <v>0</v>
      </c>
      <c r="I75" s="254">
        <v>0</v>
      </c>
      <c r="J75" s="254">
        <v>0</v>
      </c>
      <c r="K75" s="254">
        <v>0</v>
      </c>
      <c r="L75" s="254">
        <v>0</v>
      </c>
      <c r="M75" s="254">
        <v>0</v>
      </c>
      <c r="N75" s="257">
        <v>0</v>
      </c>
      <c r="O75" s="257">
        <v>0</v>
      </c>
      <c r="P75" s="257">
        <v>0</v>
      </c>
      <c r="Q75" s="257">
        <v>0</v>
      </c>
      <c r="R75" s="257">
        <v>0</v>
      </c>
      <c r="S75" s="257">
        <v>0</v>
      </c>
      <c r="T75" s="258">
        <v>0</v>
      </c>
      <c r="U75" s="257">
        <v>0</v>
      </c>
      <c r="V75" s="255" t="s">
        <v>471</v>
      </c>
      <c r="W75" s="257">
        <v>532</v>
      </c>
      <c r="X75" s="257">
        <v>1474492.19</v>
      </c>
      <c r="Y75" s="257">
        <v>0</v>
      </c>
      <c r="Z75" s="257">
        <v>0</v>
      </c>
      <c r="AA75" s="257">
        <v>0</v>
      </c>
      <c r="AB75" s="257">
        <v>0</v>
      </c>
      <c r="AC75" s="257">
        <v>0</v>
      </c>
      <c r="AD75" s="257">
        <v>0</v>
      </c>
      <c r="AE75" s="257">
        <v>0</v>
      </c>
      <c r="AF75" s="257">
        <v>0</v>
      </c>
      <c r="AG75" s="257">
        <v>0</v>
      </c>
      <c r="AH75" s="257">
        <v>0</v>
      </c>
      <c r="AI75" s="257">
        <v>0</v>
      </c>
      <c r="AJ75" s="248">
        <v>55604.1</v>
      </c>
      <c r="AK75" s="248">
        <v>27802.05</v>
      </c>
      <c r="AL75" s="248">
        <v>0</v>
      </c>
      <c r="AM75" s="259">
        <f t="shared" si="3"/>
        <v>2928.3803383458649</v>
      </c>
      <c r="AN75" s="245">
        <v>4621.88</v>
      </c>
    </row>
    <row r="76" spans="1:40" s="14" customFormat="1" ht="13.5" x14ac:dyDescent="0.2">
      <c r="A76" s="252">
        <v>62</v>
      </c>
      <c r="B76" s="253" t="s">
        <v>270</v>
      </c>
      <c r="C76" s="254">
        <v>3071.7</v>
      </c>
      <c r="D76" s="250"/>
      <c r="E76" s="256">
        <v>197170.33999999985</v>
      </c>
      <c r="F76" s="260">
        <v>2850570</v>
      </c>
      <c r="G76" s="254">
        <v>3047740.34</v>
      </c>
      <c r="H76" s="257">
        <v>0</v>
      </c>
      <c r="I76" s="254">
        <v>0</v>
      </c>
      <c r="J76" s="254">
        <v>0</v>
      </c>
      <c r="K76" s="254">
        <v>0</v>
      </c>
      <c r="L76" s="254">
        <v>0</v>
      </c>
      <c r="M76" s="254">
        <v>0</v>
      </c>
      <c r="N76" s="257">
        <v>0</v>
      </c>
      <c r="O76" s="257">
        <v>0</v>
      </c>
      <c r="P76" s="257">
        <v>0</v>
      </c>
      <c r="Q76" s="257">
        <v>0</v>
      </c>
      <c r="R76" s="257">
        <v>0</v>
      </c>
      <c r="S76" s="257">
        <v>0</v>
      </c>
      <c r="T76" s="258">
        <v>0</v>
      </c>
      <c r="U76" s="257">
        <v>0</v>
      </c>
      <c r="V76" s="250" t="s">
        <v>470</v>
      </c>
      <c r="W76" s="257">
        <v>953</v>
      </c>
      <c r="X76" s="257">
        <v>2941485.36</v>
      </c>
      <c r="Y76" s="257">
        <v>0</v>
      </c>
      <c r="Z76" s="257">
        <v>0</v>
      </c>
      <c r="AA76" s="257">
        <v>0</v>
      </c>
      <c r="AB76" s="257">
        <v>0</v>
      </c>
      <c r="AC76" s="257">
        <v>0</v>
      </c>
      <c r="AD76" s="257">
        <v>0</v>
      </c>
      <c r="AE76" s="257">
        <v>0</v>
      </c>
      <c r="AF76" s="257">
        <v>0</v>
      </c>
      <c r="AG76" s="257">
        <v>0</v>
      </c>
      <c r="AH76" s="257">
        <v>0</v>
      </c>
      <c r="AI76" s="257">
        <v>0</v>
      </c>
      <c r="AJ76" s="248">
        <v>63710.22</v>
      </c>
      <c r="AK76" s="248">
        <v>42544.76</v>
      </c>
      <c r="AL76" s="248">
        <v>0</v>
      </c>
      <c r="AM76" s="259">
        <f t="shared" si="3"/>
        <v>3198.0486253934941</v>
      </c>
      <c r="AN76" s="245">
        <v>4814.95</v>
      </c>
    </row>
    <row r="77" spans="1:40" s="14" customFormat="1" ht="13.5" x14ac:dyDescent="0.2">
      <c r="A77" s="252">
        <v>63</v>
      </c>
      <c r="B77" s="253" t="s">
        <v>271</v>
      </c>
      <c r="C77" s="254">
        <v>5535.8</v>
      </c>
      <c r="D77" s="250"/>
      <c r="E77" s="256">
        <v>136282</v>
      </c>
      <c r="F77" s="260">
        <v>4634260</v>
      </c>
      <c r="G77" s="254">
        <v>4770542</v>
      </c>
      <c r="H77" s="257">
        <v>0</v>
      </c>
      <c r="I77" s="254">
        <v>0</v>
      </c>
      <c r="J77" s="254">
        <v>0</v>
      </c>
      <c r="K77" s="254">
        <v>0</v>
      </c>
      <c r="L77" s="254">
        <v>0</v>
      </c>
      <c r="M77" s="254">
        <v>0</v>
      </c>
      <c r="N77" s="257">
        <v>0</v>
      </c>
      <c r="O77" s="257">
        <v>0</v>
      </c>
      <c r="P77" s="257">
        <v>0</v>
      </c>
      <c r="Q77" s="257">
        <v>0</v>
      </c>
      <c r="R77" s="257">
        <v>0</v>
      </c>
      <c r="S77" s="257">
        <v>0</v>
      </c>
      <c r="T77" s="258">
        <v>0</v>
      </c>
      <c r="U77" s="257">
        <v>0</v>
      </c>
      <c r="V77" s="250" t="s">
        <v>470</v>
      </c>
      <c r="W77" s="257">
        <v>1499</v>
      </c>
      <c r="X77" s="257">
        <v>4597800</v>
      </c>
      <c r="Y77" s="257">
        <v>0</v>
      </c>
      <c r="Z77" s="257">
        <v>0</v>
      </c>
      <c r="AA77" s="257">
        <v>0</v>
      </c>
      <c r="AB77" s="257">
        <v>0</v>
      </c>
      <c r="AC77" s="257">
        <v>0</v>
      </c>
      <c r="AD77" s="257">
        <v>0</v>
      </c>
      <c r="AE77" s="257">
        <v>0</v>
      </c>
      <c r="AF77" s="257">
        <v>0</v>
      </c>
      <c r="AG77" s="257">
        <v>0</v>
      </c>
      <c r="AH77" s="257">
        <v>0</v>
      </c>
      <c r="AI77" s="257">
        <v>0</v>
      </c>
      <c r="AJ77" s="248">
        <v>103575.67</v>
      </c>
      <c r="AK77" s="248">
        <v>69166.33</v>
      </c>
      <c r="AL77" s="248">
        <v>0</v>
      </c>
      <c r="AM77" s="259">
        <f t="shared" si="3"/>
        <v>3182.482988659106</v>
      </c>
      <c r="AN77" s="245">
        <v>4814.95</v>
      </c>
    </row>
    <row r="78" spans="1:40" s="14" customFormat="1" ht="13.5" x14ac:dyDescent="0.2">
      <c r="A78" s="252">
        <v>64</v>
      </c>
      <c r="B78" s="253" t="s">
        <v>272</v>
      </c>
      <c r="C78" s="254">
        <v>3791</v>
      </c>
      <c r="D78" s="250"/>
      <c r="E78" s="256">
        <v>371818.85999999987</v>
      </c>
      <c r="F78" s="260">
        <v>3173968</v>
      </c>
      <c r="G78" s="254">
        <v>3545786.86</v>
      </c>
      <c r="H78" s="257">
        <v>0</v>
      </c>
      <c r="I78" s="254">
        <v>0</v>
      </c>
      <c r="J78" s="254">
        <v>0</v>
      </c>
      <c r="K78" s="254">
        <v>0</v>
      </c>
      <c r="L78" s="254">
        <v>0</v>
      </c>
      <c r="M78" s="254">
        <v>0</v>
      </c>
      <c r="N78" s="257">
        <v>0</v>
      </c>
      <c r="O78" s="257">
        <v>0</v>
      </c>
      <c r="P78" s="257">
        <v>0</v>
      </c>
      <c r="Q78" s="257">
        <v>0</v>
      </c>
      <c r="R78" s="257">
        <v>0</v>
      </c>
      <c r="S78" s="257">
        <v>0</v>
      </c>
      <c r="T78" s="258">
        <v>0</v>
      </c>
      <c r="U78" s="257">
        <v>0</v>
      </c>
      <c r="V78" s="250" t="s">
        <v>470</v>
      </c>
      <c r="W78" s="257">
        <v>1037</v>
      </c>
      <c r="X78" s="257">
        <v>3427477.23</v>
      </c>
      <c r="Y78" s="257">
        <v>0</v>
      </c>
      <c r="Z78" s="257">
        <v>0</v>
      </c>
      <c r="AA78" s="257">
        <v>0</v>
      </c>
      <c r="AB78" s="257">
        <v>0</v>
      </c>
      <c r="AC78" s="257">
        <v>0</v>
      </c>
      <c r="AD78" s="257">
        <v>0</v>
      </c>
      <c r="AE78" s="257">
        <v>0</v>
      </c>
      <c r="AF78" s="257">
        <v>0</v>
      </c>
      <c r="AG78" s="257">
        <v>0</v>
      </c>
      <c r="AH78" s="257">
        <v>0</v>
      </c>
      <c r="AI78" s="257">
        <v>0</v>
      </c>
      <c r="AJ78" s="248">
        <v>70938.16</v>
      </c>
      <c r="AK78" s="248">
        <v>47371.47</v>
      </c>
      <c r="AL78" s="248">
        <v>0</v>
      </c>
      <c r="AM78" s="259">
        <f t="shared" si="3"/>
        <v>3419.2737319189969</v>
      </c>
      <c r="AN78" s="245">
        <v>4814.95</v>
      </c>
    </row>
    <row r="79" spans="1:40" s="14" customFormat="1" ht="13.5" x14ac:dyDescent="0.2">
      <c r="A79" s="252">
        <v>65</v>
      </c>
      <c r="B79" s="253" t="s">
        <v>273</v>
      </c>
      <c r="C79" s="254">
        <v>3980.7</v>
      </c>
      <c r="D79" s="255"/>
      <c r="E79" s="256">
        <v>-4740357.9000000004</v>
      </c>
      <c r="F79" s="256">
        <v>7292642.4000000004</v>
      </c>
      <c r="G79" s="254">
        <v>1530520.5</v>
      </c>
      <c r="H79" s="257">
        <v>1154969</v>
      </c>
      <c r="I79" s="254">
        <v>0</v>
      </c>
      <c r="J79" s="254">
        <v>1370</v>
      </c>
      <c r="K79" s="254">
        <v>792213</v>
      </c>
      <c r="L79" s="254">
        <v>0</v>
      </c>
      <c r="M79" s="254">
        <v>0</v>
      </c>
      <c r="N79" s="257">
        <v>353.93</v>
      </c>
      <c r="O79" s="257">
        <v>285266</v>
      </c>
      <c r="P79" s="257">
        <v>0</v>
      </c>
      <c r="Q79" s="257">
        <v>0</v>
      </c>
      <c r="R79" s="257">
        <v>132.5</v>
      </c>
      <c r="S79" s="257">
        <v>77490</v>
      </c>
      <c r="T79" s="258">
        <v>0</v>
      </c>
      <c r="U79" s="257">
        <v>0</v>
      </c>
      <c r="V79" s="255"/>
      <c r="W79" s="257">
        <v>0</v>
      </c>
      <c r="X79" s="257">
        <v>0</v>
      </c>
      <c r="Y79" s="257">
        <v>0</v>
      </c>
      <c r="Z79" s="257">
        <v>0</v>
      </c>
      <c r="AA79" s="257">
        <v>0</v>
      </c>
      <c r="AB79" s="257">
        <v>0</v>
      </c>
      <c r="AC79" s="257">
        <v>0</v>
      </c>
      <c r="AD79" s="257">
        <v>0</v>
      </c>
      <c r="AE79" s="257">
        <v>0</v>
      </c>
      <c r="AF79" s="257">
        <v>0</v>
      </c>
      <c r="AG79" s="257">
        <v>0</v>
      </c>
      <c r="AH79" s="257">
        <v>0</v>
      </c>
      <c r="AI79" s="248">
        <v>74730</v>
      </c>
      <c r="AJ79" s="248">
        <v>191431.86</v>
      </c>
      <c r="AK79" s="248">
        <v>109389.64</v>
      </c>
      <c r="AL79" s="248">
        <v>0</v>
      </c>
      <c r="AM79" s="245"/>
      <c r="AN79" s="245"/>
    </row>
    <row r="80" spans="1:40" s="14" customFormat="1" ht="13.5" x14ac:dyDescent="0.2">
      <c r="A80" s="252">
        <v>66</v>
      </c>
      <c r="B80" s="253" t="s">
        <v>274</v>
      </c>
      <c r="C80" s="254">
        <v>1781.2</v>
      </c>
      <c r="D80" s="255"/>
      <c r="E80" s="256">
        <v>386392.49000000022</v>
      </c>
      <c r="F80" s="256">
        <v>2037420</v>
      </c>
      <c r="G80" s="254">
        <v>2141080.79</v>
      </c>
      <c r="H80" s="257">
        <v>0</v>
      </c>
      <c r="I80" s="254">
        <v>0</v>
      </c>
      <c r="J80" s="254">
        <v>0</v>
      </c>
      <c r="K80" s="254">
        <v>0</v>
      </c>
      <c r="L80" s="254">
        <v>0</v>
      </c>
      <c r="M80" s="254">
        <v>0</v>
      </c>
      <c r="N80" s="257">
        <v>0</v>
      </c>
      <c r="O80" s="257">
        <v>0</v>
      </c>
      <c r="P80" s="257">
        <v>0</v>
      </c>
      <c r="Q80" s="257">
        <v>0</v>
      </c>
      <c r="R80" s="257">
        <v>0</v>
      </c>
      <c r="S80" s="257">
        <v>0</v>
      </c>
      <c r="T80" s="258">
        <v>0</v>
      </c>
      <c r="U80" s="257">
        <v>0</v>
      </c>
      <c r="V80" s="255" t="s">
        <v>471</v>
      </c>
      <c r="W80" s="257">
        <v>625</v>
      </c>
      <c r="X80" s="257">
        <v>2053217.06</v>
      </c>
      <c r="Y80" s="257">
        <v>0</v>
      </c>
      <c r="Z80" s="257">
        <v>0</v>
      </c>
      <c r="AA80" s="257">
        <v>0</v>
      </c>
      <c r="AB80" s="257">
        <v>0</v>
      </c>
      <c r="AC80" s="257">
        <v>0</v>
      </c>
      <c r="AD80" s="257">
        <v>0</v>
      </c>
      <c r="AE80" s="257">
        <v>0</v>
      </c>
      <c r="AF80" s="257">
        <v>0</v>
      </c>
      <c r="AG80" s="257">
        <v>0</v>
      </c>
      <c r="AH80" s="257">
        <v>0</v>
      </c>
      <c r="AI80" s="257">
        <v>0</v>
      </c>
      <c r="AJ80" s="248">
        <v>57455.24</v>
      </c>
      <c r="AK80" s="248">
        <v>30408.49</v>
      </c>
      <c r="AL80" s="248">
        <v>0</v>
      </c>
      <c r="AM80" s="259">
        <f t="shared" ref="AM80:AM85" si="4">G80/W80</f>
        <v>3425.7292640000001</v>
      </c>
      <c r="AN80" s="245">
        <v>4621.88</v>
      </c>
    </row>
    <row r="81" spans="1:40" s="14" customFormat="1" ht="13.5" x14ac:dyDescent="0.2">
      <c r="A81" s="252">
        <v>67</v>
      </c>
      <c r="B81" s="253" t="s">
        <v>275</v>
      </c>
      <c r="C81" s="254">
        <v>1653.8</v>
      </c>
      <c r="D81" s="250"/>
      <c r="E81" s="256">
        <v>-3298698.1100000003</v>
      </c>
      <c r="F81" s="260">
        <v>5099686.4000000004</v>
      </c>
      <c r="G81" s="254">
        <v>1626626.21</v>
      </c>
      <c r="H81" s="257">
        <v>0</v>
      </c>
      <c r="I81" s="254">
        <v>0</v>
      </c>
      <c r="J81" s="254">
        <v>0</v>
      </c>
      <c r="K81" s="254">
        <v>0</v>
      </c>
      <c r="L81" s="254">
        <v>0</v>
      </c>
      <c r="M81" s="254">
        <v>0</v>
      </c>
      <c r="N81" s="257">
        <v>0</v>
      </c>
      <c r="O81" s="257">
        <v>0</v>
      </c>
      <c r="P81" s="257">
        <v>0</v>
      </c>
      <c r="Q81" s="257">
        <v>0</v>
      </c>
      <c r="R81" s="257">
        <v>0</v>
      </c>
      <c r="S81" s="257">
        <v>0</v>
      </c>
      <c r="T81" s="258">
        <v>0</v>
      </c>
      <c r="U81" s="257">
        <v>0</v>
      </c>
      <c r="V81" s="250" t="s">
        <v>470</v>
      </c>
      <c r="W81" s="257">
        <v>631.5</v>
      </c>
      <c r="X81" s="257">
        <v>1436152.92</v>
      </c>
      <c r="Y81" s="257">
        <v>0</v>
      </c>
      <c r="Z81" s="257">
        <v>0</v>
      </c>
      <c r="AA81" s="257">
        <v>0</v>
      </c>
      <c r="AB81" s="257">
        <v>0</v>
      </c>
      <c r="AC81" s="257">
        <v>0</v>
      </c>
      <c r="AD81" s="257">
        <v>0</v>
      </c>
      <c r="AE81" s="257">
        <v>0</v>
      </c>
      <c r="AF81" s="257">
        <v>0</v>
      </c>
      <c r="AG81" s="257">
        <v>0</v>
      </c>
      <c r="AH81" s="257">
        <v>0</v>
      </c>
      <c r="AI81" s="257">
        <v>0</v>
      </c>
      <c r="AJ81" s="248">
        <v>113977.99</v>
      </c>
      <c r="AK81" s="248">
        <v>76495.3</v>
      </c>
      <c r="AL81" s="248">
        <v>0</v>
      </c>
      <c r="AM81" s="259">
        <f t="shared" si="4"/>
        <v>2575.8134758511478</v>
      </c>
      <c r="AN81" s="245">
        <v>4814.95</v>
      </c>
    </row>
    <row r="82" spans="1:40" s="14" customFormat="1" ht="13.5" x14ac:dyDescent="0.2">
      <c r="A82" s="252">
        <v>68</v>
      </c>
      <c r="B82" s="253" t="s">
        <v>276</v>
      </c>
      <c r="C82" s="254">
        <v>3742.7</v>
      </c>
      <c r="D82" s="250"/>
      <c r="E82" s="256">
        <v>-1432414.08</v>
      </c>
      <c r="F82" s="260">
        <v>3477362</v>
      </c>
      <c r="G82" s="254">
        <v>2044947.92</v>
      </c>
      <c r="H82" s="257">
        <v>0</v>
      </c>
      <c r="I82" s="254">
        <v>0</v>
      </c>
      <c r="J82" s="254">
        <v>0</v>
      </c>
      <c r="K82" s="254">
        <v>0</v>
      </c>
      <c r="L82" s="254">
        <v>0</v>
      </c>
      <c r="M82" s="254">
        <v>0</v>
      </c>
      <c r="N82" s="257">
        <v>0</v>
      </c>
      <c r="O82" s="257">
        <v>0</v>
      </c>
      <c r="P82" s="257">
        <v>0</v>
      </c>
      <c r="Q82" s="257">
        <v>0</v>
      </c>
      <c r="R82" s="257">
        <v>0</v>
      </c>
      <c r="S82" s="257">
        <v>0</v>
      </c>
      <c r="T82" s="258">
        <v>0</v>
      </c>
      <c r="U82" s="257">
        <v>0</v>
      </c>
      <c r="V82" s="250" t="s">
        <v>470</v>
      </c>
      <c r="W82" s="257">
        <v>1005.89</v>
      </c>
      <c r="X82" s="257">
        <v>1915329.27</v>
      </c>
      <c r="Y82" s="257">
        <v>0</v>
      </c>
      <c r="Z82" s="257">
        <v>0</v>
      </c>
      <c r="AA82" s="257">
        <v>0</v>
      </c>
      <c r="AB82" s="257">
        <v>0</v>
      </c>
      <c r="AC82" s="257">
        <v>0</v>
      </c>
      <c r="AD82" s="257">
        <v>0</v>
      </c>
      <c r="AE82" s="257">
        <v>0</v>
      </c>
      <c r="AF82" s="257">
        <v>0</v>
      </c>
      <c r="AG82" s="257">
        <v>0</v>
      </c>
      <c r="AH82" s="257">
        <v>0</v>
      </c>
      <c r="AI82" s="257">
        <v>0</v>
      </c>
      <c r="AJ82" s="248">
        <v>77719.02</v>
      </c>
      <c r="AK82" s="248">
        <v>51899.63</v>
      </c>
      <c r="AL82" s="248">
        <v>0</v>
      </c>
      <c r="AM82" s="259">
        <f t="shared" si="4"/>
        <v>2032.973704878267</v>
      </c>
      <c r="AN82" s="245">
        <v>4814.95</v>
      </c>
    </row>
    <row r="83" spans="1:40" s="14" customFormat="1" ht="13.5" x14ac:dyDescent="0.2">
      <c r="A83" s="252">
        <v>69</v>
      </c>
      <c r="B83" s="253" t="s">
        <v>277</v>
      </c>
      <c r="C83" s="254">
        <v>2779</v>
      </c>
      <c r="D83" s="250"/>
      <c r="E83" s="256">
        <v>-1082966.68</v>
      </c>
      <c r="F83" s="260">
        <v>2688871</v>
      </c>
      <c r="G83" s="254">
        <v>1605904.32</v>
      </c>
      <c r="H83" s="257">
        <v>0</v>
      </c>
      <c r="I83" s="254">
        <v>0</v>
      </c>
      <c r="J83" s="254">
        <v>0</v>
      </c>
      <c r="K83" s="254">
        <v>0</v>
      </c>
      <c r="L83" s="254">
        <v>0</v>
      </c>
      <c r="M83" s="254">
        <v>0</v>
      </c>
      <c r="N83" s="257">
        <v>0</v>
      </c>
      <c r="O83" s="257">
        <v>0</v>
      </c>
      <c r="P83" s="257">
        <v>0</v>
      </c>
      <c r="Q83" s="257">
        <v>0</v>
      </c>
      <c r="R83" s="257">
        <v>0</v>
      </c>
      <c r="S83" s="257">
        <v>0</v>
      </c>
      <c r="T83" s="258">
        <v>0</v>
      </c>
      <c r="U83" s="257">
        <v>0</v>
      </c>
      <c r="V83" s="250" t="s">
        <v>470</v>
      </c>
      <c r="W83" s="257">
        <v>769.74</v>
      </c>
      <c r="X83" s="257">
        <v>1505676.66</v>
      </c>
      <c r="Y83" s="257">
        <v>0</v>
      </c>
      <c r="Z83" s="257">
        <v>0</v>
      </c>
      <c r="AA83" s="257">
        <v>0</v>
      </c>
      <c r="AB83" s="257">
        <v>0</v>
      </c>
      <c r="AC83" s="257">
        <v>0</v>
      </c>
      <c r="AD83" s="257">
        <v>0</v>
      </c>
      <c r="AE83" s="257">
        <v>0</v>
      </c>
      <c r="AF83" s="257">
        <v>0</v>
      </c>
      <c r="AG83" s="257">
        <v>0</v>
      </c>
      <c r="AH83" s="257">
        <v>0</v>
      </c>
      <c r="AI83" s="257">
        <v>0</v>
      </c>
      <c r="AJ83" s="248">
        <v>60096.26</v>
      </c>
      <c r="AK83" s="248">
        <v>40131.4</v>
      </c>
      <c r="AL83" s="248">
        <v>0</v>
      </c>
      <c r="AM83" s="259">
        <f t="shared" si="4"/>
        <v>2086.2944890482499</v>
      </c>
      <c r="AN83" s="245">
        <v>4814.95</v>
      </c>
    </row>
    <row r="84" spans="1:40" s="14" customFormat="1" ht="13.5" x14ac:dyDescent="0.2">
      <c r="A84" s="252">
        <v>70</v>
      </c>
      <c r="B84" s="253" t="s">
        <v>278</v>
      </c>
      <c r="C84" s="254">
        <v>3248</v>
      </c>
      <c r="D84" s="250"/>
      <c r="E84" s="256">
        <v>-1026649.54</v>
      </c>
      <c r="F84" s="260">
        <v>3060612</v>
      </c>
      <c r="G84" s="254">
        <v>2033962.46</v>
      </c>
      <c r="H84" s="257">
        <v>0</v>
      </c>
      <c r="I84" s="254">
        <v>0</v>
      </c>
      <c r="J84" s="254">
        <v>0</v>
      </c>
      <c r="K84" s="254">
        <v>0</v>
      </c>
      <c r="L84" s="254">
        <v>0</v>
      </c>
      <c r="M84" s="254">
        <v>0</v>
      </c>
      <c r="N84" s="257">
        <v>0</v>
      </c>
      <c r="O84" s="257">
        <v>0</v>
      </c>
      <c r="P84" s="257">
        <v>0</v>
      </c>
      <c r="Q84" s="257">
        <v>0</v>
      </c>
      <c r="R84" s="257">
        <v>0</v>
      </c>
      <c r="S84" s="257">
        <v>0</v>
      </c>
      <c r="T84" s="258">
        <v>0</v>
      </c>
      <c r="U84" s="257">
        <v>0</v>
      </c>
      <c r="V84" s="250" t="s">
        <v>470</v>
      </c>
      <c r="W84" s="257">
        <v>882.12</v>
      </c>
      <c r="X84" s="257">
        <v>1919878.16</v>
      </c>
      <c r="Y84" s="257">
        <v>0</v>
      </c>
      <c r="Z84" s="257">
        <v>0</v>
      </c>
      <c r="AA84" s="257">
        <v>0</v>
      </c>
      <c r="AB84" s="257">
        <v>0</v>
      </c>
      <c r="AC84" s="257">
        <v>0</v>
      </c>
      <c r="AD84" s="257">
        <v>0</v>
      </c>
      <c r="AE84" s="257">
        <v>0</v>
      </c>
      <c r="AF84" s="257">
        <v>0</v>
      </c>
      <c r="AG84" s="257">
        <v>0</v>
      </c>
      <c r="AH84" s="257">
        <v>0</v>
      </c>
      <c r="AI84" s="257">
        <v>0</v>
      </c>
      <c r="AJ84" s="248">
        <v>68404.66</v>
      </c>
      <c r="AK84" s="248">
        <v>45679.64</v>
      </c>
      <c r="AL84" s="248">
        <v>0</v>
      </c>
      <c r="AM84" s="259">
        <f t="shared" si="4"/>
        <v>2305.7661769373781</v>
      </c>
      <c r="AN84" s="245">
        <v>4814.95</v>
      </c>
    </row>
    <row r="85" spans="1:40" s="14" customFormat="1" ht="13.5" x14ac:dyDescent="0.2">
      <c r="A85" s="252">
        <v>71</v>
      </c>
      <c r="B85" s="253" t="s">
        <v>279</v>
      </c>
      <c r="C85" s="254">
        <v>2005.6</v>
      </c>
      <c r="D85" s="250"/>
      <c r="E85" s="256">
        <v>-554889.34999999986</v>
      </c>
      <c r="F85" s="260">
        <v>1348936.4</v>
      </c>
      <c r="G85" s="254">
        <v>794047.05</v>
      </c>
      <c r="H85" s="257">
        <v>0</v>
      </c>
      <c r="I85" s="254">
        <v>0</v>
      </c>
      <c r="J85" s="254">
        <v>0</v>
      </c>
      <c r="K85" s="254">
        <v>0</v>
      </c>
      <c r="L85" s="254">
        <v>0</v>
      </c>
      <c r="M85" s="254">
        <v>0</v>
      </c>
      <c r="N85" s="257">
        <v>0</v>
      </c>
      <c r="O85" s="257">
        <v>0</v>
      </c>
      <c r="P85" s="257">
        <v>0</v>
      </c>
      <c r="Q85" s="257">
        <v>0</v>
      </c>
      <c r="R85" s="257">
        <v>0</v>
      </c>
      <c r="S85" s="257">
        <v>0</v>
      </c>
      <c r="T85" s="258">
        <v>0</v>
      </c>
      <c r="U85" s="257">
        <v>0</v>
      </c>
      <c r="V85" s="250" t="s">
        <v>470</v>
      </c>
      <c r="W85" s="257">
        <v>305.14999999999998</v>
      </c>
      <c r="X85" s="257">
        <v>743765.46</v>
      </c>
      <c r="Y85" s="257">
        <v>0</v>
      </c>
      <c r="Z85" s="257">
        <v>0</v>
      </c>
      <c r="AA85" s="257">
        <v>0</v>
      </c>
      <c r="AB85" s="257">
        <v>0</v>
      </c>
      <c r="AC85" s="257">
        <v>0</v>
      </c>
      <c r="AD85" s="257">
        <v>0</v>
      </c>
      <c r="AE85" s="257">
        <v>0</v>
      </c>
      <c r="AF85" s="257">
        <v>0</v>
      </c>
      <c r="AG85" s="257">
        <v>0</v>
      </c>
      <c r="AH85" s="257">
        <v>0</v>
      </c>
      <c r="AI85" s="257">
        <v>0</v>
      </c>
      <c r="AJ85" s="248">
        <v>30148.720000000001</v>
      </c>
      <c r="AK85" s="248">
        <v>20132.87</v>
      </c>
      <c r="AL85" s="248">
        <v>0</v>
      </c>
      <c r="AM85" s="259">
        <f t="shared" si="4"/>
        <v>2602.1532033426188</v>
      </c>
      <c r="AN85" s="245">
        <v>4814.95</v>
      </c>
    </row>
    <row r="86" spans="1:40" s="14" customFormat="1" ht="13.5" x14ac:dyDescent="0.2">
      <c r="A86" s="252">
        <v>72</v>
      </c>
      <c r="B86" s="253" t="s">
        <v>280</v>
      </c>
      <c r="C86" s="254">
        <v>1995.1</v>
      </c>
      <c r="D86" s="255"/>
      <c r="E86" s="256">
        <v>207534.05000000005</v>
      </c>
      <c r="F86" s="256">
        <v>1963596.8</v>
      </c>
      <c r="G86" s="254">
        <v>2105168.94</v>
      </c>
      <c r="H86" s="257">
        <v>0</v>
      </c>
      <c r="I86" s="254">
        <v>0</v>
      </c>
      <c r="J86" s="254">
        <v>0</v>
      </c>
      <c r="K86" s="254">
        <v>0</v>
      </c>
      <c r="L86" s="254">
        <v>0</v>
      </c>
      <c r="M86" s="254">
        <v>0</v>
      </c>
      <c r="N86" s="257">
        <v>0</v>
      </c>
      <c r="O86" s="257">
        <v>0</v>
      </c>
      <c r="P86" s="257">
        <v>0</v>
      </c>
      <c r="Q86" s="257">
        <v>0</v>
      </c>
      <c r="R86" s="257">
        <v>0</v>
      </c>
      <c r="S86" s="257">
        <v>0</v>
      </c>
      <c r="T86" s="258">
        <v>1</v>
      </c>
      <c r="U86" s="257">
        <v>2016954.36</v>
      </c>
      <c r="V86" s="255"/>
      <c r="W86" s="257">
        <v>0</v>
      </c>
      <c r="X86" s="257">
        <v>0</v>
      </c>
      <c r="Y86" s="257">
        <v>0</v>
      </c>
      <c r="Z86" s="257">
        <v>0</v>
      </c>
      <c r="AA86" s="257">
        <v>0</v>
      </c>
      <c r="AB86" s="257">
        <v>0</v>
      </c>
      <c r="AC86" s="257">
        <v>0</v>
      </c>
      <c r="AD86" s="257">
        <v>0</v>
      </c>
      <c r="AE86" s="257">
        <v>0</v>
      </c>
      <c r="AF86" s="257">
        <v>0</v>
      </c>
      <c r="AG86" s="257">
        <v>0</v>
      </c>
      <c r="AH86" s="257">
        <v>0</v>
      </c>
      <c r="AI86" s="257">
        <v>0</v>
      </c>
      <c r="AJ86" s="248">
        <v>58907.9</v>
      </c>
      <c r="AK86" s="248">
        <v>29306.68</v>
      </c>
      <c r="AL86" s="248">
        <v>0</v>
      </c>
      <c r="AM86" s="259"/>
      <c r="AN86" s="245"/>
    </row>
    <row r="87" spans="1:40" s="14" customFormat="1" ht="13.5" x14ac:dyDescent="0.2">
      <c r="A87" s="252">
        <v>73</v>
      </c>
      <c r="B87" s="253" t="s">
        <v>281</v>
      </c>
      <c r="C87" s="254">
        <v>2012.6</v>
      </c>
      <c r="D87" s="250"/>
      <c r="E87" s="256">
        <v>-421565.16000000003</v>
      </c>
      <c r="F87" s="260">
        <v>1332599.8</v>
      </c>
      <c r="G87" s="254">
        <v>911034.64</v>
      </c>
      <c r="H87" s="257">
        <v>0</v>
      </c>
      <c r="I87" s="254">
        <v>0</v>
      </c>
      <c r="J87" s="254">
        <v>0</v>
      </c>
      <c r="K87" s="254">
        <v>0</v>
      </c>
      <c r="L87" s="254">
        <v>0</v>
      </c>
      <c r="M87" s="254">
        <v>0</v>
      </c>
      <c r="N87" s="257">
        <v>0</v>
      </c>
      <c r="O87" s="257">
        <v>0</v>
      </c>
      <c r="P87" s="257">
        <v>0</v>
      </c>
      <c r="Q87" s="257">
        <v>0</v>
      </c>
      <c r="R87" s="257">
        <v>0</v>
      </c>
      <c r="S87" s="257">
        <v>0</v>
      </c>
      <c r="T87" s="258">
        <v>0</v>
      </c>
      <c r="U87" s="257">
        <v>0</v>
      </c>
      <c r="V87" s="250" t="s">
        <v>470</v>
      </c>
      <c r="W87" s="257">
        <v>360</v>
      </c>
      <c r="X87" s="257">
        <v>861362</v>
      </c>
      <c r="Y87" s="257">
        <v>0</v>
      </c>
      <c r="Z87" s="257">
        <v>0</v>
      </c>
      <c r="AA87" s="257">
        <v>0</v>
      </c>
      <c r="AB87" s="257">
        <v>0</v>
      </c>
      <c r="AC87" s="257">
        <v>0</v>
      </c>
      <c r="AD87" s="257">
        <v>0</v>
      </c>
      <c r="AE87" s="257">
        <v>0</v>
      </c>
      <c r="AF87" s="257">
        <v>0</v>
      </c>
      <c r="AG87" s="257">
        <v>0</v>
      </c>
      <c r="AH87" s="257">
        <v>0</v>
      </c>
      <c r="AI87" s="257">
        <v>0</v>
      </c>
      <c r="AJ87" s="248">
        <v>29783.59</v>
      </c>
      <c r="AK87" s="248">
        <v>19889.05</v>
      </c>
      <c r="AL87" s="248">
        <v>0</v>
      </c>
      <c r="AM87" s="259">
        <f t="shared" ref="AM87:AM106" si="5">G87/W87</f>
        <v>2530.6517777777776</v>
      </c>
      <c r="AN87" s="245">
        <v>4814.95</v>
      </c>
    </row>
    <row r="88" spans="1:40" s="14" customFormat="1" ht="13.5" x14ac:dyDescent="0.2">
      <c r="A88" s="252">
        <v>74</v>
      </c>
      <c r="B88" s="253" t="s">
        <v>282</v>
      </c>
      <c r="C88" s="254">
        <v>2576.9</v>
      </c>
      <c r="D88" s="250"/>
      <c r="E88" s="256">
        <v>-171268.41000000015</v>
      </c>
      <c r="F88" s="260">
        <v>2800560</v>
      </c>
      <c r="G88" s="254">
        <v>2629291.59</v>
      </c>
      <c r="H88" s="257">
        <v>0</v>
      </c>
      <c r="I88" s="254">
        <v>0</v>
      </c>
      <c r="J88" s="254">
        <v>0</v>
      </c>
      <c r="K88" s="254">
        <v>0</v>
      </c>
      <c r="L88" s="254">
        <v>0</v>
      </c>
      <c r="M88" s="254">
        <v>0</v>
      </c>
      <c r="N88" s="257">
        <v>0</v>
      </c>
      <c r="O88" s="257">
        <v>0</v>
      </c>
      <c r="P88" s="257">
        <v>0</v>
      </c>
      <c r="Q88" s="257">
        <v>0</v>
      </c>
      <c r="R88" s="257">
        <v>0</v>
      </c>
      <c r="S88" s="257">
        <v>0</v>
      </c>
      <c r="T88" s="258">
        <v>0</v>
      </c>
      <c r="U88" s="257">
        <v>0</v>
      </c>
      <c r="V88" s="250" t="s">
        <v>470</v>
      </c>
      <c r="W88" s="257">
        <v>797.8</v>
      </c>
      <c r="X88" s="257">
        <v>2503476.4300000002</v>
      </c>
      <c r="Y88" s="257">
        <v>0</v>
      </c>
      <c r="Z88" s="257">
        <v>0</v>
      </c>
      <c r="AA88" s="257">
        <v>0</v>
      </c>
      <c r="AB88" s="257">
        <v>0</v>
      </c>
      <c r="AC88" s="257">
        <v>0</v>
      </c>
      <c r="AD88" s="257">
        <v>0</v>
      </c>
      <c r="AE88" s="257">
        <v>0</v>
      </c>
      <c r="AF88" s="257">
        <v>0</v>
      </c>
      <c r="AG88" s="257">
        <v>0</v>
      </c>
      <c r="AH88" s="257">
        <v>0</v>
      </c>
      <c r="AI88" s="257">
        <v>0</v>
      </c>
      <c r="AJ88" s="248">
        <v>84016.8</v>
      </c>
      <c r="AK88" s="248">
        <v>41798.36</v>
      </c>
      <c r="AL88" s="248">
        <v>0</v>
      </c>
      <c r="AM88" s="259">
        <f t="shared" si="5"/>
        <v>3295.677600902482</v>
      </c>
      <c r="AN88" s="245">
        <v>4814.95</v>
      </c>
    </row>
    <row r="89" spans="1:40" s="14" customFormat="1" ht="13.5" x14ac:dyDescent="0.2">
      <c r="A89" s="252">
        <v>75</v>
      </c>
      <c r="B89" s="253" t="s">
        <v>283</v>
      </c>
      <c r="C89" s="254">
        <v>3568.3</v>
      </c>
      <c r="D89" s="250"/>
      <c r="E89" s="256">
        <v>550545.18000000017</v>
      </c>
      <c r="F89" s="260">
        <v>3253984</v>
      </c>
      <c r="G89" s="254">
        <v>4036990.13</v>
      </c>
      <c r="H89" s="257">
        <v>0</v>
      </c>
      <c r="I89" s="254">
        <v>0</v>
      </c>
      <c r="J89" s="254">
        <v>0</v>
      </c>
      <c r="K89" s="254">
        <v>0</v>
      </c>
      <c r="L89" s="254">
        <v>0</v>
      </c>
      <c r="M89" s="254">
        <v>0</v>
      </c>
      <c r="N89" s="257">
        <v>0</v>
      </c>
      <c r="O89" s="257">
        <v>0</v>
      </c>
      <c r="P89" s="257">
        <v>0</v>
      </c>
      <c r="Q89" s="257">
        <v>0</v>
      </c>
      <c r="R89" s="257">
        <v>0</v>
      </c>
      <c r="S89" s="257">
        <v>0</v>
      </c>
      <c r="T89" s="258">
        <v>0</v>
      </c>
      <c r="U89" s="257">
        <v>0</v>
      </c>
      <c r="V89" s="250" t="s">
        <v>470</v>
      </c>
      <c r="W89" s="257">
        <v>977.62</v>
      </c>
      <c r="X89" s="257">
        <v>3891293</v>
      </c>
      <c r="Y89" s="257">
        <v>0</v>
      </c>
      <c r="Z89" s="257">
        <v>0</v>
      </c>
      <c r="AA89" s="257">
        <v>0</v>
      </c>
      <c r="AB89" s="257">
        <v>0</v>
      </c>
      <c r="AC89" s="257">
        <v>0</v>
      </c>
      <c r="AD89" s="257">
        <v>0</v>
      </c>
      <c r="AE89" s="257">
        <v>0</v>
      </c>
      <c r="AF89" s="257">
        <v>0</v>
      </c>
      <c r="AG89" s="257">
        <v>0</v>
      </c>
      <c r="AH89" s="257">
        <v>0</v>
      </c>
      <c r="AI89" s="257">
        <v>0</v>
      </c>
      <c r="AJ89" s="248">
        <v>97131.42</v>
      </c>
      <c r="AK89" s="248">
        <v>48565.71</v>
      </c>
      <c r="AL89" s="248">
        <v>0</v>
      </c>
      <c r="AM89" s="259">
        <f t="shared" si="5"/>
        <v>4129.4062416890001</v>
      </c>
      <c r="AN89" s="245">
        <v>4814.95</v>
      </c>
    </row>
    <row r="90" spans="1:40" s="14" customFormat="1" ht="13.5" x14ac:dyDescent="0.2">
      <c r="A90" s="252">
        <v>76</v>
      </c>
      <c r="B90" s="253" t="s">
        <v>284</v>
      </c>
      <c r="C90" s="254">
        <v>3946.7</v>
      </c>
      <c r="D90" s="255"/>
      <c r="E90" s="256">
        <v>-276225.33999999985</v>
      </c>
      <c r="F90" s="256">
        <v>4598748</v>
      </c>
      <c r="G90" s="254">
        <v>4759367.75</v>
      </c>
      <c r="H90" s="257">
        <v>0</v>
      </c>
      <c r="I90" s="254">
        <v>0</v>
      </c>
      <c r="J90" s="254">
        <v>0</v>
      </c>
      <c r="K90" s="254">
        <v>0</v>
      </c>
      <c r="L90" s="254">
        <v>0</v>
      </c>
      <c r="M90" s="254">
        <v>0</v>
      </c>
      <c r="N90" s="257">
        <v>0</v>
      </c>
      <c r="O90" s="257">
        <v>0</v>
      </c>
      <c r="P90" s="257">
        <v>0</v>
      </c>
      <c r="Q90" s="257">
        <v>0</v>
      </c>
      <c r="R90" s="257">
        <v>0</v>
      </c>
      <c r="S90" s="257">
        <v>0</v>
      </c>
      <c r="T90" s="258">
        <v>0</v>
      </c>
      <c r="U90" s="257">
        <v>0</v>
      </c>
      <c r="V90" s="255" t="s">
        <v>471</v>
      </c>
      <c r="W90" s="257">
        <v>1609</v>
      </c>
      <c r="X90" s="257">
        <v>4552769</v>
      </c>
      <c r="Y90" s="257">
        <v>0</v>
      </c>
      <c r="Z90" s="257">
        <v>0</v>
      </c>
      <c r="AA90" s="257">
        <v>0</v>
      </c>
      <c r="AB90" s="257">
        <v>0</v>
      </c>
      <c r="AC90" s="257">
        <v>0</v>
      </c>
      <c r="AD90" s="257">
        <v>0</v>
      </c>
      <c r="AE90" s="257">
        <v>0</v>
      </c>
      <c r="AF90" s="257">
        <v>0</v>
      </c>
      <c r="AG90" s="257">
        <v>0</v>
      </c>
      <c r="AH90" s="257">
        <v>0</v>
      </c>
      <c r="AI90" s="257">
        <v>0</v>
      </c>
      <c r="AJ90" s="248">
        <v>137962.44</v>
      </c>
      <c r="AK90" s="248">
        <v>68636.31</v>
      </c>
      <c r="AL90" s="248">
        <v>0</v>
      </c>
      <c r="AM90" s="259">
        <f t="shared" si="5"/>
        <v>2957.9662834058422</v>
      </c>
      <c r="AN90" s="245">
        <v>4621.88</v>
      </c>
    </row>
    <row r="91" spans="1:40" s="14" customFormat="1" ht="13.5" x14ac:dyDescent="0.2">
      <c r="A91" s="252">
        <v>77</v>
      </c>
      <c r="B91" s="253" t="s">
        <v>285</v>
      </c>
      <c r="C91" s="254">
        <v>2555</v>
      </c>
      <c r="D91" s="250"/>
      <c r="E91" s="256">
        <v>-1537094.5699999998</v>
      </c>
      <c r="F91" s="260">
        <v>3690738</v>
      </c>
      <c r="G91" s="254">
        <v>2153643.4300000002</v>
      </c>
      <c r="H91" s="257">
        <v>0</v>
      </c>
      <c r="I91" s="254">
        <v>0</v>
      </c>
      <c r="J91" s="254">
        <v>0</v>
      </c>
      <c r="K91" s="254">
        <v>0</v>
      </c>
      <c r="L91" s="254">
        <v>0</v>
      </c>
      <c r="M91" s="254">
        <v>0</v>
      </c>
      <c r="N91" s="257">
        <v>0</v>
      </c>
      <c r="O91" s="257">
        <v>0</v>
      </c>
      <c r="P91" s="257">
        <v>0</v>
      </c>
      <c r="Q91" s="257">
        <v>0</v>
      </c>
      <c r="R91" s="257">
        <v>0</v>
      </c>
      <c r="S91" s="257">
        <v>0</v>
      </c>
      <c r="T91" s="258">
        <v>0</v>
      </c>
      <c r="U91" s="257">
        <v>0</v>
      </c>
      <c r="V91" s="250" t="s">
        <v>470</v>
      </c>
      <c r="W91" s="257">
        <v>989.39</v>
      </c>
      <c r="X91" s="257">
        <v>2016071.19</v>
      </c>
      <c r="Y91" s="257">
        <v>0</v>
      </c>
      <c r="Z91" s="257">
        <v>0</v>
      </c>
      <c r="AA91" s="257">
        <v>0</v>
      </c>
      <c r="AB91" s="257">
        <v>0</v>
      </c>
      <c r="AC91" s="257">
        <v>0</v>
      </c>
      <c r="AD91" s="257">
        <v>0</v>
      </c>
      <c r="AE91" s="257">
        <v>0</v>
      </c>
      <c r="AF91" s="257">
        <v>0</v>
      </c>
      <c r="AG91" s="257">
        <v>0</v>
      </c>
      <c r="AH91" s="257">
        <v>0</v>
      </c>
      <c r="AI91" s="257">
        <v>0</v>
      </c>
      <c r="AJ91" s="248">
        <v>82487.97</v>
      </c>
      <c r="AK91" s="248">
        <v>55084.27</v>
      </c>
      <c r="AL91" s="248">
        <v>0</v>
      </c>
      <c r="AM91" s="259">
        <f t="shared" si="5"/>
        <v>2176.7386268306736</v>
      </c>
      <c r="AN91" s="245">
        <v>4814.95</v>
      </c>
    </row>
    <row r="92" spans="1:40" s="14" customFormat="1" ht="13.5" x14ac:dyDescent="0.2">
      <c r="A92" s="252">
        <v>78</v>
      </c>
      <c r="B92" s="253" t="s">
        <v>286</v>
      </c>
      <c r="C92" s="254">
        <v>3905.7</v>
      </c>
      <c r="D92" s="250"/>
      <c r="E92" s="256">
        <v>-244509.10000000009</v>
      </c>
      <c r="F92" s="260">
        <v>2890578</v>
      </c>
      <c r="G92" s="254">
        <v>2273386.5499999998</v>
      </c>
      <c r="H92" s="257">
        <v>0</v>
      </c>
      <c r="I92" s="254">
        <v>0</v>
      </c>
      <c r="J92" s="254">
        <v>0</v>
      </c>
      <c r="K92" s="254">
        <v>0</v>
      </c>
      <c r="L92" s="254">
        <v>0</v>
      </c>
      <c r="M92" s="254">
        <v>0</v>
      </c>
      <c r="N92" s="257">
        <v>0</v>
      </c>
      <c r="O92" s="257">
        <v>0</v>
      </c>
      <c r="P92" s="257">
        <v>0</v>
      </c>
      <c r="Q92" s="257">
        <v>0</v>
      </c>
      <c r="R92" s="257">
        <v>0</v>
      </c>
      <c r="S92" s="257">
        <v>0</v>
      </c>
      <c r="T92" s="258">
        <v>0</v>
      </c>
      <c r="U92" s="257">
        <v>0</v>
      </c>
      <c r="V92" s="250" t="s">
        <v>470</v>
      </c>
      <c r="W92" s="257">
        <v>909.92</v>
      </c>
      <c r="X92" s="257">
        <v>2191655.44</v>
      </c>
      <c r="Y92" s="257">
        <v>0</v>
      </c>
      <c r="Z92" s="257">
        <v>0</v>
      </c>
      <c r="AA92" s="257">
        <v>0</v>
      </c>
      <c r="AB92" s="257">
        <v>0</v>
      </c>
      <c r="AC92" s="257">
        <v>0</v>
      </c>
      <c r="AD92" s="257">
        <v>0</v>
      </c>
      <c r="AE92" s="257">
        <v>0</v>
      </c>
      <c r="AF92" s="257">
        <v>0</v>
      </c>
      <c r="AG92" s="257">
        <v>0</v>
      </c>
      <c r="AH92" s="257">
        <v>0</v>
      </c>
      <c r="AI92" s="257">
        <v>0</v>
      </c>
      <c r="AJ92" s="248">
        <v>38589.230000000003</v>
      </c>
      <c r="AK92" s="248">
        <v>43141.88</v>
      </c>
      <c r="AL92" s="248">
        <v>0</v>
      </c>
      <c r="AM92" s="259">
        <f t="shared" si="5"/>
        <v>2498.446621681027</v>
      </c>
      <c r="AN92" s="245">
        <v>4814.95</v>
      </c>
    </row>
    <row r="93" spans="1:40" s="14" customFormat="1" ht="13.5" x14ac:dyDescent="0.2">
      <c r="A93" s="252">
        <v>79</v>
      </c>
      <c r="B93" s="253" t="s">
        <v>287</v>
      </c>
      <c r="C93" s="254">
        <v>1413.7</v>
      </c>
      <c r="D93" s="250"/>
      <c r="E93" s="256">
        <v>277220.95000000019</v>
      </c>
      <c r="F93" s="260">
        <v>2077082</v>
      </c>
      <c r="G93" s="254">
        <v>1607280.33</v>
      </c>
      <c r="H93" s="257">
        <v>0</v>
      </c>
      <c r="I93" s="254">
        <v>0</v>
      </c>
      <c r="J93" s="254">
        <v>0</v>
      </c>
      <c r="K93" s="254">
        <v>0</v>
      </c>
      <c r="L93" s="254">
        <v>0</v>
      </c>
      <c r="M93" s="254">
        <v>0</v>
      </c>
      <c r="N93" s="257">
        <v>0</v>
      </c>
      <c r="O93" s="257">
        <v>0</v>
      </c>
      <c r="P93" s="257">
        <v>0</v>
      </c>
      <c r="Q93" s="257">
        <v>0</v>
      </c>
      <c r="R93" s="257">
        <v>0</v>
      </c>
      <c r="S93" s="257">
        <v>0</v>
      </c>
      <c r="T93" s="258">
        <v>0</v>
      </c>
      <c r="U93" s="257">
        <v>0</v>
      </c>
      <c r="V93" s="250" t="s">
        <v>470</v>
      </c>
      <c r="W93" s="257">
        <v>591.34</v>
      </c>
      <c r="X93" s="257">
        <v>1537957.72</v>
      </c>
      <c r="Y93" s="257">
        <v>0</v>
      </c>
      <c r="Z93" s="257">
        <v>0</v>
      </c>
      <c r="AA93" s="257">
        <v>0</v>
      </c>
      <c r="AB93" s="257">
        <v>0</v>
      </c>
      <c r="AC93" s="257">
        <v>0</v>
      </c>
      <c r="AD93" s="257">
        <v>0</v>
      </c>
      <c r="AE93" s="257">
        <v>0</v>
      </c>
      <c r="AF93" s="257">
        <v>0</v>
      </c>
      <c r="AG93" s="257">
        <v>0</v>
      </c>
      <c r="AH93" s="257">
        <v>0</v>
      </c>
      <c r="AI93" s="257">
        <v>0</v>
      </c>
      <c r="AJ93" s="248">
        <v>38322.160000000003</v>
      </c>
      <c r="AK93" s="248">
        <v>31000.45</v>
      </c>
      <c r="AL93" s="248">
        <v>0</v>
      </c>
      <c r="AM93" s="259">
        <f t="shared" si="5"/>
        <v>2718.0307944668043</v>
      </c>
      <c r="AN93" s="245">
        <v>4814.95</v>
      </c>
    </row>
    <row r="94" spans="1:40" s="14" customFormat="1" ht="13.5" x14ac:dyDescent="0.2">
      <c r="A94" s="252">
        <v>80</v>
      </c>
      <c r="B94" s="253" t="s">
        <v>288</v>
      </c>
      <c r="C94" s="254">
        <v>5665.74</v>
      </c>
      <c r="D94" s="250"/>
      <c r="E94" s="256">
        <v>824038.01999999955</v>
      </c>
      <c r="F94" s="260">
        <v>6001200</v>
      </c>
      <c r="G94" s="254">
        <v>5065459.92</v>
      </c>
      <c r="H94" s="257">
        <v>0</v>
      </c>
      <c r="I94" s="254">
        <v>0</v>
      </c>
      <c r="J94" s="254">
        <v>0</v>
      </c>
      <c r="K94" s="254">
        <v>0</v>
      </c>
      <c r="L94" s="254">
        <v>0</v>
      </c>
      <c r="M94" s="254">
        <v>0</v>
      </c>
      <c r="N94" s="257">
        <v>0</v>
      </c>
      <c r="O94" s="257">
        <v>0</v>
      </c>
      <c r="P94" s="257">
        <v>0</v>
      </c>
      <c r="Q94" s="257">
        <v>0</v>
      </c>
      <c r="R94" s="257">
        <v>0</v>
      </c>
      <c r="S94" s="257">
        <v>0</v>
      </c>
      <c r="T94" s="258">
        <v>0</v>
      </c>
      <c r="U94" s="257">
        <v>0</v>
      </c>
      <c r="V94" s="250" t="s">
        <v>470</v>
      </c>
      <c r="W94" s="257">
        <v>1867</v>
      </c>
      <c r="X94" s="257">
        <v>4825562</v>
      </c>
      <c r="Y94" s="257">
        <v>0</v>
      </c>
      <c r="Z94" s="257">
        <v>0</v>
      </c>
      <c r="AA94" s="257">
        <v>0</v>
      </c>
      <c r="AB94" s="257">
        <v>0</v>
      </c>
      <c r="AC94" s="257">
        <v>0</v>
      </c>
      <c r="AD94" s="257">
        <v>0</v>
      </c>
      <c r="AE94" s="257">
        <v>0</v>
      </c>
      <c r="AF94" s="257">
        <v>0</v>
      </c>
      <c r="AG94" s="257">
        <v>0</v>
      </c>
      <c r="AH94" s="257">
        <v>0</v>
      </c>
      <c r="AI94" s="257">
        <v>0</v>
      </c>
      <c r="AJ94" s="248">
        <v>150330.01999999999</v>
      </c>
      <c r="AK94" s="248">
        <v>89567.9</v>
      </c>
      <c r="AL94" s="248">
        <v>0</v>
      </c>
      <c r="AM94" s="259">
        <f t="shared" si="5"/>
        <v>2713.1547509373327</v>
      </c>
      <c r="AN94" s="245">
        <v>4814.95</v>
      </c>
    </row>
    <row r="95" spans="1:40" s="14" customFormat="1" ht="13.5" x14ac:dyDescent="0.2">
      <c r="A95" s="252">
        <v>81</v>
      </c>
      <c r="B95" s="253" t="s">
        <v>289</v>
      </c>
      <c r="C95" s="254">
        <v>1494.3</v>
      </c>
      <c r="D95" s="250"/>
      <c r="E95" s="256">
        <v>-48709.479999999981</v>
      </c>
      <c r="F95" s="260">
        <v>1500300</v>
      </c>
      <c r="G95" s="254">
        <v>1451590.52</v>
      </c>
      <c r="H95" s="257">
        <v>0</v>
      </c>
      <c r="I95" s="254">
        <v>0</v>
      </c>
      <c r="J95" s="254">
        <v>0</v>
      </c>
      <c r="K95" s="254">
        <v>0</v>
      </c>
      <c r="L95" s="254">
        <v>0</v>
      </c>
      <c r="M95" s="254">
        <v>0</v>
      </c>
      <c r="N95" s="257">
        <v>0</v>
      </c>
      <c r="O95" s="257">
        <v>0</v>
      </c>
      <c r="P95" s="257">
        <v>0</v>
      </c>
      <c r="Q95" s="257">
        <v>0</v>
      </c>
      <c r="R95" s="257">
        <v>0</v>
      </c>
      <c r="S95" s="257">
        <v>0</v>
      </c>
      <c r="T95" s="258">
        <v>0</v>
      </c>
      <c r="U95" s="257">
        <v>0</v>
      </c>
      <c r="V95" s="250" t="s">
        <v>470</v>
      </c>
      <c r="W95" s="257">
        <v>441</v>
      </c>
      <c r="X95" s="257">
        <v>1391616.04</v>
      </c>
      <c r="Y95" s="257">
        <v>0</v>
      </c>
      <c r="Z95" s="257">
        <v>0</v>
      </c>
      <c r="AA95" s="257">
        <v>0</v>
      </c>
      <c r="AB95" s="257">
        <v>0</v>
      </c>
      <c r="AC95" s="257">
        <v>0</v>
      </c>
      <c r="AD95" s="257">
        <v>0</v>
      </c>
      <c r="AE95" s="257">
        <v>0</v>
      </c>
      <c r="AF95" s="257">
        <v>0</v>
      </c>
      <c r="AG95" s="257">
        <v>0</v>
      </c>
      <c r="AH95" s="257">
        <v>0</v>
      </c>
      <c r="AI95" s="257">
        <v>0</v>
      </c>
      <c r="AJ95" s="248">
        <v>37582.5</v>
      </c>
      <c r="AK95" s="248">
        <v>22391.98</v>
      </c>
      <c r="AL95" s="248">
        <v>0</v>
      </c>
      <c r="AM95" s="259">
        <f t="shared" si="5"/>
        <v>3291.5884807256234</v>
      </c>
      <c r="AN95" s="245">
        <v>4814.95</v>
      </c>
    </row>
    <row r="96" spans="1:40" s="14" customFormat="1" ht="13.5" x14ac:dyDescent="0.2">
      <c r="A96" s="252">
        <v>82</v>
      </c>
      <c r="B96" s="253" t="s">
        <v>290</v>
      </c>
      <c r="C96" s="254">
        <v>5585.9</v>
      </c>
      <c r="D96" s="250"/>
      <c r="E96" s="256">
        <v>399005.45000000019</v>
      </c>
      <c r="F96" s="260">
        <v>5084350</v>
      </c>
      <c r="G96" s="254">
        <v>5066004.1100000003</v>
      </c>
      <c r="H96" s="257">
        <v>0</v>
      </c>
      <c r="I96" s="254">
        <v>0</v>
      </c>
      <c r="J96" s="254">
        <v>0</v>
      </c>
      <c r="K96" s="254">
        <v>0</v>
      </c>
      <c r="L96" s="254">
        <v>0</v>
      </c>
      <c r="M96" s="254">
        <v>0</v>
      </c>
      <c r="N96" s="257">
        <v>0</v>
      </c>
      <c r="O96" s="257">
        <v>0</v>
      </c>
      <c r="P96" s="257">
        <v>0</v>
      </c>
      <c r="Q96" s="257">
        <v>0</v>
      </c>
      <c r="R96" s="257">
        <v>0</v>
      </c>
      <c r="S96" s="257">
        <v>0</v>
      </c>
      <c r="T96" s="258">
        <v>0</v>
      </c>
      <c r="U96" s="257">
        <v>0</v>
      </c>
      <c r="V96" s="250" t="s">
        <v>470</v>
      </c>
      <c r="W96" s="257">
        <v>1539.66</v>
      </c>
      <c r="X96" s="257">
        <v>4896313.93</v>
      </c>
      <c r="Y96" s="257">
        <v>0</v>
      </c>
      <c r="Z96" s="257">
        <v>0</v>
      </c>
      <c r="AA96" s="257">
        <v>0</v>
      </c>
      <c r="AB96" s="257">
        <v>0</v>
      </c>
      <c r="AC96" s="257">
        <v>0</v>
      </c>
      <c r="AD96" s="257">
        <v>0</v>
      </c>
      <c r="AE96" s="257">
        <v>0</v>
      </c>
      <c r="AF96" s="257">
        <v>0</v>
      </c>
      <c r="AG96" s="257">
        <v>0</v>
      </c>
      <c r="AH96" s="257">
        <v>0</v>
      </c>
      <c r="AI96" s="257">
        <v>0</v>
      </c>
      <c r="AJ96" s="248">
        <v>93806.26</v>
      </c>
      <c r="AK96" s="248">
        <v>75883.92</v>
      </c>
      <c r="AL96" s="248">
        <v>0</v>
      </c>
      <c r="AM96" s="259">
        <f t="shared" si="5"/>
        <v>3290.3394970318122</v>
      </c>
      <c r="AN96" s="245">
        <v>4814.95</v>
      </c>
    </row>
    <row r="97" spans="1:40" s="14" customFormat="1" ht="13.5" x14ac:dyDescent="0.2">
      <c r="A97" s="252">
        <v>83</v>
      </c>
      <c r="B97" s="253" t="s">
        <v>291</v>
      </c>
      <c r="C97" s="254">
        <v>5312.7</v>
      </c>
      <c r="D97" s="250"/>
      <c r="E97" s="256">
        <v>-668449.9299999997</v>
      </c>
      <c r="F97" s="260">
        <v>5961192</v>
      </c>
      <c r="G97" s="254">
        <v>5051491.7</v>
      </c>
      <c r="H97" s="257">
        <v>0</v>
      </c>
      <c r="I97" s="254">
        <v>0</v>
      </c>
      <c r="J97" s="254">
        <v>0</v>
      </c>
      <c r="K97" s="254">
        <v>0</v>
      </c>
      <c r="L97" s="254">
        <v>0</v>
      </c>
      <c r="M97" s="254">
        <v>0</v>
      </c>
      <c r="N97" s="257">
        <v>0</v>
      </c>
      <c r="O97" s="257">
        <v>0</v>
      </c>
      <c r="P97" s="257">
        <v>0</v>
      </c>
      <c r="Q97" s="257">
        <v>0</v>
      </c>
      <c r="R97" s="257">
        <v>0</v>
      </c>
      <c r="S97" s="257">
        <v>0</v>
      </c>
      <c r="T97" s="258">
        <v>0</v>
      </c>
      <c r="U97" s="257">
        <v>0</v>
      </c>
      <c r="V97" s="250" t="s">
        <v>470</v>
      </c>
      <c r="W97" s="257">
        <v>1539</v>
      </c>
      <c r="X97" s="257">
        <v>4852536.92</v>
      </c>
      <c r="Y97" s="257">
        <v>0</v>
      </c>
      <c r="Z97" s="257">
        <v>0</v>
      </c>
      <c r="AA97" s="257">
        <v>0</v>
      </c>
      <c r="AB97" s="257">
        <v>0</v>
      </c>
      <c r="AC97" s="257">
        <v>0</v>
      </c>
      <c r="AD97" s="257">
        <v>0</v>
      </c>
      <c r="AE97" s="257">
        <v>0</v>
      </c>
      <c r="AF97" s="257">
        <v>0</v>
      </c>
      <c r="AG97" s="257">
        <v>0</v>
      </c>
      <c r="AH97" s="257">
        <v>0</v>
      </c>
      <c r="AI97" s="257">
        <v>0</v>
      </c>
      <c r="AJ97" s="248">
        <v>109983.99</v>
      </c>
      <c r="AK97" s="248">
        <v>88970.79</v>
      </c>
      <c r="AL97" s="248">
        <v>0</v>
      </c>
      <c r="AM97" s="259">
        <f t="shared" si="5"/>
        <v>3282.3207927225471</v>
      </c>
      <c r="AN97" s="245">
        <v>4814.95</v>
      </c>
    </row>
    <row r="98" spans="1:40" s="14" customFormat="1" ht="13.5" x14ac:dyDescent="0.2">
      <c r="A98" s="252">
        <v>84</v>
      </c>
      <c r="B98" s="253" t="s">
        <v>292</v>
      </c>
      <c r="C98" s="254">
        <v>1983.3</v>
      </c>
      <c r="D98" s="255"/>
      <c r="E98" s="256">
        <v>141079.83000000007</v>
      </c>
      <c r="F98" s="256">
        <v>2891196</v>
      </c>
      <c r="G98" s="254">
        <v>3032275.83</v>
      </c>
      <c r="H98" s="257">
        <v>0</v>
      </c>
      <c r="I98" s="254">
        <v>0</v>
      </c>
      <c r="J98" s="254">
        <v>0</v>
      </c>
      <c r="K98" s="254">
        <v>0</v>
      </c>
      <c r="L98" s="254">
        <v>0</v>
      </c>
      <c r="M98" s="254">
        <v>0</v>
      </c>
      <c r="N98" s="257">
        <v>0</v>
      </c>
      <c r="O98" s="257">
        <v>0</v>
      </c>
      <c r="P98" s="257">
        <v>0</v>
      </c>
      <c r="Q98" s="257">
        <v>0</v>
      </c>
      <c r="R98" s="257">
        <v>0</v>
      </c>
      <c r="S98" s="257">
        <v>0</v>
      </c>
      <c r="T98" s="258">
        <v>0</v>
      </c>
      <c r="U98" s="257">
        <v>0</v>
      </c>
      <c r="V98" s="255" t="s">
        <v>471</v>
      </c>
      <c r="W98" s="257">
        <v>895</v>
      </c>
      <c r="X98" s="257">
        <v>2907593</v>
      </c>
      <c r="Y98" s="257">
        <v>0</v>
      </c>
      <c r="Z98" s="257">
        <v>0</v>
      </c>
      <c r="AA98" s="257">
        <v>0</v>
      </c>
      <c r="AB98" s="257">
        <v>0</v>
      </c>
      <c r="AC98" s="257">
        <v>0</v>
      </c>
      <c r="AD98" s="257">
        <v>0</v>
      </c>
      <c r="AE98" s="257">
        <v>0</v>
      </c>
      <c r="AF98" s="257">
        <v>0</v>
      </c>
      <c r="AG98" s="257">
        <v>0</v>
      </c>
      <c r="AH98" s="257">
        <v>0</v>
      </c>
      <c r="AI98" s="257">
        <v>0</v>
      </c>
      <c r="AJ98" s="248">
        <v>81531.73</v>
      </c>
      <c r="AK98" s="248">
        <v>43151.1</v>
      </c>
      <c r="AL98" s="248">
        <v>0</v>
      </c>
      <c r="AM98" s="259">
        <f t="shared" si="5"/>
        <v>3388.0176871508379</v>
      </c>
      <c r="AN98" s="245">
        <v>4621.88</v>
      </c>
    </row>
    <row r="99" spans="1:40" s="14" customFormat="1" ht="13.5" x14ac:dyDescent="0.2">
      <c r="A99" s="252">
        <v>85</v>
      </c>
      <c r="B99" s="253" t="s">
        <v>293</v>
      </c>
      <c r="C99" s="254">
        <v>6737.3</v>
      </c>
      <c r="D99" s="255"/>
      <c r="E99" s="256">
        <v>-10537175.25</v>
      </c>
      <c r="F99" s="256">
        <v>21150360</v>
      </c>
      <c r="G99" s="254">
        <v>10515616.199999999</v>
      </c>
      <c r="H99" s="257">
        <v>0</v>
      </c>
      <c r="I99" s="254">
        <v>0</v>
      </c>
      <c r="J99" s="254">
        <v>0</v>
      </c>
      <c r="K99" s="254">
        <v>0</v>
      </c>
      <c r="L99" s="254">
        <v>0</v>
      </c>
      <c r="M99" s="254">
        <v>0</v>
      </c>
      <c r="N99" s="257">
        <v>0</v>
      </c>
      <c r="O99" s="257">
        <v>0</v>
      </c>
      <c r="P99" s="257">
        <v>0</v>
      </c>
      <c r="Q99" s="257">
        <v>0</v>
      </c>
      <c r="R99" s="257">
        <v>0</v>
      </c>
      <c r="S99" s="257">
        <v>0</v>
      </c>
      <c r="T99" s="258">
        <v>0</v>
      </c>
      <c r="U99" s="257">
        <v>0</v>
      </c>
      <c r="V99" s="255" t="s">
        <v>471</v>
      </c>
      <c r="W99" s="257">
        <v>2574</v>
      </c>
      <c r="X99" s="257">
        <v>9905183.5800000001</v>
      </c>
      <c r="Y99" s="257">
        <v>0</v>
      </c>
      <c r="Z99" s="257">
        <v>0</v>
      </c>
      <c r="AA99" s="257">
        <v>0</v>
      </c>
      <c r="AB99" s="257">
        <v>0</v>
      </c>
      <c r="AC99" s="257">
        <v>0</v>
      </c>
      <c r="AD99" s="257">
        <v>0</v>
      </c>
      <c r="AE99" s="257">
        <v>0</v>
      </c>
      <c r="AF99" s="257">
        <v>0</v>
      </c>
      <c r="AG99" s="257">
        <v>0</v>
      </c>
      <c r="AH99" s="257">
        <v>0</v>
      </c>
      <c r="AI99" s="257">
        <v>0</v>
      </c>
      <c r="AJ99" s="248">
        <v>294763.5</v>
      </c>
      <c r="AK99" s="248">
        <v>315669.12</v>
      </c>
      <c r="AL99" s="248">
        <v>0</v>
      </c>
      <c r="AM99" s="259">
        <f t="shared" si="5"/>
        <v>4085.3209790209789</v>
      </c>
      <c r="AN99" s="245">
        <v>4621.88</v>
      </c>
    </row>
    <row r="100" spans="1:40" s="14" customFormat="1" ht="13.5" x14ac:dyDescent="0.2">
      <c r="A100" s="252">
        <v>86</v>
      </c>
      <c r="B100" s="253" t="s">
        <v>294</v>
      </c>
      <c r="C100" s="254">
        <v>3090.2</v>
      </c>
      <c r="D100" s="250"/>
      <c r="E100" s="256">
        <v>272041.77</v>
      </c>
      <c r="F100" s="260">
        <v>3000600</v>
      </c>
      <c r="G100" s="254">
        <v>3042290.99</v>
      </c>
      <c r="H100" s="257">
        <v>0</v>
      </c>
      <c r="I100" s="254">
        <v>0</v>
      </c>
      <c r="J100" s="254">
        <v>0</v>
      </c>
      <c r="K100" s="254">
        <v>0</v>
      </c>
      <c r="L100" s="254">
        <v>0</v>
      </c>
      <c r="M100" s="254">
        <v>0</v>
      </c>
      <c r="N100" s="257">
        <v>0</v>
      </c>
      <c r="O100" s="257">
        <v>0</v>
      </c>
      <c r="P100" s="257">
        <v>0</v>
      </c>
      <c r="Q100" s="257">
        <v>0</v>
      </c>
      <c r="R100" s="257">
        <v>0</v>
      </c>
      <c r="S100" s="257">
        <v>0</v>
      </c>
      <c r="T100" s="258">
        <v>0</v>
      </c>
      <c r="U100" s="257">
        <v>0</v>
      </c>
      <c r="V100" s="250" t="s">
        <v>470</v>
      </c>
      <c r="W100" s="257">
        <v>943</v>
      </c>
      <c r="X100" s="257">
        <v>2907939.13</v>
      </c>
      <c r="Y100" s="257">
        <v>0</v>
      </c>
      <c r="Z100" s="257">
        <v>0</v>
      </c>
      <c r="AA100" s="257">
        <v>0</v>
      </c>
      <c r="AB100" s="257">
        <v>0</v>
      </c>
      <c r="AC100" s="257">
        <v>0</v>
      </c>
      <c r="AD100" s="257">
        <v>0</v>
      </c>
      <c r="AE100" s="257">
        <v>0</v>
      </c>
      <c r="AF100" s="257">
        <v>0</v>
      </c>
      <c r="AG100" s="257">
        <v>0</v>
      </c>
      <c r="AH100" s="257">
        <v>0</v>
      </c>
      <c r="AI100" s="257">
        <v>0</v>
      </c>
      <c r="AJ100" s="248">
        <v>89567.91</v>
      </c>
      <c r="AK100" s="248">
        <v>44783.95</v>
      </c>
      <c r="AL100" s="248">
        <v>0</v>
      </c>
      <c r="AM100" s="259">
        <f t="shared" si="5"/>
        <v>3226.1834464475082</v>
      </c>
      <c r="AN100" s="245">
        <v>4814.95</v>
      </c>
    </row>
    <row r="101" spans="1:40" s="14" customFormat="1" ht="13.5" x14ac:dyDescent="0.2">
      <c r="A101" s="252">
        <v>87</v>
      </c>
      <c r="B101" s="253" t="s">
        <v>295</v>
      </c>
      <c r="C101" s="254">
        <v>5550.1</v>
      </c>
      <c r="D101" s="250"/>
      <c r="E101" s="256">
        <v>2059139.0499999998</v>
      </c>
      <c r="F101" s="260">
        <v>2080416</v>
      </c>
      <c r="G101" s="254">
        <v>4139555.05</v>
      </c>
      <c r="H101" s="257">
        <v>0</v>
      </c>
      <c r="I101" s="254">
        <v>0</v>
      </c>
      <c r="J101" s="254">
        <v>0</v>
      </c>
      <c r="K101" s="254">
        <v>0</v>
      </c>
      <c r="L101" s="254">
        <v>0</v>
      </c>
      <c r="M101" s="254">
        <v>0</v>
      </c>
      <c r="N101" s="257">
        <v>0</v>
      </c>
      <c r="O101" s="257">
        <v>0</v>
      </c>
      <c r="P101" s="257">
        <v>0</v>
      </c>
      <c r="Q101" s="257">
        <v>0</v>
      </c>
      <c r="R101" s="257">
        <v>0</v>
      </c>
      <c r="S101" s="257">
        <v>0</v>
      </c>
      <c r="T101" s="258">
        <v>0</v>
      </c>
      <c r="U101" s="257">
        <v>0</v>
      </c>
      <c r="V101" s="250" t="s">
        <v>470</v>
      </c>
      <c r="W101" s="257">
        <v>1651</v>
      </c>
      <c r="X101" s="257">
        <v>4046404.42</v>
      </c>
      <c r="Y101" s="257">
        <v>0</v>
      </c>
      <c r="Z101" s="257">
        <v>0</v>
      </c>
      <c r="AA101" s="257">
        <v>0</v>
      </c>
      <c r="AB101" s="257">
        <v>0</v>
      </c>
      <c r="AC101" s="257">
        <v>0</v>
      </c>
      <c r="AD101" s="257">
        <v>0</v>
      </c>
      <c r="AE101" s="257">
        <v>0</v>
      </c>
      <c r="AF101" s="257">
        <v>0</v>
      </c>
      <c r="AG101" s="257">
        <v>0</v>
      </c>
      <c r="AH101" s="257">
        <v>0</v>
      </c>
      <c r="AI101" s="257">
        <v>0</v>
      </c>
      <c r="AJ101" s="248">
        <v>62100.42</v>
      </c>
      <c r="AK101" s="248">
        <v>31050.21</v>
      </c>
      <c r="AL101" s="248">
        <v>0</v>
      </c>
      <c r="AM101" s="259">
        <f t="shared" si="5"/>
        <v>2507.3016656571772</v>
      </c>
      <c r="AN101" s="245">
        <v>4814.95</v>
      </c>
    </row>
    <row r="102" spans="1:40" s="14" customFormat="1" ht="13.5" x14ac:dyDescent="0.2">
      <c r="A102" s="252">
        <v>88</v>
      </c>
      <c r="B102" s="253" t="s">
        <v>296</v>
      </c>
      <c r="C102" s="254">
        <v>3647.4</v>
      </c>
      <c r="D102" s="250"/>
      <c r="E102" s="256">
        <v>219071.62999999989</v>
      </c>
      <c r="F102" s="260">
        <v>3323998</v>
      </c>
      <c r="G102" s="254">
        <v>3543069.63</v>
      </c>
      <c r="H102" s="257">
        <v>0</v>
      </c>
      <c r="I102" s="254">
        <v>0</v>
      </c>
      <c r="J102" s="254">
        <v>0</v>
      </c>
      <c r="K102" s="254">
        <v>0</v>
      </c>
      <c r="L102" s="254">
        <v>0</v>
      </c>
      <c r="M102" s="254">
        <v>0</v>
      </c>
      <c r="N102" s="257">
        <v>0</v>
      </c>
      <c r="O102" s="257">
        <v>0</v>
      </c>
      <c r="P102" s="257">
        <v>0</v>
      </c>
      <c r="Q102" s="257">
        <v>0</v>
      </c>
      <c r="R102" s="257">
        <v>0</v>
      </c>
      <c r="S102" s="257">
        <v>0</v>
      </c>
      <c r="T102" s="258">
        <v>0</v>
      </c>
      <c r="U102" s="257">
        <v>0</v>
      </c>
      <c r="V102" s="250" t="s">
        <v>470</v>
      </c>
      <c r="W102" s="257">
        <v>1005</v>
      </c>
      <c r="X102" s="257">
        <v>3394237.62</v>
      </c>
      <c r="Y102" s="257">
        <v>0</v>
      </c>
      <c r="Z102" s="257">
        <v>0</v>
      </c>
      <c r="AA102" s="257">
        <v>0</v>
      </c>
      <c r="AB102" s="257">
        <v>0</v>
      </c>
      <c r="AC102" s="257">
        <v>0</v>
      </c>
      <c r="AD102" s="257">
        <v>0</v>
      </c>
      <c r="AE102" s="257">
        <v>0</v>
      </c>
      <c r="AF102" s="257">
        <v>0</v>
      </c>
      <c r="AG102" s="257">
        <v>0</v>
      </c>
      <c r="AH102" s="257">
        <v>0</v>
      </c>
      <c r="AI102" s="257">
        <v>0</v>
      </c>
      <c r="AJ102" s="248">
        <v>99221.34</v>
      </c>
      <c r="AK102" s="248">
        <v>49610.67</v>
      </c>
      <c r="AL102" s="248">
        <v>0</v>
      </c>
      <c r="AM102" s="259">
        <f t="shared" si="5"/>
        <v>3525.4424179104476</v>
      </c>
      <c r="AN102" s="245">
        <v>4814.95</v>
      </c>
    </row>
    <row r="103" spans="1:40" s="14" customFormat="1" ht="13.5" x14ac:dyDescent="0.2">
      <c r="A103" s="252">
        <v>89</v>
      </c>
      <c r="B103" s="253" t="s">
        <v>297</v>
      </c>
      <c r="C103" s="254">
        <v>7184.9</v>
      </c>
      <c r="D103" s="250"/>
      <c r="E103" s="256">
        <v>-464069.71999999974</v>
      </c>
      <c r="F103" s="260">
        <v>7068080</v>
      </c>
      <c r="G103" s="254">
        <v>6604010.2800000003</v>
      </c>
      <c r="H103" s="257">
        <v>0</v>
      </c>
      <c r="I103" s="254">
        <v>0</v>
      </c>
      <c r="J103" s="254">
        <v>0</v>
      </c>
      <c r="K103" s="254">
        <v>0</v>
      </c>
      <c r="L103" s="254">
        <v>0</v>
      </c>
      <c r="M103" s="254">
        <v>0</v>
      </c>
      <c r="N103" s="257">
        <v>0</v>
      </c>
      <c r="O103" s="257">
        <v>0</v>
      </c>
      <c r="P103" s="257">
        <v>0</v>
      </c>
      <c r="Q103" s="257">
        <v>0</v>
      </c>
      <c r="R103" s="257">
        <v>0</v>
      </c>
      <c r="S103" s="257">
        <v>0</v>
      </c>
      <c r="T103" s="258">
        <v>0</v>
      </c>
      <c r="U103" s="257">
        <v>0</v>
      </c>
      <c r="V103" s="250" t="s">
        <v>470</v>
      </c>
      <c r="W103" s="257">
        <v>1755</v>
      </c>
      <c r="X103" s="257">
        <v>6344788.4500000002</v>
      </c>
      <c r="Y103" s="257">
        <v>0</v>
      </c>
      <c r="Z103" s="257">
        <v>0</v>
      </c>
      <c r="AA103" s="257">
        <v>0</v>
      </c>
      <c r="AB103" s="257">
        <v>0</v>
      </c>
      <c r="AC103" s="257">
        <v>0</v>
      </c>
      <c r="AD103" s="257">
        <v>0</v>
      </c>
      <c r="AE103" s="257">
        <v>0</v>
      </c>
      <c r="AF103" s="257">
        <v>0</v>
      </c>
      <c r="AG103" s="257">
        <v>0</v>
      </c>
      <c r="AH103" s="257">
        <v>0</v>
      </c>
      <c r="AI103" s="257">
        <v>0</v>
      </c>
      <c r="AJ103" s="248">
        <v>153730.74</v>
      </c>
      <c r="AK103" s="248">
        <v>105491.09</v>
      </c>
      <c r="AL103" s="248">
        <v>0</v>
      </c>
      <c r="AM103" s="259">
        <f t="shared" si="5"/>
        <v>3762.9688205128205</v>
      </c>
      <c r="AN103" s="245">
        <v>4814.95</v>
      </c>
    </row>
    <row r="104" spans="1:40" s="14" customFormat="1" ht="13.5" x14ac:dyDescent="0.2">
      <c r="A104" s="252">
        <v>90</v>
      </c>
      <c r="B104" s="253" t="s">
        <v>298</v>
      </c>
      <c r="C104" s="254">
        <v>3562.4</v>
      </c>
      <c r="D104" s="250"/>
      <c r="E104" s="256">
        <v>-1617003.4100000001</v>
      </c>
      <c r="F104" s="260">
        <v>4247516</v>
      </c>
      <c r="G104" s="254">
        <v>2630512.59</v>
      </c>
      <c r="H104" s="257">
        <v>0</v>
      </c>
      <c r="I104" s="254">
        <v>0</v>
      </c>
      <c r="J104" s="254">
        <v>0</v>
      </c>
      <c r="K104" s="254">
        <v>0</v>
      </c>
      <c r="L104" s="254">
        <v>0</v>
      </c>
      <c r="M104" s="254">
        <v>0</v>
      </c>
      <c r="N104" s="257">
        <v>0</v>
      </c>
      <c r="O104" s="257">
        <v>0</v>
      </c>
      <c r="P104" s="257">
        <v>0</v>
      </c>
      <c r="Q104" s="257">
        <v>0</v>
      </c>
      <c r="R104" s="257">
        <v>0</v>
      </c>
      <c r="S104" s="257">
        <v>0</v>
      </c>
      <c r="T104" s="258">
        <v>0</v>
      </c>
      <c r="U104" s="257">
        <v>0</v>
      </c>
      <c r="V104" s="250" t="s">
        <v>470</v>
      </c>
      <c r="W104" s="257">
        <v>961.36</v>
      </c>
      <c r="X104" s="257">
        <v>2474734.94</v>
      </c>
      <c r="Y104" s="257">
        <v>0</v>
      </c>
      <c r="Z104" s="257">
        <v>0</v>
      </c>
      <c r="AA104" s="257">
        <v>0</v>
      </c>
      <c r="AB104" s="257">
        <v>0</v>
      </c>
      <c r="AC104" s="257">
        <v>0</v>
      </c>
      <c r="AD104" s="257">
        <v>0</v>
      </c>
      <c r="AE104" s="257">
        <v>0</v>
      </c>
      <c r="AF104" s="257">
        <v>0</v>
      </c>
      <c r="AG104" s="257">
        <v>0</v>
      </c>
      <c r="AH104" s="257">
        <v>0</v>
      </c>
      <c r="AI104" s="257">
        <v>0</v>
      </c>
      <c r="AJ104" s="248">
        <v>92383.47</v>
      </c>
      <c r="AK104" s="248">
        <v>63394.18</v>
      </c>
      <c r="AL104" s="248">
        <v>0</v>
      </c>
      <c r="AM104" s="259">
        <f t="shared" si="5"/>
        <v>2736.2409399184485</v>
      </c>
      <c r="AN104" s="245">
        <v>4814.95</v>
      </c>
    </row>
    <row r="105" spans="1:40" s="14" customFormat="1" ht="13.5" x14ac:dyDescent="0.2">
      <c r="A105" s="252">
        <v>91</v>
      </c>
      <c r="B105" s="253" t="s">
        <v>299</v>
      </c>
      <c r="C105" s="254">
        <v>3043.3</v>
      </c>
      <c r="D105" s="250"/>
      <c r="E105" s="256">
        <v>304647.27</v>
      </c>
      <c r="F105" s="260">
        <v>3040608</v>
      </c>
      <c r="G105" s="254">
        <v>2963525.49</v>
      </c>
      <c r="H105" s="257">
        <v>0</v>
      </c>
      <c r="I105" s="254">
        <v>0</v>
      </c>
      <c r="J105" s="254">
        <v>0</v>
      </c>
      <c r="K105" s="254">
        <v>0</v>
      </c>
      <c r="L105" s="254">
        <v>0</v>
      </c>
      <c r="M105" s="254">
        <v>0</v>
      </c>
      <c r="N105" s="257">
        <v>0</v>
      </c>
      <c r="O105" s="257">
        <v>0</v>
      </c>
      <c r="P105" s="257">
        <v>0</v>
      </c>
      <c r="Q105" s="257">
        <v>0</v>
      </c>
      <c r="R105" s="257">
        <v>0</v>
      </c>
      <c r="S105" s="257">
        <v>0</v>
      </c>
      <c r="T105" s="258">
        <v>0</v>
      </c>
      <c r="U105" s="257">
        <v>0</v>
      </c>
      <c r="V105" s="250" t="s">
        <v>470</v>
      </c>
      <c r="W105" s="257">
        <v>901.21</v>
      </c>
      <c r="X105" s="257">
        <v>2827382.26</v>
      </c>
      <c r="Y105" s="257">
        <v>0</v>
      </c>
      <c r="Z105" s="257">
        <v>0</v>
      </c>
      <c r="AA105" s="257">
        <v>0</v>
      </c>
      <c r="AB105" s="257">
        <v>0</v>
      </c>
      <c r="AC105" s="257">
        <v>0</v>
      </c>
      <c r="AD105" s="257">
        <v>0</v>
      </c>
      <c r="AE105" s="257">
        <v>0</v>
      </c>
      <c r="AF105" s="257">
        <v>0</v>
      </c>
      <c r="AG105" s="257">
        <v>0</v>
      </c>
      <c r="AH105" s="257">
        <v>0</v>
      </c>
      <c r="AI105" s="257">
        <v>0</v>
      </c>
      <c r="AJ105" s="248">
        <v>90762.15</v>
      </c>
      <c r="AK105" s="248">
        <v>45381.08</v>
      </c>
      <c r="AL105" s="248">
        <v>0</v>
      </c>
      <c r="AM105" s="259">
        <f t="shared" si="5"/>
        <v>3288.3850489896918</v>
      </c>
      <c r="AN105" s="245">
        <v>4814.95</v>
      </c>
    </row>
    <row r="106" spans="1:40" s="14" customFormat="1" ht="13.5" x14ac:dyDescent="0.2">
      <c r="A106" s="252">
        <v>92</v>
      </c>
      <c r="B106" s="253" t="s">
        <v>300</v>
      </c>
      <c r="C106" s="254">
        <v>3239.8</v>
      </c>
      <c r="D106" s="250"/>
      <c r="E106" s="256">
        <v>332037.56999999983</v>
      </c>
      <c r="F106" s="260">
        <v>3073948</v>
      </c>
      <c r="G106" s="254">
        <v>3034592.65</v>
      </c>
      <c r="H106" s="257">
        <v>0</v>
      </c>
      <c r="I106" s="254">
        <v>0</v>
      </c>
      <c r="J106" s="254">
        <v>0</v>
      </c>
      <c r="K106" s="254">
        <v>0</v>
      </c>
      <c r="L106" s="254">
        <v>0</v>
      </c>
      <c r="M106" s="254">
        <v>0</v>
      </c>
      <c r="N106" s="257">
        <v>0</v>
      </c>
      <c r="O106" s="257">
        <v>0</v>
      </c>
      <c r="P106" s="257">
        <v>0</v>
      </c>
      <c r="Q106" s="257">
        <v>0</v>
      </c>
      <c r="R106" s="257">
        <v>0</v>
      </c>
      <c r="S106" s="257">
        <v>0</v>
      </c>
      <c r="T106" s="258">
        <v>0</v>
      </c>
      <c r="U106" s="257">
        <v>0</v>
      </c>
      <c r="V106" s="250" t="s">
        <v>470</v>
      </c>
      <c r="W106" s="257">
        <v>917.69</v>
      </c>
      <c r="X106" s="257">
        <v>2896956.62</v>
      </c>
      <c r="Y106" s="257">
        <v>0</v>
      </c>
      <c r="Z106" s="257">
        <v>0</v>
      </c>
      <c r="AA106" s="257">
        <v>0</v>
      </c>
      <c r="AB106" s="257">
        <v>0</v>
      </c>
      <c r="AC106" s="257">
        <v>0</v>
      </c>
      <c r="AD106" s="257">
        <v>0</v>
      </c>
      <c r="AE106" s="257">
        <v>0</v>
      </c>
      <c r="AF106" s="257">
        <v>0</v>
      </c>
      <c r="AG106" s="257">
        <v>0</v>
      </c>
      <c r="AH106" s="257">
        <v>0</v>
      </c>
      <c r="AI106" s="257">
        <v>0</v>
      </c>
      <c r="AJ106" s="248">
        <v>91757.35</v>
      </c>
      <c r="AK106" s="248">
        <v>45878.68</v>
      </c>
      <c r="AL106" s="248">
        <v>0</v>
      </c>
      <c r="AM106" s="259">
        <f t="shared" si="5"/>
        <v>3306.7731477950069</v>
      </c>
      <c r="AN106" s="245">
        <v>4814.95</v>
      </c>
    </row>
    <row r="107" spans="1:40" s="14" customFormat="1" ht="13.5" x14ac:dyDescent="0.2">
      <c r="A107" s="252">
        <v>93</v>
      </c>
      <c r="B107" s="253" t="s">
        <v>301</v>
      </c>
      <c r="C107" s="254">
        <v>1307.76</v>
      </c>
      <c r="D107" s="255"/>
      <c r="E107" s="256">
        <v>-1487317.9500000002</v>
      </c>
      <c r="F107" s="256">
        <v>3434125.45</v>
      </c>
      <c r="G107" s="254">
        <v>1847763.96</v>
      </c>
      <c r="H107" s="257">
        <v>1392499</v>
      </c>
      <c r="I107" s="254">
        <v>172195</v>
      </c>
      <c r="J107" s="254">
        <v>1012</v>
      </c>
      <c r="K107" s="254">
        <v>1088097</v>
      </c>
      <c r="L107" s="254">
        <v>0</v>
      </c>
      <c r="M107" s="254">
        <v>0</v>
      </c>
      <c r="N107" s="257">
        <v>205</v>
      </c>
      <c r="O107" s="257">
        <v>132207</v>
      </c>
      <c r="P107" s="257">
        <v>0</v>
      </c>
      <c r="Q107" s="257">
        <v>0</v>
      </c>
      <c r="R107" s="257">
        <v>0</v>
      </c>
      <c r="S107" s="257">
        <v>0</v>
      </c>
      <c r="T107" s="258">
        <v>0</v>
      </c>
      <c r="U107" s="257">
        <v>0</v>
      </c>
      <c r="V107" s="255"/>
      <c r="W107" s="257">
        <v>0</v>
      </c>
      <c r="X107" s="257">
        <v>0</v>
      </c>
      <c r="Y107" s="257">
        <v>0</v>
      </c>
      <c r="Z107" s="257">
        <v>0</v>
      </c>
      <c r="AA107" s="257">
        <v>0</v>
      </c>
      <c r="AB107" s="257">
        <v>0</v>
      </c>
      <c r="AC107" s="257">
        <v>0</v>
      </c>
      <c r="AD107" s="257">
        <v>0</v>
      </c>
      <c r="AE107" s="257">
        <v>0</v>
      </c>
      <c r="AF107" s="257">
        <v>0</v>
      </c>
      <c r="AG107" s="257">
        <v>0</v>
      </c>
      <c r="AH107" s="257">
        <v>0</v>
      </c>
      <c r="AI107" s="257">
        <v>301502</v>
      </c>
      <c r="AJ107" s="248">
        <v>102508.64</v>
      </c>
      <c r="AK107" s="248">
        <v>51254.32</v>
      </c>
      <c r="AL107" s="248">
        <v>0</v>
      </c>
      <c r="AM107" s="259"/>
      <c r="AN107" s="245"/>
    </row>
    <row r="108" spans="1:40" s="14" customFormat="1" ht="13.5" x14ac:dyDescent="0.2">
      <c r="A108" s="252">
        <v>94</v>
      </c>
      <c r="B108" s="253" t="s">
        <v>302</v>
      </c>
      <c r="C108" s="254">
        <v>2918</v>
      </c>
      <c r="D108" s="250"/>
      <c r="E108" s="256">
        <v>174966.81000000006</v>
      </c>
      <c r="F108" s="260">
        <v>2697206</v>
      </c>
      <c r="G108" s="254">
        <v>2872172.81</v>
      </c>
      <c r="H108" s="257">
        <v>0</v>
      </c>
      <c r="I108" s="254">
        <v>0</v>
      </c>
      <c r="J108" s="254">
        <v>0</v>
      </c>
      <c r="K108" s="254">
        <v>0</v>
      </c>
      <c r="L108" s="254">
        <v>0</v>
      </c>
      <c r="M108" s="254">
        <v>0</v>
      </c>
      <c r="N108" s="257">
        <v>0</v>
      </c>
      <c r="O108" s="257">
        <v>0</v>
      </c>
      <c r="P108" s="257">
        <v>0</v>
      </c>
      <c r="Q108" s="257">
        <v>0</v>
      </c>
      <c r="R108" s="257">
        <v>0</v>
      </c>
      <c r="S108" s="257">
        <v>0</v>
      </c>
      <c r="T108" s="258">
        <v>0</v>
      </c>
      <c r="U108" s="257">
        <v>0</v>
      </c>
      <c r="V108" s="250" t="s">
        <v>470</v>
      </c>
      <c r="W108" s="257">
        <v>804</v>
      </c>
      <c r="X108" s="257">
        <v>2751405.41</v>
      </c>
      <c r="Y108" s="257">
        <v>0</v>
      </c>
      <c r="Z108" s="257">
        <v>0</v>
      </c>
      <c r="AA108" s="257">
        <v>0</v>
      </c>
      <c r="AB108" s="257">
        <v>0</v>
      </c>
      <c r="AC108" s="257">
        <v>0</v>
      </c>
      <c r="AD108" s="257">
        <v>0</v>
      </c>
      <c r="AE108" s="257">
        <v>0</v>
      </c>
      <c r="AF108" s="257">
        <v>0</v>
      </c>
      <c r="AG108" s="257">
        <v>0</v>
      </c>
      <c r="AH108" s="257">
        <v>0</v>
      </c>
      <c r="AI108" s="257">
        <v>0</v>
      </c>
      <c r="AJ108" s="248">
        <v>80511.600000000006</v>
      </c>
      <c r="AK108" s="248">
        <v>40255.800000000003</v>
      </c>
      <c r="AL108" s="248">
        <v>0</v>
      </c>
      <c r="AM108" s="259">
        <f t="shared" ref="AM108:AM119" si="6">G108/W108</f>
        <v>3572.3542412935326</v>
      </c>
      <c r="AN108" s="245">
        <v>4814.95</v>
      </c>
    </row>
    <row r="109" spans="1:40" s="14" customFormat="1" ht="13.5" x14ac:dyDescent="0.2">
      <c r="A109" s="252">
        <v>95</v>
      </c>
      <c r="B109" s="253" t="s">
        <v>303</v>
      </c>
      <c r="C109" s="254">
        <v>2457.8000000000002</v>
      </c>
      <c r="D109" s="255"/>
      <c r="E109" s="256">
        <v>257717.95999999996</v>
      </c>
      <c r="F109" s="256">
        <v>2813580</v>
      </c>
      <c r="G109" s="254">
        <v>2597779.14</v>
      </c>
      <c r="H109" s="257">
        <v>0</v>
      </c>
      <c r="I109" s="254">
        <v>0</v>
      </c>
      <c r="J109" s="254">
        <v>0</v>
      </c>
      <c r="K109" s="254">
        <v>0</v>
      </c>
      <c r="L109" s="254">
        <v>0</v>
      </c>
      <c r="M109" s="254">
        <v>0</v>
      </c>
      <c r="N109" s="257">
        <v>0</v>
      </c>
      <c r="O109" s="257">
        <v>0</v>
      </c>
      <c r="P109" s="257">
        <v>0</v>
      </c>
      <c r="Q109" s="257">
        <v>0</v>
      </c>
      <c r="R109" s="257">
        <v>0</v>
      </c>
      <c r="S109" s="257">
        <v>0</v>
      </c>
      <c r="T109" s="258">
        <v>0</v>
      </c>
      <c r="U109" s="257">
        <v>0</v>
      </c>
      <c r="V109" s="255" t="s">
        <v>471</v>
      </c>
      <c r="W109" s="257">
        <v>847.08</v>
      </c>
      <c r="X109" s="257">
        <v>2471801.1</v>
      </c>
      <c r="Y109" s="257">
        <v>0</v>
      </c>
      <c r="Z109" s="257">
        <v>0</v>
      </c>
      <c r="AA109" s="257">
        <v>0</v>
      </c>
      <c r="AB109" s="257">
        <v>0</v>
      </c>
      <c r="AC109" s="257">
        <v>0</v>
      </c>
      <c r="AD109" s="257">
        <v>0</v>
      </c>
      <c r="AE109" s="257">
        <v>0</v>
      </c>
      <c r="AF109" s="257">
        <v>0</v>
      </c>
      <c r="AG109" s="257">
        <v>0</v>
      </c>
      <c r="AH109" s="257">
        <v>0</v>
      </c>
      <c r="AI109" s="257">
        <v>0</v>
      </c>
      <c r="AJ109" s="248">
        <v>83985.36</v>
      </c>
      <c r="AK109" s="248">
        <v>41992.68</v>
      </c>
      <c r="AL109" s="248">
        <v>0</v>
      </c>
      <c r="AM109" s="259">
        <f t="shared" si="6"/>
        <v>3066.7459271851535</v>
      </c>
      <c r="AN109" s="245">
        <v>4621.88</v>
      </c>
    </row>
    <row r="110" spans="1:40" s="14" customFormat="1" ht="13.5" x14ac:dyDescent="0.2">
      <c r="A110" s="252">
        <v>96</v>
      </c>
      <c r="B110" s="253" t="s">
        <v>304</v>
      </c>
      <c r="C110" s="254">
        <v>3033.4</v>
      </c>
      <c r="D110" s="255"/>
      <c r="E110" s="256">
        <v>-4818.0699999998324</v>
      </c>
      <c r="F110" s="256">
        <v>3719100</v>
      </c>
      <c r="G110" s="254">
        <v>3664390.14</v>
      </c>
      <c r="H110" s="257">
        <v>0</v>
      </c>
      <c r="I110" s="254">
        <v>0</v>
      </c>
      <c r="J110" s="254">
        <v>0</v>
      </c>
      <c r="K110" s="254">
        <v>0</v>
      </c>
      <c r="L110" s="254">
        <v>0</v>
      </c>
      <c r="M110" s="254">
        <v>0</v>
      </c>
      <c r="N110" s="257">
        <v>0</v>
      </c>
      <c r="O110" s="257">
        <v>0</v>
      </c>
      <c r="P110" s="257">
        <v>0</v>
      </c>
      <c r="Q110" s="257">
        <v>0</v>
      </c>
      <c r="R110" s="257">
        <v>0</v>
      </c>
      <c r="S110" s="257">
        <v>0</v>
      </c>
      <c r="T110" s="258">
        <v>0</v>
      </c>
      <c r="U110" s="257">
        <v>0</v>
      </c>
      <c r="V110" s="255" t="s">
        <v>471</v>
      </c>
      <c r="W110" s="257">
        <v>1063.08</v>
      </c>
      <c r="X110" s="257">
        <v>3515719.14</v>
      </c>
      <c r="Y110" s="257">
        <v>0</v>
      </c>
      <c r="Z110" s="257">
        <v>0</v>
      </c>
      <c r="AA110" s="257">
        <v>0</v>
      </c>
      <c r="AB110" s="257">
        <v>0</v>
      </c>
      <c r="AC110" s="257">
        <v>0</v>
      </c>
      <c r="AD110" s="257">
        <v>0</v>
      </c>
      <c r="AE110" s="257">
        <v>0</v>
      </c>
      <c r="AF110" s="257">
        <v>0</v>
      </c>
      <c r="AG110" s="257">
        <v>0</v>
      </c>
      <c r="AH110" s="257">
        <v>0</v>
      </c>
      <c r="AI110" s="257">
        <v>0</v>
      </c>
      <c r="AJ110" s="248">
        <v>93163.43</v>
      </c>
      <c r="AK110" s="248">
        <v>55507.57</v>
      </c>
      <c r="AL110" s="248">
        <v>0</v>
      </c>
      <c r="AM110" s="259">
        <f t="shared" si="6"/>
        <v>3446.9561462919069</v>
      </c>
      <c r="AN110" s="245">
        <v>4621.88</v>
      </c>
    </row>
    <row r="111" spans="1:40" s="14" customFormat="1" ht="13.5" x14ac:dyDescent="0.2">
      <c r="A111" s="252">
        <v>97</v>
      </c>
      <c r="B111" s="253" t="s">
        <v>305</v>
      </c>
      <c r="C111" s="254">
        <v>2174.4</v>
      </c>
      <c r="D111" s="250"/>
      <c r="E111" s="256">
        <v>-52121.220000000205</v>
      </c>
      <c r="F111" s="260">
        <v>3844102</v>
      </c>
      <c r="G111" s="254">
        <v>3791980.78</v>
      </c>
      <c r="H111" s="257">
        <v>0</v>
      </c>
      <c r="I111" s="254">
        <v>0</v>
      </c>
      <c r="J111" s="254">
        <v>0</v>
      </c>
      <c r="K111" s="254">
        <v>0</v>
      </c>
      <c r="L111" s="254">
        <v>0</v>
      </c>
      <c r="M111" s="254">
        <v>0</v>
      </c>
      <c r="N111" s="257">
        <v>0</v>
      </c>
      <c r="O111" s="257">
        <v>0</v>
      </c>
      <c r="P111" s="257">
        <v>0</v>
      </c>
      <c r="Q111" s="257">
        <v>0</v>
      </c>
      <c r="R111" s="257">
        <v>0</v>
      </c>
      <c r="S111" s="257">
        <v>0</v>
      </c>
      <c r="T111" s="258">
        <v>0</v>
      </c>
      <c r="U111" s="257">
        <v>0</v>
      </c>
      <c r="V111" s="250" t="s">
        <v>470</v>
      </c>
      <c r="W111" s="257">
        <v>1127.7</v>
      </c>
      <c r="X111" s="257">
        <v>3659070.96</v>
      </c>
      <c r="Y111" s="257">
        <v>0</v>
      </c>
      <c r="Z111" s="257">
        <v>0</v>
      </c>
      <c r="AA111" s="257">
        <v>0</v>
      </c>
      <c r="AB111" s="257">
        <v>0</v>
      </c>
      <c r="AC111" s="257">
        <v>0</v>
      </c>
      <c r="AD111" s="257">
        <v>0</v>
      </c>
      <c r="AE111" s="257">
        <v>0</v>
      </c>
      <c r="AF111" s="257">
        <v>0</v>
      </c>
      <c r="AG111" s="257">
        <v>0</v>
      </c>
      <c r="AH111" s="257">
        <v>0</v>
      </c>
      <c r="AI111" s="257">
        <v>0</v>
      </c>
      <c r="AJ111" s="248">
        <v>75536.600000000006</v>
      </c>
      <c r="AK111" s="248">
        <v>57373.22</v>
      </c>
      <c r="AL111" s="248">
        <v>0</v>
      </c>
      <c r="AM111" s="259">
        <f t="shared" si="6"/>
        <v>3362.5793916821845</v>
      </c>
      <c r="AN111" s="245">
        <v>4814.95</v>
      </c>
    </row>
    <row r="112" spans="1:40" s="14" customFormat="1" ht="13.5" x14ac:dyDescent="0.2">
      <c r="A112" s="252">
        <v>98</v>
      </c>
      <c r="B112" s="253" t="s">
        <v>306</v>
      </c>
      <c r="C112" s="254">
        <v>5672.1</v>
      </c>
      <c r="D112" s="250"/>
      <c r="E112" s="256">
        <v>-296703.75</v>
      </c>
      <c r="F112" s="260">
        <v>5764486</v>
      </c>
      <c r="G112" s="254">
        <v>4871923.13</v>
      </c>
      <c r="H112" s="257">
        <v>0</v>
      </c>
      <c r="I112" s="254">
        <v>0</v>
      </c>
      <c r="J112" s="254">
        <v>0</v>
      </c>
      <c r="K112" s="254">
        <v>0</v>
      </c>
      <c r="L112" s="254">
        <v>0</v>
      </c>
      <c r="M112" s="254">
        <v>0</v>
      </c>
      <c r="N112" s="257">
        <v>0</v>
      </c>
      <c r="O112" s="257">
        <v>0</v>
      </c>
      <c r="P112" s="257">
        <v>0</v>
      </c>
      <c r="Q112" s="257">
        <v>0</v>
      </c>
      <c r="R112" s="257">
        <v>0</v>
      </c>
      <c r="S112" s="257">
        <v>0</v>
      </c>
      <c r="T112" s="258">
        <v>0</v>
      </c>
      <c r="U112" s="257">
        <v>0</v>
      </c>
      <c r="V112" s="250" t="s">
        <v>470</v>
      </c>
      <c r="W112" s="257">
        <v>1593.2</v>
      </c>
      <c r="X112" s="257">
        <v>4657060.2300000004</v>
      </c>
      <c r="Y112" s="257">
        <v>0</v>
      </c>
      <c r="Z112" s="257">
        <v>0</v>
      </c>
      <c r="AA112" s="257">
        <v>0</v>
      </c>
      <c r="AB112" s="257">
        <v>0</v>
      </c>
      <c r="AC112" s="257">
        <v>0</v>
      </c>
      <c r="AD112" s="257">
        <v>0</v>
      </c>
      <c r="AE112" s="257">
        <v>0</v>
      </c>
      <c r="AF112" s="257">
        <v>0</v>
      </c>
      <c r="AG112" s="257">
        <v>0</v>
      </c>
      <c r="AH112" s="257">
        <v>0</v>
      </c>
      <c r="AI112" s="257">
        <v>0</v>
      </c>
      <c r="AJ112" s="248">
        <v>128827.95</v>
      </c>
      <c r="AK112" s="248">
        <v>86034.95</v>
      </c>
      <c r="AL112" s="248">
        <v>0</v>
      </c>
      <c r="AM112" s="259">
        <f t="shared" si="6"/>
        <v>3057.9482362540798</v>
      </c>
      <c r="AN112" s="245">
        <v>4814.95</v>
      </c>
    </row>
    <row r="113" spans="1:40" s="14" customFormat="1" ht="13.5" x14ac:dyDescent="0.2">
      <c r="A113" s="252">
        <v>99</v>
      </c>
      <c r="B113" s="253" t="s">
        <v>307</v>
      </c>
      <c r="C113" s="254">
        <v>5603.5</v>
      </c>
      <c r="D113" s="250"/>
      <c r="E113" s="256">
        <v>15679.870000000112</v>
      </c>
      <c r="F113" s="260">
        <v>5157698</v>
      </c>
      <c r="G113" s="254">
        <v>5173377.87</v>
      </c>
      <c r="H113" s="257">
        <v>0</v>
      </c>
      <c r="I113" s="254">
        <v>0</v>
      </c>
      <c r="J113" s="254">
        <v>0</v>
      </c>
      <c r="K113" s="254">
        <v>0</v>
      </c>
      <c r="L113" s="254">
        <v>0</v>
      </c>
      <c r="M113" s="254">
        <v>0</v>
      </c>
      <c r="N113" s="257">
        <v>0</v>
      </c>
      <c r="O113" s="257">
        <v>0</v>
      </c>
      <c r="P113" s="257">
        <v>0</v>
      </c>
      <c r="Q113" s="257">
        <v>0</v>
      </c>
      <c r="R113" s="257">
        <v>0</v>
      </c>
      <c r="S113" s="257">
        <v>0</v>
      </c>
      <c r="T113" s="258">
        <v>0</v>
      </c>
      <c r="U113" s="257">
        <v>0</v>
      </c>
      <c r="V113" s="250" t="s">
        <v>470</v>
      </c>
      <c r="W113" s="257">
        <v>1542.7</v>
      </c>
      <c r="X113" s="257">
        <v>4984219.3</v>
      </c>
      <c r="Y113" s="257">
        <v>0</v>
      </c>
      <c r="Z113" s="257">
        <v>0</v>
      </c>
      <c r="AA113" s="257">
        <v>0</v>
      </c>
      <c r="AB113" s="257">
        <v>0</v>
      </c>
      <c r="AC113" s="257">
        <v>0</v>
      </c>
      <c r="AD113" s="257">
        <v>0</v>
      </c>
      <c r="AE113" s="257">
        <v>0</v>
      </c>
      <c r="AF113" s="257">
        <v>0</v>
      </c>
      <c r="AG113" s="257">
        <v>0</v>
      </c>
      <c r="AH113" s="257">
        <v>0</v>
      </c>
      <c r="AI113" s="257">
        <v>0</v>
      </c>
      <c r="AJ113" s="248">
        <v>112179.93</v>
      </c>
      <c r="AK113" s="248">
        <v>76978.64</v>
      </c>
      <c r="AL113" s="248">
        <v>0</v>
      </c>
      <c r="AM113" s="259">
        <f t="shared" si="6"/>
        <v>3353.4568419005641</v>
      </c>
      <c r="AN113" s="245">
        <v>4814.95</v>
      </c>
    </row>
    <row r="114" spans="1:40" s="14" customFormat="1" ht="13.5" x14ac:dyDescent="0.2">
      <c r="A114" s="252">
        <v>100</v>
      </c>
      <c r="B114" s="253" t="s">
        <v>308</v>
      </c>
      <c r="C114" s="254">
        <v>5464.8</v>
      </c>
      <c r="D114" s="250"/>
      <c r="E114" s="256">
        <v>438283.84999999963</v>
      </c>
      <c r="F114" s="260">
        <v>5104354</v>
      </c>
      <c r="G114" s="254">
        <v>5542637.8499999996</v>
      </c>
      <c r="H114" s="257">
        <v>0</v>
      </c>
      <c r="I114" s="254">
        <v>0</v>
      </c>
      <c r="J114" s="254">
        <v>0</v>
      </c>
      <c r="K114" s="254">
        <v>0</v>
      </c>
      <c r="L114" s="254">
        <v>0</v>
      </c>
      <c r="M114" s="254">
        <v>0</v>
      </c>
      <c r="N114" s="257">
        <v>0</v>
      </c>
      <c r="O114" s="257">
        <v>0</v>
      </c>
      <c r="P114" s="257">
        <v>0</v>
      </c>
      <c r="Q114" s="257">
        <v>0</v>
      </c>
      <c r="R114" s="257">
        <v>0</v>
      </c>
      <c r="S114" s="257">
        <v>0</v>
      </c>
      <c r="T114" s="258">
        <v>0</v>
      </c>
      <c r="U114" s="257">
        <v>0</v>
      </c>
      <c r="V114" s="250" t="s">
        <v>470</v>
      </c>
      <c r="W114" s="257">
        <v>1518</v>
      </c>
      <c r="X114" s="257">
        <v>5314090.4000000004</v>
      </c>
      <c r="Y114" s="257">
        <v>0</v>
      </c>
      <c r="Z114" s="257">
        <v>0</v>
      </c>
      <c r="AA114" s="257">
        <v>0</v>
      </c>
      <c r="AB114" s="257">
        <v>0</v>
      </c>
      <c r="AC114" s="257">
        <v>0</v>
      </c>
      <c r="AD114" s="257">
        <v>0</v>
      </c>
      <c r="AE114" s="257">
        <v>0</v>
      </c>
      <c r="AF114" s="257">
        <v>0</v>
      </c>
      <c r="AG114" s="257">
        <v>0</v>
      </c>
      <c r="AH114" s="257">
        <v>0</v>
      </c>
      <c r="AI114" s="257">
        <v>0</v>
      </c>
      <c r="AJ114" s="248">
        <v>152364.97</v>
      </c>
      <c r="AK114" s="248">
        <v>76182.48</v>
      </c>
      <c r="AL114" s="248">
        <v>0</v>
      </c>
      <c r="AM114" s="259">
        <f t="shared" si="6"/>
        <v>3651.2765810276678</v>
      </c>
      <c r="AN114" s="245">
        <v>4814.95</v>
      </c>
    </row>
    <row r="115" spans="1:40" s="14" customFormat="1" ht="13.5" x14ac:dyDescent="0.2">
      <c r="A115" s="252">
        <v>101</v>
      </c>
      <c r="B115" s="253" t="s">
        <v>309</v>
      </c>
      <c r="C115" s="254">
        <v>2024.9</v>
      </c>
      <c r="D115" s="250"/>
      <c r="E115" s="256">
        <v>-194369.64</v>
      </c>
      <c r="F115" s="260">
        <v>1220244</v>
      </c>
      <c r="G115" s="254">
        <v>1025874.36</v>
      </c>
      <c r="H115" s="257">
        <v>0</v>
      </c>
      <c r="I115" s="254">
        <v>0</v>
      </c>
      <c r="J115" s="254">
        <v>0</v>
      </c>
      <c r="K115" s="254">
        <v>0</v>
      </c>
      <c r="L115" s="254">
        <v>0</v>
      </c>
      <c r="M115" s="254">
        <v>0</v>
      </c>
      <c r="N115" s="257">
        <v>0</v>
      </c>
      <c r="O115" s="257">
        <v>0</v>
      </c>
      <c r="P115" s="257">
        <v>0</v>
      </c>
      <c r="Q115" s="257">
        <v>0</v>
      </c>
      <c r="R115" s="257">
        <v>0</v>
      </c>
      <c r="S115" s="257">
        <v>0</v>
      </c>
      <c r="T115" s="258">
        <v>0</v>
      </c>
      <c r="U115" s="257">
        <v>0</v>
      </c>
      <c r="V115" s="250" t="s">
        <v>470</v>
      </c>
      <c r="W115" s="257">
        <v>295</v>
      </c>
      <c r="X115" s="257">
        <v>971237.94</v>
      </c>
      <c r="Y115" s="257">
        <v>0</v>
      </c>
      <c r="Z115" s="257">
        <v>0</v>
      </c>
      <c r="AA115" s="257">
        <v>0</v>
      </c>
      <c r="AB115" s="257">
        <v>0</v>
      </c>
      <c r="AC115" s="257">
        <v>0</v>
      </c>
      <c r="AD115" s="257">
        <v>0</v>
      </c>
      <c r="AE115" s="257">
        <v>0</v>
      </c>
      <c r="AF115" s="257">
        <v>0</v>
      </c>
      <c r="AG115" s="257">
        <v>0</v>
      </c>
      <c r="AH115" s="257">
        <v>0</v>
      </c>
      <c r="AI115" s="257">
        <v>0</v>
      </c>
      <c r="AJ115" s="248">
        <v>36424.28</v>
      </c>
      <c r="AK115" s="248">
        <v>18212.14</v>
      </c>
      <c r="AL115" s="248">
        <v>0</v>
      </c>
      <c r="AM115" s="259">
        <f t="shared" si="6"/>
        <v>3477.5402033898304</v>
      </c>
      <c r="AN115" s="245">
        <v>4814.95</v>
      </c>
    </row>
    <row r="116" spans="1:40" s="14" customFormat="1" ht="13.5" x14ac:dyDescent="0.2">
      <c r="A116" s="252">
        <v>102</v>
      </c>
      <c r="B116" s="253" t="s">
        <v>310</v>
      </c>
      <c r="C116" s="254">
        <v>10031.799999999999</v>
      </c>
      <c r="D116" s="250"/>
      <c r="E116" s="256">
        <v>-572553.30000000075</v>
      </c>
      <c r="F116" s="260">
        <v>10129025.4</v>
      </c>
      <c r="G116" s="254">
        <v>9556472.0999999996</v>
      </c>
      <c r="H116" s="257">
        <v>0</v>
      </c>
      <c r="I116" s="254">
        <v>0</v>
      </c>
      <c r="J116" s="254">
        <v>0</v>
      </c>
      <c r="K116" s="254">
        <v>0</v>
      </c>
      <c r="L116" s="254">
        <v>0</v>
      </c>
      <c r="M116" s="254">
        <v>0</v>
      </c>
      <c r="N116" s="257">
        <v>0</v>
      </c>
      <c r="O116" s="257">
        <v>0</v>
      </c>
      <c r="P116" s="257">
        <v>0</v>
      </c>
      <c r="Q116" s="257">
        <v>0</v>
      </c>
      <c r="R116" s="257">
        <v>0</v>
      </c>
      <c r="S116" s="257">
        <v>0</v>
      </c>
      <c r="T116" s="258">
        <v>0</v>
      </c>
      <c r="U116" s="257">
        <v>0</v>
      </c>
      <c r="V116" s="250" t="s">
        <v>470</v>
      </c>
      <c r="W116" s="257">
        <v>2832</v>
      </c>
      <c r="X116" s="257">
        <v>9102945</v>
      </c>
      <c r="Y116" s="257">
        <v>0</v>
      </c>
      <c r="Z116" s="257">
        <v>0</v>
      </c>
      <c r="AA116" s="257">
        <v>0</v>
      </c>
      <c r="AB116" s="257">
        <v>0</v>
      </c>
      <c r="AC116" s="257">
        <v>0</v>
      </c>
      <c r="AD116" s="257">
        <v>0</v>
      </c>
      <c r="AE116" s="257">
        <v>0</v>
      </c>
      <c r="AF116" s="257">
        <v>0</v>
      </c>
      <c r="AG116" s="257">
        <v>0</v>
      </c>
      <c r="AH116" s="257">
        <v>0</v>
      </c>
      <c r="AI116" s="257">
        <v>0</v>
      </c>
      <c r="AJ116" s="248">
        <v>302351.40000000002</v>
      </c>
      <c r="AK116" s="248">
        <v>151175.70000000001</v>
      </c>
      <c r="AL116" s="248">
        <v>0</v>
      </c>
      <c r="AM116" s="259">
        <f t="shared" si="6"/>
        <v>3374.4604872881355</v>
      </c>
      <c r="AN116" s="245">
        <v>4814.95</v>
      </c>
    </row>
    <row r="117" spans="1:40" s="14" customFormat="1" ht="13.5" x14ac:dyDescent="0.2">
      <c r="A117" s="252">
        <v>103</v>
      </c>
      <c r="B117" s="253" t="s">
        <v>311</v>
      </c>
      <c r="C117" s="254">
        <v>5535.1</v>
      </c>
      <c r="D117" s="250"/>
      <c r="E117" s="256">
        <v>183223.41999999993</v>
      </c>
      <c r="F117" s="260">
        <v>5144362</v>
      </c>
      <c r="G117" s="254">
        <v>4101606.97</v>
      </c>
      <c r="H117" s="257">
        <v>0</v>
      </c>
      <c r="I117" s="254">
        <v>0</v>
      </c>
      <c r="J117" s="254">
        <v>0</v>
      </c>
      <c r="K117" s="254">
        <v>0</v>
      </c>
      <c r="L117" s="254">
        <v>0</v>
      </c>
      <c r="M117" s="254">
        <v>0</v>
      </c>
      <c r="N117" s="257">
        <v>0</v>
      </c>
      <c r="O117" s="257">
        <v>0</v>
      </c>
      <c r="P117" s="257">
        <v>0</v>
      </c>
      <c r="Q117" s="257">
        <v>0</v>
      </c>
      <c r="R117" s="257">
        <v>0</v>
      </c>
      <c r="S117" s="257">
        <v>0</v>
      </c>
      <c r="T117" s="258">
        <v>0</v>
      </c>
      <c r="U117" s="257">
        <v>0</v>
      </c>
      <c r="V117" s="250" t="s">
        <v>471</v>
      </c>
      <c r="W117" s="257">
        <v>1521</v>
      </c>
      <c r="X117" s="257">
        <v>3909858.31</v>
      </c>
      <c r="Y117" s="257">
        <v>0</v>
      </c>
      <c r="Z117" s="257">
        <v>0</v>
      </c>
      <c r="AA117" s="257">
        <v>0</v>
      </c>
      <c r="AB117" s="257">
        <v>0</v>
      </c>
      <c r="AC117" s="257">
        <v>0</v>
      </c>
      <c r="AD117" s="257">
        <v>0</v>
      </c>
      <c r="AE117" s="257">
        <v>0</v>
      </c>
      <c r="AF117" s="257">
        <v>0</v>
      </c>
      <c r="AG117" s="257">
        <v>0</v>
      </c>
      <c r="AH117" s="257">
        <v>0</v>
      </c>
      <c r="AI117" s="257">
        <v>0</v>
      </c>
      <c r="AJ117" s="248">
        <v>114969.06</v>
      </c>
      <c r="AK117" s="248">
        <v>76779.600000000006</v>
      </c>
      <c r="AL117" s="248">
        <v>0</v>
      </c>
      <c r="AM117" s="259">
        <f t="shared" si="6"/>
        <v>2696.6515253122948</v>
      </c>
      <c r="AN117" s="245">
        <v>4814.95</v>
      </c>
    </row>
    <row r="118" spans="1:40" s="14" customFormat="1" ht="13.5" x14ac:dyDescent="0.2">
      <c r="A118" s="252">
        <v>104</v>
      </c>
      <c r="B118" s="253" t="s">
        <v>312</v>
      </c>
      <c r="C118" s="254">
        <v>3217.9</v>
      </c>
      <c r="D118" s="250"/>
      <c r="E118" s="256">
        <v>159932.18000000017</v>
      </c>
      <c r="F118" s="260">
        <v>3090618</v>
      </c>
      <c r="G118" s="254">
        <v>2877816.59</v>
      </c>
      <c r="H118" s="257">
        <v>0</v>
      </c>
      <c r="I118" s="254">
        <v>0</v>
      </c>
      <c r="J118" s="254">
        <v>0</v>
      </c>
      <c r="K118" s="254">
        <v>0</v>
      </c>
      <c r="L118" s="254">
        <v>0</v>
      </c>
      <c r="M118" s="254">
        <v>0</v>
      </c>
      <c r="N118" s="257">
        <v>0</v>
      </c>
      <c r="O118" s="257">
        <v>0</v>
      </c>
      <c r="P118" s="257">
        <v>0</v>
      </c>
      <c r="Q118" s="257">
        <v>0</v>
      </c>
      <c r="R118" s="257">
        <v>0</v>
      </c>
      <c r="S118" s="257">
        <v>0</v>
      </c>
      <c r="T118" s="258">
        <v>0</v>
      </c>
      <c r="U118" s="257">
        <v>0</v>
      </c>
      <c r="V118" s="250" t="s">
        <v>470</v>
      </c>
      <c r="W118" s="257">
        <v>923.51</v>
      </c>
      <c r="X118" s="257">
        <v>2762618.27</v>
      </c>
      <c r="Y118" s="257">
        <v>0</v>
      </c>
      <c r="Z118" s="257">
        <v>0</v>
      </c>
      <c r="AA118" s="257">
        <v>0</v>
      </c>
      <c r="AB118" s="257">
        <v>0</v>
      </c>
      <c r="AC118" s="257">
        <v>0</v>
      </c>
      <c r="AD118" s="257">
        <v>0</v>
      </c>
      <c r="AE118" s="257">
        <v>0</v>
      </c>
      <c r="AF118" s="257">
        <v>0</v>
      </c>
      <c r="AG118" s="257">
        <v>0</v>
      </c>
      <c r="AH118" s="257">
        <v>0</v>
      </c>
      <c r="AI118" s="257">
        <v>0</v>
      </c>
      <c r="AJ118" s="248">
        <v>69070.850000000006</v>
      </c>
      <c r="AK118" s="248">
        <v>46127.47</v>
      </c>
      <c r="AL118" s="248">
        <v>0</v>
      </c>
      <c r="AM118" s="259">
        <f t="shared" si="6"/>
        <v>3116.1726348388215</v>
      </c>
      <c r="AN118" s="245">
        <v>4814.95</v>
      </c>
    </row>
    <row r="119" spans="1:40" s="14" customFormat="1" ht="13.5" x14ac:dyDescent="0.2">
      <c r="A119" s="252">
        <v>105</v>
      </c>
      <c r="B119" s="253" t="s">
        <v>313</v>
      </c>
      <c r="C119" s="254">
        <v>5718.1</v>
      </c>
      <c r="D119" s="250"/>
      <c r="E119" s="256">
        <v>-106447.66000000015</v>
      </c>
      <c r="F119" s="260">
        <v>4884310</v>
      </c>
      <c r="G119" s="254">
        <v>3818456.9</v>
      </c>
      <c r="H119" s="257">
        <v>0</v>
      </c>
      <c r="I119" s="254">
        <v>0</v>
      </c>
      <c r="J119" s="254">
        <v>0</v>
      </c>
      <c r="K119" s="254">
        <v>0</v>
      </c>
      <c r="L119" s="254">
        <v>0</v>
      </c>
      <c r="M119" s="254">
        <v>0</v>
      </c>
      <c r="N119" s="257">
        <v>0</v>
      </c>
      <c r="O119" s="257">
        <v>0</v>
      </c>
      <c r="P119" s="257">
        <v>0</v>
      </c>
      <c r="Q119" s="257">
        <v>0</v>
      </c>
      <c r="R119" s="257">
        <v>0</v>
      </c>
      <c r="S119" s="257">
        <v>0</v>
      </c>
      <c r="T119" s="258">
        <v>0</v>
      </c>
      <c r="U119" s="257">
        <v>0</v>
      </c>
      <c r="V119" s="250" t="s">
        <v>470</v>
      </c>
      <c r="W119" s="257">
        <v>1561.79</v>
      </c>
      <c r="X119" s="257">
        <v>3649581.88</v>
      </c>
      <c r="Y119" s="257">
        <v>0</v>
      </c>
      <c r="Z119" s="257">
        <v>0</v>
      </c>
      <c r="AA119" s="257">
        <v>0</v>
      </c>
      <c r="AB119" s="257">
        <v>0</v>
      </c>
      <c r="AC119" s="257">
        <v>0</v>
      </c>
      <c r="AD119" s="257">
        <v>0</v>
      </c>
      <c r="AE119" s="257">
        <v>0</v>
      </c>
      <c r="AF119" s="257">
        <v>0</v>
      </c>
      <c r="AG119" s="257">
        <v>0</v>
      </c>
      <c r="AH119" s="257">
        <v>0</v>
      </c>
      <c r="AI119" s="257">
        <v>0</v>
      </c>
      <c r="AJ119" s="248">
        <v>95976.69</v>
      </c>
      <c r="AK119" s="248">
        <v>72898.33</v>
      </c>
      <c r="AL119" s="248">
        <v>0</v>
      </c>
      <c r="AM119" s="259">
        <f t="shared" si="6"/>
        <v>2444.9233891880472</v>
      </c>
      <c r="AN119" s="245">
        <v>4814.95</v>
      </c>
    </row>
    <row r="120" spans="1:40" s="14" customFormat="1" ht="13.5" x14ac:dyDescent="0.2">
      <c r="A120" s="252">
        <v>106</v>
      </c>
      <c r="B120" s="253" t="s">
        <v>315</v>
      </c>
      <c r="C120" s="254">
        <v>2638.9</v>
      </c>
      <c r="D120" s="255"/>
      <c r="E120" s="256">
        <v>-517509.6100000001</v>
      </c>
      <c r="F120" s="256">
        <v>2513836</v>
      </c>
      <c r="G120" s="254">
        <v>1953721.85</v>
      </c>
      <c r="H120" s="257">
        <v>0</v>
      </c>
      <c r="I120" s="254">
        <v>0</v>
      </c>
      <c r="J120" s="254">
        <v>0</v>
      </c>
      <c r="K120" s="254">
        <v>0</v>
      </c>
      <c r="L120" s="254">
        <v>0</v>
      </c>
      <c r="M120" s="254">
        <v>0</v>
      </c>
      <c r="N120" s="257">
        <v>0</v>
      </c>
      <c r="O120" s="257">
        <v>0</v>
      </c>
      <c r="P120" s="257">
        <v>0</v>
      </c>
      <c r="Q120" s="257">
        <v>0</v>
      </c>
      <c r="R120" s="257">
        <v>0</v>
      </c>
      <c r="S120" s="257">
        <v>0</v>
      </c>
      <c r="T120" s="258">
        <v>0</v>
      </c>
      <c r="U120" s="257">
        <v>0</v>
      </c>
      <c r="V120" s="255" t="s">
        <v>470</v>
      </c>
      <c r="W120" s="257">
        <v>632.27</v>
      </c>
      <c r="X120" s="257">
        <v>1841919</v>
      </c>
      <c r="Y120" s="257">
        <v>0</v>
      </c>
      <c r="Z120" s="257">
        <v>0</v>
      </c>
      <c r="AA120" s="248">
        <v>0</v>
      </c>
      <c r="AB120" s="248">
        <v>0</v>
      </c>
      <c r="AC120" s="257">
        <v>0</v>
      </c>
      <c r="AD120" s="257">
        <v>0</v>
      </c>
      <c r="AE120" s="257">
        <v>0</v>
      </c>
      <c r="AF120" s="257">
        <v>0</v>
      </c>
      <c r="AG120" s="257">
        <v>0</v>
      </c>
      <c r="AH120" s="257">
        <v>0</v>
      </c>
      <c r="AI120" s="257">
        <v>0</v>
      </c>
      <c r="AJ120" s="248">
        <v>74283.850000000006</v>
      </c>
      <c r="AK120" s="248">
        <v>37519</v>
      </c>
      <c r="AL120" s="248">
        <v>0</v>
      </c>
      <c r="AM120" s="259"/>
      <c r="AN120" s="245"/>
    </row>
    <row r="121" spans="1:40" s="14" customFormat="1" ht="13.5" x14ac:dyDescent="0.2">
      <c r="A121" s="252">
        <v>107</v>
      </c>
      <c r="B121" s="253" t="s">
        <v>316</v>
      </c>
      <c r="C121" s="254">
        <v>5639.6</v>
      </c>
      <c r="D121" s="250"/>
      <c r="E121" s="256">
        <v>-2042854.8599999999</v>
      </c>
      <c r="F121" s="260">
        <v>5541108</v>
      </c>
      <c r="G121" s="254">
        <v>3498253.14</v>
      </c>
      <c r="H121" s="257">
        <v>0</v>
      </c>
      <c r="I121" s="254">
        <v>0</v>
      </c>
      <c r="J121" s="254">
        <v>0</v>
      </c>
      <c r="K121" s="254">
        <v>0</v>
      </c>
      <c r="L121" s="254">
        <v>0</v>
      </c>
      <c r="M121" s="254">
        <v>0</v>
      </c>
      <c r="N121" s="257">
        <v>0</v>
      </c>
      <c r="O121" s="257">
        <v>0</v>
      </c>
      <c r="P121" s="257">
        <v>0</v>
      </c>
      <c r="Q121" s="257">
        <v>0</v>
      </c>
      <c r="R121" s="257">
        <v>0</v>
      </c>
      <c r="S121" s="257">
        <v>0</v>
      </c>
      <c r="T121" s="258">
        <v>0</v>
      </c>
      <c r="U121" s="257">
        <v>0</v>
      </c>
      <c r="V121" s="250" t="s">
        <v>470</v>
      </c>
      <c r="W121" s="257">
        <v>1592</v>
      </c>
      <c r="X121" s="257">
        <v>3295033</v>
      </c>
      <c r="Y121" s="257">
        <v>0</v>
      </c>
      <c r="Z121" s="257">
        <v>0</v>
      </c>
      <c r="AA121" s="257">
        <v>0</v>
      </c>
      <c r="AB121" s="257">
        <v>0</v>
      </c>
      <c r="AC121" s="257">
        <v>0</v>
      </c>
      <c r="AD121" s="257">
        <v>0</v>
      </c>
      <c r="AE121" s="257">
        <v>0</v>
      </c>
      <c r="AF121" s="257">
        <v>0</v>
      </c>
      <c r="AG121" s="257">
        <v>0</v>
      </c>
      <c r="AH121" s="257">
        <v>0</v>
      </c>
      <c r="AI121" s="257">
        <v>0</v>
      </c>
      <c r="AJ121" s="248">
        <v>120519.1</v>
      </c>
      <c r="AK121" s="248">
        <v>82701.039999999994</v>
      </c>
      <c r="AL121" s="248">
        <v>0</v>
      </c>
      <c r="AM121" s="259">
        <f>G121/W121</f>
        <v>2197.3951884422113</v>
      </c>
      <c r="AN121" s="245">
        <v>4814.95</v>
      </c>
    </row>
    <row r="122" spans="1:40" s="14" customFormat="1" ht="13.5" x14ac:dyDescent="0.2">
      <c r="A122" s="252">
        <v>108</v>
      </c>
      <c r="B122" s="253" t="s">
        <v>317</v>
      </c>
      <c r="C122" s="254">
        <v>616</v>
      </c>
      <c r="D122" s="250"/>
      <c r="E122" s="256">
        <v>-317104.89000000013</v>
      </c>
      <c r="F122" s="260">
        <v>1617591.36</v>
      </c>
      <c r="G122" s="254">
        <v>1135315.6499999999</v>
      </c>
      <c r="H122" s="257">
        <v>784304</v>
      </c>
      <c r="I122" s="254">
        <v>92107</v>
      </c>
      <c r="J122" s="254">
        <v>739</v>
      </c>
      <c r="K122" s="254">
        <v>631843</v>
      </c>
      <c r="L122" s="254">
        <v>0</v>
      </c>
      <c r="M122" s="254">
        <v>0</v>
      </c>
      <c r="N122" s="257">
        <v>76.489999999999995</v>
      </c>
      <c r="O122" s="257">
        <v>60354</v>
      </c>
      <c r="P122" s="257">
        <v>0</v>
      </c>
      <c r="Q122" s="257">
        <v>0</v>
      </c>
      <c r="R122" s="257">
        <v>0</v>
      </c>
      <c r="S122" s="257">
        <v>0</v>
      </c>
      <c r="T122" s="258">
        <v>0</v>
      </c>
      <c r="U122" s="257">
        <v>0</v>
      </c>
      <c r="V122" s="250"/>
      <c r="W122" s="257">
        <v>0</v>
      </c>
      <c r="X122" s="257">
        <v>0</v>
      </c>
      <c r="Y122" s="257">
        <v>0</v>
      </c>
      <c r="Z122" s="257">
        <v>0</v>
      </c>
      <c r="AA122" s="257">
        <v>0</v>
      </c>
      <c r="AB122" s="257">
        <v>0</v>
      </c>
      <c r="AC122" s="257">
        <v>0</v>
      </c>
      <c r="AD122" s="257">
        <v>0</v>
      </c>
      <c r="AE122" s="257">
        <v>0</v>
      </c>
      <c r="AF122" s="257">
        <v>0</v>
      </c>
      <c r="AG122" s="257">
        <v>0</v>
      </c>
      <c r="AH122" s="257">
        <v>0</v>
      </c>
      <c r="AI122" s="257">
        <v>278584</v>
      </c>
      <c r="AJ122" s="248">
        <v>48285.1</v>
      </c>
      <c r="AK122" s="248">
        <v>24142.55</v>
      </c>
      <c r="AL122" s="248">
        <v>0</v>
      </c>
      <c r="AM122" s="259" t="e">
        <f>G122/W122</f>
        <v>#DIV/0!</v>
      </c>
      <c r="AN122" s="245">
        <v>4814.95</v>
      </c>
    </row>
    <row r="123" spans="1:40" s="14" customFormat="1" ht="13.5" x14ac:dyDescent="0.2">
      <c r="A123" s="252">
        <v>109</v>
      </c>
      <c r="B123" s="253" t="s">
        <v>318</v>
      </c>
      <c r="C123" s="254">
        <v>3661</v>
      </c>
      <c r="D123" s="255"/>
      <c r="E123" s="256">
        <v>-3817389.1900000004</v>
      </c>
      <c r="F123" s="256">
        <v>9613639.5600000005</v>
      </c>
      <c r="G123" s="254">
        <v>5796250.3700000001</v>
      </c>
      <c r="H123" s="257">
        <v>5017159.2300000004</v>
      </c>
      <c r="I123" s="254">
        <v>983955.81</v>
      </c>
      <c r="J123" s="254">
        <v>2667.43</v>
      </c>
      <c r="K123" s="254">
        <v>3656556.86</v>
      </c>
      <c r="L123" s="254">
        <v>0</v>
      </c>
      <c r="M123" s="254">
        <v>0</v>
      </c>
      <c r="N123" s="257">
        <v>360</v>
      </c>
      <c r="O123" s="257">
        <v>294853.68</v>
      </c>
      <c r="P123" s="257">
        <v>0</v>
      </c>
      <c r="Q123" s="257">
        <v>0</v>
      </c>
      <c r="R123" s="257">
        <v>92</v>
      </c>
      <c r="S123" s="257">
        <v>81792.88</v>
      </c>
      <c r="T123" s="258">
        <v>0</v>
      </c>
      <c r="U123" s="257">
        <v>0</v>
      </c>
      <c r="V123" s="255"/>
      <c r="W123" s="257">
        <v>0</v>
      </c>
      <c r="X123" s="257">
        <v>0</v>
      </c>
      <c r="Y123" s="257">
        <v>0</v>
      </c>
      <c r="Z123" s="257">
        <v>0</v>
      </c>
      <c r="AA123" s="257">
        <v>0</v>
      </c>
      <c r="AB123" s="257">
        <v>0</v>
      </c>
      <c r="AC123" s="257">
        <v>0</v>
      </c>
      <c r="AD123" s="257">
        <v>0</v>
      </c>
      <c r="AE123" s="257">
        <v>0</v>
      </c>
      <c r="AF123" s="257">
        <v>0</v>
      </c>
      <c r="AG123" s="257">
        <v>0</v>
      </c>
      <c r="AH123" s="257">
        <v>0</v>
      </c>
      <c r="AI123" s="257">
        <v>348640.44</v>
      </c>
      <c r="AJ123" s="248">
        <v>286967.14</v>
      </c>
      <c r="AK123" s="248">
        <v>143483.56</v>
      </c>
      <c r="AL123" s="248">
        <v>0</v>
      </c>
      <c r="AM123" s="259"/>
      <c r="AN123" s="245"/>
    </row>
    <row r="124" spans="1:40" s="14" customFormat="1" ht="13.5" x14ac:dyDescent="0.2">
      <c r="A124" s="252">
        <v>110</v>
      </c>
      <c r="B124" s="253" t="s">
        <v>319</v>
      </c>
      <c r="C124" s="254">
        <v>1621.5</v>
      </c>
      <c r="D124" s="255"/>
      <c r="E124" s="256">
        <v>-1712283.79</v>
      </c>
      <c r="F124" s="256">
        <v>3712632</v>
      </c>
      <c r="G124" s="254">
        <v>2000348.21</v>
      </c>
      <c r="H124" s="257">
        <v>0</v>
      </c>
      <c r="I124" s="254">
        <v>0</v>
      </c>
      <c r="J124" s="254">
        <v>0</v>
      </c>
      <c r="K124" s="254">
        <v>0</v>
      </c>
      <c r="L124" s="254">
        <v>0</v>
      </c>
      <c r="M124" s="254">
        <v>0</v>
      </c>
      <c r="N124" s="257">
        <v>0</v>
      </c>
      <c r="O124" s="257">
        <v>0</v>
      </c>
      <c r="P124" s="257">
        <v>0</v>
      </c>
      <c r="Q124" s="257">
        <v>0</v>
      </c>
      <c r="R124" s="257">
        <v>0</v>
      </c>
      <c r="S124" s="257">
        <v>0</v>
      </c>
      <c r="T124" s="258">
        <v>0</v>
      </c>
      <c r="U124" s="257">
        <v>0</v>
      </c>
      <c r="V124" s="255" t="s">
        <v>471</v>
      </c>
      <c r="W124" s="257">
        <v>534</v>
      </c>
      <c r="X124" s="257">
        <v>1840240.96</v>
      </c>
      <c r="Y124" s="257">
        <v>0</v>
      </c>
      <c r="Z124" s="257">
        <v>0</v>
      </c>
      <c r="AA124" s="257">
        <v>0</v>
      </c>
      <c r="AB124" s="257">
        <v>0</v>
      </c>
      <c r="AC124" s="257">
        <v>0</v>
      </c>
      <c r="AD124" s="257">
        <v>0</v>
      </c>
      <c r="AE124" s="257">
        <v>0</v>
      </c>
      <c r="AF124" s="257">
        <v>0</v>
      </c>
      <c r="AG124" s="257">
        <v>0</v>
      </c>
      <c r="AH124" s="257">
        <v>0</v>
      </c>
      <c r="AI124" s="257">
        <v>0</v>
      </c>
      <c r="AJ124" s="248">
        <v>104696.22</v>
      </c>
      <c r="AK124" s="248">
        <v>55411.03</v>
      </c>
      <c r="AL124" s="248">
        <v>0</v>
      </c>
      <c r="AM124" s="259"/>
      <c r="AN124" s="245"/>
    </row>
    <row r="125" spans="1:40" s="14" customFormat="1" ht="27" x14ac:dyDescent="0.2">
      <c r="A125" s="252">
        <v>111</v>
      </c>
      <c r="B125" s="253" t="s">
        <v>320</v>
      </c>
      <c r="C125" s="254">
        <v>3465</v>
      </c>
      <c r="D125" s="250"/>
      <c r="E125" s="256">
        <v>137170.10999999987</v>
      </c>
      <c r="F125" s="260">
        <v>3300660</v>
      </c>
      <c r="G125" s="254">
        <v>3437830.11</v>
      </c>
      <c r="H125" s="257">
        <v>0</v>
      </c>
      <c r="I125" s="254">
        <v>0</v>
      </c>
      <c r="J125" s="254">
        <v>0</v>
      </c>
      <c r="K125" s="254">
        <v>0</v>
      </c>
      <c r="L125" s="254">
        <v>0</v>
      </c>
      <c r="M125" s="254">
        <v>0</v>
      </c>
      <c r="N125" s="257">
        <v>0</v>
      </c>
      <c r="O125" s="257">
        <v>0</v>
      </c>
      <c r="P125" s="257">
        <v>0</v>
      </c>
      <c r="Q125" s="257">
        <v>0</v>
      </c>
      <c r="R125" s="257">
        <v>0</v>
      </c>
      <c r="S125" s="257">
        <v>0</v>
      </c>
      <c r="T125" s="258">
        <v>0</v>
      </c>
      <c r="U125" s="257">
        <v>0</v>
      </c>
      <c r="V125" s="250" t="s">
        <v>470</v>
      </c>
      <c r="W125" s="257">
        <v>909</v>
      </c>
      <c r="X125" s="257">
        <v>3317273.5</v>
      </c>
      <c r="Y125" s="257">
        <v>0</v>
      </c>
      <c r="Z125" s="257">
        <v>0</v>
      </c>
      <c r="AA125" s="257">
        <v>0</v>
      </c>
      <c r="AB125" s="257">
        <v>0</v>
      </c>
      <c r="AC125" s="257">
        <v>0</v>
      </c>
      <c r="AD125" s="257">
        <v>0</v>
      </c>
      <c r="AE125" s="257">
        <v>0</v>
      </c>
      <c r="AF125" s="257">
        <v>0</v>
      </c>
      <c r="AG125" s="257">
        <v>0</v>
      </c>
      <c r="AH125" s="257">
        <v>0</v>
      </c>
      <c r="AI125" s="257">
        <v>0</v>
      </c>
      <c r="AJ125" s="248">
        <v>71294.259999999995</v>
      </c>
      <c r="AK125" s="248">
        <v>49262.35</v>
      </c>
      <c r="AL125" s="248">
        <v>0</v>
      </c>
      <c r="AM125" s="259">
        <f>G125/W125</f>
        <v>3781.9913201320132</v>
      </c>
      <c r="AN125" s="245"/>
    </row>
    <row r="126" spans="1:40" s="14" customFormat="1" ht="13.5" x14ac:dyDescent="0.2">
      <c r="A126" s="252">
        <v>112</v>
      </c>
      <c r="B126" s="253" t="s">
        <v>363</v>
      </c>
      <c r="C126" s="254">
        <v>2311.8000000000002</v>
      </c>
      <c r="D126" s="250"/>
      <c r="E126" s="256">
        <v>2650.0300000000279</v>
      </c>
      <c r="F126" s="260">
        <v>1963596.8</v>
      </c>
      <c r="G126" s="254">
        <v>1966246.83</v>
      </c>
      <c r="H126" s="257">
        <v>0</v>
      </c>
      <c r="I126" s="254">
        <v>0</v>
      </c>
      <c r="J126" s="254">
        <v>0</v>
      </c>
      <c r="K126" s="254">
        <v>0</v>
      </c>
      <c r="L126" s="254">
        <v>0</v>
      </c>
      <c r="M126" s="254">
        <v>0</v>
      </c>
      <c r="N126" s="257">
        <v>0</v>
      </c>
      <c r="O126" s="257">
        <v>0</v>
      </c>
      <c r="P126" s="257">
        <v>0</v>
      </c>
      <c r="Q126" s="257">
        <v>0</v>
      </c>
      <c r="R126" s="257">
        <v>0</v>
      </c>
      <c r="S126" s="257">
        <v>0</v>
      </c>
      <c r="T126" s="258">
        <v>1</v>
      </c>
      <c r="U126" s="257">
        <v>1881566.72</v>
      </c>
      <c r="V126" s="250"/>
      <c r="W126" s="257">
        <v>0</v>
      </c>
      <c r="X126" s="257">
        <v>0</v>
      </c>
      <c r="Y126" s="257">
        <v>0</v>
      </c>
      <c r="Z126" s="257">
        <v>0</v>
      </c>
      <c r="AA126" s="257">
        <v>0</v>
      </c>
      <c r="AB126" s="257">
        <v>0</v>
      </c>
      <c r="AC126" s="257">
        <v>0</v>
      </c>
      <c r="AD126" s="257">
        <v>0</v>
      </c>
      <c r="AE126" s="257">
        <v>0</v>
      </c>
      <c r="AF126" s="257">
        <v>0</v>
      </c>
      <c r="AG126" s="257">
        <v>0</v>
      </c>
      <c r="AH126" s="257">
        <v>0</v>
      </c>
      <c r="AI126" s="257">
        <v>0</v>
      </c>
      <c r="AJ126" s="248">
        <v>55373.43</v>
      </c>
      <c r="AK126" s="248">
        <v>29306.68</v>
      </c>
      <c r="AL126" s="248">
        <v>0</v>
      </c>
      <c r="AM126" s="259" t="e">
        <f>G126/W126</f>
        <v>#DIV/0!</v>
      </c>
      <c r="AN126" s="245">
        <v>4814.95</v>
      </c>
    </row>
    <row r="127" spans="1:40" s="14" customFormat="1" ht="13.5" x14ac:dyDescent="0.2">
      <c r="A127" s="252">
        <v>113</v>
      </c>
      <c r="B127" s="261" t="s">
        <v>478</v>
      </c>
      <c r="C127" s="254">
        <v>3544.6</v>
      </c>
      <c r="D127" s="262"/>
      <c r="E127" s="256">
        <v>-1092322.4700000002</v>
      </c>
      <c r="F127" s="263">
        <v>4220844</v>
      </c>
      <c r="G127" s="254">
        <v>3128521.53</v>
      </c>
      <c r="H127" s="257">
        <v>0</v>
      </c>
      <c r="I127" s="254">
        <v>0</v>
      </c>
      <c r="J127" s="254">
        <v>0</v>
      </c>
      <c r="K127" s="254">
        <v>0</v>
      </c>
      <c r="L127" s="254">
        <v>0</v>
      </c>
      <c r="M127" s="254">
        <v>0</v>
      </c>
      <c r="N127" s="257">
        <v>0</v>
      </c>
      <c r="O127" s="257">
        <v>0</v>
      </c>
      <c r="P127" s="257">
        <v>0</v>
      </c>
      <c r="Q127" s="257">
        <v>0</v>
      </c>
      <c r="R127" s="257">
        <v>0</v>
      </c>
      <c r="S127" s="257">
        <v>0</v>
      </c>
      <c r="T127" s="258">
        <v>0</v>
      </c>
      <c r="U127" s="257">
        <v>0</v>
      </c>
      <c r="V127" s="262" t="s">
        <v>470</v>
      </c>
      <c r="W127" s="257">
        <v>967</v>
      </c>
      <c r="X127" s="257">
        <v>2974355.2</v>
      </c>
      <c r="Y127" s="257">
        <v>0</v>
      </c>
      <c r="Z127" s="257">
        <v>0</v>
      </c>
      <c r="AA127" s="257">
        <v>0</v>
      </c>
      <c r="AB127" s="257">
        <v>0</v>
      </c>
      <c r="AC127" s="257">
        <v>0</v>
      </c>
      <c r="AD127" s="257">
        <v>0</v>
      </c>
      <c r="AE127" s="257">
        <v>0</v>
      </c>
      <c r="AF127" s="257">
        <v>0</v>
      </c>
      <c r="AG127" s="257">
        <v>0</v>
      </c>
      <c r="AH127" s="257">
        <v>0</v>
      </c>
      <c r="AI127" s="257">
        <v>0</v>
      </c>
      <c r="AJ127" s="248">
        <v>91170.23</v>
      </c>
      <c r="AK127" s="248">
        <v>62996.1</v>
      </c>
      <c r="AL127" s="248">
        <v>0</v>
      </c>
      <c r="AM127" s="259"/>
      <c r="AN127" s="245"/>
    </row>
    <row r="128" spans="1:40" s="14" customFormat="1" ht="13.5" x14ac:dyDescent="0.2">
      <c r="A128" s="252">
        <v>114</v>
      </c>
      <c r="B128" s="261" t="s">
        <v>144</v>
      </c>
      <c r="C128" s="254">
        <v>2024.8</v>
      </c>
      <c r="D128" s="250"/>
      <c r="E128" s="256">
        <v>-1733070.1</v>
      </c>
      <c r="F128" s="260">
        <v>5250124.17</v>
      </c>
      <c r="G128" s="254">
        <v>3587246.07</v>
      </c>
      <c r="H128" s="257">
        <v>2816027</v>
      </c>
      <c r="I128" s="254">
        <v>1013927</v>
      </c>
      <c r="J128" s="254">
        <v>1419</v>
      </c>
      <c r="K128" s="254">
        <v>1478934</v>
      </c>
      <c r="L128" s="254">
        <v>0</v>
      </c>
      <c r="M128" s="254">
        <v>0</v>
      </c>
      <c r="N128" s="257">
        <v>246</v>
      </c>
      <c r="O128" s="257">
        <v>163947</v>
      </c>
      <c r="P128" s="257">
        <v>356</v>
      </c>
      <c r="Q128" s="257">
        <v>159219</v>
      </c>
      <c r="R128" s="257">
        <v>0</v>
      </c>
      <c r="S128" s="257">
        <v>0</v>
      </c>
      <c r="T128" s="258">
        <v>0</v>
      </c>
      <c r="U128" s="257">
        <v>0</v>
      </c>
      <c r="V128" s="250"/>
      <c r="W128" s="257">
        <v>0</v>
      </c>
      <c r="X128" s="257">
        <v>0</v>
      </c>
      <c r="Y128" s="257">
        <v>0</v>
      </c>
      <c r="Z128" s="257">
        <v>0</v>
      </c>
      <c r="AA128" s="257">
        <v>0</v>
      </c>
      <c r="AB128" s="257">
        <v>0</v>
      </c>
      <c r="AC128" s="257">
        <v>0</v>
      </c>
      <c r="AD128" s="257">
        <v>0</v>
      </c>
      <c r="AE128" s="257">
        <v>0</v>
      </c>
      <c r="AF128" s="257">
        <v>0</v>
      </c>
      <c r="AG128" s="257">
        <v>0</v>
      </c>
      <c r="AH128" s="257">
        <v>0</v>
      </c>
      <c r="AI128" s="257">
        <v>535751</v>
      </c>
      <c r="AJ128" s="248">
        <v>156716.21</v>
      </c>
      <c r="AK128" s="248">
        <v>78751.86</v>
      </c>
      <c r="AL128" s="248">
        <v>0</v>
      </c>
      <c r="AM128" s="259" t="e">
        <f>G128/W128</f>
        <v>#DIV/0!</v>
      </c>
      <c r="AN128" s="245">
        <v>4814.95</v>
      </c>
    </row>
    <row r="129" spans="1:40" s="14" customFormat="1" ht="13.5" x14ac:dyDescent="0.2">
      <c r="A129" s="252">
        <v>115</v>
      </c>
      <c r="B129" s="261" t="s">
        <v>550</v>
      </c>
      <c r="C129" s="254">
        <v>5532.6</v>
      </c>
      <c r="D129" s="262"/>
      <c r="E129" s="256">
        <v>180264.16999999993</v>
      </c>
      <c r="F129" s="263">
        <v>5177702</v>
      </c>
      <c r="G129" s="254">
        <v>4183175.76</v>
      </c>
      <c r="H129" s="257">
        <v>0</v>
      </c>
      <c r="I129" s="254">
        <v>0</v>
      </c>
      <c r="J129" s="254">
        <v>0</v>
      </c>
      <c r="K129" s="254">
        <v>0</v>
      </c>
      <c r="L129" s="254">
        <v>0</v>
      </c>
      <c r="M129" s="254">
        <v>0</v>
      </c>
      <c r="N129" s="257">
        <v>0</v>
      </c>
      <c r="O129" s="257">
        <v>0</v>
      </c>
      <c r="P129" s="257">
        <v>0</v>
      </c>
      <c r="Q129" s="257">
        <v>0</v>
      </c>
      <c r="R129" s="257">
        <v>0</v>
      </c>
      <c r="S129" s="257">
        <v>0</v>
      </c>
      <c r="T129" s="258">
        <v>0</v>
      </c>
      <c r="U129" s="257">
        <v>0</v>
      </c>
      <c r="V129" s="262" t="s">
        <v>470</v>
      </c>
      <c r="W129" s="257">
        <v>1522.1</v>
      </c>
      <c r="X129" s="257">
        <v>3990184.4</v>
      </c>
      <c r="Y129" s="257">
        <v>0</v>
      </c>
      <c r="Z129" s="257">
        <v>0</v>
      </c>
      <c r="AA129" s="257">
        <v>0</v>
      </c>
      <c r="AB129" s="257">
        <v>0</v>
      </c>
      <c r="AC129" s="257">
        <v>0</v>
      </c>
      <c r="AD129" s="257">
        <v>0</v>
      </c>
      <c r="AE129" s="257">
        <v>0</v>
      </c>
      <c r="AF129" s="257">
        <v>0</v>
      </c>
      <c r="AG129" s="257">
        <v>0</v>
      </c>
      <c r="AH129" s="257">
        <v>0</v>
      </c>
      <c r="AI129" s="257">
        <v>0</v>
      </c>
      <c r="AJ129" s="248">
        <v>115714.16</v>
      </c>
      <c r="AK129" s="248">
        <v>77277.2</v>
      </c>
      <c r="AL129" s="248">
        <v>0</v>
      </c>
      <c r="AM129" s="259"/>
      <c r="AN129" s="245"/>
    </row>
    <row r="130" spans="1:40" s="14" customFormat="1" ht="13.5" x14ac:dyDescent="0.2">
      <c r="A130" s="252">
        <v>116</v>
      </c>
      <c r="B130" s="261" t="s">
        <v>487</v>
      </c>
      <c r="C130" s="254">
        <v>2856</v>
      </c>
      <c r="D130" s="250"/>
      <c r="E130" s="256">
        <v>-1129613.96</v>
      </c>
      <c r="F130" s="260">
        <v>1685040</v>
      </c>
      <c r="G130" s="254">
        <v>503479.03999999998</v>
      </c>
      <c r="H130" s="257">
        <v>427905</v>
      </c>
      <c r="I130" s="254">
        <v>132904</v>
      </c>
      <c r="J130" s="254">
        <v>0</v>
      </c>
      <c r="K130" s="254">
        <v>0</v>
      </c>
      <c r="L130" s="254">
        <v>0</v>
      </c>
      <c r="M130" s="254">
        <v>0</v>
      </c>
      <c r="N130" s="257">
        <v>0</v>
      </c>
      <c r="O130" s="257">
        <v>0</v>
      </c>
      <c r="P130" s="257">
        <v>0</v>
      </c>
      <c r="Q130" s="257">
        <v>0</v>
      </c>
      <c r="R130" s="257">
        <v>289.22000000000003</v>
      </c>
      <c r="S130" s="257">
        <v>295001</v>
      </c>
      <c r="T130" s="258">
        <v>0</v>
      </c>
      <c r="U130" s="257">
        <v>0</v>
      </c>
      <c r="V130" s="250"/>
      <c r="W130" s="257">
        <v>0</v>
      </c>
      <c r="X130" s="257">
        <v>0</v>
      </c>
      <c r="Y130" s="257">
        <v>0</v>
      </c>
      <c r="Z130" s="257">
        <v>0</v>
      </c>
      <c r="AA130" s="257">
        <v>0</v>
      </c>
      <c r="AB130" s="257">
        <v>0</v>
      </c>
      <c r="AC130" s="257">
        <v>0</v>
      </c>
      <c r="AD130" s="257">
        <v>0</v>
      </c>
      <c r="AE130" s="257">
        <v>0</v>
      </c>
      <c r="AF130" s="257">
        <v>0</v>
      </c>
      <c r="AG130" s="257">
        <v>0</v>
      </c>
      <c r="AH130" s="257">
        <v>0</v>
      </c>
      <c r="AI130" s="257">
        <v>0</v>
      </c>
      <c r="AJ130" s="248">
        <v>50298.44</v>
      </c>
      <c r="AK130" s="248">
        <v>25275.599999999999</v>
      </c>
      <c r="AL130" s="248">
        <v>0</v>
      </c>
      <c r="AM130" s="259" t="e">
        <f>G130/W130</f>
        <v>#DIV/0!</v>
      </c>
      <c r="AN130" s="245">
        <v>4814.95</v>
      </c>
    </row>
    <row r="131" spans="1:40" s="14" customFormat="1" ht="13.5" x14ac:dyDescent="0.2">
      <c r="A131" s="252">
        <v>117</v>
      </c>
      <c r="B131" s="264" t="s">
        <v>488</v>
      </c>
      <c r="C131" s="254">
        <v>1259.0999999999999</v>
      </c>
      <c r="D131" s="250"/>
      <c r="E131" s="256">
        <v>-126616.28999999957</v>
      </c>
      <c r="F131" s="260">
        <v>3646303.2399999998</v>
      </c>
      <c r="G131" s="254">
        <v>3290714.83</v>
      </c>
      <c r="H131" s="257">
        <v>2572638</v>
      </c>
      <c r="I131" s="254">
        <v>344106</v>
      </c>
      <c r="J131" s="254">
        <v>748</v>
      </c>
      <c r="K131" s="254">
        <v>1496534</v>
      </c>
      <c r="L131" s="254">
        <v>0</v>
      </c>
      <c r="M131" s="254">
        <v>0</v>
      </c>
      <c r="N131" s="257">
        <v>72</v>
      </c>
      <c r="O131" s="257">
        <v>38657</v>
      </c>
      <c r="P131" s="257">
        <v>778.74</v>
      </c>
      <c r="Q131" s="257">
        <v>468792</v>
      </c>
      <c r="R131" s="257">
        <v>359.5</v>
      </c>
      <c r="S131" s="257">
        <v>224549</v>
      </c>
      <c r="T131" s="258">
        <v>0</v>
      </c>
      <c r="U131" s="257">
        <v>0</v>
      </c>
      <c r="V131" s="250"/>
      <c r="W131" s="257">
        <v>0</v>
      </c>
      <c r="X131" s="257">
        <v>0</v>
      </c>
      <c r="Y131" s="257">
        <v>0</v>
      </c>
      <c r="Z131" s="257">
        <v>0</v>
      </c>
      <c r="AA131" s="257">
        <v>0</v>
      </c>
      <c r="AB131" s="257">
        <v>0</v>
      </c>
      <c r="AC131" s="257">
        <v>0</v>
      </c>
      <c r="AD131" s="257">
        <v>0</v>
      </c>
      <c r="AE131" s="257">
        <v>0</v>
      </c>
      <c r="AF131" s="257">
        <v>0</v>
      </c>
      <c r="AG131" s="257">
        <v>0</v>
      </c>
      <c r="AH131" s="257">
        <v>0</v>
      </c>
      <c r="AI131" s="257">
        <v>560830</v>
      </c>
      <c r="AJ131" s="248">
        <v>102825.75</v>
      </c>
      <c r="AK131" s="248">
        <v>54421.08</v>
      </c>
      <c r="AL131" s="248">
        <v>0</v>
      </c>
      <c r="AM131" s="259"/>
      <c r="AN131" s="245"/>
    </row>
    <row r="132" spans="1:40" s="14" customFormat="1" ht="13.5" x14ac:dyDescent="0.2">
      <c r="A132" s="252">
        <v>118</v>
      </c>
      <c r="B132" s="264" t="s">
        <v>490</v>
      </c>
      <c r="C132" s="254">
        <v>11532.2</v>
      </c>
      <c r="D132" s="262"/>
      <c r="E132" s="256">
        <v>862120.26999999955</v>
      </c>
      <c r="F132" s="263">
        <v>11781580.800000001</v>
      </c>
      <c r="G132" s="254">
        <v>12464799.109999999</v>
      </c>
      <c r="H132" s="257">
        <v>0</v>
      </c>
      <c r="I132" s="254">
        <v>0</v>
      </c>
      <c r="J132" s="254">
        <v>0</v>
      </c>
      <c r="K132" s="254">
        <v>0</v>
      </c>
      <c r="L132" s="254">
        <v>0</v>
      </c>
      <c r="M132" s="254">
        <v>0</v>
      </c>
      <c r="N132" s="257">
        <v>0</v>
      </c>
      <c r="O132" s="257">
        <v>0</v>
      </c>
      <c r="P132" s="257">
        <v>0</v>
      </c>
      <c r="Q132" s="257">
        <v>0</v>
      </c>
      <c r="R132" s="257">
        <v>0</v>
      </c>
      <c r="S132" s="257">
        <v>0</v>
      </c>
      <c r="T132" s="258">
        <v>6</v>
      </c>
      <c r="U132" s="280">
        <v>11937278.84</v>
      </c>
      <c r="V132" s="262"/>
      <c r="W132" s="257">
        <v>0</v>
      </c>
      <c r="X132" s="257">
        <v>0</v>
      </c>
      <c r="Y132" s="257">
        <v>0</v>
      </c>
      <c r="Z132" s="257">
        <v>0</v>
      </c>
      <c r="AA132" s="257">
        <v>0</v>
      </c>
      <c r="AB132" s="257">
        <v>0</v>
      </c>
      <c r="AC132" s="257">
        <v>0</v>
      </c>
      <c r="AD132" s="257">
        <v>0</v>
      </c>
      <c r="AE132" s="257">
        <v>0</v>
      </c>
      <c r="AF132" s="257">
        <v>0</v>
      </c>
      <c r="AG132" s="257">
        <v>0</v>
      </c>
      <c r="AH132" s="257">
        <v>0</v>
      </c>
      <c r="AI132" s="257">
        <v>0</v>
      </c>
      <c r="AJ132" s="248">
        <v>351680.18</v>
      </c>
      <c r="AK132" s="248">
        <v>175840.09</v>
      </c>
      <c r="AL132" s="248">
        <v>0</v>
      </c>
      <c r="AM132" s="259" t="e">
        <f>G132/W132</f>
        <v>#DIV/0!</v>
      </c>
      <c r="AN132" s="245"/>
    </row>
    <row r="133" spans="1:40" s="14" customFormat="1" ht="13.5" x14ac:dyDescent="0.2">
      <c r="A133" s="252">
        <v>119</v>
      </c>
      <c r="B133" s="264" t="s">
        <v>242</v>
      </c>
      <c r="C133" s="254">
        <v>3981.4</v>
      </c>
      <c r="D133" s="262"/>
      <c r="E133" s="256">
        <v>431556.48</v>
      </c>
      <c r="F133" s="263">
        <v>3927193.6000000001</v>
      </c>
      <c r="G133" s="254">
        <v>4364342.92</v>
      </c>
      <c r="H133" s="257">
        <v>0</v>
      </c>
      <c r="I133" s="254">
        <v>0</v>
      </c>
      <c r="J133" s="254">
        <v>0</v>
      </c>
      <c r="K133" s="254">
        <v>0</v>
      </c>
      <c r="L133" s="254">
        <v>0</v>
      </c>
      <c r="M133" s="254">
        <v>0</v>
      </c>
      <c r="N133" s="257">
        <v>0</v>
      </c>
      <c r="O133" s="257">
        <v>0</v>
      </c>
      <c r="P133" s="257">
        <v>0</v>
      </c>
      <c r="Q133" s="257">
        <v>0</v>
      </c>
      <c r="R133" s="257">
        <v>0</v>
      </c>
      <c r="S133" s="257">
        <v>0</v>
      </c>
      <c r="T133" s="249">
        <v>2</v>
      </c>
      <c r="U133" s="257">
        <v>4201378.32</v>
      </c>
      <c r="V133" s="262"/>
      <c r="W133" s="257">
        <v>0</v>
      </c>
      <c r="X133" s="257">
        <v>0</v>
      </c>
      <c r="Y133" s="257">
        <v>0</v>
      </c>
      <c r="Z133" s="257">
        <v>0</v>
      </c>
      <c r="AA133" s="257">
        <v>0</v>
      </c>
      <c r="AB133" s="257">
        <v>0</v>
      </c>
      <c r="AC133" s="257">
        <v>0</v>
      </c>
      <c r="AD133" s="257">
        <v>0</v>
      </c>
      <c r="AE133" s="257">
        <v>0</v>
      </c>
      <c r="AF133" s="257">
        <v>0</v>
      </c>
      <c r="AG133" s="257">
        <v>0</v>
      </c>
      <c r="AH133" s="257">
        <v>0</v>
      </c>
      <c r="AI133" s="257">
        <v>0</v>
      </c>
      <c r="AJ133" s="248">
        <v>98376.18</v>
      </c>
      <c r="AK133" s="248">
        <v>64588.42</v>
      </c>
      <c r="AL133" s="248">
        <v>0</v>
      </c>
      <c r="AM133" s="259" t="e">
        <f>G133/W133</f>
        <v>#DIV/0!</v>
      </c>
      <c r="AN133" s="245"/>
    </row>
    <row r="134" spans="1:40" s="14" customFormat="1" ht="13.5" x14ac:dyDescent="0.2">
      <c r="A134" s="252">
        <v>120</v>
      </c>
      <c r="B134" s="253" t="s">
        <v>491</v>
      </c>
      <c r="C134" s="254">
        <v>7353.82</v>
      </c>
      <c r="D134" s="262"/>
      <c r="E134" s="256">
        <v>852321.76000000071</v>
      </c>
      <c r="F134" s="263">
        <v>7854387.2000000002</v>
      </c>
      <c r="G134" s="254">
        <v>8246094.8799999999</v>
      </c>
      <c r="H134" s="257">
        <v>0</v>
      </c>
      <c r="I134" s="254">
        <v>0</v>
      </c>
      <c r="J134" s="254">
        <v>0</v>
      </c>
      <c r="K134" s="254">
        <v>0</v>
      </c>
      <c r="L134" s="254">
        <v>0</v>
      </c>
      <c r="M134" s="254">
        <v>0</v>
      </c>
      <c r="N134" s="257">
        <v>0</v>
      </c>
      <c r="O134" s="257">
        <v>0</v>
      </c>
      <c r="P134" s="257">
        <v>0</v>
      </c>
      <c r="Q134" s="257">
        <v>0</v>
      </c>
      <c r="R134" s="257">
        <v>0</v>
      </c>
      <c r="S134" s="257">
        <v>0</v>
      </c>
      <c r="T134" s="249">
        <v>4</v>
      </c>
      <c r="U134" s="257">
        <v>7896771</v>
      </c>
      <c r="V134" s="262"/>
      <c r="W134" s="257">
        <v>0</v>
      </c>
      <c r="X134" s="257">
        <v>0</v>
      </c>
      <c r="Y134" s="257">
        <v>0</v>
      </c>
      <c r="Z134" s="257">
        <v>0</v>
      </c>
      <c r="AA134" s="257">
        <v>0</v>
      </c>
      <c r="AB134" s="257">
        <v>0</v>
      </c>
      <c r="AC134" s="257">
        <v>0</v>
      </c>
      <c r="AD134" s="257">
        <v>0</v>
      </c>
      <c r="AE134" s="257">
        <v>0</v>
      </c>
      <c r="AF134" s="257">
        <v>0</v>
      </c>
      <c r="AG134" s="257">
        <v>0</v>
      </c>
      <c r="AH134" s="257">
        <v>0</v>
      </c>
      <c r="AI134" s="257">
        <v>0</v>
      </c>
      <c r="AJ134" s="248">
        <v>232097.15</v>
      </c>
      <c r="AK134" s="248">
        <v>117226.73</v>
      </c>
      <c r="AL134" s="248">
        <v>0</v>
      </c>
      <c r="AM134" s="259" t="e">
        <f>G134/W134</f>
        <v>#DIV/0!</v>
      </c>
      <c r="AN134" s="245"/>
    </row>
    <row r="135" spans="1:40" s="14" customFormat="1" ht="13.5" x14ac:dyDescent="0.2">
      <c r="A135" s="252">
        <v>121</v>
      </c>
      <c r="B135" s="253" t="s">
        <v>492</v>
      </c>
      <c r="C135" s="254">
        <v>3288.1</v>
      </c>
      <c r="D135" s="262"/>
      <c r="E135" s="256">
        <v>5304.8000000000466</v>
      </c>
      <c r="F135" s="263">
        <v>1963596.8</v>
      </c>
      <c r="G135" s="254">
        <v>1968901.6</v>
      </c>
      <c r="H135" s="257">
        <v>0</v>
      </c>
      <c r="I135" s="254">
        <v>0</v>
      </c>
      <c r="J135" s="254">
        <v>0</v>
      </c>
      <c r="K135" s="254">
        <v>0</v>
      </c>
      <c r="L135" s="254">
        <v>0</v>
      </c>
      <c r="M135" s="254">
        <v>0</v>
      </c>
      <c r="N135" s="257">
        <v>0</v>
      </c>
      <c r="O135" s="257">
        <v>0</v>
      </c>
      <c r="P135" s="257">
        <v>0</v>
      </c>
      <c r="Q135" s="257">
        <v>0</v>
      </c>
      <c r="R135" s="257">
        <v>0</v>
      </c>
      <c r="S135" s="257">
        <v>0</v>
      </c>
      <c r="T135" s="249">
        <v>1</v>
      </c>
      <c r="U135" s="257">
        <v>1884221.49</v>
      </c>
      <c r="V135" s="262"/>
      <c r="W135" s="257">
        <v>0</v>
      </c>
      <c r="X135" s="257">
        <v>0</v>
      </c>
      <c r="Y135" s="257">
        <v>0</v>
      </c>
      <c r="Z135" s="257">
        <v>0</v>
      </c>
      <c r="AA135" s="257">
        <v>0</v>
      </c>
      <c r="AB135" s="257">
        <v>0</v>
      </c>
      <c r="AC135" s="257">
        <v>0</v>
      </c>
      <c r="AD135" s="257">
        <v>0</v>
      </c>
      <c r="AE135" s="257">
        <v>0</v>
      </c>
      <c r="AF135" s="257">
        <v>0</v>
      </c>
      <c r="AG135" s="257">
        <v>0</v>
      </c>
      <c r="AH135" s="257">
        <v>0</v>
      </c>
      <c r="AI135" s="257">
        <v>0</v>
      </c>
      <c r="AJ135" s="248">
        <v>55373.43</v>
      </c>
      <c r="AK135" s="248">
        <v>29306.68</v>
      </c>
      <c r="AL135" s="248">
        <v>0</v>
      </c>
      <c r="AM135" s="259" t="e">
        <f>G135/W135</f>
        <v>#DIV/0!</v>
      </c>
      <c r="AN135" s="245"/>
    </row>
    <row r="136" spans="1:40" s="14" customFormat="1" ht="13.5" x14ac:dyDescent="0.2">
      <c r="A136" s="252">
        <v>122</v>
      </c>
      <c r="B136" s="253" t="s">
        <v>189</v>
      </c>
      <c r="C136" s="254">
        <v>2285</v>
      </c>
      <c r="D136" s="262"/>
      <c r="E136" s="256">
        <v>-1004832.9900000002</v>
      </c>
      <c r="F136" s="263">
        <v>9017368.7300000004</v>
      </c>
      <c r="G136" s="254">
        <v>6685816.8499999996</v>
      </c>
      <c r="H136" s="257">
        <v>0</v>
      </c>
      <c r="I136" s="254">
        <v>0</v>
      </c>
      <c r="J136" s="254">
        <v>0</v>
      </c>
      <c r="K136" s="254">
        <v>0</v>
      </c>
      <c r="L136" s="254">
        <v>0</v>
      </c>
      <c r="M136" s="254">
        <v>0</v>
      </c>
      <c r="N136" s="257">
        <v>0</v>
      </c>
      <c r="O136" s="257">
        <v>0</v>
      </c>
      <c r="P136" s="257">
        <v>0</v>
      </c>
      <c r="Q136" s="257">
        <v>0</v>
      </c>
      <c r="R136" s="257">
        <v>0</v>
      </c>
      <c r="S136" s="257">
        <v>0</v>
      </c>
      <c r="T136" s="249">
        <v>0</v>
      </c>
      <c r="U136" s="257">
        <v>0</v>
      </c>
      <c r="V136" s="262" t="s">
        <v>471</v>
      </c>
      <c r="W136" s="257">
        <v>890</v>
      </c>
      <c r="X136" s="257">
        <v>3903900.59</v>
      </c>
      <c r="Y136" s="257">
        <v>0</v>
      </c>
      <c r="Z136" s="257">
        <v>0</v>
      </c>
      <c r="AA136" s="257">
        <v>2273.6</v>
      </c>
      <c r="AB136" s="257">
        <v>2153481.2799999998</v>
      </c>
      <c r="AC136" s="257">
        <v>0</v>
      </c>
      <c r="AD136" s="257">
        <v>0</v>
      </c>
      <c r="AE136" s="257">
        <v>0</v>
      </c>
      <c r="AF136" s="257">
        <v>0</v>
      </c>
      <c r="AG136" s="257">
        <v>0</v>
      </c>
      <c r="AH136" s="257">
        <v>0</v>
      </c>
      <c r="AI136" s="257">
        <v>0</v>
      </c>
      <c r="AJ136" s="248">
        <v>438430.44</v>
      </c>
      <c r="AK136" s="248">
        <v>100004.54</v>
      </c>
      <c r="AL136" s="248">
        <v>90000</v>
      </c>
      <c r="AM136" s="259">
        <f>G136/W136</f>
        <v>7512.1537640449433</v>
      </c>
      <c r="AN136" s="245"/>
    </row>
    <row r="137" spans="1:40" s="14" customFormat="1" ht="13.5" x14ac:dyDescent="0.2">
      <c r="A137" s="252">
        <v>123</v>
      </c>
      <c r="B137" s="265" t="s">
        <v>145</v>
      </c>
      <c r="C137" s="254">
        <v>455.29</v>
      </c>
      <c r="D137" s="250"/>
      <c r="E137" s="256">
        <v>-3707.2899999999208</v>
      </c>
      <c r="F137" s="260">
        <v>834091.27999999991</v>
      </c>
      <c r="G137" s="266">
        <v>716105.99</v>
      </c>
      <c r="H137" s="257">
        <v>657281</v>
      </c>
      <c r="I137" s="260">
        <v>0</v>
      </c>
      <c r="J137" s="260">
        <v>550</v>
      </c>
      <c r="K137" s="260">
        <v>564954</v>
      </c>
      <c r="L137" s="260">
        <v>0</v>
      </c>
      <c r="M137" s="260">
        <v>0</v>
      </c>
      <c r="N137" s="257">
        <v>63.33</v>
      </c>
      <c r="O137" s="257">
        <v>50598</v>
      </c>
      <c r="P137" s="257">
        <v>0</v>
      </c>
      <c r="Q137" s="257">
        <v>0</v>
      </c>
      <c r="R137" s="257">
        <v>93.5</v>
      </c>
      <c r="S137" s="257">
        <v>41729</v>
      </c>
      <c r="T137" s="258">
        <v>0</v>
      </c>
      <c r="U137" s="257">
        <v>0</v>
      </c>
      <c r="V137" s="250"/>
      <c r="W137" s="257">
        <v>0</v>
      </c>
      <c r="X137" s="257">
        <v>0</v>
      </c>
      <c r="Y137" s="248">
        <v>0</v>
      </c>
      <c r="Z137" s="248">
        <v>0</v>
      </c>
      <c r="AA137" s="248">
        <v>0</v>
      </c>
      <c r="AB137" s="248">
        <v>0</v>
      </c>
      <c r="AC137" s="248">
        <v>0</v>
      </c>
      <c r="AD137" s="248">
        <v>0</v>
      </c>
      <c r="AE137" s="248">
        <v>0</v>
      </c>
      <c r="AF137" s="248">
        <v>0</v>
      </c>
      <c r="AG137" s="248">
        <v>0</v>
      </c>
      <c r="AH137" s="248">
        <v>0</v>
      </c>
      <c r="AI137" s="248">
        <v>21416</v>
      </c>
      <c r="AJ137" s="248">
        <v>24897.62</v>
      </c>
      <c r="AK137" s="248">
        <v>12511.37</v>
      </c>
      <c r="AL137" s="248">
        <v>0</v>
      </c>
      <c r="AM137" s="248"/>
      <c r="AN137" s="248"/>
    </row>
    <row r="138" spans="1:40" s="14" customFormat="1" ht="13.5" x14ac:dyDescent="0.2">
      <c r="A138" s="252">
        <v>124</v>
      </c>
      <c r="B138" s="267" t="s">
        <v>495</v>
      </c>
      <c r="C138" s="254">
        <v>3536.4</v>
      </c>
      <c r="D138" s="252"/>
      <c r="E138" s="256">
        <v>201021.37999999989</v>
      </c>
      <c r="F138" s="257">
        <v>3293992</v>
      </c>
      <c r="G138" s="260">
        <v>2826859.1</v>
      </c>
      <c r="H138" s="257">
        <v>0</v>
      </c>
      <c r="I138" s="260">
        <v>0</v>
      </c>
      <c r="J138" s="260">
        <v>0</v>
      </c>
      <c r="K138" s="254">
        <v>0</v>
      </c>
      <c r="L138" s="260">
        <v>0</v>
      </c>
      <c r="M138" s="260">
        <v>0</v>
      </c>
      <c r="N138" s="257">
        <v>0</v>
      </c>
      <c r="O138" s="257">
        <v>0</v>
      </c>
      <c r="P138" s="257">
        <v>0</v>
      </c>
      <c r="Q138" s="257">
        <v>0</v>
      </c>
      <c r="R138" s="257">
        <v>0</v>
      </c>
      <c r="S138" s="257">
        <v>0</v>
      </c>
      <c r="T138" s="258">
        <v>0</v>
      </c>
      <c r="U138" s="257">
        <v>0</v>
      </c>
      <c r="V138" s="252" t="s">
        <v>470</v>
      </c>
      <c r="W138" s="257">
        <v>968.54</v>
      </c>
      <c r="X138" s="257">
        <v>2716428</v>
      </c>
      <c r="Y138" s="248">
        <v>0</v>
      </c>
      <c r="Z138" s="248">
        <v>0</v>
      </c>
      <c r="AA138" s="248">
        <v>0</v>
      </c>
      <c r="AB138" s="248">
        <v>0</v>
      </c>
      <c r="AC138" s="248">
        <v>0</v>
      </c>
      <c r="AD138" s="248">
        <v>0</v>
      </c>
      <c r="AE138" s="248">
        <v>0</v>
      </c>
      <c r="AF138" s="248">
        <v>0</v>
      </c>
      <c r="AG138" s="248">
        <v>0</v>
      </c>
      <c r="AH138" s="248">
        <v>0</v>
      </c>
      <c r="AI138" s="248">
        <v>0</v>
      </c>
      <c r="AJ138" s="248">
        <v>61268.27</v>
      </c>
      <c r="AK138" s="248">
        <v>49162.83</v>
      </c>
      <c r="AL138" s="248">
        <v>0</v>
      </c>
      <c r="AM138" s="248"/>
      <c r="AN138" s="248"/>
    </row>
    <row r="139" spans="1:40" s="14" customFormat="1" ht="13.5" x14ac:dyDescent="0.2">
      <c r="A139" s="252">
        <v>125</v>
      </c>
      <c r="B139" s="268" t="s">
        <v>496</v>
      </c>
      <c r="C139" s="254">
        <v>2612.1</v>
      </c>
      <c r="D139" s="250"/>
      <c r="E139" s="256">
        <v>-758953.35999999987</v>
      </c>
      <c r="F139" s="260">
        <v>3600720</v>
      </c>
      <c r="G139" s="260">
        <v>1996596.43</v>
      </c>
      <c r="H139" s="257">
        <v>0</v>
      </c>
      <c r="I139" s="260">
        <v>0</v>
      </c>
      <c r="J139" s="260">
        <v>0</v>
      </c>
      <c r="K139" s="260">
        <v>0</v>
      </c>
      <c r="L139" s="260">
        <v>0</v>
      </c>
      <c r="M139" s="260">
        <v>0</v>
      </c>
      <c r="N139" s="257">
        <v>0</v>
      </c>
      <c r="O139" s="257">
        <v>0</v>
      </c>
      <c r="P139" s="257">
        <v>0</v>
      </c>
      <c r="Q139" s="257">
        <v>0</v>
      </c>
      <c r="R139" s="257">
        <v>0</v>
      </c>
      <c r="S139" s="257">
        <v>0</v>
      </c>
      <c r="T139" s="258">
        <v>0</v>
      </c>
      <c r="U139" s="257">
        <v>0</v>
      </c>
      <c r="V139" s="250" t="s">
        <v>470</v>
      </c>
      <c r="W139" s="257">
        <v>710</v>
      </c>
      <c r="X139" s="257">
        <v>1875882.27</v>
      </c>
      <c r="Y139" s="248">
        <v>0</v>
      </c>
      <c r="Z139" s="248">
        <v>0</v>
      </c>
      <c r="AA139" s="248">
        <v>0</v>
      </c>
      <c r="AB139" s="248">
        <v>0</v>
      </c>
      <c r="AC139" s="248">
        <v>0</v>
      </c>
      <c r="AD139" s="248">
        <v>0</v>
      </c>
      <c r="AE139" s="248">
        <v>0</v>
      </c>
      <c r="AF139" s="248">
        <v>0</v>
      </c>
      <c r="AG139" s="248">
        <v>0</v>
      </c>
      <c r="AH139" s="248">
        <v>0</v>
      </c>
      <c r="AI139" s="248">
        <v>0</v>
      </c>
      <c r="AJ139" s="248">
        <v>66973.41</v>
      </c>
      <c r="AK139" s="248">
        <v>53740.75</v>
      </c>
      <c r="AL139" s="248">
        <v>0</v>
      </c>
      <c r="AM139" s="248"/>
      <c r="AN139" s="248"/>
    </row>
    <row r="140" spans="1:40" s="14" customFormat="1" ht="13.5" x14ac:dyDescent="0.2">
      <c r="A140" s="252">
        <v>126</v>
      </c>
      <c r="B140" s="268" t="s">
        <v>497</v>
      </c>
      <c r="C140" s="254">
        <v>2076.5</v>
      </c>
      <c r="D140" s="250"/>
      <c r="E140" s="256">
        <v>-802426.54999999981</v>
      </c>
      <c r="F140" s="260">
        <v>5105351.16</v>
      </c>
      <c r="G140" s="260">
        <v>5250717.7699999996</v>
      </c>
      <c r="H140" s="257">
        <v>0</v>
      </c>
      <c r="I140" s="260">
        <v>0</v>
      </c>
      <c r="J140" s="260">
        <v>0</v>
      </c>
      <c r="K140" s="260">
        <v>0</v>
      </c>
      <c r="L140" s="260">
        <v>0</v>
      </c>
      <c r="M140" s="260">
        <v>0</v>
      </c>
      <c r="N140" s="257">
        <v>0</v>
      </c>
      <c r="O140" s="257">
        <v>0</v>
      </c>
      <c r="P140" s="257">
        <v>0</v>
      </c>
      <c r="Q140" s="257">
        <v>0</v>
      </c>
      <c r="R140" s="257">
        <v>0</v>
      </c>
      <c r="S140" s="257">
        <v>0</v>
      </c>
      <c r="T140" s="258">
        <v>0</v>
      </c>
      <c r="U140" s="257">
        <v>0</v>
      </c>
      <c r="V140" s="250"/>
      <c r="W140" s="257">
        <v>0</v>
      </c>
      <c r="X140" s="257">
        <v>0</v>
      </c>
      <c r="Y140" s="248">
        <v>0</v>
      </c>
      <c r="Z140" s="248">
        <v>0</v>
      </c>
      <c r="AA140" s="248">
        <v>1890</v>
      </c>
      <c r="AB140" s="248">
        <v>5081092.4400000004</v>
      </c>
      <c r="AC140" s="248">
        <v>0</v>
      </c>
      <c r="AD140" s="248">
        <v>0</v>
      </c>
      <c r="AE140" s="248">
        <v>0</v>
      </c>
      <c r="AF140" s="248">
        <v>0</v>
      </c>
      <c r="AG140" s="248">
        <v>0</v>
      </c>
      <c r="AH140" s="248">
        <v>0</v>
      </c>
      <c r="AI140" s="248">
        <v>0</v>
      </c>
      <c r="AJ140" s="248">
        <v>94959.56</v>
      </c>
      <c r="AK140" s="248">
        <v>74665.77</v>
      </c>
      <c r="AL140" s="248">
        <v>0</v>
      </c>
      <c r="AM140" s="248"/>
      <c r="AN140" s="248"/>
    </row>
    <row r="141" spans="1:40" s="14" customFormat="1" ht="13.5" x14ac:dyDescent="0.2">
      <c r="A141" s="252">
        <v>127</v>
      </c>
      <c r="B141" s="268" t="s">
        <v>190</v>
      </c>
      <c r="C141" s="254">
        <v>2029.8999999999999</v>
      </c>
      <c r="D141" s="252"/>
      <c r="E141" s="256">
        <v>1843398.5900000008</v>
      </c>
      <c r="F141" s="257">
        <v>2406619.4500000002</v>
      </c>
      <c r="G141" s="260">
        <v>4189229.4600000004</v>
      </c>
      <c r="H141" s="257">
        <v>0</v>
      </c>
      <c r="I141" s="260">
        <v>0</v>
      </c>
      <c r="J141" s="260">
        <v>0</v>
      </c>
      <c r="K141" s="260">
        <v>0</v>
      </c>
      <c r="L141" s="260">
        <v>0</v>
      </c>
      <c r="M141" s="260">
        <v>0</v>
      </c>
      <c r="N141" s="257">
        <v>0</v>
      </c>
      <c r="O141" s="257">
        <v>0</v>
      </c>
      <c r="P141" s="257">
        <v>0</v>
      </c>
      <c r="Q141" s="257">
        <v>0</v>
      </c>
      <c r="R141" s="257">
        <v>0</v>
      </c>
      <c r="S141" s="257">
        <v>0</v>
      </c>
      <c r="T141" s="258">
        <v>0</v>
      </c>
      <c r="U141" s="257">
        <v>0</v>
      </c>
      <c r="V141" s="252" t="s">
        <v>471</v>
      </c>
      <c r="W141" s="257">
        <v>750</v>
      </c>
      <c r="X141" s="257">
        <v>2418618.12</v>
      </c>
      <c r="Y141" s="248">
        <v>0</v>
      </c>
      <c r="Z141" s="248">
        <v>0</v>
      </c>
      <c r="AA141" s="248">
        <v>1807</v>
      </c>
      <c r="AB141" s="248">
        <v>1354717</v>
      </c>
      <c r="AC141" s="248">
        <v>0</v>
      </c>
      <c r="AD141" s="248">
        <v>0</v>
      </c>
      <c r="AE141" s="248">
        <v>0</v>
      </c>
      <c r="AF141" s="248">
        <v>0</v>
      </c>
      <c r="AG141" s="248">
        <v>0</v>
      </c>
      <c r="AH141" s="248">
        <v>0</v>
      </c>
      <c r="AI141" s="248">
        <v>0</v>
      </c>
      <c r="AJ141" s="248">
        <v>263534.12</v>
      </c>
      <c r="AK141" s="248">
        <v>62360.22</v>
      </c>
      <c r="AL141" s="248">
        <v>90000</v>
      </c>
      <c r="AM141" s="248"/>
      <c r="AN141" s="248"/>
    </row>
    <row r="142" spans="1:40" s="14" customFormat="1" ht="13.5" x14ac:dyDescent="0.2">
      <c r="A142" s="252">
        <v>128</v>
      </c>
      <c r="B142" s="265" t="s">
        <v>191</v>
      </c>
      <c r="C142" s="254">
        <v>2722.1</v>
      </c>
      <c r="D142" s="255"/>
      <c r="E142" s="256">
        <v>2845635.2000000011</v>
      </c>
      <c r="F142" s="256">
        <v>3043344.62</v>
      </c>
      <c r="G142" s="266">
        <v>5521862.1499999994</v>
      </c>
      <c r="H142" s="257">
        <v>0</v>
      </c>
      <c r="I142" s="260">
        <v>0</v>
      </c>
      <c r="J142" s="260">
        <v>0</v>
      </c>
      <c r="K142" s="260">
        <v>0</v>
      </c>
      <c r="L142" s="260">
        <v>0</v>
      </c>
      <c r="M142" s="260">
        <v>0</v>
      </c>
      <c r="N142" s="257">
        <v>0</v>
      </c>
      <c r="O142" s="257">
        <v>0</v>
      </c>
      <c r="P142" s="257">
        <v>0</v>
      </c>
      <c r="Q142" s="257">
        <v>0</v>
      </c>
      <c r="R142" s="257">
        <v>0</v>
      </c>
      <c r="S142" s="257">
        <v>0</v>
      </c>
      <c r="T142" s="258">
        <v>0</v>
      </c>
      <c r="U142" s="257">
        <v>0</v>
      </c>
      <c r="V142" s="255" t="s">
        <v>471</v>
      </c>
      <c r="W142" s="257">
        <v>1103.8</v>
      </c>
      <c r="X142" s="257">
        <v>3295255.77</v>
      </c>
      <c r="Y142" s="248">
        <v>0</v>
      </c>
      <c r="Z142" s="248">
        <v>0</v>
      </c>
      <c r="AA142" s="248">
        <v>1970</v>
      </c>
      <c r="AB142" s="248">
        <v>1697679</v>
      </c>
      <c r="AC142" s="248">
        <v>0</v>
      </c>
      <c r="AD142" s="248">
        <v>0</v>
      </c>
      <c r="AE142" s="248">
        <v>0</v>
      </c>
      <c r="AF142" s="248">
        <v>0</v>
      </c>
      <c r="AG142" s="248">
        <v>0</v>
      </c>
      <c r="AH142" s="248">
        <v>0</v>
      </c>
      <c r="AI142" s="248">
        <v>0</v>
      </c>
      <c r="AJ142" s="248">
        <v>354336.03</v>
      </c>
      <c r="AK142" s="248">
        <v>84591.35</v>
      </c>
      <c r="AL142" s="248">
        <v>90000</v>
      </c>
      <c r="AM142" s="248"/>
      <c r="AN142" s="248"/>
    </row>
    <row r="143" spans="1:40" s="14" customFormat="1" ht="13.5" x14ac:dyDescent="0.2">
      <c r="A143" s="252">
        <v>129</v>
      </c>
      <c r="B143" s="265" t="s">
        <v>62</v>
      </c>
      <c r="C143" s="254">
        <v>4311.7</v>
      </c>
      <c r="D143" s="255"/>
      <c r="E143" s="256">
        <v>-635137.22000000009</v>
      </c>
      <c r="F143" s="256">
        <v>1392291.05</v>
      </c>
      <c r="G143" s="266">
        <v>757153.83</v>
      </c>
      <c r="H143" s="257">
        <v>0</v>
      </c>
      <c r="I143" s="260">
        <v>0</v>
      </c>
      <c r="J143" s="260">
        <v>0</v>
      </c>
      <c r="K143" s="260">
        <v>0</v>
      </c>
      <c r="L143" s="260">
        <v>0</v>
      </c>
      <c r="M143" s="260">
        <v>0</v>
      </c>
      <c r="N143" s="257">
        <v>0</v>
      </c>
      <c r="O143" s="257">
        <v>0</v>
      </c>
      <c r="P143" s="257">
        <v>0</v>
      </c>
      <c r="Q143" s="257">
        <v>0</v>
      </c>
      <c r="R143" s="257">
        <v>0</v>
      </c>
      <c r="S143" s="257">
        <v>0</v>
      </c>
      <c r="T143" s="258">
        <v>0</v>
      </c>
      <c r="U143" s="257">
        <v>0</v>
      </c>
      <c r="V143" s="255"/>
      <c r="W143" s="257">
        <v>0</v>
      </c>
      <c r="X143" s="257">
        <v>0</v>
      </c>
      <c r="Y143" s="248">
        <v>0</v>
      </c>
      <c r="Z143" s="248">
        <v>0</v>
      </c>
      <c r="AA143" s="248">
        <v>0</v>
      </c>
      <c r="AB143" s="248">
        <v>0</v>
      </c>
      <c r="AC143" s="248">
        <v>0</v>
      </c>
      <c r="AD143" s="248">
        <v>0</v>
      </c>
      <c r="AE143" s="248">
        <v>0</v>
      </c>
      <c r="AF143" s="248">
        <v>0</v>
      </c>
      <c r="AG143" s="248">
        <v>0</v>
      </c>
      <c r="AH143" s="248">
        <v>0</v>
      </c>
      <c r="AI143" s="248">
        <v>694814</v>
      </c>
      <c r="AJ143" s="248">
        <v>41559.89</v>
      </c>
      <c r="AK143" s="248">
        <v>20779.939999999999</v>
      </c>
      <c r="AL143" s="248">
        <v>0</v>
      </c>
      <c r="AM143" s="248"/>
      <c r="AN143" s="248"/>
    </row>
    <row r="144" spans="1:40" s="14" customFormat="1" ht="13.5" x14ac:dyDescent="0.2">
      <c r="A144" s="252">
        <v>130</v>
      </c>
      <c r="B144" s="265" t="s">
        <v>104</v>
      </c>
      <c r="C144" s="254">
        <v>1261</v>
      </c>
      <c r="D144" s="250"/>
      <c r="E144" s="256">
        <v>-99356.06</v>
      </c>
      <c r="F144" s="260">
        <v>407189.51</v>
      </c>
      <c r="G144" s="266">
        <v>267917.90999999997</v>
      </c>
      <c r="H144" s="257">
        <v>0</v>
      </c>
      <c r="I144" s="260">
        <v>0</v>
      </c>
      <c r="J144" s="260">
        <v>0</v>
      </c>
      <c r="K144" s="260">
        <v>0</v>
      </c>
      <c r="L144" s="260">
        <v>0</v>
      </c>
      <c r="M144" s="260">
        <v>0</v>
      </c>
      <c r="N144" s="257">
        <v>0</v>
      </c>
      <c r="O144" s="257">
        <v>0</v>
      </c>
      <c r="P144" s="257">
        <v>0</v>
      </c>
      <c r="Q144" s="257">
        <v>0</v>
      </c>
      <c r="R144" s="257">
        <v>0</v>
      </c>
      <c r="S144" s="257">
        <v>0</v>
      </c>
      <c r="T144" s="258">
        <v>0</v>
      </c>
      <c r="U144" s="257">
        <v>0</v>
      </c>
      <c r="V144" s="250"/>
      <c r="W144" s="257">
        <v>0</v>
      </c>
      <c r="X144" s="257">
        <v>0</v>
      </c>
      <c r="Y144" s="248">
        <v>0</v>
      </c>
      <c r="Z144" s="248">
        <v>0</v>
      </c>
      <c r="AA144" s="248">
        <v>0</v>
      </c>
      <c r="AB144" s="248">
        <v>0</v>
      </c>
      <c r="AC144" s="248">
        <v>0</v>
      </c>
      <c r="AD144" s="248">
        <v>0</v>
      </c>
      <c r="AE144" s="248">
        <v>0</v>
      </c>
      <c r="AF144" s="248">
        <v>0</v>
      </c>
      <c r="AG144" s="248">
        <v>0</v>
      </c>
      <c r="AH144" s="248">
        <v>0</v>
      </c>
      <c r="AI144" s="257">
        <v>249686</v>
      </c>
      <c r="AJ144" s="248">
        <v>12154.61</v>
      </c>
      <c r="AK144" s="248">
        <v>6077.3</v>
      </c>
      <c r="AL144" s="248">
        <v>0</v>
      </c>
      <c r="AM144" s="248"/>
      <c r="AN144" s="248"/>
    </row>
    <row r="145" spans="1:40" s="14" customFormat="1" ht="13.5" x14ac:dyDescent="0.2">
      <c r="A145" s="252">
        <v>131</v>
      </c>
      <c r="B145" s="265" t="s">
        <v>103</v>
      </c>
      <c r="C145" s="254">
        <v>2530.6999999999998</v>
      </c>
      <c r="D145" s="250"/>
      <c r="E145" s="256">
        <v>-40675.439999999944</v>
      </c>
      <c r="F145" s="260">
        <v>817188.34</v>
      </c>
      <c r="G145" s="266">
        <v>636458.77</v>
      </c>
      <c r="H145" s="257">
        <v>0</v>
      </c>
      <c r="I145" s="260">
        <v>0</v>
      </c>
      <c r="J145" s="260">
        <v>0</v>
      </c>
      <c r="K145" s="260">
        <v>0</v>
      </c>
      <c r="L145" s="260">
        <v>0</v>
      </c>
      <c r="M145" s="260">
        <v>0</v>
      </c>
      <c r="N145" s="257">
        <v>0</v>
      </c>
      <c r="O145" s="257">
        <v>0</v>
      </c>
      <c r="P145" s="257">
        <v>0</v>
      </c>
      <c r="Q145" s="257">
        <v>0</v>
      </c>
      <c r="R145" s="257">
        <v>0</v>
      </c>
      <c r="S145" s="257">
        <v>0</v>
      </c>
      <c r="T145" s="258">
        <v>0</v>
      </c>
      <c r="U145" s="257">
        <v>0</v>
      </c>
      <c r="V145" s="250"/>
      <c r="W145" s="257">
        <v>0</v>
      </c>
      <c r="X145" s="257">
        <v>0</v>
      </c>
      <c r="Y145" s="248">
        <v>0</v>
      </c>
      <c r="Z145" s="248">
        <v>0</v>
      </c>
      <c r="AA145" s="248">
        <v>0</v>
      </c>
      <c r="AB145" s="248">
        <v>0</v>
      </c>
      <c r="AC145" s="248">
        <v>0</v>
      </c>
      <c r="AD145" s="248">
        <v>0</v>
      </c>
      <c r="AE145" s="248">
        <v>0</v>
      </c>
      <c r="AF145" s="248">
        <v>0</v>
      </c>
      <c r="AG145" s="248">
        <v>0</v>
      </c>
      <c r="AH145" s="248">
        <v>0</v>
      </c>
      <c r="AI145" s="257">
        <v>599869.16</v>
      </c>
      <c r="AJ145" s="248">
        <v>24393.07</v>
      </c>
      <c r="AK145" s="248">
        <v>12196.54</v>
      </c>
      <c r="AL145" s="248">
        <v>0</v>
      </c>
      <c r="AM145" s="248"/>
      <c r="AN145" s="248"/>
    </row>
    <row r="146" spans="1:40" s="14" customFormat="1" ht="13.5" x14ac:dyDescent="0.2">
      <c r="A146" s="252">
        <v>132</v>
      </c>
      <c r="B146" s="265" t="s">
        <v>498</v>
      </c>
      <c r="C146" s="254">
        <v>3357.9</v>
      </c>
      <c r="D146" s="250"/>
      <c r="E146" s="256">
        <v>-330111.66000000003</v>
      </c>
      <c r="F146" s="260">
        <v>1084299.49</v>
      </c>
      <c r="G146" s="266">
        <v>687880.83</v>
      </c>
      <c r="H146" s="257">
        <v>0</v>
      </c>
      <c r="I146" s="260">
        <v>0</v>
      </c>
      <c r="J146" s="260">
        <v>0</v>
      </c>
      <c r="K146" s="260">
        <v>0</v>
      </c>
      <c r="L146" s="260">
        <v>0</v>
      </c>
      <c r="M146" s="260">
        <v>0</v>
      </c>
      <c r="N146" s="257">
        <v>0</v>
      </c>
      <c r="O146" s="257">
        <v>0</v>
      </c>
      <c r="P146" s="257">
        <v>0</v>
      </c>
      <c r="Q146" s="257">
        <v>0</v>
      </c>
      <c r="R146" s="257">
        <v>0</v>
      </c>
      <c r="S146" s="257">
        <v>0</v>
      </c>
      <c r="T146" s="258">
        <v>0</v>
      </c>
      <c r="U146" s="257">
        <v>0</v>
      </c>
      <c r="V146" s="250"/>
      <c r="W146" s="257">
        <v>0</v>
      </c>
      <c r="X146" s="257">
        <v>0</v>
      </c>
      <c r="Y146" s="248">
        <v>0</v>
      </c>
      <c r="Z146" s="248">
        <v>0</v>
      </c>
      <c r="AA146" s="248">
        <v>0</v>
      </c>
      <c r="AB146" s="248">
        <v>0</v>
      </c>
      <c r="AC146" s="248">
        <v>0</v>
      </c>
      <c r="AD146" s="248">
        <v>0</v>
      </c>
      <c r="AE146" s="248">
        <v>0</v>
      </c>
      <c r="AF146" s="248">
        <v>0</v>
      </c>
      <c r="AG146" s="248">
        <v>0</v>
      </c>
      <c r="AH146" s="248">
        <v>0</v>
      </c>
      <c r="AI146" s="257">
        <v>639250</v>
      </c>
      <c r="AJ146" s="248">
        <v>32366.34</v>
      </c>
      <c r="AK146" s="248">
        <v>16264.49</v>
      </c>
      <c r="AL146" s="248">
        <v>0</v>
      </c>
      <c r="AM146" s="248"/>
      <c r="AN146" s="248"/>
    </row>
    <row r="147" spans="1:40" s="14" customFormat="1" ht="13.5" x14ac:dyDescent="0.2">
      <c r="A147" s="252">
        <v>133</v>
      </c>
      <c r="B147" s="265" t="s">
        <v>499</v>
      </c>
      <c r="C147" s="254">
        <v>2512</v>
      </c>
      <c r="D147" s="250"/>
      <c r="E147" s="256">
        <v>-188919.84000000008</v>
      </c>
      <c r="F147" s="260">
        <v>811149.92</v>
      </c>
      <c r="G147" s="266">
        <v>363266.08</v>
      </c>
      <c r="H147" s="257">
        <v>0</v>
      </c>
      <c r="I147" s="260">
        <v>0</v>
      </c>
      <c r="J147" s="260">
        <v>0</v>
      </c>
      <c r="K147" s="260">
        <v>0</v>
      </c>
      <c r="L147" s="260">
        <v>0</v>
      </c>
      <c r="M147" s="260">
        <v>0</v>
      </c>
      <c r="N147" s="257">
        <v>0</v>
      </c>
      <c r="O147" s="257">
        <v>0</v>
      </c>
      <c r="P147" s="257">
        <v>0</v>
      </c>
      <c r="Q147" s="257">
        <v>0</v>
      </c>
      <c r="R147" s="257">
        <v>0</v>
      </c>
      <c r="S147" s="257">
        <v>0</v>
      </c>
      <c r="T147" s="258">
        <v>0</v>
      </c>
      <c r="U147" s="257">
        <v>0</v>
      </c>
      <c r="V147" s="250"/>
      <c r="W147" s="257">
        <v>0</v>
      </c>
      <c r="X147" s="257">
        <v>0</v>
      </c>
      <c r="Y147" s="248">
        <v>0</v>
      </c>
      <c r="Z147" s="248">
        <v>0</v>
      </c>
      <c r="AA147" s="248">
        <v>0</v>
      </c>
      <c r="AB147" s="248">
        <v>0</v>
      </c>
      <c r="AC147" s="248">
        <v>0</v>
      </c>
      <c r="AD147" s="248">
        <v>0</v>
      </c>
      <c r="AE147" s="248">
        <v>0</v>
      </c>
      <c r="AF147" s="248">
        <v>0</v>
      </c>
      <c r="AG147" s="248">
        <v>0</v>
      </c>
      <c r="AH147" s="248">
        <v>0</v>
      </c>
      <c r="AI147" s="257">
        <v>326886</v>
      </c>
      <c r="AJ147" s="248">
        <v>24212.83</v>
      </c>
      <c r="AK147" s="248">
        <v>12167.25</v>
      </c>
      <c r="AL147" s="248">
        <v>0</v>
      </c>
      <c r="AM147" s="248"/>
      <c r="AN147" s="248"/>
    </row>
    <row r="148" spans="1:40" s="14" customFormat="1" ht="13.5" x14ac:dyDescent="0.2">
      <c r="A148" s="252">
        <v>134</v>
      </c>
      <c r="B148" s="265" t="s">
        <v>500</v>
      </c>
      <c r="C148" s="254">
        <v>1754.1</v>
      </c>
      <c r="D148" s="250"/>
      <c r="E148" s="256">
        <v>-118608.65000000002</v>
      </c>
      <c r="F148" s="260">
        <v>566416.43000000005</v>
      </c>
      <c r="G148" s="266">
        <v>350664.78</v>
      </c>
      <c r="H148" s="257">
        <v>0</v>
      </c>
      <c r="I148" s="260">
        <v>0</v>
      </c>
      <c r="J148" s="260">
        <v>0</v>
      </c>
      <c r="K148" s="260">
        <v>0</v>
      </c>
      <c r="L148" s="260">
        <v>0</v>
      </c>
      <c r="M148" s="260">
        <v>0</v>
      </c>
      <c r="N148" s="257">
        <v>0</v>
      </c>
      <c r="O148" s="257">
        <v>0</v>
      </c>
      <c r="P148" s="257">
        <v>0</v>
      </c>
      <c r="Q148" s="257">
        <v>0</v>
      </c>
      <c r="R148" s="257">
        <v>0</v>
      </c>
      <c r="S148" s="257">
        <v>0</v>
      </c>
      <c r="T148" s="258">
        <v>0</v>
      </c>
      <c r="U148" s="257">
        <v>0</v>
      </c>
      <c r="V148" s="250"/>
      <c r="W148" s="257">
        <v>0</v>
      </c>
      <c r="X148" s="257">
        <v>0</v>
      </c>
      <c r="Y148" s="248">
        <v>0</v>
      </c>
      <c r="Z148" s="248">
        <v>0</v>
      </c>
      <c r="AA148" s="248">
        <v>0</v>
      </c>
      <c r="AB148" s="248">
        <v>0</v>
      </c>
      <c r="AC148" s="248">
        <v>0</v>
      </c>
      <c r="AD148" s="248">
        <v>0</v>
      </c>
      <c r="AE148" s="248">
        <v>0</v>
      </c>
      <c r="AF148" s="248">
        <v>0</v>
      </c>
      <c r="AG148" s="248">
        <v>0</v>
      </c>
      <c r="AH148" s="248">
        <v>0</v>
      </c>
      <c r="AI148" s="257">
        <v>325261</v>
      </c>
      <c r="AJ148" s="248">
        <v>16907.53</v>
      </c>
      <c r="AK148" s="248">
        <v>8496.25</v>
      </c>
      <c r="AL148" s="248">
        <v>0</v>
      </c>
      <c r="AM148" s="248"/>
      <c r="AN148" s="248"/>
    </row>
    <row r="149" spans="1:40" s="14" customFormat="1" ht="13.5" x14ac:dyDescent="0.2">
      <c r="A149" s="252">
        <v>135</v>
      </c>
      <c r="B149" s="265" t="s">
        <v>501</v>
      </c>
      <c r="C149" s="254">
        <v>3862.3</v>
      </c>
      <c r="D149" s="250"/>
      <c r="E149" s="256">
        <v>-793156.48</v>
      </c>
      <c r="F149" s="260">
        <v>1247175.29</v>
      </c>
      <c r="G149" s="266">
        <v>389700.81</v>
      </c>
      <c r="H149" s="257">
        <v>0</v>
      </c>
      <c r="I149" s="260">
        <v>0</v>
      </c>
      <c r="J149" s="260">
        <v>0</v>
      </c>
      <c r="K149" s="260">
        <v>0</v>
      </c>
      <c r="L149" s="260">
        <v>0</v>
      </c>
      <c r="M149" s="260">
        <v>0</v>
      </c>
      <c r="N149" s="257">
        <v>0</v>
      </c>
      <c r="O149" s="257">
        <v>0</v>
      </c>
      <c r="P149" s="257">
        <v>0</v>
      </c>
      <c r="Q149" s="257">
        <v>0</v>
      </c>
      <c r="R149" s="257">
        <v>0</v>
      </c>
      <c r="S149" s="257">
        <v>0</v>
      </c>
      <c r="T149" s="258">
        <v>0</v>
      </c>
      <c r="U149" s="257">
        <v>0</v>
      </c>
      <c r="V149" s="250"/>
      <c r="W149" s="257">
        <v>0</v>
      </c>
      <c r="X149" s="257">
        <v>0</v>
      </c>
      <c r="Y149" s="248">
        <v>0</v>
      </c>
      <c r="Z149" s="248">
        <v>0</v>
      </c>
      <c r="AA149" s="248">
        <v>0</v>
      </c>
      <c r="AB149" s="248">
        <v>0</v>
      </c>
      <c r="AC149" s="248">
        <v>0</v>
      </c>
      <c r="AD149" s="248">
        <v>0</v>
      </c>
      <c r="AE149" s="248">
        <v>0</v>
      </c>
      <c r="AF149" s="248">
        <v>0</v>
      </c>
      <c r="AG149" s="248">
        <v>0</v>
      </c>
      <c r="AH149" s="248">
        <v>0</v>
      </c>
      <c r="AI149" s="257">
        <v>333765</v>
      </c>
      <c r="AJ149" s="248">
        <v>37228.18</v>
      </c>
      <c r="AK149" s="248">
        <v>18707.63</v>
      </c>
      <c r="AL149" s="248">
        <v>0</v>
      </c>
      <c r="AM149" s="248"/>
      <c r="AN149" s="248"/>
    </row>
    <row r="150" spans="1:40" s="14" customFormat="1" ht="13.5" x14ac:dyDescent="0.2">
      <c r="A150" s="252">
        <v>136</v>
      </c>
      <c r="B150" s="265" t="s">
        <v>502</v>
      </c>
      <c r="C150" s="254">
        <v>3295.6</v>
      </c>
      <c r="D150" s="250" t="s">
        <v>475</v>
      </c>
      <c r="E150" s="256">
        <v>1048649.98</v>
      </c>
      <c r="F150" s="260">
        <v>1400280</v>
      </c>
      <c r="G150" s="266">
        <v>1767527.9</v>
      </c>
      <c r="H150" s="257">
        <v>0</v>
      </c>
      <c r="I150" s="260">
        <v>0</v>
      </c>
      <c r="J150" s="260">
        <v>0</v>
      </c>
      <c r="K150" s="260">
        <v>0</v>
      </c>
      <c r="L150" s="260">
        <v>0</v>
      </c>
      <c r="M150" s="260">
        <v>0</v>
      </c>
      <c r="N150" s="257">
        <v>0</v>
      </c>
      <c r="O150" s="257">
        <v>0</v>
      </c>
      <c r="P150" s="257">
        <v>0</v>
      </c>
      <c r="Q150" s="257">
        <v>0</v>
      </c>
      <c r="R150" s="257">
        <v>0</v>
      </c>
      <c r="S150" s="257">
        <v>0</v>
      </c>
      <c r="T150" s="258">
        <v>0</v>
      </c>
      <c r="U150" s="257">
        <v>0</v>
      </c>
      <c r="V150" s="250" t="s">
        <v>470</v>
      </c>
      <c r="W150" s="257">
        <v>750</v>
      </c>
      <c r="X150" s="257">
        <v>1720583.5</v>
      </c>
      <c r="Y150" s="248">
        <v>0</v>
      </c>
      <c r="Z150" s="248">
        <v>0</v>
      </c>
      <c r="AA150" s="248">
        <v>0</v>
      </c>
      <c r="AB150" s="248">
        <v>0</v>
      </c>
      <c r="AC150" s="248">
        <v>0</v>
      </c>
      <c r="AD150" s="248">
        <v>0</v>
      </c>
      <c r="AE150" s="248">
        <v>0</v>
      </c>
      <c r="AF150" s="248">
        <v>0</v>
      </c>
      <c r="AG150" s="248">
        <v>0</v>
      </c>
      <c r="AH150" s="248">
        <v>0</v>
      </c>
      <c r="AI150" s="257">
        <v>0</v>
      </c>
      <c r="AJ150" s="248">
        <v>26045.22</v>
      </c>
      <c r="AK150" s="248">
        <v>20899.18</v>
      </c>
      <c r="AL150" s="248">
        <v>0</v>
      </c>
      <c r="AM150" s="248"/>
      <c r="AN150" s="248"/>
    </row>
    <row r="151" spans="1:40" s="14" customFormat="1" ht="13.5" x14ac:dyDescent="0.2">
      <c r="A151" s="252">
        <v>137</v>
      </c>
      <c r="B151" s="265" t="s">
        <v>67</v>
      </c>
      <c r="C151" s="254">
        <v>5601</v>
      </c>
      <c r="D151" s="250"/>
      <c r="E151" s="256">
        <v>426486.0700000003</v>
      </c>
      <c r="F151" s="260">
        <v>4290366</v>
      </c>
      <c r="G151" s="266">
        <v>3482430.83</v>
      </c>
      <c r="H151" s="257">
        <v>2532077.04</v>
      </c>
      <c r="I151" s="260">
        <v>0</v>
      </c>
      <c r="J151" s="260">
        <v>0</v>
      </c>
      <c r="K151" s="260">
        <v>0</v>
      </c>
      <c r="L151" s="260">
        <v>0</v>
      </c>
      <c r="M151" s="260">
        <v>0</v>
      </c>
      <c r="N151" s="257">
        <v>1202.05</v>
      </c>
      <c r="O151" s="257">
        <v>974864.08</v>
      </c>
      <c r="P151" s="257">
        <v>1815.51</v>
      </c>
      <c r="Q151" s="280">
        <v>1091122.3999999999</v>
      </c>
      <c r="R151" s="257">
        <v>586</v>
      </c>
      <c r="S151" s="257">
        <v>466090.56</v>
      </c>
      <c r="T151" s="258">
        <v>0</v>
      </c>
      <c r="U151" s="257">
        <v>0</v>
      </c>
      <c r="V151" s="250"/>
      <c r="W151" s="257">
        <v>0</v>
      </c>
      <c r="X151" s="257">
        <v>0</v>
      </c>
      <c r="Y151" s="248">
        <v>0</v>
      </c>
      <c r="Z151" s="248">
        <v>0</v>
      </c>
      <c r="AA151" s="248">
        <v>0</v>
      </c>
      <c r="AB151" s="248">
        <v>0</v>
      </c>
      <c r="AC151" s="248">
        <v>0</v>
      </c>
      <c r="AD151" s="248">
        <v>0</v>
      </c>
      <c r="AE151" s="248">
        <v>0</v>
      </c>
      <c r="AF151" s="248">
        <v>0</v>
      </c>
      <c r="AG151" s="248">
        <v>0</v>
      </c>
      <c r="AH151" s="248">
        <v>0</v>
      </c>
      <c r="AI151" s="257">
        <v>758252.66</v>
      </c>
      <c r="AJ151" s="248">
        <v>128067.42</v>
      </c>
      <c r="AK151" s="248">
        <v>64033.71</v>
      </c>
      <c r="AL151" s="248">
        <v>0</v>
      </c>
      <c r="AM151" s="248"/>
      <c r="AN151" s="248"/>
    </row>
    <row r="152" spans="1:40" s="14" customFormat="1" ht="13.5" x14ac:dyDescent="0.2">
      <c r="A152" s="252">
        <v>138</v>
      </c>
      <c r="B152" s="265" t="s">
        <v>505</v>
      </c>
      <c r="C152" s="254">
        <v>6517.9</v>
      </c>
      <c r="D152" s="250"/>
      <c r="E152" s="256">
        <v>317193.71999999974</v>
      </c>
      <c r="F152" s="260">
        <v>6094552</v>
      </c>
      <c r="G152" s="266">
        <v>5490807.8899999997</v>
      </c>
      <c r="H152" s="257">
        <v>0</v>
      </c>
      <c r="I152" s="260">
        <v>0</v>
      </c>
      <c r="J152" s="260">
        <v>0</v>
      </c>
      <c r="K152" s="260">
        <v>0</v>
      </c>
      <c r="L152" s="260">
        <v>0</v>
      </c>
      <c r="M152" s="260">
        <v>0</v>
      </c>
      <c r="N152" s="257">
        <v>0</v>
      </c>
      <c r="O152" s="257">
        <v>0</v>
      </c>
      <c r="P152" s="257">
        <v>0</v>
      </c>
      <c r="Q152" s="257">
        <v>0</v>
      </c>
      <c r="R152" s="257">
        <v>0</v>
      </c>
      <c r="S152" s="257">
        <v>0</v>
      </c>
      <c r="T152" s="258">
        <v>0</v>
      </c>
      <c r="U152" s="257">
        <v>0</v>
      </c>
      <c r="V152" s="250" t="s">
        <v>470</v>
      </c>
      <c r="W152" s="257">
        <v>1836.9</v>
      </c>
      <c r="X152" s="257">
        <v>5286488</v>
      </c>
      <c r="Y152" s="248">
        <v>0</v>
      </c>
      <c r="Z152" s="248">
        <v>0</v>
      </c>
      <c r="AA152" s="248">
        <v>0</v>
      </c>
      <c r="AB152" s="248">
        <v>0</v>
      </c>
      <c r="AC152" s="248">
        <v>0</v>
      </c>
      <c r="AD152" s="248">
        <v>0</v>
      </c>
      <c r="AE152" s="248">
        <v>0</v>
      </c>
      <c r="AF152" s="248">
        <v>0</v>
      </c>
      <c r="AG152" s="248">
        <v>0</v>
      </c>
      <c r="AH152" s="248">
        <v>0</v>
      </c>
      <c r="AI152" s="248">
        <v>0</v>
      </c>
      <c r="AJ152" s="248">
        <v>113358.7</v>
      </c>
      <c r="AK152" s="248">
        <v>90961.19</v>
      </c>
      <c r="AL152" s="248">
        <v>0</v>
      </c>
      <c r="AM152" s="248"/>
      <c r="AN152" s="248"/>
    </row>
    <row r="153" spans="1:40" s="14" customFormat="1" ht="13.5" x14ac:dyDescent="0.2">
      <c r="A153" s="252">
        <v>139</v>
      </c>
      <c r="B153" s="265" t="s">
        <v>506</v>
      </c>
      <c r="C153" s="254">
        <v>5200.7</v>
      </c>
      <c r="D153" s="250"/>
      <c r="E153" s="256">
        <v>1013063.9100000001</v>
      </c>
      <c r="F153" s="260">
        <v>4090818</v>
      </c>
      <c r="G153" s="266">
        <v>4964954.82</v>
      </c>
      <c r="H153" s="257">
        <v>0</v>
      </c>
      <c r="I153" s="260">
        <v>0</v>
      </c>
      <c r="J153" s="260">
        <v>0</v>
      </c>
      <c r="K153" s="260">
        <v>0</v>
      </c>
      <c r="L153" s="260">
        <v>0</v>
      </c>
      <c r="M153" s="260">
        <v>0</v>
      </c>
      <c r="N153" s="257">
        <v>0</v>
      </c>
      <c r="O153" s="257">
        <v>0</v>
      </c>
      <c r="P153" s="257">
        <v>0</v>
      </c>
      <c r="Q153" s="257">
        <v>0</v>
      </c>
      <c r="R153" s="257">
        <v>0</v>
      </c>
      <c r="S153" s="257">
        <v>0</v>
      </c>
      <c r="T153" s="258">
        <v>0</v>
      </c>
      <c r="U153" s="257">
        <v>0</v>
      </c>
      <c r="V153" s="250" t="s">
        <v>470</v>
      </c>
      <c r="W153" s="257">
        <v>1393.1</v>
      </c>
      <c r="X153" s="257">
        <v>4827810.12</v>
      </c>
      <c r="Y153" s="248">
        <v>0</v>
      </c>
      <c r="Z153" s="248">
        <v>0</v>
      </c>
      <c r="AA153" s="248">
        <v>0</v>
      </c>
      <c r="AB153" s="248">
        <v>0</v>
      </c>
      <c r="AC153" s="248">
        <v>0</v>
      </c>
      <c r="AD153" s="248">
        <v>0</v>
      </c>
      <c r="AE153" s="248">
        <v>0</v>
      </c>
      <c r="AF153" s="248">
        <v>0</v>
      </c>
      <c r="AG153" s="248">
        <v>0</v>
      </c>
      <c r="AH153" s="248">
        <v>0</v>
      </c>
      <c r="AI153" s="248">
        <v>0</v>
      </c>
      <c r="AJ153" s="248">
        <v>76089.240000000005</v>
      </c>
      <c r="AK153" s="248">
        <v>61055.46</v>
      </c>
      <c r="AL153" s="248">
        <v>0</v>
      </c>
      <c r="AM153" s="248"/>
      <c r="AN153" s="248"/>
    </row>
    <row r="154" spans="1:40" s="14" customFormat="1" ht="13.5" x14ac:dyDescent="0.2">
      <c r="A154" s="252">
        <v>140</v>
      </c>
      <c r="B154" s="265" t="s">
        <v>542</v>
      </c>
      <c r="C154" s="254">
        <v>3520.6</v>
      </c>
      <c r="D154" s="250"/>
      <c r="E154" s="256"/>
      <c r="F154" s="260"/>
      <c r="G154" s="266">
        <v>2029085.35</v>
      </c>
      <c r="H154" s="257">
        <v>1456448.11</v>
      </c>
      <c r="I154" s="260">
        <v>487953.84</v>
      </c>
      <c r="J154" s="260">
        <v>410.48</v>
      </c>
      <c r="K154" s="260">
        <v>812746.09</v>
      </c>
      <c r="L154" s="260">
        <v>0</v>
      </c>
      <c r="M154" s="260">
        <v>0</v>
      </c>
      <c r="N154" s="257">
        <v>745</v>
      </c>
      <c r="O154" s="257">
        <v>155748.18</v>
      </c>
      <c r="P154" s="257">
        <v>0</v>
      </c>
      <c r="Q154" s="257">
        <v>0</v>
      </c>
      <c r="R154" s="257">
        <v>0</v>
      </c>
      <c r="S154" s="257">
        <v>0</v>
      </c>
      <c r="T154" s="258">
        <v>0</v>
      </c>
      <c r="U154" s="257">
        <v>0</v>
      </c>
      <c r="V154" s="250"/>
      <c r="W154" s="257">
        <v>0</v>
      </c>
      <c r="X154" s="257">
        <v>0</v>
      </c>
      <c r="Y154" s="248">
        <v>0</v>
      </c>
      <c r="Z154" s="248">
        <v>0</v>
      </c>
      <c r="AA154" s="248">
        <v>0</v>
      </c>
      <c r="AB154" s="248">
        <v>0</v>
      </c>
      <c r="AC154" s="248">
        <v>0</v>
      </c>
      <c r="AD154" s="248">
        <v>0</v>
      </c>
      <c r="AE154" s="248">
        <v>0</v>
      </c>
      <c r="AF154" s="248">
        <v>0</v>
      </c>
      <c r="AG154" s="248">
        <v>0</v>
      </c>
      <c r="AH154" s="248">
        <v>0</v>
      </c>
      <c r="AI154" s="248">
        <v>300050.39</v>
      </c>
      <c r="AJ154" s="248">
        <v>173464.36</v>
      </c>
      <c r="AK154" s="248">
        <v>99122.49</v>
      </c>
      <c r="AL154" s="248">
        <v>0</v>
      </c>
      <c r="AM154" s="248"/>
      <c r="AN154" s="248"/>
    </row>
    <row r="155" spans="1:40" s="14" customFormat="1" ht="13.5" x14ac:dyDescent="0.2">
      <c r="A155" s="252">
        <v>141</v>
      </c>
      <c r="B155" s="265" t="s">
        <v>553</v>
      </c>
      <c r="C155" s="254"/>
      <c r="D155" s="250"/>
      <c r="E155" s="256"/>
      <c r="F155" s="260"/>
      <c r="G155" s="266">
        <v>1601822.6</v>
      </c>
      <c r="H155" s="257">
        <v>0</v>
      </c>
      <c r="I155" s="260">
        <v>0</v>
      </c>
      <c r="J155" s="260"/>
      <c r="K155" s="260">
        <v>0</v>
      </c>
      <c r="L155" s="260"/>
      <c r="M155" s="260">
        <v>0</v>
      </c>
      <c r="N155" s="257"/>
      <c r="O155" s="257">
        <v>0</v>
      </c>
      <c r="P155" s="257"/>
      <c r="Q155" s="257">
        <v>0</v>
      </c>
      <c r="R155" s="257"/>
      <c r="S155" s="257">
        <v>0</v>
      </c>
      <c r="T155" s="258">
        <v>0</v>
      </c>
      <c r="U155" s="257">
        <v>0</v>
      </c>
      <c r="V155" s="250" t="s">
        <v>471</v>
      </c>
      <c r="W155" s="257">
        <v>541</v>
      </c>
      <c r="X155" s="257">
        <v>1434286.28</v>
      </c>
      <c r="Y155" s="248">
        <v>0</v>
      </c>
      <c r="Z155" s="248">
        <v>0</v>
      </c>
      <c r="AA155" s="248">
        <v>0</v>
      </c>
      <c r="AB155" s="248">
        <v>0</v>
      </c>
      <c r="AC155" s="248">
        <v>0</v>
      </c>
      <c r="AD155" s="248">
        <v>0</v>
      </c>
      <c r="AE155" s="248">
        <v>0</v>
      </c>
      <c r="AF155" s="248">
        <v>0</v>
      </c>
      <c r="AG155" s="248">
        <v>0</v>
      </c>
      <c r="AH155" s="248">
        <v>0</v>
      </c>
      <c r="AI155" s="248">
        <v>0</v>
      </c>
      <c r="AJ155" s="248">
        <v>111690.88</v>
      </c>
      <c r="AK155" s="248">
        <v>55845.440000000002</v>
      </c>
      <c r="AL155" s="248">
        <v>0</v>
      </c>
      <c r="AM155" s="248"/>
      <c r="AN155" s="248"/>
    </row>
    <row r="156" spans="1:40" s="14" customFormat="1" ht="13.5" x14ac:dyDescent="0.2">
      <c r="A156" s="252">
        <v>142</v>
      </c>
      <c r="B156" s="265" t="s">
        <v>554</v>
      </c>
      <c r="C156" s="254"/>
      <c r="D156" s="250"/>
      <c r="E156" s="256"/>
      <c r="F156" s="260"/>
      <c r="G156" s="266">
        <v>1373424.09</v>
      </c>
      <c r="H156" s="257">
        <v>0</v>
      </c>
      <c r="I156" s="254">
        <v>0</v>
      </c>
      <c r="J156" s="254"/>
      <c r="K156" s="254">
        <v>0</v>
      </c>
      <c r="L156" s="260"/>
      <c r="M156" s="260">
        <v>0</v>
      </c>
      <c r="N156" s="257"/>
      <c r="O156" s="257">
        <v>0</v>
      </c>
      <c r="P156" s="257"/>
      <c r="Q156" s="257">
        <v>0</v>
      </c>
      <c r="R156" s="257"/>
      <c r="S156" s="257">
        <v>0</v>
      </c>
      <c r="T156" s="258">
        <v>0</v>
      </c>
      <c r="U156" s="257">
        <v>0</v>
      </c>
      <c r="V156" s="250" t="s">
        <v>471</v>
      </c>
      <c r="W156" s="257">
        <v>502</v>
      </c>
      <c r="X156" s="257">
        <v>1297258.05</v>
      </c>
      <c r="Y156" s="248">
        <v>0</v>
      </c>
      <c r="Z156" s="248">
        <v>0</v>
      </c>
      <c r="AA156" s="248">
        <v>0</v>
      </c>
      <c r="AB156" s="248">
        <v>0</v>
      </c>
      <c r="AC156" s="248">
        <v>0</v>
      </c>
      <c r="AD156" s="248">
        <v>0</v>
      </c>
      <c r="AE156" s="248">
        <v>0</v>
      </c>
      <c r="AF156" s="248">
        <v>0</v>
      </c>
      <c r="AG156" s="248">
        <v>0</v>
      </c>
      <c r="AH156" s="248">
        <v>0</v>
      </c>
      <c r="AI156" s="257">
        <v>0</v>
      </c>
      <c r="AJ156" s="248">
        <v>50777.36</v>
      </c>
      <c r="AK156" s="248">
        <v>25388.68</v>
      </c>
      <c r="AL156" s="248">
        <v>0</v>
      </c>
      <c r="AM156" s="248"/>
      <c r="AN156" s="248"/>
    </row>
    <row r="157" spans="1:40" s="14" customFormat="1" ht="13.5" x14ac:dyDescent="0.2">
      <c r="A157" s="252">
        <v>143</v>
      </c>
      <c r="B157" s="265" t="s">
        <v>555</v>
      </c>
      <c r="C157" s="254"/>
      <c r="D157" s="250"/>
      <c r="E157" s="256"/>
      <c r="F157" s="260"/>
      <c r="G157" s="266">
        <v>5062201.05</v>
      </c>
      <c r="H157" s="257">
        <v>0</v>
      </c>
      <c r="I157" s="254">
        <v>0</v>
      </c>
      <c r="J157" s="254"/>
      <c r="K157" s="254">
        <v>0</v>
      </c>
      <c r="L157" s="260"/>
      <c r="M157" s="260">
        <v>0</v>
      </c>
      <c r="N157" s="257"/>
      <c r="O157" s="257">
        <v>0</v>
      </c>
      <c r="P157" s="257"/>
      <c r="Q157" s="257">
        <v>0</v>
      </c>
      <c r="R157" s="257"/>
      <c r="S157" s="257">
        <v>0</v>
      </c>
      <c r="T157" s="258">
        <v>0</v>
      </c>
      <c r="U157" s="257">
        <v>0</v>
      </c>
      <c r="V157" s="250" t="s">
        <v>470</v>
      </c>
      <c r="W157" s="257">
        <v>1780.72</v>
      </c>
      <c r="X157" s="257">
        <v>4973787.57</v>
      </c>
      <c r="Y157" s="248">
        <v>0</v>
      </c>
      <c r="Z157" s="248">
        <v>0</v>
      </c>
      <c r="AA157" s="248">
        <v>0</v>
      </c>
      <c r="AB157" s="248">
        <v>0</v>
      </c>
      <c r="AC157" s="248">
        <v>0</v>
      </c>
      <c r="AD157" s="248">
        <v>0</v>
      </c>
      <c r="AE157" s="248">
        <v>0</v>
      </c>
      <c r="AF157" s="248">
        <v>0</v>
      </c>
      <c r="AG157" s="248">
        <v>0</v>
      </c>
      <c r="AH157" s="248">
        <v>0</v>
      </c>
      <c r="AI157" s="257">
        <v>0</v>
      </c>
      <c r="AJ157" s="248">
        <v>0</v>
      </c>
      <c r="AK157" s="248">
        <v>88413.48</v>
      </c>
      <c r="AL157" s="248">
        <v>0</v>
      </c>
      <c r="AM157" s="248"/>
      <c r="AN157" s="248"/>
    </row>
    <row r="158" spans="1:40" s="14" customFormat="1" ht="13.5" x14ac:dyDescent="0.2">
      <c r="A158" s="252">
        <v>144</v>
      </c>
      <c r="B158" s="265" t="s">
        <v>584</v>
      </c>
      <c r="C158" s="254"/>
      <c r="D158" s="250"/>
      <c r="E158" s="256"/>
      <c r="F158" s="260"/>
      <c r="G158" s="266">
        <v>2030000</v>
      </c>
      <c r="H158" s="257">
        <v>2030000</v>
      </c>
      <c r="I158" s="254">
        <v>0</v>
      </c>
      <c r="J158" s="254">
        <v>0</v>
      </c>
      <c r="K158" s="254">
        <v>0</v>
      </c>
      <c r="L158" s="260">
        <v>0</v>
      </c>
      <c r="M158" s="260">
        <v>0</v>
      </c>
      <c r="N158" s="257">
        <v>0</v>
      </c>
      <c r="O158" s="257">
        <v>771065</v>
      </c>
      <c r="P158" s="257">
        <v>0</v>
      </c>
      <c r="Q158" s="280">
        <v>1258935</v>
      </c>
      <c r="R158" s="257">
        <v>0</v>
      </c>
      <c r="S158" s="257">
        <v>0</v>
      </c>
      <c r="T158" s="258">
        <v>0</v>
      </c>
      <c r="U158" s="257">
        <v>0</v>
      </c>
      <c r="V158" s="250"/>
      <c r="W158" s="257">
        <v>0</v>
      </c>
      <c r="X158" s="257">
        <v>0</v>
      </c>
      <c r="Y158" s="248">
        <v>0</v>
      </c>
      <c r="Z158" s="248">
        <v>0</v>
      </c>
      <c r="AA158" s="248">
        <v>0</v>
      </c>
      <c r="AB158" s="248">
        <v>0</v>
      </c>
      <c r="AC158" s="248">
        <v>0</v>
      </c>
      <c r="AD158" s="248">
        <v>0</v>
      </c>
      <c r="AE158" s="248">
        <v>0</v>
      </c>
      <c r="AF158" s="248">
        <v>0</v>
      </c>
      <c r="AG158" s="248">
        <v>0</v>
      </c>
      <c r="AH158" s="248">
        <v>0</v>
      </c>
      <c r="AI158" s="257">
        <v>0</v>
      </c>
      <c r="AJ158" s="248">
        <v>0</v>
      </c>
      <c r="AK158" s="248">
        <v>0</v>
      </c>
      <c r="AL158" s="248">
        <v>0</v>
      </c>
      <c r="AM158" s="248"/>
      <c r="AN158" s="248"/>
    </row>
    <row r="159" spans="1:40" s="14" customFormat="1" ht="13.5" x14ac:dyDescent="0.2">
      <c r="A159" s="252">
        <v>145</v>
      </c>
      <c r="B159" s="265" t="s">
        <v>585</v>
      </c>
      <c r="C159" s="254"/>
      <c r="D159" s="250"/>
      <c r="E159" s="256"/>
      <c r="F159" s="260"/>
      <c r="G159" s="266">
        <v>472421.26</v>
      </c>
      <c r="H159" s="257">
        <v>186179.22</v>
      </c>
      <c r="I159" s="254">
        <v>0</v>
      </c>
      <c r="J159" s="254">
        <v>0</v>
      </c>
      <c r="K159" s="254">
        <v>0</v>
      </c>
      <c r="L159" s="260">
        <v>0</v>
      </c>
      <c r="M159" s="260">
        <v>0</v>
      </c>
      <c r="N159" s="257">
        <v>0</v>
      </c>
      <c r="O159" s="257">
        <v>0</v>
      </c>
      <c r="P159" s="257">
        <v>0</v>
      </c>
      <c r="Q159" s="257">
        <v>0</v>
      </c>
      <c r="R159" s="257">
        <v>0</v>
      </c>
      <c r="S159" s="257">
        <v>186179.22</v>
      </c>
      <c r="T159" s="258">
        <v>0</v>
      </c>
      <c r="U159" s="257">
        <v>0</v>
      </c>
      <c r="V159" s="250"/>
      <c r="W159" s="257">
        <v>0</v>
      </c>
      <c r="X159" s="257">
        <v>0</v>
      </c>
      <c r="Y159" s="248">
        <v>0</v>
      </c>
      <c r="Z159" s="248">
        <v>0</v>
      </c>
      <c r="AA159" s="248">
        <v>1866</v>
      </c>
      <c r="AB159" s="248">
        <v>286242.03999999998</v>
      </c>
      <c r="AC159" s="248">
        <v>0</v>
      </c>
      <c r="AD159" s="248">
        <v>0</v>
      </c>
      <c r="AE159" s="248">
        <v>0</v>
      </c>
      <c r="AF159" s="248">
        <v>0</v>
      </c>
      <c r="AG159" s="248">
        <v>0</v>
      </c>
      <c r="AH159" s="248">
        <v>0</v>
      </c>
      <c r="AI159" s="257">
        <v>0</v>
      </c>
      <c r="AJ159" s="248">
        <v>0</v>
      </c>
      <c r="AK159" s="248">
        <v>0</v>
      </c>
      <c r="AL159" s="248">
        <v>0</v>
      </c>
      <c r="AM159" s="248"/>
      <c r="AN159" s="248"/>
    </row>
    <row r="160" spans="1:40" s="14" customFormat="1" ht="13.5" x14ac:dyDescent="0.2">
      <c r="A160" s="252">
        <v>146</v>
      </c>
      <c r="B160" s="265" t="s">
        <v>514</v>
      </c>
      <c r="C160" s="254"/>
      <c r="D160" s="250"/>
      <c r="E160" s="256"/>
      <c r="F160" s="260"/>
      <c r="G160" s="266">
        <v>572428.88</v>
      </c>
      <c r="H160" s="257">
        <v>572428.88</v>
      </c>
      <c r="I160" s="254">
        <v>0</v>
      </c>
      <c r="J160" s="254">
        <v>0</v>
      </c>
      <c r="K160" s="254">
        <v>530330.19999999995</v>
      </c>
      <c r="L160" s="260">
        <v>0</v>
      </c>
      <c r="M160" s="260">
        <v>0</v>
      </c>
      <c r="N160" s="257">
        <v>0</v>
      </c>
      <c r="O160" s="257">
        <v>0</v>
      </c>
      <c r="P160" s="257">
        <v>0</v>
      </c>
      <c r="Q160" s="257">
        <v>42098.68</v>
      </c>
      <c r="R160" s="257">
        <v>0</v>
      </c>
      <c r="S160" s="257">
        <v>0</v>
      </c>
      <c r="T160" s="258">
        <v>0</v>
      </c>
      <c r="U160" s="257">
        <v>0</v>
      </c>
      <c r="V160" s="250"/>
      <c r="W160" s="257">
        <v>0</v>
      </c>
      <c r="X160" s="257">
        <v>0</v>
      </c>
      <c r="Y160" s="248">
        <v>0</v>
      </c>
      <c r="Z160" s="248">
        <v>0</v>
      </c>
      <c r="AA160" s="248">
        <v>0</v>
      </c>
      <c r="AB160" s="248">
        <v>0</v>
      </c>
      <c r="AC160" s="248">
        <v>0</v>
      </c>
      <c r="AD160" s="248">
        <v>0</v>
      </c>
      <c r="AE160" s="248">
        <v>0</v>
      </c>
      <c r="AF160" s="248">
        <v>0</v>
      </c>
      <c r="AG160" s="248">
        <v>0</v>
      </c>
      <c r="AH160" s="248">
        <v>0</v>
      </c>
      <c r="AI160" s="257">
        <v>0</v>
      </c>
      <c r="AJ160" s="248">
        <v>0</v>
      </c>
      <c r="AK160" s="248">
        <v>0</v>
      </c>
      <c r="AL160" s="248">
        <v>0</v>
      </c>
      <c r="AM160" s="248"/>
      <c r="AN160" s="248"/>
    </row>
    <row r="161" spans="1:40" s="14" customFormat="1" ht="13.5" x14ac:dyDescent="0.2">
      <c r="A161" s="252">
        <v>147</v>
      </c>
      <c r="B161" s="265" t="s">
        <v>549</v>
      </c>
      <c r="C161" s="254"/>
      <c r="D161" s="250"/>
      <c r="E161" s="256"/>
      <c r="F161" s="260"/>
      <c r="G161" s="266">
        <v>173582.72</v>
      </c>
      <c r="H161" s="257">
        <v>0</v>
      </c>
      <c r="I161" s="254">
        <v>0</v>
      </c>
      <c r="J161" s="254">
        <v>0</v>
      </c>
      <c r="K161" s="254">
        <v>0</v>
      </c>
      <c r="L161" s="260">
        <v>0</v>
      </c>
      <c r="M161" s="260">
        <v>0</v>
      </c>
      <c r="N161" s="257">
        <v>0</v>
      </c>
      <c r="O161" s="257">
        <v>0</v>
      </c>
      <c r="P161" s="257">
        <v>0</v>
      </c>
      <c r="Q161" s="257">
        <v>0</v>
      </c>
      <c r="R161" s="257">
        <v>0</v>
      </c>
      <c r="S161" s="257">
        <v>0</v>
      </c>
      <c r="T161" s="258">
        <v>0</v>
      </c>
      <c r="U161" s="257">
        <v>0</v>
      </c>
      <c r="V161" s="250" t="s">
        <v>470</v>
      </c>
      <c r="W161" s="257">
        <v>917</v>
      </c>
      <c r="X161" s="257">
        <v>173582.72</v>
      </c>
      <c r="Y161" s="248">
        <v>0</v>
      </c>
      <c r="Z161" s="248">
        <v>0</v>
      </c>
      <c r="AA161" s="248">
        <v>0</v>
      </c>
      <c r="AB161" s="248">
        <v>0</v>
      </c>
      <c r="AC161" s="248">
        <v>0</v>
      </c>
      <c r="AD161" s="248">
        <v>0</v>
      </c>
      <c r="AE161" s="248">
        <v>0</v>
      </c>
      <c r="AF161" s="248">
        <v>0</v>
      </c>
      <c r="AG161" s="248">
        <v>0</v>
      </c>
      <c r="AH161" s="248">
        <v>0</v>
      </c>
      <c r="AI161" s="257">
        <v>0</v>
      </c>
      <c r="AJ161" s="248">
        <v>0</v>
      </c>
      <c r="AK161" s="248">
        <v>0</v>
      </c>
      <c r="AL161" s="248">
        <v>0</v>
      </c>
      <c r="AM161" s="248"/>
      <c r="AN161" s="248"/>
    </row>
    <row r="162" spans="1:40" s="14" customFormat="1" ht="13.5" x14ac:dyDescent="0.2">
      <c r="A162" s="252">
        <v>148</v>
      </c>
      <c r="B162" s="265" t="s">
        <v>594</v>
      </c>
      <c r="C162" s="254"/>
      <c r="D162" s="250"/>
      <c r="E162" s="256"/>
      <c r="F162" s="260"/>
      <c r="G162" s="266">
        <v>410982.2</v>
      </c>
      <c r="H162" s="257">
        <v>0</v>
      </c>
      <c r="I162" s="254">
        <v>0</v>
      </c>
      <c r="J162" s="254">
        <v>0</v>
      </c>
      <c r="K162" s="254">
        <v>0</v>
      </c>
      <c r="L162" s="260">
        <v>0</v>
      </c>
      <c r="M162" s="260">
        <v>0</v>
      </c>
      <c r="N162" s="257">
        <v>0</v>
      </c>
      <c r="O162" s="257">
        <v>0</v>
      </c>
      <c r="P162" s="257">
        <v>0</v>
      </c>
      <c r="Q162" s="257">
        <v>0</v>
      </c>
      <c r="R162" s="257">
        <v>0</v>
      </c>
      <c r="S162" s="257">
        <v>0</v>
      </c>
      <c r="T162" s="258">
        <v>0</v>
      </c>
      <c r="U162" s="257">
        <v>0</v>
      </c>
      <c r="V162" s="250"/>
      <c r="W162" s="257">
        <v>0</v>
      </c>
      <c r="X162" s="257">
        <v>0</v>
      </c>
      <c r="Y162" s="248">
        <v>337.12</v>
      </c>
      <c r="Z162" s="248">
        <v>410982.2</v>
      </c>
      <c r="AA162" s="248">
        <v>0</v>
      </c>
      <c r="AB162" s="248">
        <v>0</v>
      </c>
      <c r="AC162" s="248">
        <v>0</v>
      </c>
      <c r="AD162" s="248">
        <v>0</v>
      </c>
      <c r="AE162" s="248">
        <v>0</v>
      </c>
      <c r="AF162" s="248">
        <v>0</v>
      </c>
      <c r="AG162" s="248">
        <v>0</v>
      </c>
      <c r="AH162" s="248">
        <v>0</v>
      </c>
      <c r="AI162" s="257">
        <v>0</v>
      </c>
      <c r="AJ162" s="248">
        <v>0</v>
      </c>
      <c r="AK162" s="248">
        <v>0</v>
      </c>
      <c r="AL162" s="248">
        <v>0</v>
      </c>
      <c r="AM162" s="248"/>
      <c r="AN162" s="248"/>
    </row>
    <row r="163" spans="1:40" s="14" customFormat="1" ht="13.5" x14ac:dyDescent="0.2">
      <c r="A163" s="252">
        <v>149</v>
      </c>
      <c r="B163" s="265" t="s">
        <v>545</v>
      </c>
      <c r="C163" s="254"/>
      <c r="D163" s="250"/>
      <c r="E163" s="256"/>
      <c r="F163" s="260"/>
      <c r="G163" s="266">
        <v>593338.49</v>
      </c>
      <c r="H163" s="257">
        <v>0</v>
      </c>
      <c r="I163" s="254">
        <v>0</v>
      </c>
      <c r="J163" s="254">
        <v>0</v>
      </c>
      <c r="K163" s="254">
        <v>0</v>
      </c>
      <c r="L163" s="260">
        <v>0</v>
      </c>
      <c r="M163" s="260">
        <v>0</v>
      </c>
      <c r="N163" s="257">
        <v>0</v>
      </c>
      <c r="O163" s="257">
        <v>0</v>
      </c>
      <c r="P163" s="257">
        <v>0</v>
      </c>
      <c r="Q163" s="257">
        <v>0</v>
      </c>
      <c r="R163" s="257">
        <v>0</v>
      </c>
      <c r="S163" s="257">
        <v>0</v>
      </c>
      <c r="T163" s="258">
        <v>0</v>
      </c>
      <c r="U163" s="257">
        <v>0</v>
      </c>
      <c r="V163" s="250"/>
      <c r="W163" s="257">
        <v>0</v>
      </c>
      <c r="X163" s="257">
        <v>0</v>
      </c>
      <c r="Y163" s="248">
        <v>0</v>
      </c>
      <c r="Z163" s="248">
        <v>0</v>
      </c>
      <c r="AA163" s="248">
        <v>0</v>
      </c>
      <c r="AB163" s="248">
        <v>0</v>
      </c>
      <c r="AC163" s="248">
        <v>0</v>
      </c>
      <c r="AD163" s="248">
        <v>0</v>
      </c>
      <c r="AE163" s="248">
        <v>0</v>
      </c>
      <c r="AF163" s="248">
        <v>0</v>
      </c>
      <c r="AG163" s="248">
        <v>0</v>
      </c>
      <c r="AH163" s="248">
        <v>0</v>
      </c>
      <c r="AI163" s="257">
        <v>593338.49</v>
      </c>
      <c r="AJ163" s="248">
        <v>0</v>
      </c>
      <c r="AK163" s="248">
        <v>0</v>
      </c>
      <c r="AL163" s="248">
        <v>0</v>
      </c>
      <c r="AM163" s="248"/>
      <c r="AN163" s="248"/>
    </row>
    <row r="164" spans="1:40" s="14" customFormat="1" ht="13.5" x14ac:dyDescent="0.2">
      <c r="A164" s="252">
        <v>150</v>
      </c>
      <c r="B164" s="265" t="s">
        <v>595</v>
      </c>
      <c r="C164" s="254"/>
      <c r="D164" s="250"/>
      <c r="E164" s="256"/>
      <c r="F164" s="260"/>
      <c r="G164" s="266">
        <v>1254075</v>
      </c>
      <c r="H164" s="257">
        <v>0</v>
      </c>
      <c r="I164" s="254">
        <v>0</v>
      </c>
      <c r="J164" s="254">
        <v>0</v>
      </c>
      <c r="K164" s="254">
        <v>0</v>
      </c>
      <c r="L164" s="260">
        <v>0</v>
      </c>
      <c r="M164" s="260">
        <v>0</v>
      </c>
      <c r="N164" s="257">
        <v>0</v>
      </c>
      <c r="O164" s="257">
        <v>0</v>
      </c>
      <c r="P164" s="257">
        <v>0</v>
      </c>
      <c r="Q164" s="257">
        <v>0</v>
      </c>
      <c r="R164" s="257">
        <v>0</v>
      </c>
      <c r="S164" s="257">
        <v>0</v>
      </c>
      <c r="T164" s="258">
        <v>0</v>
      </c>
      <c r="U164" s="257">
        <v>0</v>
      </c>
      <c r="V164" s="250" t="s">
        <v>470</v>
      </c>
      <c r="W164" s="257">
        <v>1428</v>
      </c>
      <c r="X164" s="257">
        <v>1254075</v>
      </c>
      <c r="Y164" s="248">
        <v>0</v>
      </c>
      <c r="Z164" s="248">
        <v>0</v>
      </c>
      <c r="AA164" s="248">
        <v>0</v>
      </c>
      <c r="AB164" s="248">
        <v>0</v>
      </c>
      <c r="AC164" s="248">
        <v>0</v>
      </c>
      <c r="AD164" s="248">
        <v>0</v>
      </c>
      <c r="AE164" s="248">
        <v>0</v>
      </c>
      <c r="AF164" s="248">
        <v>0</v>
      </c>
      <c r="AG164" s="248">
        <v>0</v>
      </c>
      <c r="AH164" s="248">
        <v>0</v>
      </c>
      <c r="AI164" s="257">
        <v>0</v>
      </c>
      <c r="AJ164" s="248">
        <v>0</v>
      </c>
      <c r="AK164" s="248">
        <v>0</v>
      </c>
      <c r="AL164" s="248">
        <v>0</v>
      </c>
      <c r="AM164" s="248"/>
      <c r="AN164" s="248"/>
    </row>
    <row r="165" spans="1:40" s="14" customFormat="1" ht="13.5" x14ac:dyDescent="0.2">
      <c r="A165" s="252">
        <v>151</v>
      </c>
      <c r="B165" s="265" t="s">
        <v>596</v>
      </c>
      <c r="C165" s="254"/>
      <c r="D165" s="250"/>
      <c r="E165" s="256"/>
      <c r="F165" s="260"/>
      <c r="G165" s="266">
        <v>2119792</v>
      </c>
      <c r="H165" s="257">
        <v>0</v>
      </c>
      <c r="I165" s="254">
        <v>0</v>
      </c>
      <c r="J165" s="254">
        <v>0</v>
      </c>
      <c r="K165" s="254">
        <v>0</v>
      </c>
      <c r="L165" s="260">
        <v>0</v>
      </c>
      <c r="M165" s="260">
        <v>0</v>
      </c>
      <c r="N165" s="257">
        <v>0</v>
      </c>
      <c r="O165" s="257">
        <v>0</v>
      </c>
      <c r="P165" s="257">
        <v>0</v>
      </c>
      <c r="Q165" s="257">
        <v>0</v>
      </c>
      <c r="R165" s="257">
        <v>0</v>
      </c>
      <c r="S165" s="257">
        <v>0</v>
      </c>
      <c r="T165" s="258">
        <v>0</v>
      </c>
      <c r="U165" s="257">
        <v>0</v>
      </c>
      <c r="V165" s="250"/>
      <c r="W165" s="257">
        <v>0</v>
      </c>
      <c r="X165" s="257">
        <v>0</v>
      </c>
      <c r="Y165" s="248">
        <v>0</v>
      </c>
      <c r="Z165" s="248">
        <v>0</v>
      </c>
      <c r="AA165" s="248">
        <v>6988</v>
      </c>
      <c r="AB165" s="248">
        <v>1785629</v>
      </c>
      <c r="AC165" s="248">
        <v>0</v>
      </c>
      <c r="AD165" s="248">
        <v>0</v>
      </c>
      <c r="AE165" s="248">
        <v>0</v>
      </c>
      <c r="AF165" s="248">
        <v>0</v>
      </c>
      <c r="AG165" s="248">
        <v>0</v>
      </c>
      <c r="AH165" s="248">
        <v>0</v>
      </c>
      <c r="AI165" s="257">
        <v>334163</v>
      </c>
      <c r="AJ165" s="248">
        <v>0</v>
      </c>
      <c r="AK165" s="248">
        <v>0</v>
      </c>
      <c r="AL165" s="248">
        <v>0</v>
      </c>
      <c r="AM165" s="248"/>
      <c r="AN165" s="248"/>
    </row>
    <row r="166" spans="1:40" s="14" customFormat="1" ht="13.5" x14ac:dyDescent="0.2">
      <c r="A166" s="252">
        <v>152</v>
      </c>
      <c r="B166" s="265" t="s">
        <v>597</v>
      </c>
      <c r="C166" s="254"/>
      <c r="D166" s="250"/>
      <c r="E166" s="256"/>
      <c r="F166" s="260"/>
      <c r="G166" s="266">
        <v>2128181.92</v>
      </c>
      <c r="H166" s="257">
        <v>1325993.1399999999</v>
      </c>
      <c r="I166" s="254">
        <v>0</v>
      </c>
      <c r="J166" s="254">
        <v>0</v>
      </c>
      <c r="K166" s="254">
        <v>0</v>
      </c>
      <c r="L166" s="260">
        <v>0</v>
      </c>
      <c r="M166" s="260">
        <v>0</v>
      </c>
      <c r="N166" s="257">
        <v>0</v>
      </c>
      <c r="O166" s="257">
        <v>683327.38</v>
      </c>
      <c r="P166" s="257">
        <v>0</v>
      </c>
      <c r="Q166" s="257">
        <v>0</v>
      </c>
      <c r="R166" s="257">
        <v>0</v>
      </c>
      <c r="S166" s="257">
        <v>642665.76</v>
      </c>
      <c r="T166" s="258">
        <v>0</v>
      </c>
      <c r="U166" s="257">
        <v>0</v>
      </c>
      <c r="V166" s="250"/>
      <c r="W166" s="257">
        <v>0</v>
      </c>
      <c r="X166" s="257">
        <v>0</v>
      </c>
      <c r="Y166" s="248">
        <v>0</v>
      </c>
      <c r="Z166" s="248">
        <v>0</v>
      </c>
      <c r="AA166" s="248">
        <v>3984.2</v>
      </c>
      <c r="AB166" s="248">
        <v>619508.26</v>
      </c>
      <c r="AC166" s="248">
        <v>0</v>
      </c>
      <c r="AD166" s="248">
        <v>0</v>
      </c>
      <c r="AE166" s="248">
        <v>0</v>
      </c>
      <c r="AF166" s="248">
        <v>0</v>
      </c>
      <c r="AG166" s="248">
        <v>0</v>
      </c>
      <c r="AH166" s="248">
        <v>0</v>
      </c>
      <c r="AI166" s="257">
        <v>182680.52</v>
      </c>
      <c r="AJ166" s="248">
        <v>0</v>
      </c>
      <c r="AK166" s="248">
        <v>0</v>
      </c>
      <c r="AL166" s="248">
        <v>0</v>
      </c>
      <c r="AM166" s="248"/>
      <c r="AN166" s="248"/>
    </row>
    <row r="167" spans="1:40" s="14" customFormat="1" ht="13.5" x14ac:dyDescent="0.2">
      <c r="A167" s="252">
        <v>153</v>
      </c>
      <c r="B167" s="265" t="s">
        <v>598</v>
      </c>
      <c r="C167" s="254"/>
      <c r="D167" s="250"/>
      <c r="E167" s="256"/>
      <c r="F167" s="260"/>
      <c r="G167" s="266">
        <v>198550</v>
      </c>
      <c r="H167" s="257">
        <v>0</v>
      </c>
      <c r="I167" s="254">
        <v>0</v>
      </c>
      <c r="J167" s="254">
        <v>0</v>
      </c>
      <c r="K167" s="254">
        <v>0</v>
      </c>
      <c r="L167" s="260">
        <v>0</v>
      </c>
      <c r="M167" s="260">
        <v>0</v>
      </c>
      <c r="N167" s="257">
        <v>0</v>
      </c>
      <c r="O167" s="257">
        <v>0</v>
      </c>
      <c r="P167" s="257">
        <v>0</v>
      </c>
      <c r="Q167" s="257">
        <v>0</v>
      </c>
      <c r="R167" s="257">
        <v>0</v>
      </c>
      <c r="S167" s="257">
        <v>0</v>
      </c>
      <c r="T167" s="258">
        <v>0</v>
      </c>
      <c r="U167" s="257">
        <v>0</v>
      </c>
      <c r="V167" s="250"/>
      <c r="W167" s="257">
        <v>0</v>
      </c>
      <c r="X167" s="257">
        <v>0</v>
      </c>
      <c r="Y167" s="248">
        <v>0</v>
      </c>
      <c r="Z167" s="248">
        <v>0</v>
      </c>
      <c r="AA167" s="248">
        <v>2949</v>
      </c>
      <c r="AB167" s="248">
        <v>198550</v>
      </c>
      <c r="AC167" s="248">
        <v>0</v>
      </c>
      <c r="AD167" s="248">
        <v>0</v>
      </c>
      <c r="AE167" s="248">
        <v>0</v>
      </c>
      <c r="AF167" s="248">
        <v>0</v>
      </c>
      <c r="AG167" s="248">
        <v>0</v>
      </c>
      <c r="AH167" s="248">
        <v>0</v>
      </c>
      <c r="AI167" s="257">
        <v>0</v>
      </c>
      <c r="AJ167" s="248">
        <v>0</v>
      </c>
      <c r="AK167" s="248">
        <v>0</v>
      </c>
      <c r="AL167" s="248">
        <v>0</v>
      </c>
      <c r="AM167" s="248"/>
      <c r="AN167" s="248"/>
    </row>
    <row r="168" spans="1:40" s="14" customFormat="1" ht="13.5" x14ac:dyDescent="0.2">
      <c r="A168" s="252">
        <v>154</v>
      </c>
      <c r="B168" s="265" t="s">
        <v>599</v>
      </c>
      <c r="C168" s="254"/>
      <c r="D168" s="250"/>
      <c r="E168" s="256"/>
      <c r="F168" s="260"/>
      <c r="G168" s="266">
        <v>200892</v>
      </c>
      <c r="H168" s="257">
        <v>0</v>
      </c>
      <c r="I168" s="254">
        <v>0</v>
      </c>
      <c r="J168" s="254">
        <v>0</v>
      </c>
      <c r="K168" s="254">
        <v>0</v>
      </c>
      <c r="L168" s="260">
        <v>0</v>
      </c>
      <c r="M168" s="260">
        <v>0</v>
      </c>
      <c r="N168" s="257">
        <v>0</v>
      </c>
      <c r="O168" s="257">
        <v>0</v>
      </c>
      <c r="P168" s="257">
        <v>0</v>
      </c>
      <c r="Q168" s="257">
        <v>0</v>
      </c>
      <c r="R168" s="257">
        <v>0</v>
      </c>
      <c r="S168" s="257">
        <v>0</v>
      </c>
      <c r="T168" s="258">
        <v>0</v>
      </c>
      <c r="U168" s="257">
        <v>0</v>
      </c>
      <c r="V168" s="250"/>
      <c r="W168" s="257">
        <v>0</v>
      </c>
      <c r="X168" s="257">
        <v>0</v>
      </c>
      <c r="Y168" s="248">
        <v>0</v>
      </c>
      <c r="Z168" s="248">
        <v>0</v>
      </c>
      <c r="AA168" s="248">
        <v>0</v>
      </c>
      <c r="AB168" s="248">
        <v>0</v>
      </c>
      <c r="AC168" s="248">
        <v>0</v>
      </c>
      <c r="AD168" s="248">
        <v>0</v>
      </c>
      <c r="AE168" s="248">
        <v>0</v>
      </c>
      <c r="AF168" s="248">
        <v>0</v>
      </c>
      <c r="AG168" s="248">
        <v>0</v>
      </c>
      <c r="AH168" s="248">
        <v>0</v>
      </c>
      <c r="AI168" s="257">
        <v>200892</v>
      </c>
      <c r="AJ168" s="248">
        <v>0</v>
      </c>
      <c r="AK168" s="248">
        <v>0</v>
      </c>
      <c r="AL168" s="248">
        <v>0</v>
      </c>
      <c r="AM168" s="248"/>
      <c r="AN168" s="248"/>
    </row>
    <row r="169" spans="1:40" s="14" customFormat="1" ht="13.5" x14ac:dyDescent="0.2">
      <c r="A169" s="252">
        <v>155</v>
      </c>
      <c r="B169" s="265" t="s">
        <v>600</v>
      </c>
      <c r="C169" s="254"/>
      <c r="D169" s="250"/>
      <c r="E169" s="256"/>
      <c r="F169" s="260"/>
      <c r="G169" s="266">
        <v>777218</v>
      </c>
      <c r="H169" s="257">
        <v>327981</v>
      </c>
      <c r="I169" s="254">
        <v>0</v>
      </c>
      <c r="J169" s="254">
        <v>0</v>
      </c>
      <c r="K169" s="254">
        <v>0</v>
      </c>
      <c r="L169" s="260">
        <v>0</v>
      </c>
      <c r="M169" s="260">
        <v>0</v>
      </c>
      <c r="N169" s="257">
        <v>0</v>
      </c>
      <c r="O169" s="257">
        <v>0</v>
      </c>
      <c r="P169" s="257">
        <v>0</v>
      </c>
      <c r="Q169" s="257">
        <v>0</v>
      </c>
      <c r="R169" s="257">
        <v>0</v>
      </c>
      <c r="S169" s="257">
        <v>327981</v>
      </c>
      <c r="T169" s="258">
        <v>0</v>
      </c>
      <c r="U169" s="257">
        <v>0</v>
      </c>
      <c r="V169" s="250"/>
      <c r="W169" s="257">
        <v>0</v>
      </c>
      <c r="X169" s="257">
        <v>0</v>
      </c>
      <c r="Y169" s="248">
        <v>0</v>
      </c>
      <c r="Z169" s="248">
        <v>0</v>
      </c>
      <c r="AA169" s="248">
        <v>21087</v>
      </c>
      <c r="AB169" s="248">
        <v>449237</v>
      </c>
      <c r="AC169" s="248">
        <v>0</v>
      </c>
      <c r="AD169" s="248">
        <v>0</v>
      </c>
      <c r="AE169" s="248">
        <v>0</v>
      </c>
      <c r="AF169" s="248">
        <v>0</v>
      </c>
      <c r="AG169" s="248">
        <v>0</v>
      </c>
      <c r="AH169" s="248">
        <v>0</v>
      </c>
      <c r="AI169" s="257">
        <v>0</v>
      </c>
      <c r="AJ169" s="248">
        <v>0</v>
      </c>
      <c r="AK169" s="248">
        <v>0</v>
      </c>
      <c r="AL169" s="248">
        <v>0</v>
      </c>
      <c r="AM169" s="248"/>
      <c r="AN169" s="248"/>
    </row>
    <row r="170" spans="1:40" s="14" customFormat="1" ht="31.5" customHeight="1" x14ac:dyDescent="0.2">
      <c r="A170" s="353" t="s">
        <v>568</v>
      </c>
      <c r="B170" s="353"/>
      <c r="C170" s="257">
        <f>SUM(C15:C156)</f>
        <v>497529.70999999996</v>
      </c>
      <c r="D170" s="252" t="s">
        <v>179</v>
      </c>
      <c r="E170" s="252"/>
      <c r="F170" s="252"/>
      <c r="G170" s="257">
        <v>463857469.94999999</v>
      </c>
      <c r="H170" s="257">
        <v>25881678.309999999</v>
      </c>
      <c r="I170" s="257">
        <v>3227148.65</v>
      </c>
      <c r="J170" s="257">
        <v>10266.41</v>
      </c>
      <c r="K170" s="280">
        <v>12318382.15</v>
      </c>
      <c r="L170" s="257">
        <v>0</v>
      </c>
      <c r="M170" s="257">
        <v>0</v>
      </c>
      <c r="N170" s="257">
        <v>4127.8</v>
      </c>
      <c r="O170" s="280">
        <v>4173168.23</v>
      </c>
      <c r="P170" s="280">
        <v>3996.75</v>
      </c>
      <c r="Q170" s="280">
        <v>3606189.86</v>
      </c>
      <c r="R170" s="257">
        <v>1862.72</v>
      </c>
      <c r="S170" s="257">
        <v>2556789.42</v>
      </c>
      <c r="T170" s="269">
        <v>15</v>
      </c>
      <c r="U170" s="280">
        <v>29818170.73</v>
      </c>
      <c r="V170" s="257" t="s">
        <v>179</v>
      </c>
      <c r="W170" s="257">
        <v>127080.07</v>
      </c>
      <c r="X170" s="257">
        <v>363111673.38</v>
      </c>
      <c r="Y170" s="257">
        <v>337.12</v>
      </c>
      <c r="Z170" s="257">
        <v>410982.2</v>
      </c>
      <c r="AA170" s="257">
        <v>44814.8</v>
      </c>
      <c r="AB170" s="280">
        <v>13626136.02</v>
      </c>
      <c r="AC170" s="257">
        <v>0</v>
      </c>
      <c r="AD170" s="257">
        <v>0</v>
      </c>
      <c r="AE170" s="257">
        <v>0</v>
      </c>
      <c r="AF170" s="257">
        <v>0</v>
      </c>
      <c r="AG170" s="257">
        <v>0</v>
      </c>
      <c r="AH170" s="257">
        <v>0</v>
      </c>
      <c r="AI170" s="280">
        <v>8197404.8099999996</v>
      </c>
      <c r="AJ170" s="257">
        <v>14266912.23</v>
      </c>
      <c r="AK170" s="257">
        <v>8274512.2699999996</v>
      </c>
      <c r="AL170" s="280">
        <v>270000</v>
      </c>
      <c r="AM170" s="245"/>
      <c r="AN170" s="245"/>
    </row>
    <row r="171" spans="1:40" s="14" customFormat="1" ht="21" customHeight="1" x14ac:dyDescent="0.2">
      <c r="A171" s="350" t="s">
        <v>477</v>
      </c>
      <c r="B171" s="351"/>
      <c r="C171" s="351"/>
      <c r="D171" s="351"/>
      <c r="E171" s="351"/>
      <c r="F171" s="351"/>
      <c r="G171" s="351"/>
      <c r="H171" s="351"/>
      <c r="I171" s="351"/>
      <c r="J171" s="351"/>
      <c r="K171" s="351"/>
      <c r="L171" s="351"/>
      <c r="M171" s="351"/>
      <c r="N171" s="351"/>
      <c r="O171" s="351"/>
      <c r="P171" s="351"/>
      <c r="Q171" s="351"/>
      <c r="R171" s="351"/>
      <c r="S171" s="351"/>
      <c r="T171" s="351"/>
      <c r="U171" s="351"/>
      <c r="V171" s="351"/>
      <c r="W171" s="351"/>
      <c r="X171" s="351"/>
      <c r="Y171" s="351"/>
      <c r="Z171" s="351"/>
      <c r="AA171" s="351"/>
      <c r="AB171" s="351"/>
      <c r="AC171" s="351"/>
      <c r="AD171" s="351"/>
      <c r="AE171" s="351"/>
      <c r="AF171" s="351"/>
      <c r="AG171" s="351"/>
      <c r="AH171" s="351"/>
      <c r="AI171" s="351"/>
      <c r="AJ171" s="351"/>
      <c r="AK171" s="351"/>
      <c r="AL171" s="352"/>
      <c r="AM171" s="270"/>
      <c r="AN171" s="270"/>
    </row>
    <row r="172" spans="1:40" s="14" customFormat="1" ht="17.25" customHeight="1" x14ac:dyDescent="0.2">
      <c r="A172" s="350" t="s">
        <v>158</v>
      </c>
      <c r="B172" s="351"/>
      <c r="C172" s="351"/>
      <c r="D172" s="351"/>
      <c r="E172" s="351"/>
      <c r="F172" s="351"/>
      <c r="G172" s="351"/>
      <c r="H172" s="351"/>
      <c r="I172" s="351"/>
      <c r="J172" s="351"/>
      <c r="K172" s="351"/>
      <c r="L172" s="351"/>
      <c r="M172" s="351"/>
      <c r="N172" s="351"/>
      <c r="O172" s="351"/>
      <c r="P172" s="351"/>
      <c r="Q172" s="351"/>
      <c r="R172" s="351"/>
      <c r="S172" s="351"/>
      <c r="T172" s="351"/>
      <c r="U172" s="351"/>
      <c r="V172" s="351"/>
      <c r="W172" s="351"/>
      <c r="X172" s="351"/>
      <c r="Y172" s="351"/>
      <c r="Z172" s="351"/>
      <c r="AA172" s="351"/>
      <c r="AB172" s="351"/>
      <c r="AC172" s="351"/>
      <c r="AD172" s="351"/>
      <c r="AE172" s="351"/>
      <c r="AF172" s="351"/>
      <c r="AG172" s="351"/>
      <c r="AH172" s="351"/>
      <c r="AI172" s="351"/>
      <c r="AJ172" s="351"/>
      <c r="AK172" s="351"/>
      <c r="AL172" s="352"/>
      <c r="AM172" s="270"/>
      <c r="AN172" s="270"/>
    </row>
    <row r="173" spans="1:40" s="14" customFormat="1" ht="13.5" x14ac:dyDescent="0.2">
      <c r="A173" s="252">
        <v>1</v>
      </c>
      <c r="B173" s="261" t="s">
        <v>347</v>
      </c>
      <c r="C173" s="263">
        <v>2697.2</v>
      </c>
      <c r="D173" s="263"/>
      <c r="E173" s="271"/>
      <c r="F173" s="271"/>
      <c r="G173" s="272">
        <v>1366588.56</v>
      </c>
      <c r="H173" s="257">
        <v>1202595</v>
      </c>
      <c r="I173" s="273">
        <v>962318</v>
      </c>
      <c r="J173" s="273">
        <v>0</v>
      </c>
      <c r="K173" s="273">
        <v>0</v>
      </c>
      <c r="L173" s="273">
        <v>0</v>
      </c>
      <c r="M173" s="273">
        <v>0</v>
      </c>
      <c r="N173" s="257">
        <v>318</v>
      </c>
      <c r="O173" s="257">
        <v>240277</v>
      </c>
      <c r="P173" s="257">
        <v>0</v>
      </c>
      <c r="Q173" s="257">
        <v>0</v>
      </c>
      <c r="R173" s="257">
        <v>0</v>
      </c>
      <c r="S173" s="257">
        <v>0</v>
      </c>
      <c r="T173" s="258">
        <v>0</v>
      </c>
      <c r="U173" s="257">
        <v>0</v>
      </c>
      <c r="V173" s="271"/>
      <c r="W173" s="248">
        <v>0</v>
      </c>
      <c r="X173" s="257">
        <v>0</v>
      </c>
      <c r="Y173" s="248">
        <v>0</v>
      </c>
      <c r="Z173" s="248">
        <v>0</v>
      </c>
      <c r="AA173" s="248">
        <v>0</v>
      </c>
      <c r="AB173" s="248">
        <v>0</v>
      </c>
      <c r="AC173" s="248">
        <v>0</v>
      </c>
      <c r="AD173" s="248">
        <v>0</v>
      </c>
      <c r="AE173" s="248">
        <v>0</v>
      </c>
      <c r="AF173" s="248">
        <v>0</v>
      </c>
      <c r="AG173" s="248">
        <v>0</v>
      </c>
      <c r="AH173" s="248">
        <v>0</v>
      </c>
      <c r="AI173" s="248">
        <v>40177</v>
      </c>
      <c r="AJ173" s="248">
        <v>89112.1</v>
      </c>
      <c r="AK173" s="248">
        <v>34704.46</v>
      </c>
      <c r="AL173" s="248">
        <v>0</v>
      </c>
      <c r="AM173" s="270"/>
      <c r="AN173" s="270"/>
    </row>
    <row r="174" spans="1:40" s="14" customFormat="1" ht="13.5" x14ac:dyDescent="0.2">
      <c r="A174" s="252">
        <v>2</v>
      </c>
      <c r="B174" s="261" t="s">
        <v>348</v>
      </c>
      <c r="C174" s="263">
        <v>2154.1</v>
      </c>
      <c r="D174" s="263"/>
      <c r="E174" s="271"/>
      <c r="F174" s="271"/>
      <c r="G174" s="272">
        <v>3099270.97</v>
      </c>
      <c r="H174" s="257">
        <v>0</v>
      </c>
      <c r="I174" s="273">
        <v>0</v>
      </c>
      <c r="J174" s="273">
        <v>0</v>
      </c>
      <c r="K174" s="273">
        <v>0</v>
      </c>
      <c r="L174" s="273">
        <v>0</v>
      </c>
      <c r="M174" s="273">
        <v>0</v>
      </c>
      <c r="N174" s="257">
        <v>0</v>
      </c>
      <c r="O174" s="257">
        <v>0</v>
      </c>
      <c r="P174" s="257">
        <v>0</v>
      </c>
      <c r="Q174" s="257">
        <v>0</v>
      </c>
      <c r="R174" s="257">
        <v>0</v>
      </c>
      <c r="S174" s="257">
        <v>0</v>
      </c>
      <c r="T174" s="258">
        <v>0</v>
      </c>
      <c r="U174" s="257">
        <v>0</v>
      </c>
      <c r="V174" s="271" t="s">
        <v>471</v>
      </c>
      <c r="W174" s="248">
        <v>828.61</v>
      </c>
      <c r="X174" s="257">
        <v>2952860.32</v>
      </c>
      <c r="Y174" s="248">
        <v>0</v>
      </c>
      <c r="Z174" s="248">
        <v>0</v>
      </c>
      <c r="AA174" s="248">
        <v>0</v>
      </c>
      <c r="AB174" s="248">
        <v>0</v>
      </c>
      <c r="AC174" s="248">
        <v>0</v>
      </c>
      <c r="AD174" s="248">
        <v>0</v>
      </c>
      <c r="AE174" s="248">
        <v>0</v>
      </c>
      <c r="AF174" s="248">
        <v>0</v>
      </c>
      <c r="AG174" s="248">
        <v>0</v>
      </c>
      <c r="AH174" s="248">
        <v>0</v>
      </c>
      <c r="AI174" s="248">
        <v>0</v>
      </c>
      <c r="AJ174" s="248">
        <v>97607.1</v>
      </c>
      <c r="AK174" s="248">
        <v>48803.55</v>
      </c>
      <c r="AL174" s="248">
        <v>0</v>
      </c>
      <c r="AM174" s="270"/>
      <c r="AN174" s="270"/>
    </row>
    <row r="175" spans="1:40" s="14" customFormat="1" ht="13.5" x14ac:dyDescent="0.2">
      <c r="A175" s="252">
        <v>3</v>
      </c>
      <c r="B175" s="261" t="s">
        <v>349</v>
      </c>
      <c r="C175" s="263">
        <v>4019.9</v>
      </c>
      <c r="D175" s="263"/>
      <c r="E175" s="271"/>
      <c r="F175" s="271"/>
      <c r="G175" s="272">
        <v>1977135.03</v>
      </c>
      <c r="H175" s="257">
        <v>0</v>
      </c>
      <c r="I175" s="273">
        <v>0</v>
      </c>
      <c r="J175" s="273">
        <v>0</v>
      </c>
      <c r="K175" s="273">
        <v>0</v>
      </c>
      <c r="L175" s="273">
        <v>0</v>
      </c>
      <c r="M175" s="273">
        <v>0</v>
      </c>
      <c r="N175" s="257">
        <v>0</v>
      </c>
      <c r="O175" s="257">
        <v>0</v>
      </c>
      <c r="P175" s="257">
        <v>0</v>
      </c>
      <c r="Q175" s="257">
        <v>0</v>
      </c>
      <c r="R175" s="257">
        <v>0</v>
      </c>
      <c r="S175" s="257">
        <v>0</v>
      </c>
      <c r="T175" s="258">
        <v>1</v>
      </c>
      <c r="U175" s="257">
        <v>1870120.82</v>
      </c>
      <c r="V175" s="271"/>
      <c r="W175" s="248">
        <v>0</v>
      </c>
      <c r="X175" s="257">
        <v>0</v>
      </c>
      <c r="Y175" s="248">
        <v>0</v>
      </c>
      <c r="Z175" s="248">
        <v>0</v>
      </c>
      <c r="AA175" s="248">
        <v>0</v>
      </c>
      <c r="AB175" s="248">
        <v>0</v>
      </c>
      <c r="AC175" s="248">
        <v>0</v>
      </c>
      <c r="AD175" s="248">
        <v>0</v>
      </c>
      <c r="AE175" s="248">
        <v>0</v>
      </c>
      <c r="AF175" s="248">
        <v>0</v>
      </c>
      <c r="AG175" s="248">
        <v>0</v>
      </c>
      <c r="AH175" s="248">
        <v>0</v>
      </c>
      <c r="AI175" s="248">
        <v>0</v>
      </c>
      <c r="AJ175" s="248">
        <v>72930.92</v>
      </c>
      <c r="AK175" s="248">
        <v>34083.29</v>
      </c>
      <c r="AL175" s="248">
        <v>0</v>
      </c>
      <c r="AM175" s="270"/>
      <c r="AN175" s="270"/>
    </row>
    <row r="176" spans="1:40" s="14" customFormat="1" ht="13.5" x14ac:dyDescent="0.2">
      <c r="A176" s="252">
        <v>4</v>
      </c>
      <c r="B176" s="261" t="s">
        <v>350</v>
      </c>
      <c r="C176" s="263">
        <v>9829.9</v>
      </c>
      <c r="D176" s="263"/>
      <c r="E176" s="271"/>
      <c r="F176" s="271"/>
      <c r="G176" s="272">
        <v>5272513.37</v>
      </c>
      <c r="H176" s="257">
        <v>0</v>
      </c>
      <c r="I176" s="273">
        <v>0</v>
      </c>
      <c r="J176" s="273">
        <v>0</v>
      </c>
      <c r="K176" s="273">
        <v>0</v>
      </c>
      <c r="L176" s="273">
        <v>0</v>
      </c>
      <c r="M176" s="273">
        <v>0</v>
      </c>
      <c r="N176" s="257">
        <v>0</v>
      </c>
      <c r="O176" s="257">
        <v>0</v>
      </c>
      <c r="P176" s="257">
        <v>0</v>
      </c>
      <c r="Q176" s="257">
        <v>0</v>
      </c>
      <c r="R176" s="257">
        <v>0</v>
      </c>
      <c r="S176" s="257">
        <v>0</v>
      </c>
      <c r="T176" s="258">
        <v>0</v>
      </c>
      <c r="U176" s="257">
        <v>0</v>
      </c>
      <c r="V176" s="271" t="s">
        <v>470</v>
      </c>
      <c r="W176" s="248">
        <v>1336</v>
      </c>
      <c r="X176" s="257">
        <v>5033047.9000000004</v>
      </c>
      <c r="Y176" s="248">
        <v>0</v>
      </c>
      <c r="Z176" s="248">
        <v>0</v>
      </c>
      <c r="AA176" s="248">
        <v>0</v>
      </c>
      <c r="AB176" s="248">
        <v>0</v>
      </c>
      <c r="AC176" s="248">
        <v>0</v>
      </c>
      <c r="AD176" s="248">
        <v>0</v>
      </c>
      <c r="AE176" s="248">
        <v>0</v>
      </c>
      <c r="AF176" s="248">
        <v>0</v>
      </c>
      <c r="AG176" s="248">
        <v>0</v>
      </c>
      <c r="AH176" s="248">
        <v>0</v>
      </c>
      <c r="AI176" s="248">
        <v>0</v>
      </c>
      <c r="AJ176" s="248">
        <v>187612.72</v>
      </c>
      <c r="AK176" s="248">
        <v>51852.75</v>
      </c>
      <c r="AL176" s="248">
        <v>0</v>
      </c>
      <c r="AM176" s="270"/>
      <c r="AN176" s="270"/>
    </row>
    <row r="177" spans="1:40" s="14" customFormat="1" ht="13.5" x14ac:dyDescent="0.2">
      <c r="A177" s="252">
        <v>5</v>
      </c>
      <c r="B177" s="261" t="s">
        <v>351</v>
      </c>
      <c r="C177" s="263">
        <v>11948.5</v>
      </c>
      <c r="D177" s="263"/>
      <c r="E177" s="271"/>
      <c r="F177" s="271"/>
      <c r="G177" s="272">
        <v>7266143.2199999997</v>
      </c>
      <c r="H177" s="257">
        <v>0</v>
      </c>
      <c r="I177" s="273">
        <v>0</v>
      </c>
      <c r="J177" s="273">
        <v>0</v>
      </c>
      <c r="K177" s="273">
        <v>0</v>
      </c>
      <c r="L177" s="273">
        <v>0</v>
      </c>
      <c r="M177" s="273">
        <v>0</v>
      </c>
      <c r="N177" s="257">
        <v>0</v>
      </c>
      <c r="O177" s="257">
        <v>0</v>
      </c>
      <c r="P177" s="257">
        <v>0</v>
      </c>
      <c r="Q177" s="257">
        <v>0</v>
      </c>
      <c r="R177" s="257">
        <v>0</v>
      </c>
      <c r="S177" s="257">
        <v>0</v>
      </c>
      <c r="T177" s="258">
        <v>0</v>
      </c>
      <c r="U177" s="257">
        <v>0</v>
      </c>
      <c r="V177" s="271" t="s">
        <v>470</v>
      </c>
      <c r="W177" s="248">
        <v>1623.74</v>
      </c>
      <c r="X177" s="257">
        <v>6919168</v>
      </c>
      <c r="Y177" s="248">
        <v>0</v>
      </c>
      <c r="Z177" s="248">
        <v>0</v>
      </c>
      <c r="AA177" s="248">
        <v>0</v>
      </c>
      <c r="AB177" s="248">
        <v>0</v>
      </c>
      <c r="AC177" s="248">
        <v>0</v>
      </c>
      <c r="AD177" s="248">
        <v>0</v>
      </c>
      <c r="AE177" s="248">
        <v>0</v>
      </c>
      <c r="AF177" s="248">
        <v>0</v>
      </c>
      <c r="AG177" s="248">
        <v>0</v>
      </c>
      <c r="AH177" s="248">
        <v>0</v>
      </c>
      <c r="AI177" s="248">
        <v>0</v>
      </c>
      <c r="AJ177" s="248">
        <v>230930</v>
      </c>
      <c r="AK177" s="248">
        <v>116045.22</v>
      </c>
      <c r="AL177" s="248">
        <v>0</v>
      </c>
      <c r="AM177" s="270"/>
      <c r="AN177" s="270"/>
    </row>
    <row r="178" spans="1:40" s="14" customFormat="1" ht="13.5" x14ac:dyDescent="0.2">
      <c r="A178" s="252">
        <v>6</v>
      </c>
      <c r="B178" s="261" t="s">
        <v>352</v>
      </c>
      <c r="C178" s="263">
        <v>3415</v>
      </c>
      <c r="D178" s="263"/>
      <c r="E178" s="271"/>
      <c r="F178" s="271"/>
      <c r="G178" s="272">
        <v>1446453.59</v>
      </c>
      <c r="H178" s="257">
        <v>1284491</v>
      </c>
      <c r="I178" s="273">
        <v>751767</v>
      </c>
      <c r="J178" s="273">
        <v>0</v>
      </c>
      <c r="K178" s="273">
        <v>0</v>
      </c>
      <c r="L178" s="273">
        <v>0</v>
      </c>
      <c r="M178" s="273">
        <v>0</v>
      </c>
      <c r="N178" s="257">
        <v>452</v>
      </c>
      <c r="O178" s="257">
        <v>381532</v>
      </c>
      <c r="P178" s="257">
        <v>0</v>
      </c>
      <c r="Q178" s="257">
        <v>0</v>
      </c>
      <c r="R178" s="257">
        <v>140.5</v>
      </c>
      <c r="S178" s="257">
        <v>151192</v>
      </c>
      <c r="T178" s="258">
        <v>0</v>
      </c>
      <c r="U178" s="257">
        <v>0</v>
      </c>
      <c r="V178" s="271"/>
      <c r="W178" s="248">
        <v>0</v>
      </c>
      <c r="X178" s="257">
        <v>0</v>
      </c>
      <c r="Y178" s="248">
        <v>0</v>
      </c>
      <c r="Z178" s="248">
        <v>0</v>
      </c>
      <c r="AA178" s="248">
        <v>0</v>
      </c>
      <c r="AB178" s="248">
        <v>0</v>
      </c>
      <c r="AC178" s="248">
        <v>0</v>
      </c>
      <c r="AD178" s="248">
        <v>0</v>
      </c>
      <c r="AE178" s="248">
        <v>0</v>
      </c>
      <c r="AF178" s="248">
        <v>0</v>
      </c>
      <c r="AG178" s="248">
        <v>0</v>
      </c>
      <c r="AH178" s="248">
        <v>0</v>
      </c>
      <c r="AI178" s="248">
        <v>21681</v>
      </c>
      <c r="AJ178" s="248">
        <v>93993.39</v>
      </c>
      <c r="AK178" s="248">
        <v>46288.2</v>
      </c>
      <c r="AL178" s="248">
        <v>0</v>
      </c>
      <c r="AM178" s="270"/>
      <c r="AN178" s="270"/>
    </row>
    <row r="179" spans="1:40" s="14" customFormat="1" ht="13.5" x14ac:dyDescent="0.2">
      <c r="A179" s="252">
        <v>7</v>
      </c>
      <c r="B179" s="261" t="s">
        <v>353</v>
      </c>
      <c r="C179" s="263">
        <v>2028</v>
      </c>
      <c r="D179" s="263"/>
      <c r="E179" s="271"/>
      <c r="F179" s="271"/>
      <c r="G179" s="272">
        <v>1393323.59</v>
      </c>
      <c r="H179" s="257">
        <v>0</v>
      </c>
      <c r="I179" s="273">
        <v>0</v>
      </c>
      <c r="J179" s="273">
        <v>0</v>
      </c>
      <c r="K179" s="273">
        <v>0</v>
      </c>
      <c r="L179" s="273">
        <v>0</v>
      </c>
      <c r="M179" s="273">
        <v>0</v>
      </c>
      <c r="N179" s="257">
        <v>0</v>
      </c>
      <c r="O179" s="257">
        <v>0</v>
      </c>
      <c r="P179" s="257">
        <v>0</v>
      </c>
      <c r="Q179" s="257">
        <v>0</v>
      </c>
      <c r="R179" s="257">
        <v>0</v>
      </c>
      <c r="S179" s="257">
        <v>0</v>
      </c>
      <c r="T179" s="258">
        <v>0</v>
      </c>
      <c r="U179" s="257">
        <v>0</v>
      </c>
      <c r="V179" s="271" t="s">
        <v>470</v>
      </c>
      <c r="W179" s="248">
        <v>499.6</v>
      </c>
      <c r="X179" s="257">
        <v>1290201</v>
      </c>
      <c r="Y179" s="248">
        <v>0</v>
      </c>
      <c r="Z179" s="248">
        <v>0</v>
      </c>
      <c r="AA179" s="248">
        <v>0</v>
      </c>
      <c r="AB179" s="248">
        <v>0</v>
      </c>
      <c r="AC179" s="248">
        <v>0</v>
      </c>
      <c r="AD179" s="248">
        <v>0</v>
      </c>
      <c r="AE179" s="248">
        <v>0</v>
      </c>
      <c r="AF179" s="248">
        <v>0</v>
      </c>
      <c r="AG179" s="248">
        <v>0</v>
      </c>
      <c r="AH179" s="248">
        <v>0</v>
      </c>
      <c r="AI179" s="248">
        <v>0</v>
      </c>
      <c r="AJ179" s="248">
        <v>68633.429999999993</v>
      </c>
      <c r="AK179" s="248">
        <v>34489.160000000003</v>
      </c>
      <c r="AL179" s="248">
        <v>0</v>
      </c>
      <c r="AM179" s="270"/>
      <c r="AN179" s="270"/>
    </row>
    <row r="180" spans="1:40" s="14" customFormat="1" ht="13.5" x14ac:dyDescent="0.2">
      <c r="A180" s="252">
        <v>8</v>
      </c>
      <c r="B180" s="261" t="s">
        <v>354</v>
      </c>
      <c r="C180" s="263">
        <v>3393</v>
      </c>
      <c r="D180" s="263"/>
      <c r="E180" s="271"/>
      <c r="F180" s="271"/>
      <c r="G180" s="272">
        <v>2302660.36</v>
      </c>
      <c r="H180" s="257">
        <v>0</v>
      </c>
      <c r="I180" s="273">
        <v>0</v>
      </c>
      <c r="J180" s="273">
        <v>0</v>
      </c>
      <c r="K180" s="273">
        <v>0</v>
      </c>
      <c r="L180" s="273">
        <v>0</v>
      </c>
      <c r="M180" s="273">
        <v>0</v>
      </c>
      <c r="N180" s="257">
        <v>0</v>
      </c>
      <c r="O180" s="257">
        <v>0</v>
      </c>
      <c r="P180" s="257">
        <v>0</v>
      </c>
      <c r="Q180" s="257">
        <v>0</v>
      </c>
      <c r="R180" s="257">
        <v>0</v>
      </c>
      <c r="S180" s="257">
        <v>0</v>
      </c>
      <c r="T180" s="258">
        <v>0</v>
      </c>
      <c r="U180" s="257">
        <v>0</v>
      </c>
      <c r="V180" s="271" t="s">
        <v>470</v>
      </c>
      <c r="W180" s="248">
        <v>870</v>
      </c>
      <c r="X180" s="257">
        <v>2126871.9300000002</v>
      </c>
      <c r="Y180" s="248">
        <v>0</v>
      </c>
      <c r="Z180" s="248">
        <v>0</v>
      </c>
      <c r="AA180" s="248">
        <v>0</v>
      </c>
      <c r="AB180" s="248">
        <v>0</v>
      </c>
      <c r="AC180" s="248">
        <v>0</v>
      </c>
      <c r="AD180" s="248">
        <v>0</v>
      </c>
      <c r="AE180" s="248">
        <v>0</v>
      </c>
      <c r="AF180" s="248">
        <v>0</v>
      </c>
      <c r="AG180" s="248">
        <v>0</v>
      </c>
      <c r="AH180" s="248">
        <v>0</v>
      </c>
      <c r="AI180" s="248">
        <v>0</v>
      </c>
      <c r="AJ180" s="248">
        <v>116996.32</v>
      </c>
      <c r="AK180" s="248">
        <v>58792.11</v>
      </c>
      <c r="AL180" s="248">
        <v>0</v>
      </c>
      <c r="AM180" s="270"/>
      <c r="AN180" s="270"/>
    </row>
    <row r="181" spans="1:40" s="14" customFormat="1" ht="13.5" x14ac:dyDescent="0.2">
      <c r="A181" s="252">
        <v>9</v>
      </c>
      <c r="B181" s="261" t="s">
        <v>355</v>
      </c>
      <c r="C181" s="263">
        <v>3576.9</v>
      </c>
      <c r="D181" s="263"/>
      <c r="E181" s="271"/>
      <c r="F181" s="271"/>
      <c r="G181" s="272">
        <v>3844558.75</v>
      </c>
      <c r="H181" s="257">
        <v>0</v>
      </c>
      <c r="I181" s="273">
        <v>0</v>
      </c>
      <c r="J181" s="273">
        <v>0</v>
      </c>
      <c r="K181" s="273">
        <v>0</v>
      </c>
      <c r="L181" s="273">
        <v>0</v>
      </c>
      <c r="M181" s="273">
        <v>0</v>
      </c>
      <c r="N181" s="257">
        <v>0</v>
      </c>
      <c r="O181" s="257">
        <v>0</v>
      </c>
      <c r="P181" s="257">
        <v>0</v>
      </c>
      <c r="Q181" s="257">
        <v>0</v>
      </c>
      <c r="R181" s="257">
        <v>0</v>
      </c>
      <c r="S181" s="257">
        <v>0</v>
      </c>
      <c r="T181" s="258">
        <v>0</v>
      </c>
      <c r="U181" s="257">
        <v>0</v>
      </c>
      <c r="V181" s="271" t="s">
        <v>470</v>
      </c>
      <c r="W181" s="248">
        <v>981</v>
      </c>
      <c r="X181" s="257">
        <v>3678867.4</v>
      </c>
      <c r="Y181" s="248">
        <v>0</v>
      </c>
      <c r="Z181" s="248">
        <v>0</v>
      </c>
      <c r="AA181" s="248">
        <v>0</v>
      </c>
      <c r="AB181" s="248">
        <v>0</v>
      </c>
      <c r="AC181" s="248">
        <v>0</v>
      </c>
      <c r="AD181" s="248">
        <v>0</v>
      </c>
      <c r="AE181" s="248">
        <v>0</v>
      </c>
      <c r="AF181" s="248">
        <v>0</v>
      </c>
      <c r="AG181" s="248">
        <v>0</v>
      </c>
      <c r="AH181" s="248">
        <v>0</v>
      </c>
      <c r="AI181" s="248">
        <v>0</v>
      </c>
      <c r="AJ181" s="248">
        <v>110276.18</v>
      </c>
      <c r="AK181" s="248">
        <v>55415.17</v>
      </c>
      <c r="AL181" s="248">
        <v>0</v>
      </c>
      <c r="AM181" s="270"/>
      <c r="AN181" s="270"/>
    </row>
    <row r="182" spans="1:40" s="14" customFormat="1" ht="13.5" x14ac:dyDescent="0.2">
      <c r="A182" s="252">
        <v>10</v>
      </c>
      <c r="B182" s="261" t="s">
        <v>356</v>
      </c>
      <c r="C182" s="263">
        <v>3222.6</v>
      </c>
      <c r="D182" s="263"/>
      <c r="E182" s="271"/>
      <c r="F182" s="271"/>
      <c r="G182" s="272">
        <v>4225699.9400000004</v>
      </c>
      <c r="H182" s="257">
        <v>0</v>
      </c>
      <c r="I182" s="273">
        <v>0</v>
      </c>
      <c r="J182" s="273">
        <v>0</v>
      </c>
      <c r="K182" s="273">
        <v>0</v>
      </c>
      <c r="L182" s="273">
        <v>0</v>
      </c>
      <c r="M182" s="273">
        <v>0</v>
      </c>
      <c r="N182" s="257">
        <v>0</v>
      </c>
      <c r="O182" s="257">
        <v>0</v>
      </c>
      <c r="P182" s="257">
        <v>0</v>
      </c>
      <c r="Q182" s="257">
        <v>0</v>
      </c>
      <c r="R182" s="257">
        <v>0</v>
      </c>
      <c r="S182" s="257">
        <v>0</v>
      </c>
      <c r="T182" s="258">
        <v>0</v>
      </c>
      <c r="U182" s="257">
        <v>0</v>
      </c>
      <c r="V182" s="271" t="s">
        <v>470</v>
      </c>
      <c r="W182" s="248">
        <v>906.99</v>
      </c>
      <c r="X182" s="257">
        <v>4088378</v>
      </c>
      <c r="Y182" s="248">
        <v>0</v>
      </c>
      <c r="Z182" s="248">
        <v>0</v>
      </c>
      <c r="AA182" s="248">
        <v>0</v>
      </c>
      <c r="AB182" s="248">
        <v>0</v>
      </c>
      <c r="AC182" s="248">
        <v>0</v>
      </c>
      <c r="AD182" s="248">
        <v>0</v>
      </c>
      <c r="AE182" s="248">
        <v>0</v>
      </c>
      <c r="AF182" s="248">
        <v>0</v>
      </c>
      <c r="AG182" s="248">
        <v>0</v>
      </c>
      <c r="AH182" s="248">
        <v>0</v>
      </c>
      <c r="AI182" s="248">
        <v>0</v>
      </c>
      <c r="AJ182" s="248">
        <v>91547.96</v>
      </c>
      <c r="AK182" s="248">
        <v>45773.98</v>
      </c>
      <c r="AL182" s="248">
        <v>0</v>
      </c>
      <c r="AM182" s="270"/>
      <c r="AN182" s="270"/>
    </row>
    <row r="183" spans="1:40" s="14" customFormat="1" ht="13.5" x14ac:dyDescent="0.2">
      <c r="A183" s="252">
        <v>11</v>
      </c>
      <c r="B183" s="261" t="s">
        <v>357</v>
      </c>
      <c r="C183" s="263">
        <v>2850.4</v>
      </c>
      <c r="D183" s="263"/>
      <c r="E183" s="271"/>
      <c r="F183" s="271"/>
      <c r="G183" s="272">
        <v>3244897.57</v>
      </c>
      <c r="H183" s="257">
        <v>0</v>
      </c>
      <c r="I183" s="273">
        <v>0</v>
      </c>
      <c r="J183" s="273">
        <v>0</v>
      </c>
      <c r="K183" s="273">
        <v>0</v>
      </c>
      <c r="L183" s="273">
        <v>0</v>
      </c>
      <c r="M183" s="273">
        <v>0</v>
      </c>
      <c r="N183" s="257">
        <v>0</v>
      </c>
      <c r="O183" s="257">
        <v>0</v>
      </c>
      <c r="P183" s="257">
        <v>0</v>
      </c>
      <c r="Q183" s="257">
        <v>0</v>
      </c>
      <c r="R183" s="257">
        <v>0</v>
      </c>
      <c r="S183" s="257">
        <v>0</v>
      </c>
      <c r="T183" s="258">
        <v>0</v>
      </c>
      <c r="U183" s="257">
        <v>0</v>
      </c>
      <c r="V183" s="271" t="s">
        <v>470</v>
      </c>
      <c r="W183" s="248">
        <v>802</v>
      </c>
      <c r="X183" s="257">
        <v>3124596.28</v>
      </c>
      <c r="Y183" s="248">
        <v>0</v>
      </c>
      <c r="Z183" s="248">
        <v>0</v>
      </c>
      <c r="AA183" s="248">
        <v>0</v>
      </c>
      <c r="AB183" s="248">
        <v>0</v>
      </c>
      <c r="AC183" s="248">
        <v>0</v>
      </c>
      <c r="AD183" s="248">
        <v>0</v>
      </c>
      <c r="AE183" s="248">
        <v>0</v>
      </c>
      <c r="AF183" s="248">
        <v>0</v>
      </c>
      <c r="AG183" s="248">
        <v>0</v>
      </c>
      <c r="AH183" s="248">
        <v>0</v>
      </c>
      <c r="AI183" s="248">
        <v>0</v>
      </c>
      <c r="AJ183" s="248">
        <v>80200.86</v>
      </c>
      <c r="AK183" s="248">
        <v>40100.43</v>
      </c>
      <c r="AL183" s="248">
        <v>0</v>
      </c>
      <c r="AM183" s="270"/>
      <c r="AN183" s="270"/>
    </row>
    <row r="184" spans="1:40" s="14" customFormat="1" ht="13.5" x14ac:dyDescent="0.2">
      <c r="A184" s="252">
        <v>12</v>
      </c>
      <c r="B184" s="261" t="s">
        <v>358</v>
      </c>
      <c r="C184" s="263">
        <v>3206</v>
      </c>
      <c r="D184" s="263"/>
      <c r="E184" s="271"/>
      <c r="F184" s="271"/>
      <c r="G184" s="272">
        <v>4551854.9400000004</v>
      </c>
      <c r="H184" s="257">
        <v>0</v>
      </c>
      <c r="I184" s="273">
        <v>0</v>
      </c>
      <c r="J184" s="273">
        <v>0</v>
      </c>
      <c r="K184" s="273">
        <v>0</v>
      </c>
      <c r="L184" s="273">
        <v>0</v>
      </c>
      <c r="M184" s="273">
        <v>0</v>
      </c>
      <c r="N184" s="257">
        <v>0</v>
      </c>
      <c r="O184" s="257">
        <v>0</v>
      </c>
      <c r="P184" s="257">
        <v>0</v>
      </c>
      <c r="Q184" s="257">
        <v>0</v>
      </c>
      <c r="R184" s="257">
        <v>0</v>
      </c>
      <c r="S184" s="257">
        <v>0</v>
      </c>
      <c r="T184" s="258">
        <v>0</v>
      </c>
      <c r="U184" s="257">
        <v>0</v>
      </c>
      <c r="V184" s="271" t="s">
        <v>470</v>
      </c>
      <c r="W184" s="248">
        <v>912.52</v>
      </c>
      <c r="X184" s="257">
        <v>4414533</v>
      </c>
      <c r="Y184" s="248">
        <v>0</v>
      </c>
      <c r="Z184" s="248">
        <v>0</v>
      </c>
      <c r="AA184" s="248">
        <v>0</v>
      </c>
      <c r="AB184" s="248">
        <v>0</v>
      </c>
      <c r="AC184" s="248">
        <v>0</v>
      </c>
      <c r="AD184" s="248">
        <v>0</v>
      </c>
      <c r="AE184" s="248">
        <v>0</v>
      </c>
      <c r="AF184" s="248">
        <v>0</v>
      </c>
      <c r="AG184" s="248">
        <v>0</v>
      </c>
      <c r="AH184" s="248">
        <v>0</v>
      </c>
      <c r="AI184" s="248">
        <v>0</v>
      </c>
      <c r="AJ184" s="248">
        <v>91547.96</v>
      </c>
      <c r="AK184" s="248">
        <v>45773.98</v>
      </c>
      <c r="AL184" s="248">
        <v>0</v>
      </c>
      <c r="AM184" s="270"/>
      <c r="AN184" s="270"/>
    </row>
    <row r="185" spans="1:40" s="14" customFormat="1" ht="13.5" x14ac:dyDescent="0.2">
      <c r="A185" s="252">
        <v>13</v>
      </c>
      <c r="B185" s="261" t="s">
        <v>359</v>
      </c>
      <c r="C185" s="263">
        <v>2455.5</v>
      </c>
      <c r="D185" s="263"/>
      <c r="E185" s="271"/>
      <c r="F185" s="271"/>
      <c r="G185" s="272">
        <v>2544960.67</v>
      </c>
      <c r="H185" s="257">
        <v>0</v>
      </c>
      <c r="I185" s="273">
        <v>0</v>
      </c>
      <c r="J185" s="273">
        <v>0</v>
      </c>
      <c r="K185" s="273">
        <v>0</v>
      </c>
      <c r="L185" s="273">
        <v>0</v>
      </c>
      <c r="M185" s="273">
        <v>0</v>
      </c>
      <c r="N185" s="257">
        <v>0</v>
      </c>
      <c r="O185" s="257">
        <v>0</v>
      </c>
      <c r="P185" s="257">
        <v>0</v>
      </c>
      <c r="Q185" s="257">
        <v>0</v>
      </c>
      <c r="R185" s="257">
        <v>0</v>
      </c>
      <c r="S185" s="257">
        <v>0</v>
      </c>
      <c r="T185" s="258">
        <v>0</v>
      </c>
      <c r="U185" s="257">
        <v>0</v>
      </c>
      <c r="V185" s="271" t="s">
        <v>470</v>
      </c>
      <c r="W185" s="248">
        <v>726.7</v>
      </c>
      <c r="X185" s="257">
        <v>2424876.4</v>
      </c>
      <c r="Y185" s="248">
        <v>0</v>
      </c>
      <c r="Z185" s="248">
        <v>0</v>
      </c>
      <c r="AA185" s="248">
        <v>0</v>
      </c>
      <c r="AB185" s="248">
        <v>0</v>
      </c>
      <c r="AC185" s="248">
        <v>0</v>
      </c>
      <c r="AD185" s="248">
        <v>0</v>
      </c>
      <c r="AE185" s="248">
        <v>0</v>
      </c>
      <c r="AF185" s="248">
        <v>0</v>
      </c>
      <c r="AG185" s="248">
        <v>0</v>
      </c>
      <c r="AH185" s="248">
        <v>0</v>
      </c>
      <c r="AI185" s="248">
        <v>0</v>
      </c>
      <c r="AJ185" s="248">
        <v>94081.78</v>
      </c>
      <c r="AK185" s="248">
        <v>26002.49</v>
      </c>
      <c r="AL185" s="248">
        <v>0</v>
      </c>
      <c r="AM185" s="270"/>
      <c r="AN185" s="270"/>
    </row>
    <row r="186" spans="1:40" s="14" customFormat="1" ht="13.5" x14ac:dyDescent="0.2">
      <c r="A186" s="252">
        <v>14</v>
      </c>
      <c r="B186" s="261" t="s">
        <v>360</v>
      </c>
      <c r="C186" s="263">
        <v>2443.9</v>
      </c>
      <c r="D186" s="263"/>
      <c r="E186" s="271"/>
      <c r="F186" s="271"/>
      <c r="G186" s="272">
        <v>2628936.65</v>
      </c>
      <c r="H186" s="257">
        <v>0</v>
      </c>
      <c r="I186" s="273">
        <v>0</v>
      </c>
      <c r="J186" s="273">
        <v>0</v>
      </c>
      <c r="K186" s="273">
        <v>0</v>
      </c>
      <c r="L186" s="273">
        <v>0</v>
      </c>
      <c r="M186" s="273">
        <v>0</v>
      </c>
      <c r="N186" s="257">
        <v>0</v>
      </c>
      <c r="O186" s="257">
        <v>0</v>
      </c>
      <c r="P186" s="257">
        <v>0</v>
      </c>
      <c r="Q186" s="257">
        <v>0</v>
      </c>
      <c r="R186" s="257">
        <v>0</v>
      </c>
      <c r="S186" s="257">
        <v>0</v>
      </c>
      <c r="T186" s="258">
        <v>0</v>
      </c>
      <c r="U186" s="257">
        <v>0</v>
      </c>
      <c r="V186" s="271" t="s">
        <v>470</v>
      </c>
      <c r="W186" s="248">
        <v>702.61</v>
      </c>
      <c r="X186" s="257">
        <v>2508852.38</v>
      </c>
      <c r="Y186" s="248">
        <v>0</v>
      </c>
      <c r="Z186" s="248">
        <v>0</v>
      </c>
      <c r="AA186" s="248">
        <v>0</v>
      </c>
      <c r="AB186" s="248">
        <v>0</v>
      </c>
      <c r="AC186" s="248">
        <v>0</v>
      </c>
      <c r="AD186" s="248">
        <v>0</v>
      </c>
      <c r="AE186" s="248">
        <v>0</v>
      </c>
      <c r="AF186" s="248">
        <v>0</v>
      </c>
      <c r="AG186" s="248">
        <v>0</v>
      </c>
      <c r="AH186" s="248">
        <v>0</v>
      </c>
      <c r="AI186" s="248">
        <v>0</v>
      </c>
      <c r="AJ186" s="248">
        <v>94081.78</v>
      </c>
      <c r="AK186" s="248">
        <v>26002.49</v>
      </c>
      <c r="AL186" s="248">
        <v>0</v>
      </c>
      <c r="AM186" s="270"/>
      <c r="AN186" s="270"/>
    </row>
    <row r="187" spans="1:40" s="14" customFormat="1" ht="13.5" x14ac:dyDescent="0.2">
      <c r="A187" s="252">
        <v>15</v>
      </c>
      <c r="B187" s="261" t="s">
        <v>361</v>
      </c>
      <c r="C187" s="263">
        <v>3555.3</v>
      </c>
      <c r="D187" s="263"/>
      <c r="E187" s="271"/>
      <c r="F187" s="271"/>
      <c r="G187" s="272">
        <v>4455236.4800000004</v>
      </c>
      <c r="H187" s="257">
        <v>0</v>
      </c>
      <c r="I187" s="273">
        <v>0</v>
      </c>
      <c r="J187" s="273">
        <v>0</v>
      </c>
      <c r="K187" s="273">
        <v>0</v>
      </c>
      <c r="L187" s="273">
        <v>0</v>
      </c>
      <c r="M187" s="273">
        <v>0</v>
      </c>
      <c r="N187" s="257">
        <v>0</v>
      </c>
      <c r="O187" s="257">
        <v>0</v>
      </c>
      <c r="P187" s="257">
        <v>0</v>
      </c>
      <c r="Q187" s="257">
        <v>0</v>
      </c>
      <c r="R187" s="257">
        <v>0</v>
      </c>
      <c r="S187" s="257">
        <v>0</v>
      </c>
      <c r="T187" s="258">
        <v>0</v>
      </c>
      <c r="U187" s="257">
        <v>0</v>
      </c>
      <c r="V187" s="271" t="s">
        <v>470</v>
      </c>
      <c r="W187" s="248">
        <v>995</v>
      </c>
      <c r="X187" s="257">
        <v>4290538.29</v>
      </c>
      <c r="Y187" s="248">
        <v>0</v>
      </c>
      <c r="Z187" s="248">
        <v>0</v>
      </c>
      <c r="AA187" s="248">
        <v>0</v>
      </c>
      <c r="AB187" s="248">
        <v>0</v>
      </c>
      <c r="AC187" s="248">
        <v>0</v>
      </c>
      <c r="AD187" s="248">
        <v>0</v>
      </c>
      <c r="AE187" s="248">
        <v>0</v>
      </c>
      <c r="AF187" s="248">
        <v>0</v>
      </c>
      <c r="AG187" s="248">
        <v>0</v>
      </c>
      <c r="AH187" s="248">
        <v>0</v>
      </c>
      <c r="AI187" s="248">
        <v>0</v>
      </c>
      <c r="AJ187" s="248">
        <v>109615.18</v>
      </c>
      <c r="AK187" s="248">
        <v>55083.01</v>
      </c>
      <c r="AL187" s="248">
        <v>0</v>
      </c>
      <c r="AM187" s="270"/>
      <c r="AN187" s="270"/>
    </row>
    <row r="188" spans="1:40" s="14" customFormat="1" ht="13.5" x14ac:dyDescent="0.2">
      <c r="A188" s="252">
        <v>16</v>
      </c>
      <c r="B188" s="261" t="s">
        <v>362</v>
      </c>
      <c r="C188" s="263">
        <v>3588</v>
      </c>
      <c r="D188" s="263"/>
      <c r="E188" s="271"/>
      <c r="F188" s="271"/>
      <c r="G188" s="272">
        <v>4086332.02</v>
      </c>
      <c r="H188" s="257">
        <v>0</v>
      </c>
      <c r="I188" s="273">
        <v>0</v>
      </c>
      <c r="J188" s="273">
        <v>0</v>
      </c>
      <c r="K188" s="273">
        <v>0</v>
      </c>
      <c r="L188" s="273">
        <v>0</v>
      </c>
      <c r="M188" s="273">
        <v>0</v>
      </c>
      <c r="N188" s="257">
        <v>0</v>
      </c>
      <c r="O188" s="257">
        <v>0</v>
      </c>
      <c r="P188" s="257">
        <v>0</v>
      </c>
      <c r="Q188" s="257">
        <v>0</v>
      </c>
      <c r="R188" s="257">
        <v>0</v>
      </c>
      <c r="S188" s="257">
        <v>0</v>
      </c>
      <c r="T188" s="258">
        <v>0</v>
      </c>
      <c r="U188" s="257">
        <v>0</v>
      </c>
      <c r="V188" s="271" t="s">
        <v>470</v>
      </c>
      <c r="W188" s="248">
        <v>988.2</v>
      </c>
      <c r="X188" s="257">
        <v>3921248.24</v>
      </c>
      <c r="Y188" s="248">
        <v>0</v>
      </c>
      <c r="Z188" s="248">
        <v>0</v>
      </c>
      <c r="AA188" s="248">
        <v>0</v>
      </c>
      <c r="AB188" s="248">
        <v>0</v>
      </c>
      <c r="AC188" s="248">
        <v>0</v>
      </c>
      <c r="AD188" s="248">
        <v>0</v>
      </c>
      <c r="AE188" s="248">
        <v>0</v>
      </c>
      <c r="AF188" s="248">
        <v>0</v>
      </c>
      <c r="AG188" s="248">
        <v>0</v>
      </c>
      <c r="AH188" s="248">
        <v>0</v>
      </c>
      <c r="AI188" s="248">
        <v>0</v>
      </c>
      <c r="AJ188" s="248">
        <v>110055.85</v>
      </c>
      <c r="AK188" s="248">
        <v>55027.93</v>
      </c>
      <c r="AL188" s="248">
        <v>0</v>
      </c>
      <c r="AM188" s="270"/>
      <c r="AN188" s="270"/>
    </row>
    <row r="189" spans="1:40" s="14" customFormat="1" ht="13.5" x14ac:dyDescent="0.2">
      <c r="A189" s="252">
        <v>17</v>
      </c>
      <c r="B189" s="261" t="s">
        <v>364</v>
      </c>
      <c r="C189" s="263">
        <v>3569.7</v>
      </c>
      <c r="D189" s="263"/>
      <c r="E189" s="271"/>
      <c r="F189" s="271"/>
      <c r="G189" s="272">
        <v>3961711.11</v>
      </c>
      <c r="H189" s="257">
        <v>0</v>
      </c>
      <c r="I189" s="273">
        <v>0</v>
      </c>
      <c r="J189" s="273">
        <v>0</v>
      </c>
      <c r="K189" s="273">
        <v>0</v>
      </c>
      <c r="L189" s="273">
        <v>0</v>
      </c>
      <c r="M189" s="273">
        <v>0</v>
      </c>
      <c r="N189" s="257">
        <v>0</v>
      </c>
      <c r="O189" s="257">
        <v>0</v>
      </c>
      <c r="P189" s="257">
        <v>0</v>
      </c>
      <c r="Q189" s="257">
        <v>0</v>
      </c>
      <c r="R189" s="257">
        <v>0</v>
      </c>
      <c r="S189" s="257">
        <v>0</v>
      </c>
      <c r="T189" s="258">
        <v>0</v>
      </c>
      <c r="U189" s="257">
        <v>0</v>
      </c>
      <c r="V189" s="271" t="s">
        <v>470</v>
      </c>
      <c r="W189" s="248">
        <v>975.1</v>
      </c>
      <c r="X189" s="257">
        <v>3812987</v>
      </c>
      <c r="Y189" s="248">
        <v>0</v>
      </c>
      <c r="Z189" s="248">
        <v>0</v>
      </c>
      <c r="AA189" s="248">
        <v>0</v>
      </c>
      <c r="AB189" s="248">
        <v>0</v>
      </c>
      <c r="AC189" s="248">
        <v>0</v>
      </c>
      <c r="AD189" s="248">
        <v>0</v>
      </c>
      <c r="AE189" s="248">
        <v>0</v>
      </c>
      <c r="AF189" s="248">
        <v>0</v>
      </c>
      <c r="AG189" s="248">
        <v>0</v>
      </c>
      <c r="AH189" s="248">
        <v>0</v>
      </c>
      <c r="AI189" s="248">
        <v>0</v>
      </c>
      <c r="AJ189" s="248">
        <v>99149.4</v>
      </c>
      <c r="AK189" s="248">
        <v>49574.71</v>
      </c>
      <c r="AL189" s="248">
        <v>0</v>
      </c>
      <c r="AM189" s="270"/>
      <c r="AN189" s="270"/>
    </row>
    <row r="190" spans="1:40" s="14" customFormat="1" ht="13.5" x14ac:dyDescent="0.2">
      <c r="A190" s="252">
        <v>18</v>
      </c>
      <c r="B190" s="261" t="s">
        <v>365</v>
      </c>
      <c r="C190" s="263">
        <v>3545.6</v>
      </c>
      <c r="D190" s="263"/>
      <c r="E190" s="271"/>
      <c r="F190" s="271"/>
      <c r="G190" s="272">
        <v>4186741.55</v>
      </c>
      <c r="H190" s="257">
        <v>0</v>
      </c>
      <c r="I190" s="273">
        <v>0</v>
      </c>
      <c r="J190" s="273">
        <v>0</v>
      </c>
      <c r="K190" s="273">
        <v>0</v>
      </c>
      <c r="L190" s="273">
        <v>0</v>
      </c>
      <c r="M190" s="273">
        <v>0</v>
      </c>
      <c r="N190" s="257">
        <v>0</v>
      </c>
      <c r="O190" s="257">
        <v>0</v>
      </c>
      <c r="P190" s="257">
        <v>0</v>
      </c>
      <c r="Q190" s="257">
        <v>0</v>
      </c>
      <c r="R190" s="257">
        <v>0</v>
      </c>
      <c r="S190" s="257">
        <v>0</v>
      </c>
      <c r="T190" s="258">
        <v>0</v>
      </c>
      <c r="U190" s="257">
        <v>0</v>
      </c>
      <c r="V190" s="271" t="s">
        <v>470</v>
      </c>
      <c r="W190" s="248">
        <v>972</v>
      </c>
      <c r="X190" s="257">
        <v>4025789</v>
      </c>
      <c r="Y190" s="248">
        <v>0</v>
      </c>
      <c r="Z190" s="248">
        <v>0</v>
      </c>
      <c r="AA190" s="248">
        <v>0</v>
      </c>
      <c r="AB190" s="248">
        <v>0</v>
      </c>
      <c r="AC190" s="248">
        <v>0</v>
      </c>
      <c r="AD190" s="248">
        <v>0</v>
      </c>
      <c r="AE190" s="248">
        <v>0</v>
      </c>
      <c r="AF190" s="248">
        <v>0</v>
      </c>
      <c r="AG190" s="248">
        <v>0</v>
      </c>
      <c r="AH190" s="248">
        <v>0</v>
      </c>
      <c r="AI190" s="248">
        <v>0</v>
      </c>
      <c r="AJ190" s="248">
        <v>107301.7</v>
      </c>
      <c r="AK190" s="248">
        <v>53650.85</v>
      </c>
      <c r="AL190" s="248">
        <v>0</v>
      </c>
      <c r="AM190" s="270"/>
      <c r="AN190" s="270"/>
    </row>
    <row r="191" spans="1:40" s="14" customFormat="1" ht="13.5" x14ac:dyDescent="0.2">
      <c r="A191" s="252">
        <v>19</v>
      </c>
      <c r="B191" s="261" t="s">
        <v>366</v>
      </c>
      <c r="C191" s="263">
        <v>1992.5</v>
      </c>
      <c r="D191" s="263"/>
      <c r="E191" s="271"/>
      <c r="F191" s="271"/>
      <c r="G191" s="272">
        <v>3230283.71</v>
      </c>
      <c r="H191" s="257">
        <v>0</v>
      </c>
      <c r="I191" s="273">
        <v>0</v>
      </c>
      <c r="J191" s="273">
        <v>0</v>
      </c>
      <c r="K191" s="273">
        <v>0</v>
      </c>
      <c r="L191" s="273">
        <v>0</v>
      </c>
      <c r="M191" s="273">
        <v>0</v>
      </c>
      <c r="N191" s="257">
        <v>0</v>
      </c>
      <c r="O191" s="257">
        <v>0</v>
      </c>
      <c r="P191" s="257">
        <v>0</v>
      </c>
      <c r="Q191" s="257">
        <v>0</v>
      </c>
      <c r="R191" s="257">
        <v>0</v>
      </c>
      <c r="S191" s="257">
        <v>0</v>
      </c>
      <c r="T191" s="258">
        <v>0</v>
      </c>
      <c r="U191" s="257">
        <v>0</v>
      </c>
      <c r="V191" s="271" t="s">
        <v>470</v>
      </c>
      <c r="W191" s="248">
        <v>769.7</v>
      </c>
      <c r="X191" s="257">
        <v>3120183.02</v>
      </c>
      <c r="Y191" s="248">
        <v>0</v>
      </c>
      <c r="Z191" s="248">
        <v>0</v>
      </c>
      <c r="AA191" s="248">
        <v>0</v>
      </c>
      <c r="AB191" s="248">
        <v>0</v>
      </c>
      <c r="AC191" s="248">
        <v>0</v>
      </c>
      <c r="AD191" s="248">
        <v>0</v>
      </c>
      <c r="AE191" s="248">
        <v>0</v>
      </c>
      <c r="AF191" s="248">
        <v>0</v>
      </c>
      <c r="AG191" s="248">
        <v>0</v>
      </c>
      <c r="AH191" s="248">
        <v>0</v>
      </c>
      <c r="AI191" s="248">
        <v>0</v>
      </c>
      <c r="AJ191" s="248">
        <v>86259.99</v>
      </c>
      <c r="AK191" s="248">
        <v>23840.7</v>
      </c>
      <c r="AL191" s="248">
        <v>0</v>
      </c>
      <c r="AM191" s="270"/>
      <c r="AN191" s="270"/>
    </row>
    <row r="192" spans="1:40" s="14" customFormat="1" ht="13.5" x14ac:dyDescent="0.2">
      <c r="A192" s="252">
        <v>20</v>
      </c>
      <c r="B192" s="261" t="s">
        <v>367</v>
      </c>
      <c r="C192" s="263">
        <v>3489</v>
      </c>
      <c r="D192" s="263"/>
      <c r="E192" s="271"/>
      <c r="F192" s="271"/>
      <c r="G192" s="272">
        <v>3951480.07</v>
      </c>
      <c r="H192" s="257">
        <v>0</v>
      </c>
      <c r="I192" s="273">
        <v>0</v>
      </c>
      <c r="J192" s="273">
        <v>0</v>
      </c>
      <c r="K192" s="273">
        <v>0</v>
      </c>
      <c r="L192" s="273">
        <v>0</v>
      </c>
      <c r="M192" s="273">
        <v>0</v>
      </c>
      <c r="N192" s="257">
        <v>0</v>
      </c>
      <c r="O192" s="257">
        <v>0</v>
      </c>
      <c r="P192" s="257">
        <v>0</v>
      </c>
      <c r="Q192" s="257">
        <v>0</v>
      </c>
      <c r="R192" s="257">
        <v>0</v>
      </c>
      <c r="S192" s="257">
        <v>0</v>
      </c>
      <c r="T192" s="258">
        <v>0</v>
      </c>
      <c r="U192" s="257">
        <v>0</v>
      </c>
      <c r="V192" s="271" t="s">
        <v>470</v>
      </c>
      <c r="W192" s="248">
        <v>950</v>
      </c>
      <c r="X192" s="257">
        <v>3791698</v>
      </c>
      <c r="Y192" s="248">
        <v>0</v>
      </c>
      <c r="Z192" s="248">
        <v>0</v>
      </c>
      <c r="AA192" s="248">
        <v>0</v>
      </c>
      <c r="AB192" s="248">
        <v>0</v>
      </c>
      <c r="AC192" s="248">
        <v>0</v>
      </c>
      <c r="AD192" s="248">
        <v>0</v>
      </c>
      <c r="AE192" s="248">
        <v>0</v>
      </c>
      <c r="AF192" s="248">
        <v>0</v>
      </c>
      <c r="AG192" s="248">
        <v>0</v>
      </c>
      <c r="AH192" s="248">
        <v>0</v>
      </c>
      <c r="AI192" s="248">
        <v>0</v>
      </c>
      <c r="AJ192" s="248">
        <v>106343.25</v>
      </c>
      <c r="AK192" s="248">
        <v>53438.82</v>
      </c>
      <c r="AL192" s="248">
        <v>0</v>
      </c>
      <c r="AM192" s="270"/>
      <c r="AN192" s="270"/>
    </row>
    <row r="193" spans="1:40" s="14" customFormat="1" ht="13.5" x14ac:dyDescent="0.2">
      <c r="A193" s="252">
        <v>21</v>
      </c>
      <c r="B193" s="261" t="s">
        <v>368</v>
      </c>
      <c r="C193" s="263">
        <v>4272.3999999999996</v>
      </c>
      <c r="D193" s="263"/>
      <c r="E193" s="271"/>
      <c r="F193" s="271"/>
      <c r="G193" s="272">
        <v>4424580.28</v>
      </c>
      <c r="H193" s="257">
        <v>0</v>
      </c>
      <c r="I193" s="273">
        <v>0</v>
      </c>
      <c r="J193" s="273">
        <v>0</v>
      </c>
      <c r="K193" s="273">
        <v>0</v>
      </c>
      <c r="L193" s="273">
        <v>0</v>
      </c>
      <c r="M193" s="273">
        <v>0</v>
      </c>
      <c r="N193" s="257">
        <v>0</v>
      </c>
      <c r="O193" s="257">
        <v>0</v>
      </c>
      <c r="P193" s="257">
        <v>0</v>
      </c>
      <c r="Q193" s="257">
        <v>0</v>
      </c>
      <c r="R193" s="257">
        <v>0</v>
      </c>
      <c r="S193" s="257">
        <v>0</v>
      </c>
      <c r="T193" s="258">
        <v>0</v>
      </c>
      <c r="U193" s="257">
        <v>0</v>
      </c>
      <c r="V193" s="271" t="s">
        <v>470</v>
      </c>
      <c r="W193" s="248">
        <v>1168</v>
      </c>
      <c r="X193" s="257">
        <v>4260060</v>
      </c>
      <c r="Y193" s="248">
        <v>0</v>
      </c>
      <c r="Z193" s="248">
        <v>0</v>
      </c>
      <c r="AA193" s="248">
        <v>0</v>
      </c>
      <c r="AB193" s="248">
        <v>0</v>
      </c>
      <c r="AC193" s="248">
        <v>0</v>
      </c>
      <c r="AD193" s="248">
        <v>0</v>
      </c>
      <c r="AE193" s="248">
        <v>0</v>
      </c>
      <c r="AF193" s="248">
        <v>0</v>
      </c>
      <c r="AG193" s="248">
        <v>0</v>
      </c>
      <c r="AH193" s="248">
        <v>0</v>
      </c>
      <c r="AI193" s="248">
        <v>0</v>
      </c>
      <c r="AJ193" s="248">
        <v>129918.78</v>
      </c>
      <c r="AK193" s="248">
        <v>34601.5</v>
      </c>
      <c r="AL193" s="248">
        <v>0</v>
      </c>
      <c r="AM193" s="270"/>
      <c r="AN193" s="270"/>
    </row>
    <row r="194" spans="1:40" s="14" customFormat="1" ht="13.5" x14ac:dyDescent="0.2">
      <c r="A194" s="252">
        <v>22</v>
      </c>
      <c r="B194" s="261" t="s">
        <v>369</v>
      </c>
      <c r="C194" s="263">
        <v>6688</v>
      </c>
      <c r="D194" s="263"/>
      <c r="E194" s="271"/>
      <c r="F194" s="271"/>
      <c r="G194" s="272">
        <v>6554309.4900000002</v>
      </c>
      <c r="H194" s="257">
        <v>5390762</v>
      </c>
      <c r="I194" s="273">
        <v>0</v>
      </c>
      <c r="J194" s="273">
        <v>4587</v>
      </c>
      <c r="K194" s="273">
        <v>4648599</v>
      </c>
      <c r="L194" s="273">
        <v>0</v>
      </c>
      <c r="M194" s="273">
        <v>0</v>
      </c>
      <c r="N194" s="257">
        <v>882</v>
      </c>
      <c r="O194" s="257">
        <v>742163</v>
      </c>
      <c r="P194" s="257">
        <v>0</v>
      </c>
      <c r="Q194" s="257">
        <v>0</v>
      </c>
      <c r="R194" s="257">
        <v>0</v>
      </c>
      <c r="S194" s="257">
        <v>0</v>
      </c>
      <c r="T194" s="258">
        <v>0</v>
      </c>
      <c r="U194" s="257">
        <v>0</v>
      </c>
      <c r="V194" s="271"/>
      <c r="W194" s="248">
        <v>0</v>
      </c>
      <c r="X194" s="257">
        <v>0</v>
      </c>
      <c r="Y194" s="248">
        <v>0</v>
      </c>
      <c r="Z194" s="248">
        <v>0</v>
      </c>
      <c r="AA194" s="248">
        <v>0</v>
      </c>
      <c r="AB194" s="248">
        <v>0</v>
      </c>
      <c r="AC194" s="248">
        <v>0</v>
      </c>
      <c r="AD194" s="248">
        <v>0</v>
      </c>
      <c r="AE194" s="248">
        <v>0</v>
      </c>
      <c r="AF194" s="248">
        <v>0</v>
      </c>
      <c r="AG194" s="248">
        <v>0</v>
      </c>
      <c r="AH194" s="248">
        <v>0</v>
      </c>
      <c r="AI194" s="280">
        <v>853357</v>
      </c>
      <c r="AJ194" s="248">
        <v>206793.66</v>
      </c>
      <c r="AK194" s="248">
        <v>103396.83</v>
      </c>
      <c r="AL194" s="248">
        <v>0</v>
      </c>
      <c r="AM194" s="270"/>
      <c r="AN194" s="270"/>
    </row>
    <row r="195" spans="1:40" s="14" customFormat="1" ht="13.5" x14ac:dyDescent="0.2">
      <c r="A195" s="252">
        <v>23</v>
      </c>
      <c r="B195" s="261" t="s">
        <v>370</v>
      </c>
      <c r="C195" s="263">
        <v>2691.4</v>
      </c>
      <c r="D195" s="263"/>
      <c r="E195" s="271"/>
      <c r="F195" s="271"/>
      <c r="G195" s="272">
        <v>4428518.84</v>
      </c>
      <c r="H195" s="257">
        <v>0</v>
      </c>
      <c r="I195" s="273">
        <v>0</v>
      </c>
      <c r="J195" s="273">
        <v>0</v>
      </c>
      <c r="K195" s="273">
        <v>0</v>
      </c>
      <c r="L195" s="273">
        <v>0</v>
      </c>
      <c r="M195" s="273">
        <v>0</v>
      </c>
      <c r="N195" s="257">
        <v>0</v>
      </c>
      <c r="O195" s="257">
        <v>0</v>
      </c>
      <c r="P195" s="257">
        <v>0</v>
      </c>
      <c r="Q195" s="257">
        <v>0</v>
      </c>
      <c r="R195" s="257">
        <v>0</v>
      </c>
      <c r="S195" s="257">
        <v>0</v>
      </c>
      <c r="T195" s="258">
        <v>0</v>
      </c>
      <c r="U195" s="257">
        <v>0</v>
      </c>
      <c r="V195" s="271" t="s">
        <v>470</v>
      </c>
      <c r="W195" s="248">
        <v>1059.81</v>
      </c>
      <c r="X195" s="257">
        <v>4249884.6399999997</v>
      </c>
      <c r="Y195" s="248">
        <v>0</v>
      </c>
      <c r="Z195" s="248">
        <v>0</v>
      </c>
      <c r="AA195" s="248">
        <v>0</v>
      </c>
      <c r="AB195" s="248">
        <v>0</v>
      </c>
      <c r="AC195" s="248">
        <v>0</v>
      </c>
      <c r="AD195" s="248">
        <v>0</v>
      </c>
      <c r="AE195" s="248">
        <v>0</v>
      </c>
      <c r="AF195" s="248">
        <v>0</v>
      </c>
      <c r="AG195" s="248">
        <v>0</v>
      </c>
      <c r="AH195" s="248">
        <v>0</v>
      </c>
      <c r="AI195" s="248">
        <v>0</v>
      </c>
      <c r="AJ195" s="248">
        <v>119089.46</v>
      </c>
      <c r="AK195" s="248">
        <v>59544.74</v>
      </c>
      <c r="AL195" s="248">
        <v>0</v>
      </c>
      <c r="AM195" s="270"/>
      <c r="AN195" s="270"/>
    </row>
    <row r="196" spans="1:40" s="14" customFormat="1" ht="13.5" x14ac:dyDescent="0.2">
      <c r="A196" s="252">
        <v>24</v>
      </c>
      <c r="B196" s="261" t="s">
        <v>371</v>
      </c>
      <c r="C196" s="263">
        <v>2434.4</v>
      </c>
      <c r="D196" s="263"/>
      <c r="E196" s="271"/>
      <c r="F196" s="271"/>
      <c r="G196" s="272">
        <v>2598106.94</v>
      </c>
      <c r="H196" s="257">
        <v>0</v>
      </c>
      <c r="I196" s="273">
        <v>0</v>
      </c>
      <c r="J196" s="273">
        <v>0</v>
      </c>
      <c r="K196" s="273">
        <v>0</v>
      </c>
      <c r="L196" s="273">
        <v>0</v>
      </c>
      <c r="M196" s="273">
        <v>0</v>
      </c>
      <c r="N196" s="257">
        <v>0</v>
      </c>
      <c r="O196" s="257">
        <v>0</v>
      </c>
      <c r="P196" s="257">
        <v>0</v>
      </c>
      <c r="Q196" s="257">
        <v>0</v>
      </c>
      <c r="R196" s="257">
        <v>0</v>
      </c>
      <c r="S196" s="257">
        <v>0</v>
      </c>
      <c r="T196" s="258">
        <v>0</v>
      </c>
      <c r="U196" s="257">
        <v>0</v>
      </c>
      <c r="V196" s="271" t="s">
        <v>470</v>
      </c>
      <c r="W196" s="248">
        <v>734.5</v>
      </c>
      <c r="X196" s="257">
        <v>2460785</v>
      </c>
      <c r="Y196" s="248">
        <v>0</v>
      </c>
      <c r="Z196" s="248">
        <v>0</v>
      </c>
      <c r="AA196" s="248">
        <v>0</v>
      </c>
      <c r="AB196" s="248">
        <v>0</v>
      </c>
      <c r="AC196" s="248">
        <v>0</v>
      </c>
      <c r="AD196" s="248">
        <v>0</v>
      </c>
      <c r="AE196" s="248">
        <v>0</v>
      </c>
      <c r="AF196" s="248">
        <v>0</v>
      </c>
      <c r="AG196" s="248">
        <v>0</v>
      </c>
      <c r="AH196" s="248">
        <v>0</v>
      </c>
      <c r="AI196" s="248">
        <v>0</v>
      </c>
      <c r="AJ196" s="248">
        <v>91547.96</v>
      </c>
      <c r="AK196" s="248">
        <v>45773.98</v>
      </c>
      <c r="AL196" s="248">
        <v>0</v>
      </c>
      <c r="AM196" s="270"/>
      <c r="AN196" s="270"/>
    </row>
    <row r="197" spans="1:40" s="14" customFormat="1" ht="13.5" x14ac:dyDescent="0.2">
      <c r="A197" s="252">
        <v>25</v>
      </c>
      <c r="B197" s="261" t="s">
        <v>372</v>
      </c>
      <c r="C197" s="263">
        <v>3524.8</v>
      </c>
      <c r="D197" s="263"/>
      <c r="E197" s="271"/>
      <c r="F197" s="271"/>
      <c r="G197" s="254">
        <v>1145006.21</v>
      </c>
      <c r="H197" s="257">
        <v>963636</v>
      </c>
      <c r="I197" s="273">
        <v>741750</v>
      </c>
      <c r="J197" s="273">
        <v>0</v>
      </c>
      <c r="K197" s="273">
        <v>0</v>
      </c>
      <c r="L197" s="273">
        <v>0</v>
      </c>
      <c r="M197" s="273">
        <v>0</v>
      </c>
      <c r="N197" s="257">
        <v>361</v>
      </c>
      <c r="O197" s="257">
        <v>221886</v>
      </c>
      <c r="P197" s="257">
        <v>0</v>
      </c>
      <c r="Q197" s="257">
        <v>0</v>
      </c>
      <c r="R197" s="257">
        <v>0</v>
      </c>
      <c r="S197" s="257">
        <v>0</v>
      </c>
      <c r="T197" s="258">
        <v>0</v>
      </c>
      <c r="U197" s="257">
        <v>0</v>
      </c>
      <c r="V197" s="271"/>
      <c r="W197" s="248">
        <v>0</v>
      </c>
      <c r="X197" s="257">
        <v>0</v>
      </c>
      <c r="Y197" s="248">
        <v>0</v>
      </c>
      <c r="Z197" s="248">
        <v>0</v>
      </c>
      <c r="AA197" s="248">
        <v>0</v>
      </c>
      <c r="AB197" s="248">
        <v>0</v>
      </c>
      <c r="AC197" s="248">
        <v>0</v>
      </c>
      <c r="AD197" s="248">
        <v>0</v>
      </c>
      <c r="AE197" s="248">
        <v>0</v>
      </c>
      <c r="AF197" s="248">
        <v>0</v>
      </c>
      <c r="AG197" s="248">
        <v>0</v>
      </c>
      <c r="AH197" s="248">
        <v>0</v>
      </c>
      <c r="AI197" s="248">
        <v>71682</v>
      </c>
      <c r="AJ197" s="248">
        <v>85584.53</v>
      </c>
      <c r="AK197" s="248">
        <v>24103.68</v>
      </c>
      <c r="AL197" s="248">
        <v>0</v>
      </c>
      <c r="AM197" s="270"/>
      <c r="AN197" s="270"/>
    </row>
    <row r="198" spans="1:40" s="14" customFormat="1" ht="13.5" x14ac:dyDescent="0.2">
      <c r="A198" s="252">
        <v>26</v>
      </c>
      <c r="B198" s="261" t="s">
        <v>373</v>
      </c>
      <c r="C198" s="263">
        <v>3483</v>
      </c>
      <c r="D198" s="263"/>
      <c r="E198" s="271"/>
      <c r="F198" s="271"/>
      <c r="G198" s="272">
        <v>3828255.85</v>
      </c>
      <c r="H198" s="257">
        <v>0</v>
      </c>
      <c r="I198" s="273">
        <v>0</v>
      </c>
      <c r="J198" s="273">
        <v>0</v>
      </c>
      <c r="K198" s="273">
        <v>0</v>
      </c>
      <c r="L198" s="273">
        <v>0</v>
      </c>
      <c r="M198" s="273">
        <v>0</v>
      </c>
      <c r="N198" s="257">
        <v>0</v>
      </c>
      <c r="O198" s="257">
        <v>0</v>
      </c>
      <c r="P198" s="257">
        <v>0</v>
      </c>
      <c r="Q198" s="257">
        <v>0</v>
      </c>
      <c r="R198" s="257">
        <v>0</v>
      </c>
      <c r="S198" s="257">
        <v>0</v>
      </c>
      <c r="T198" s="258">
        <v>0</v>
      </c>
      <c r="U198" s="257">
        <v>0</v>
      </c>
      <c r="V198" s="271" t="s">
        <v>470</v>
      </c>
      <c r="W198" s="248">
        <v>930.09</v>
      </c>
      <c r="X198" s="257">
        <v>3687503.54</v>
      </c>
      <c r="Y198" s="248">
        <v>0</v>
      </c>
      <c r="Z198" s="248">
        <v>0</v>
      </c>
      <c r="AA198" s="248">
        <v>0</v>
      </c>
      <c r="AB198" s="248">
        <v>0</v>
      </c>
      <c r="AC198" s="248">
        <v>0</v>
      </c>
      <c r="AD198" s="248">
        <v>0</v>
      </c>
      <c r="AE198" s="248">
        <v>0</v>
      </c>
      <c r="AF198" s="248">
        <v>0</v>
      </c>
      <c r="AG198" s="248">
        <v>0</v>
      </c>
      <c r="AH198" s="248">
        <v>0</v>
      </c>
      <c r="AI198" s="248">
        <v>0</v>
      </c>
      <c r="AJ198" s="248">
        <v>99149.41</v>
      </c>
      <c r="AK198" s="248">
        <v>41602.9</v>
      </c>
      <c r="AL198" s="248">
        <v>0</v>
      </c>
      <c r="AM198" s="270"/>
      <c r="AN198" s="270"/>
    </row>
    <row r="199" spans="1:40" s="14" customFormat="1" ht="13.5" x14ac:dyDescent="0.2">
      <c r="A199" s="252">
        <v>27</v>
      </c>
      <c r="B199" s="261" t="s">
        <v>374</v>
      </c>
      <c r="C199" s="263">
        <v>1660.4</v>
      </c>
      <c r="D199" s="263"/>
      <c r="E199" s="271"/>
      <c r="F199" s="271"/>
      <c r="G199" s="272">
        <v>2192469.33</v>
      </c>
      <c r="H199" s="257">
        <v>0</v>
      </c>
      <c r="I199" s="273">
        <v>0</v>
      </c>
      <c r="J199" s="273">
        <v>0</v>
      </c>
      <c r="K199" s="273">
        <v>0</v>
      </c>
      <c r="L199" s="273">
        <v>0</v>
      </c>
      <c r="M199" s="273">
        <v>0</v>
      </c>
      <c r="N199" s="257">
        <v>0</v>
      </c>
      <c r="O199" s="257">
        <v>0</v>
      </c>
      <c r="P199" s="257">
        <v>0</v>
      </c>
      <c r="Q199" s="257">
        <v>0</v>
      </c>
      <c r="R199" s="257">
        <v>0</v>
      </c>
      <c r="S199" s="257">
        <v>0</v>
      </c>
      <c r="T199" s="258">
        <v>0</v>
      </c>
      <c r="U199" s="257">
        <v>0</v>
      </c>
      <c r="V199" s="271" t="s">
        <v>471</v>
      </c>
      <c r="W199" s="248">
        <v>566</v>
      </c>
      <c r="X199" s="257">
        <v>2087358</v>
      </c>
      <c r="Y199" s="248">
        <v>0</v>
      </c>
      <c r="Z199" s="248">
        <v>0</v>
      </c>
      <c r="AA199" s="248">
        <v>0</v>
      </c>
      <c r="AB199" s="248">
        <v>0</v>
      </c>
      <c r="AC199" s="248">
        <v>0</v>
      </c>
      <c r="AD199" s="248">
        <v>0</v>
      </c>
      <c r="AE199" s="248">
        <v>0</v>
      </c>
      <c r="AF199" s="248">
        <v>0</v>
      </c>
      <c r="AG199" s="248">
        <v>0</v>
      </c>
      <c r="AH199" s="248">
        <v>0</v>
      </c>
      <c r="AI199" s="248">
        <v>0</v>
      </c>
      <c r="AJ199" s="248">
        <v>74043.03</v>
      </c>
      <c r="AK199" s="248">
        <v>31068.3</v>
      </c>
      <c r="AL199" s="248">
        <v>0</v>
      </c>
      <c r="AM199" s="270"/>
      <c r="AN199" s="270"/>
    </row>
    <row r="200" spans="1:40" s="14" customFormat="1" ht="13.5" x14ac:dyDescent="0.2">
      <c r="A200" s="252">
        <v>28</v>
      </c>
      <c r="B200" s="261" t="s">
        <v>375</v>
      </c>
      <c r="C200" s="263">
        <v>3517.9</v>
      </c>
      <c r="D200" s="263"/>
      <c r="E200" s="271"/>
      <c r="F200" s="271"/>
      <c r="G200" s="272">
        <v>3898567.69</v>
      </c>
      <c r="H200" s="257">
        <v>0</v>
      </c>
      <c r="I200" s="273">
        <v>0</v>
      </c>
      <c r="J200" s="273">
        <v>0</v>
      </c>
      <c r="K200" s="273">
        <v>0</v>
      </c>
      <c r="L200" s="273">
        <v>0</v>
      </c>
      <c r="M200" s="273">
        <v>0</v>
      </c>
      <c r="N200" s="257">
        <v>0</v>
      </c>
      <c r="O200" s="257">
        <v>0</v>
      </c>
      <c r="P200" s="257">
        <v>0</v>
      </c>
      <c r="Q200" s="257">
        <v>0</v>
      </c>
      <c r="R200" s="257">
        <v>0</v>
      </c>
      <c r="S200" s="257">
        <v>0</v>
      </c>
      <c r="T200" s="258">
        <v>0</v>
      </c>
      <c r="U200" s="257">
        <v>0</v>
      </c>
      <c r="V200" s="271" t="s">
        <v>470</v>
      </c>
      <c r="W200" s="248">
        <v>980</v>
      </c>
      <c r="X200" s="257">
        <v>3758479.71</v>
      </c>
      <c r="Y200" s="248">
        <v>0</v>
      </c>
      <c r="Z200" s="248">
        <v>0</v>
      </c>
      <c r="AA200" s="248">
        <v>0</v>
      </c>
      <c r="AB200" s="248">
        <v>0</v>
      </c>
      <c r="AC200" s="248">
        <v>0</v>
      </c>
      <c r="AD200" s="248">
        <v>0</v>
      </c>
      <c r="AE200" s="248">
        <v>0</v>
      </c>
      <c r="AF200" s="248">
        <v>0</v>
      </c>
      <c r="AG200" s="248">
        <v>0</v>
      </c>
      <c r="AH200" s="248">
        <v>0</v>
      </c>
      <c r="AI200" s="248">
        <v>0</v>
      </c>
      <c r="AJ200" s="248">
        <v>106200.04</v>
      </c>
      <c r="AK200" s="248">
        <v>33887.94</v>
      </c>
      <c r="AL200" s="248">
        <v>0</v>
      </c>
      <c r="AM200" s="270"/>
      <c r="AN200" s="270"/>
    </row>
    <row r="201" spans="1:40" s="14" customFormat="1" ht="13.5" x14ac:dyDescent="0.2">
      <c r="A201" s="252">
        <v>29</v>
      </c>
      <c r="B201" s="261" t="s">
        <v>376</v>
      </c>
      <c r="C201" s="263">
        <v>3543</v>
      </c>
      <c r="D201" s="263"/>
      <c r="E201" s="271"/>
      <c r="F201" s="271"/>
      <c r="G201" s="272">
        <v>3360384.42</v>
      </c>
      <c r="H201" s="257">
        <v>0</v>
      </c>
      <c r="I201" s="273">
        <v>0</v>
      </c>
      <c r="J201" s="273">
        <v>0</v>
      </c>
      <c r="K201" s="273">
        <v>0</v>
      </c>
      <c r="L201" s="273">
        <v>0</v>
      </c>
      <c r="M201" s="273">
        <v>0</v>
      </c>
      <c r="N201" s="257">
        <v>0</v>
      </c>
      <c r="O201" s="257">
        <v>0</v>
      </c>
      <c r="P201" s="257">
        <v>0</v>
      </c>
      <c r="Q201" s="257">
        <v>0</v>
      </c>
      <c r="R201" s="257">
        <v>0</v>
      </c>
      <c r="S201" s="257">
        <v>0</v>
      </c>
      <c r="T201" s="258">
        <v>0</v>
      </c>
      <c r="U201" s="257">
        <v>0</v>
      </c>
      <c r="V201" s="271" t="s">
        <v>470</v>
      </c>
      <c r="W201" s="248">
        <v>1000.9</v>
      </c>
      <c r="X201" s="257">
        <v>3217826</v>
      </c>
      <c r="Y201" s="248">
        <v>0</v>
      </c>
      <c r="Z201" s="248">
        <v>0</v>
      </c>
      <c r="AA201" s="248">
        <v>0</v>
      </c>
      <c r="AB201" s="248">
        <v>0</v>
      </c>
      <c r="AC201" s="248">
        <v>0</v>
      </c>
      <c r="AD201" s="248">
        <v>0</v>
      </c>
      <c r="AE201" s="248">
        <v>0</v>
      </c>
      <c r="AF201" s="248">
        <v>0</v>
      </c>
      <c r="AG201" s="248">
        <v>0</v>
      </c>
      <c r="AH201" s="248">
        <v>0</v>
      </c>
      <c r="AI201" s="248">
        <v>0</v>
      </c>
      <c r="AJ201" s="248">
        <v>108072.86</v>
      </c>
      <c r="AK201" s="248">
        <v>34485.56</v>
      </c>
      <c r="AL201" s="248">
        <v>0</v>
      </c>
      <c r="AM201" s="270"/>
      <c r="AN201" s="270"/>
    </row>
    <row r="202" spans="1:40" s="14" customFormat="1" ht="13.5" x14ac:dyDescent="0.2">
      <c r="A202" s="252">
        <v>30</v>
      </c>
      <c r="B202" s="261" t="s">
        <v>377</v>
      </c>
      <c r="C202" s="263">
        <v>3546.1</v>
      </c>
      <c r="D202" s="263"/>
      <c r="E202" s="271"/>
      <c r="F202" s="271"/>
      <c r="G202" s="272">
        <v>3676906.29</v>
      </c>
      <c r="H202" s="257">
        <v>0</v>
      </c>
      <c r="I202" s="273">
        <v>0</v>
      </c>
      <c r="J202" s="273">
        <v>0</v>
      </c>
      <c r="K202" s="273">
        <v>0</v>
      </c>
      <c r="L202" s="273">
        <v>0</v>
      </c>
      <c r="M202" s="273">
        <v>0</v>
      </c>
      <c r="N202" s="257">
        <v>0</v>
      </c>
      <c r="O202" s="257">
        <v>0</v>
      </c>
      <c r="P202" s="257">
        <v>0</v>
      </c>
      <c r="Q202" s="257">
        <v>0</v>
      </c>
      <c r="R202" s="257">
        <v>0</v>
      </c>
      <c r="S202" s="257">
        <v>0</v>
      </c>
      <c r="T202" s="258">
        <v>0</v>
      </c>
      <c r="U202" s="257">
        <v>0</v>
      </c>
      <c r="V202" s="271" t="s">
        <v>470</v>
      </c>
      <c r="W202" s="248">
        <v>904.32</v>
      </c>
      <c r="X202" s="257">
        <v>3516119</v>
      </c>
      <c r="Y202" s="248">
        <v>0</v>
      </c>
      <c r="Z202" s="248">
        <v>0</v>
      </c>
      <c r="AA202" s="248">
        <v>0</v>
      </c>
      <c r="AB202" s="248">
        <v>0</v>
      </c>
      <c r="AC202" s="248">
        <v>0</v>
      </c>
      <c r="AD202" s="248">
        <v>0</v>
      </c>
      <c r="AE202" s="248">
        <v>0</v>
      </c>
      <c r="AF202" s="248">
        <v>0</v>
      </c>
      <c r="AG202" s="248">
        <v>0</v>
      </c>
      <c r="AH202" s="248">
        <v>0</v>
      </c>
      <c r="AI202" s="248">
        <v>0</v>
      </c>
      <c r="AJ202" s="248">
        <v>107191.53</v>
      </c>
      <c r="AK202" s="248">
        <v>53595.76</v>
      </c>
      <c r="AL202" s="248">
        <v>0</v>
      </c>
      <c r="AM202" s="270"/>
      <c r="AN202" s="270"/>
    </row>
    <row r="203" spans="1:40" s="14" customFormat="1" ht="13.5" x14ac:dyDescent="0.2">
      <c r="A203" s="252">
        <v>31</v>
      </c>
      <c r="B203" s="261" t="s">
        <v>378</v>
      </c>
      <c r="C203" s="263">
        <v>2552.8000000000002</v>
      </c>
      <c r="D203" s="263"/>
      <c r="E203" s="271"/>
      <c r="F203" s="271"/>
      <c r="G203" s="272">
        <v>3287609.88</v>
      </c>
      <c r="H203" s="257">
        <v>0</v>
      </c>
      <c r="I203" s="273">
        <v>0</v>
      </c>
      <c r="J203" s="273">
        <v>0</v>
      </c>
      <c r="K203" s="273">
        <v>0</v>
      </c>
      <c r="L203" s="273">
        <v>0</v>
      </c>
      <c r="M203" s="273">
        <v>0</v>
      </c>
      <c r="N203" s="257">
        <v>0</v>
      </c>
      <c r="O203" s="257">
        <v>0</v>
      </c>
      <c r="P203" s="257">
        <v>0</v>
      </c>
      <c r="Q203" s="257">
        <v>0</v>
      </c>
      <c r="R203" s="257">
        <v>0</v>
      </c>
      <c r="S203" s="257">
        <v>0</v>
      </c>
      <c r="T203" s="258">
        <v>0</v>
      </c>
      <c r="U203" s="257">
        <v>0</v>
      </c>
      <c r="V203" s="271" t="s">
        <v>470</v>
      </c>
      <c r="W203" s="248">
        <v>938.34</v>
      </c>
      <c r="X203" s="257">
        <v>3099226</v>
      </c>
      <c r="Y203" s="248">
        <v>0</v>
      </c>
      <c r="Z203" s="248">
        <v>0</v>
      </c>
      <c r="AA203" s="248">
        <v>0</v>
      </c>
      <c r="AB203" s="248">
        <v>0</v>
      </c>
      <c r="AC203" s="248">
        <v>0</v>
      </c>
      <c r="AD203" s="248">
        <v>0</v>
      </c>
      <c r="AE203" s="248">
        <v>0</v>
      </c>
      <c r="AF203" s="248">
        <v>0</v>
      </c>
      <c r="AG203" s="248">
        <v>0</v>
      </c>
      <c r="AH203" s="248">
        <v>0</v>
      </c>
      <c r="AI203" s="248">
        <v>0</v>
      </c>
      <c r="AJ203" s="248">
        <v>125589.25</v>
      </c>
      <c r="AK203" s="248">
        <v>62794.63</v>
      </c>
      <c r="AL203" s="248">
        <v>0</v>
      </c>
      <c r="AM203" s="270"/>
      <c r="AN203" s="270"/>
    </row>
    <row r="204" spans="1:40" s="14" customFormat="1" ht="13.5" x14ac:dyDescent="0.2">
      <c r="A204" s="252">
        <v>32</v>
      </c>
      <c r="B204" s="261" t="s">
        <v>379</v>
      </c>
      <c r="C204" s="263">
        <v>2652.1</v>
      </c>
      <c r="D204" s="263"/>
      <c r="E204" s="271"/>
      <c r="F204" s="271"/>
      <c r="G204" s="272">
        <v>3381972.7</v>
      </c>
      <c r="H204" s="257">
        <v>0</v>
      </c>
      <c r="I204" s="273">
        <v>0</v>
      </c>
      <c r="J204" s="273">
        <v>0</v>
      </c>
      <c r="K204" s="273">
        <v>0</v>
      </c>
      <c r="L204" s="273">
        <v>0</v>
      </c>
      <c r="M204" s="273">
        <v>0</v>
      </c>
      <c r="N204" s="257">
        <v>0</v>
      </c>
      <c r="O204" s="257">
        <v>0</v>
      </c>
      <c r="P204" s="257">
        <v>0</v>
      </c>
      <c r="Q204" s="257">
        <v>0</v>
      </c>
      <c r="R204" s="257">
        <v>0</v>
      </c>
      <c r="S204" s="257">
        <v>0</v>
      </c>
      <c r="T204" s="258">
        <v>0</v>
      </c>
      <c r="U204" s="257">
        <v>0</v>
      </c>
      <c r="V204" s="271" t="s">
        <v>470</v>
      </c>
      <c r="W204" s="248">
        <v>969.78</v>
      </c>
      <c r="X204" s="257">
        <v>3217907</v>
      </c>
      <c r="Y204" s="248">
        <v>0</v>
      </c>
      <c r="Z204" s="248">
        <v>0</v>
      </c>
      <c r="AA204" s="248">
        <v>0</v>
      </c>
      <c r="AB204" s="248">
        <v>0</v>
      </c>
      <c r="AC204" s="248">
        <v>0</v>
      </c>
      <c r="AD204" s="248">
        <v>0</v>
      </c>
      <c r="AE204" s="248">
        <v>0</v>
      </c>
      <c r="AF204" s="248">
        <v>0</v>
      </c>
      <c r="AG204" s="248">
        <v>0</v>
      </c>
      <c r="AH204" s="248">
        <v>0</v>
      </c>
      <c r="AI204" s="248">
        <v>0</v>
      </c>
      <c r="AJ204" s="248">
        <v>124377.43</v>
      </c>
      <c r="AK204" s="248">
        <v>39688.269999999997</v>
      </c>
      <c r="AL204" s="248">
        <v>0</v>
      </c>
      <c r="AM204" s="270"/>
      <c r="AN204" s="270"/>
    </row>
    <row r="205" spans="1:40" s="14" customFormat="1" ht="13.5" x14ac:dyDescent="0.2">
      <c r="A205" s="252">
        <v>33</v>
      </c>
      <c r="B205" s="261" t="s">
        <v>380</v>
      </c>
      <c r="C205" s="263">
        <v>3633.5</v>
      </c>
      <c r="D205" s="263"/>
      <c r="E205" s="271"/>
      <c r="F205" s="271"/>
      <c r="G205" s="272">
        <v>2504127.17</v>
      </c>
      <c r="H205" s="257">
        <v>0</v>
      </c>
      <c r="I205" s="273">
        <v>0</v>
      </c>
      <c r="J205" s="273">
        <v>0</v>
      </c>
      <c r="K205" s="273">
        <v>0</v>
      </c>
      <c r="L205" s="273">
        <v>0</v>
      </c>
      <c r="M205" s="273">
        <v>0</v>
      </c>
      <c r="N205" s="257">
        <v>0</v>
      </c>
      <c r="O205" s="257">
        <v>0</v>
      </c>
      <c r="P205" s="257">
        <v>0</v>
      </c>
      <c r="Q205" s="257">
        <v>0</v>
      </c>
      <c r="R205" s="257">
        <v>0</v>
      </c>
      <c r="S205" s="257">
        <v>0</v>
      </c>
      <c r="T205" s="258">
        <v>0</v>
      </c>
      <c r="U205" s="257">
        <v>0</v>
      </c>
      <c r="V205" s="271" t="s">
        <v>470</v>
      </c>
      <c r="W205" s="248">
        <v>725</v>
      </c>
      <c r="X205" s="257">
        <v>2330469</v>
      </c>
      <c r="Y205" s="248">
        <v>0</v>
      </c>
      <c r="Z205" s="248">
        <v>0</v>
      </c>
      <c r="AA205" s="248">
        <v>0</v>
      </c>
      <c r="AB205" s="248">
        <v>0</v>
      </c>
      <c r="AC205" s="248">
        <v>0</v>
      </c>
      <c r="AD205" s="248">
        <v>0</v>
      </c>
      <c r="AE205" s="248">
        <v>0</v>
      </c>
      <c r="AF205" s="248">
        <v>0</v>
      </c>
      <c r="AG205" s="248">
        <v>0</v>
      </c>
      <c r="AH205" s="248">
        <v>0</v>
      </c>
      <c r="AI205" s="248">
        <v>0</v>
      </c>
      <c r="AJ205" s="248">
        <v>136055.03</v>
      </c>
      <c r="AK205" s="248">
        <v>37603.14</v>
      </c>
      <c r="AL205" s="248">
        <v>0</v>
      </c>
      <c r="AM205" s="270"/>
      <c r="AN205" s="270"/>
    </row>
    <row r="206" spans="1:40" s="14" customFormat="1" ht="13.5" x14ac:dyDescent="0.2">
      <c r="A206" s="252">
        <v>34</v>
      </c>
      <c r="B206" s="261" t="s">
        <v>381</v>
      </c>
      <c r="C206" s="263">
        <v>1072.0999999999999</v>
      </c>
      <c r="D206" s="263"/>
      <c r="E206" s="271"/>
      <c r="F206" s="271"/>
      <c r="G206" s="272">
        <v>169794.97</v>
      </c>
      <c r="H206" s="257">
        <v>126615</v>
      </c>
      <c r="I206" s="273">
        <v>0</v>
      </c>
      <c r="J206" s="273">
        <v>0</v>
      </c>
      <c r="K206" s="273">
        <v>0</v>
      </c>
      <c r="L206" s="273">
        <v>0</v>
      </c>
      <c r="M206" s="273">
        <v>0</v>
      </c>
      <c r="N206" s="257">
        <v>132.5</v>
      </c>
      <c r="O206" s="257">
        <v>95402</v>
      </c>
      <c r="P206" s="257">
        <v>0</v>
      </c>
      <c r="Q206" s="257">
        <v>0</v>
      </c>
      <c r="R206" s="257">
        <v>28</v>
      </c>
      <c r="S206" s="257">
        <v>31213</v>
      </c>
      <c r="T206" s="258">
        <v>0</v>
      </c>
      <c r="U206" s="257">
        <v>0</v>
      </c>
      <c r="V206" s="271"/>
      <c r="W206" s="248">
        <v>0</v>
      </c>
      <c r="X206" s="257">
        <v>0</v>
      </c>
      <c r="Y206" s="248">
        <v>0</v>
      </c>
      <c r="Z206" s="248">
        <v>0</v>
      </c>
      <c r="AA206" s="248">
        <v>0</v>
      </c>
      <c r="AB206" s="248">
        <v>0</v>
      </c>
      <c r="AC206" s="248">
        <v>0</v>
      </c>
      <c r="AD206" s="248">
        <v>0</v>
      </c>
      <c r="AE206" s="248">
        <v>0</v>
      </c>
      <c r="AF206" s="248">
        <v>0</v>
      </c>
      <c r="AG206" s="248">
        <v>0</v>
      </c>
      <c r="AH206" s="248">
        <v>0</v>
      </c>
      <c r="AI206" s="248">
        <v>33093</v>
      </c>
      <c r="AJ206" s="248">
        <v>6713.4</v>
      </c>
      <c r="AK206" s="248">
        <v>3373.57</v>
      </c>
      <c r="AL206" s="248">
        <v>0</v>
      </c>
      <c r="AM206" s="270"/>
      <c r="AN206" s="270"/>
    </row>
    <row r="207" spans="1:40" s="14" customFormat="1" ht="13.5" x14ac:dyDescent="0.2">
      <c r="A207" s="252">
        <v>35</v>
      </c>
      <c r="B207" s="261" t="s">
        <v>382</v>
      </c>
      <c r="C207" s="263">
        <v>2518.3000000000002</v>
      </c>
      <c r="D207" s="263"/>
      <c r="E207" s="271"/>
      <c r="F207" s="271"/>
      <c r="G207" s="272">
        <v>3450782.38</v>
      </c>
      <c r="H207" s="257">
        <v>0</v>
      </c>
      <c r="I207" s="273">
        <v>0</v>
      </c>
      <c r="J207" s="273">
        <v>0</v>
      </c>
      <c r="K207" s="273">
        <v>0</v>
      </c>
      <c r="L207" s="273">
        <v>0</v>
      </c>
      <c r="M207" s="273">
        <v>0</v>
      </c>
      <c r="N207" s="257">
        <v>0</v>
      </c>
      <c r="O207" s="257">
        <v>0</v>
      </c>
      <c r="P207" s="257">
        <v>0</v>
      </c>
      <c r="Q207" s="257">
        <v>0</v>
      </c>
      <c r="R207" s="257">
        <v>0</v>
      </c>
      <c r="S207" s="257">
        <v>0</v>
      </c>
      <c r="T207" s="258">
        <v>0</v>
      </c>
      <c r="U207" s="257">
        <v>0</v>
      </c>
      <c r="V207" s="271" t="s">
        <v>471</v>
      </c>
      <c r="W207" s="248">
        <v>881.8</v>
      </c>
      <c r="X207" s="257">
        <v>3285988</v>
      </c>
      <c r="Y207" s="248">
        <v>0</v>
      </c>
      <c r="Z207" s="248">
        <v>0</v>
      </c>
      <c r="AA207" s="248">
        <v>0</v>
      </c>
      <c r="AB207" s="248">
        <v>0</v>
      </c>
      <c r="AC207" s="248">
        <v>0</v>
      </c>
      <c r="AD207" s="248">
        <v>0</v>
      </c>
      <c r="AE207" s="248">
        <v>0</v>
      </c>
      <c r="AF207" s="248">
        <v>0</v>
      </c>
      <c r="AG207" s="248">
        <v>0</v>
      </c>
      <c r="AH207" s="248">
        <v>0</v>
      </c>
      <c r="AI207" s="248">
        <v>0</v>
      </c>
      <c r="AJ207" s="248">
        <v>109862.92</v>
      </c>
      <c r="AK207" s="248">
        <v>54931.46</v>
      </c>
      <c r="AL207" s="248">
        <v>0</v>
      </c>
      <c r="AM207" s="270"/>
      <c r="AN207" s="270"/>
    </row>
    <row r="208" spans="1:40" s="14" customFormat="1" ht="13.5" x14ac:dyDescent="0.2">
      <c r="A208" s="252">
        <v>36</v>
      </c>
      <c r="B208" s="261" t="s">
        <v>383</v>
      </c>
      <c r="C208" s="263">
        <v>3239.1</v>
      </c>
      <c r="D208" s="263"/>
      <c r="E208" s="271"/>
      <c r="F208" s="271"/>
      <c r="G208" s="272">
        <v>4415186.99</v>
      </c>
      <c r="H208" s="257">
        <v>0</v>
      </c>
      <c r="I208" s="273">
        <v>0</v>
      </c>
      <c r="J208" s="273">
        <v>0</v>
      </c>
      <c r="K208" s="273">
        <v>0</v>
      </c>
      <c r="L208" s="273">
        <v>0</v>
      </c>
      <c r="M208" s="273">
        <v>0</v>
      </c>
      <c r="N208" s="257">
        <v>0</v>
      </c>
      <c r="O208" s="257">
        <v>0</v>
      </c>
      <c r="P208" s="257">
        <v>0</v>
      </c>
      <c r="Q208" s="257">
        <v>0</v>
      </c>
      <c r="R208" s="257">
        <v>0</v>
      </c>
      <c r="S208" s="257">
        <v>0</v>
      </c>
      <c r="T208" s="258">
        <v>0</v>
      </c>
      <c r="U208" s="257">
        <v>0</v>
      </c>
      <c r="V208" s="271" t="s">
        <v>470</v>
      </c>
      <c r="W208" s="248">
        <v>932</v>
      </c>
      <c r="X208" s="257">
        <v>4247327.04</v>
      </c>
      <c r="Y208" s="248">
        <v>0</v>
      </c>
      <c r="Z208" s="248">
        <v>0</v>
      </c>
      <c r="AA208" s="248">
        <v>0</v>
      </c>
      <c r="AB208" s="248">
        <v>0</v>
      </c>
      <c r="AC208" s="248">
        <v>0</v>
      </c>
      <c r="AD208" s="248">
        <v>0</v>
      </c>
      <c r="AE208" s="248">
        <v>0</v>
      </c>
      <c r="AF208" s="248">
        <v>0</v>
      </c>
      <c r="AG208" s="248">
        <v>0</v>
      </c>
      <c r="AH208" s="248">
        <v>0</v>
      </c>
      <c r="AI208" s="248">
        <v>0</v>
      </c>
      <c r="AJ208" s="248">
        <v>111906.63</v>
      </c>
      <c r="AK208" s="248">
        <v>55953.32</v>
      </c>
      <c r="AL208" s="248">
        <v>0</v>
      </c>
      <c r="AM208" s="270"/>
      <c r="AN208" s="270"/>
    </row>
    <row r="209" spans="1:40" s="14" customFormat="1" ht="13.5" x14ac:dyDescent="0.2">
      <c r="A209" s="252">
        <v>37</v>
      </c>
      <c r="B209" s="261" t="s">
        <v>384</v>
      </c>
      <c r="C209" s="263">
        <v>3151.3</v>
      </c>
      <c r="D209" s="263"/>
      <c r="E209" s="271"/>
      <c r="F209" s="271"/>
      <c r="G209" s="272">
        <v>4674797.59</v>
      </c>
      <c r="H209" s="257">
        <v>0</v>
      </c>
      <c r="I209" s="273">
        <v>0</v>
      </c>
      <c r="J209" s="273">
        <v>0</v>
      </c>
      <c r="K209" s="273">
        <v>0</v>
      </c>
      <c r="L209" s="273">
        <v>0</v>
      </c>
      <c r="M209" s="273">
        <v>0</v>
      </c>
      <c r="N209" s="257">
        <v>0</v>
      </c>
      <c r="O209" s="257">
        <v>0</v>
      </c>
      <c r="P209" s="257">
        <v>0</v>
      </c>
      <c r="Q209" s="257">
        <v>0</v>
      </c>
      <c r="R209" s="257">
        <v>0</v>
      </c>
      <c r="S209" s="257">
        <v>0</v>
      </c>
      <c r="T209" s="258">
        <v>0</v>
      </c>
      <c r="U209" s="257">
        <v>0</v>
      </c>
      <c r="V209" s="271" t="s">
        <v>470</v>
      </c>
      <c r="W209" s="248">
        <v>981.25</v>
      </c>
      <c r="X209" s="257">
        <v>4522938.7300000004</v>
      </c>
      <c r="Y209" s="248">
        <v>0</v>
      </c>
      <c r="Z209" s="248">
        <v>0</v>
      </c>
      <c r="AA209" s="248">
        <v>0</v>
      </c>
      <c r="AB209" s="248">
        <v>0</v>
      </c>
      <c r="AC209" s="248">
        <v>0</v>
      </c>
      <c r="AD209" s="248">
        <v>0</v>
      </c>
      <c r="AE209" s="248">
        <v>0</v>
      </c>
      <c r="AF209" s="248">
        <v>0</v>
      </c>
      <c r="AG209" s="248">
        <v>0</v>
      </c>
      <c r="AH209" s="248">
        <v>0</v>
      </c>
      <c r="AI209" s="248">
        <v>0</v>
      </c>
      <c r="AJ209" s="248">
        <v>115123.48</v>
      </c>
      <c r="AK209" s="248">
        <v>36735.379999999997</v>
      </c>
      <c r="AL209" s="248">
        <v>0</v>
      </c>
      <c r="AM209" s="270"/>
      <c r="AN209" s="270"/>
    </row>
    <row r="210" spans="1:40" s="14" customFormat="1" ht="13.5" x14ac:dyDescent="0.2">
      <c r="A210" s="252">
        <v>38</v>
      </c>
      <c r="B210" s="261" t="s">
        <v>385</v>
      </c>
      <c r="C210" s="263">
        <v>2529.1999999999998</v>
      </c>
      <c r="D210" s="263"/>
      <c r="E210" s="271"/>
      <c r="F210" s="271"/>
      <c r="G210" s="272">
        <v>3073041.92</v>
      </c>
      <c r="H210" s="257">
        <v>0</v>
      </c>
      <c r="I210" s="273">
        <v>0</v>
      </c>
      <c r="J210" s="273">
        <v>0</v>
      </c>
      <c r="K210" s="273">
        <v>0</v>
      </c>
      <c r="L210" s="273">
        <v>0</v>
      </c>
      <c r="M210" s="273">
        <v>0</v>
      </c>
      <c r="N210" s="257">
        <v>0</v>
      </c>
      <c r="O210" s="257">
        <v>0</v>
      </c>
      <c r="P210" s="257">
        <v>0</v>
      </c>
      <c r="Q210" s="257">
        <v>0</v>
      </c>
      <c r="R210" s="257">
        <v>0</v>
      </c>
      <c r="S210" s="257">
        <v>0</v>
      </c>
      <c r="T210" s="258">
        <v>0</v>
      </c>
      <c r="U210" s="257">
        <v>0</v>
      </c>
      <c r="V210" s="271" t="s">
        <v>470</v>
      </c>
      <c r="W210" s="248">
        <v>773.83</v>
      </c>
      <c r="X210" s="257">
        <v>2972916.8</v>
      </c>
      <c r="Y210" s="248">
        <v>0</v>
      </c>
      <c r="Z210" s="248">
        <v>0</v>
      </c>
      <c r="AA210" s="248">
        <v>0</v>
      </c>
      <c r="AB210" s="248">
        <v>0</v>
      </c>
      <c r="AC210" s="248">
        <v>0</v>
      </c>
      <c r="AD210" s="248">
        <v>0</v>
      </c>
      <c r="AE210" s="248">
        <v>0</v>
      </c>
      <c r="AF210" s="248">
        <v>0</v>
      </c>
      <c r="AG210" s="248">
        <v>0</v>
      </c>
      <c r="AH210" s="248">
        <v>0</v>
      </c>
      <c r="AI210" s="248">
        <v>0</v>
      </c>
      <c r="AJ210" s="248">
        <v>75904.38</v>
      </c>
      <c r="AK210" s="248">
        <v>24220.74</v>
      </c>
      <c r="AL210" s="248">
        <v>0</v>
      </c>
      <c r="AM210" s="270"/>
      <c r="AN210" s="270"/>
    </row>
    <row r="211" spans="1:40" s="14" customFormat="1" ht="13.5" x14ac:dyDescent="0.2">
      <c r="A211" s="252">
        <v>39</v>
      </c>
      <c r="B211" s="261" t="s">
        <v>386</v>
      </c>
      <c r="C211" s="263">
        <v>2706.6</v>
      </c>
      <c r="D211" s="263"/>
      <c r="E211" s="271"/>
      <c r="F211" s="271"/>
      <c r="G211" s="272">
        <v>3820354.33</v>
      </c>
      <c r="H211" s="257">
        <v>0</v>
      </c>
      <c r="I211" s="273">
        <v>0</v>
      </c>
      <c r="J211" s="273">
        <v>0</v>
      </c>
      <c r="K211" s="273">
        <v>0</v>
      </c>
      <c r="L211" s="273">
        <v>0</v>
      </c>
      <c r="M211" s="273">
        <v>0</v>
      </c>
      <c r="N211" s="257">
        <v>0</v>
      </c>
      <c r="O211" s="257">
        <v>0</v>
      </c>
      <c r="P211" s="257">
        <v>0</v>
      </c>
      <c r="Q211" s="257">
        <v>0</v>
      </c>
      <c r="R211" s="257">
        <v>0</v>
      </c>
      <c r="S211" s="257">
        <v>0</v>
      </c>
      <c r="T211" s="258">
        <v>0</v>
      </c>
      <c r="U211" s="257">
        <v>0</v>
      </c>
      <c r="V211" s="271" t="s">
        <v>609</v>
      </c>
      <c r="W211" s="248">
        <v>796.79</v>
      </c>
      <c r="X211" s="257">
        <v>3659131.18</v>
      </c>
      <c r="Y211" s="248">
        <v>0</v>
      </c>
      <c r="Z211" s="248">
        <v>0</v>
      </c>
      <c r="AA211" s="248">
        <v>0</v>
      </c>
      <c r="AB211" s="248">
        <v>0</v>
      </c>
      <c r="AC211" s="248">
        <v>0</v>
      </c>
      <c r="AD211" s="248">
        <v>0</v>
      </c>
      <c r="AE211" s="248">
        <v>0</v>
      </c>
      <c r="AF211" s="248">
        <v>0</v>
      </c>
      <c r="AG211" s="248">
        <v>0</v>
      </c>
      <c r="AH211" s="248">
        <v>0</v>
      </c>
      <c r="AI211" s="248">
        <v>0</v>
      </c>
      <c r="AJ211" s="248">
        <v>122222.51</v>
      </c>
      <c r="AK211" s="248">
        <v>39000.639999999999</v>
      </c>
      <c r="AL211" s="248">
        <v>0</v>
      </c>
      <c r="AM211" s="270"/>
      <c r="AN211" s="270"/>
    </row>
    <row r="212" spans="1:40" s="14" customFormat="1" ht="13.5" x14ac:dyDescent="0.2">
      <c r="A212" s="252">
        <v>40</v>
      </c>
      <c r="B212" s="261" t="s">
        <v>387</v>
      </c>
      <c r="C212" s="263">
        <v>3586.8</v>
      </c>
      <c r="D212" s="263"/>
      <c r="E212" s="271"/>
      <c r="F212" s="271"/>
      <c r="G212" s="272">
        <v>3932873.67</v>
      </c>
      <c r="H212" s="257">
        <v>0</v>
      </c>
      <c r="I212" s="273">
        <v>0</v>
      </c>
      <c r="J212" s="273">
        <v>0</v>
      </c>
      <c r="K212" s="273">
        <v>0</v>
      </c>
      <c r="L212" s="273">
        <v>0</v>
      </c>
      <c r="M212" s="273">
        <v>0</v>
      </c>
      <c r="N212" s="257">
        <v>0</v>
      </c>
      <c r="O212" s="257">
        <v>0</v>
      </c>
      <c r="P212" s="257">
        <v>0</v>
      </c>
      <c r="Q212" s="257">
        <v>0</v>
      </c>
      <c r="R212" s="257">
        <v>0</v>
      </c>
      <c r="S212" s="257">
        <v>0</v>
      </c>
      <c r="T212" s="258">
        <v>0</v>
      </c>
      <c r="U212" s="257">
        <v>0</v>
      </c>
      <c r="V212" s="271" t="s">
        <v>470</v>
      </c>
      <c r="W212" s="248">
        <v>1116</v>
      </c>
      <c r="X212" s="257">
        <v>3762995.18</v>
      </c>
      <c r="Y212" s="248">
        <v>0</v>
      </c>
      <c r="Z212" s="248">
        <v>0</v>
      </c>
      <c r="AA212" s="248">
        <v>0</v>
      </c>
      <c r="AB212" s="248">
        <v>0</v>
      </c>
      <c r="AC212" s="248">
        <v>0</v>
      </c>
      <c r="AD212" s="248">
        <v>0</v>
      </c>
      <c r="AE212" s="248">
        <v>0</v>
      </c>
      <c r="AF212" s="248">
        <v>0</v>
      </c>
      <c r="AG212" s="248">
        <v>0</v>
      </c>
      <c r="AH212" s="248">
        <v>0</v>
      </c>
      <c r="AI212" s="248">
        <v>0</v>
      </c>
      <c r="AJ212" s="248">
        <v>128784.07</v>
      </c>
      <c r="AK212" s="248">
        <v>41094.42</v>
      </c>
      <c r="AL212" s="248">
        <v>0</v>
      </c>
      <c r="AM212" s="270"/>
      <c r="AN212" s="270"/>
    </row>
    <row r="213" spans="1:40" s="14" customFormat="1" ht="13.5" x14ac:dyDescent="0.2">
      <c r="A213" s="252">
        <v>41</v>
      </c>
      <c r="B213" s="261" t="s">
        <v>388</v>
      </c>
      <c r="C213" s="263">
        <v>5705.4</v>
      </c>
      <c r="D213" s="263"/>
      <c r="E213" s="271"/>
      <c r="F213" s="271"/>
      <c r="G213" s="272">
        <v>7371959.5800000001</v>
      </c>
      <c r="H213" s="257">
        <v>0</v>
      </c>
      <c r="I213" s="273">
        <v>0</v>
      </c>
      <c r="J213" s="273">
        <v>0</v>
      </c>
      <c r="K213" s="273">
        <v>0</v>
      </c>
      <c r="L213" s="273">
        <v>0</v>
      </c>
      <c r="M213" s="273">
        <v>0</v>
      </c>
      <c r="N213" s="257">
        <v>0</v>
      </c>
      <c r="O213" s="257">
        <v>0</v>
      </c>
      <c r="P213" s="257">
        <v>0</v>
      </c>
      <c r="Q213" s="257">
        <v>0</v>
      </c>
      <c r="R213" s="257">
        <v>0</v>
      </c>
      <c r="S213" s="257">
        <v>0</v>
      </c>
      <c r="T213" s="258">
        <v>0</v>
      </c>
      <c r="U213" s="257">
        <v>0</v>
      </c>
      <c r="V213" s="271" t="s">
        <v>470</v>
      </c>
      <c r="W213" s="248">
        <v>1940.99</v>
      </c>
      <c r="X213" s="257">
        <v>7014988</v>
      </c>
      <c r="Y213" s="248">
        <v>0</v>
      </c>
      <c r="Z213" s="248">
        <v>0</v>
      </c>
      <c r="AA213" s="248">
        <v>0</v>
      </c>
      <c r="AB213" s="248">
        <v>0</v>
      </c>
      <c r="AC213" s="248">
        <v>0</v>
      </c>
      <c r="AD213" s="248">
        <v>0</v>
      </c>
      <c r="AE213" s="248">
        <v>0</v>
      </c>
      <c r="AF213" s="248">
        <v>0</v>
      </c>
      <c r="AG213" s="248">
        <v>0</v>
      </c>
      <c r="AH213" s="248">
        <v>0</v>
      </c>
      <c r="AI213" s="248">
        <v>0</v>
      </c>
      <c r="AJ213" s="248">
        <v>275415.03000000003</v>
      </c>
      <c r="AK213" s="248">
        <v>81556.55</v>
      </c>
      <c r="AL213" s="248">
        <v>0</v>
      </c>
      <c r="AM213" s="270"/>
      <c r="AN213" s="270"/>
    </row>
    <row r="214" spans="1:40" s="14" customFormat="1" ht="13.5" x14ac:dyDescent="0.2">
      <c r="A214" s="252">
        <v>42</v>
      </c>
      <c r="B214" s="261" t="s">
        <v>389</v>
      </c>
      <c r="C214" s="263">
        <v>3841.74</v>
      </c>
      <c r="D214" s="263"/>
      <c r="E214" s="271"/>
      <c r="F214" s="271"/>
      <c r="G214" s="272">
        <v>7490771.46</v>
      </c>
      <c r="H214" s="257">
        <v>0</v>
      </c>
      <c r="I214" s="273">
        <v>0</v>
      </c>
      <c r="J214" s="273">
        <v>0</v>
      </c>
      <c r="K214" s="273">
        <v>0</v>
      </c>
      <c r="L214" s="273">
        <v>0</v>
      </c>
      <c r="M214" s="273">
        <v>0</v>
      </c>
      <c r="N214" s="257">
        <v>0</v>
      </c>
      <c r="O214" s="257">
        <v>0</v>
      </c>
      <c r="P214" s="257">
        <v>0</v>
      </c>
      <c r="Q214" s="257">
        <v>0</v>
      </c>
      <c r="R214" s="257">
        <v>0</v>
      </c>
      <c r="S214" s="257">
        <v>0</v>
      </c>
      <c r="T214" s="258">
        <v>0</v>
      </c>
      <c r="U214" s="257">
        <v>0</v>
      </c>
      <c r="V214" s="271" t="s">
        <v>471</v>
      </c>
      <c r="W214" s="248">
        <v>1564.2</v>
      </c>
      <c r="X214" s="257">
        <v>7170431.6600000001</v>
      </c>
      <c r="Y214" s="248">
        <v>0</v>
      </c>
      <c r="Z214" s="248">
        <v>0</v>
      </c>
      <c r="AA214" s="248">
        <v>0</v>
      </c>
      <c r="AB214" s="248">
        <v>0</v>
      </c>
      <c r="AC214" s="248">
        <v>0</v>
      </c>
      <c r="AD214" s="248">
        <v>0</v>
      </c>
      <c r="AE214" s="248">
        <v>0</v>
      </c>
      <c r="AF214" s="248">
        <v>0</v>
      </c>
      <c r="AG214" s="248">
        <v>0</v>
      </c>
      <c r="AH214" s="248">
        <v>0</v>
      </c>
      <c r="AI214" s="248">
        <v>0</v>
      </c>
      <c r="AJ214" s="248">
        <v>213202.74</v>
      </c>
      <c r="AK214" s="248">
        <v>107137.06</v>
      </c>
      <c r="AL214" s="248">
        <v>0</v>
      </c>
      <c r="AM214" s="270"/>
      <c r="AN214" s="270"/>
    </row>
    <row r="215" spans="1:40" s="14" customFormat="1" ht="13.5" x14ac:dyDescent="0.2">
      <c r="A215" s="252">
        <v>43</v>
      </c>
      <c r="B215" s="261" t="s">
        <v>390</v>
      </c>
      <c r="C215" s="263">
        <v>3925.3</v>
      </c>
      <c r="D215" s="263"/>
      <c r="E215" s="271"/>
      <c r="F215" s="271"/>
      <c r="G215" s="272">
        <v>1379279.85</v>
      </c>
      <c r="H215" s="257">
        <v>0</v>
      </c>
      <c r="I215" s="273">
        <v>0</v>
      </c>
      <c r="J215" s="273">
        <v>0</v>
      </c>
      <c r="K215" s="273">
        <v>0</v>
      </c>
      <c r="L215" s="273">
        <v>0</v>
      </c>
      <c r="M215" s="273">
        <v>0</v>
      </c>
      <c r="N215" s="257">
        <v>0</v>
      </c>
      <c r="O215" s="257">
        <v>0</v>
      </c>
      <c r="P215" s="257">
        <v>0</v>
      </c>
      <c r="Q215" s="257">
        <v>0</v>
      </c>
      <c r="R215" s="257">
        <v>0</v>
      </c>
      <c r="S215" s="257">
        <v>0</v>
      </c>
      <c r="T215" s="258">
        <v>0</v>
      </c>
      <c r="U215" s="257">
        <v>0</v>
      </c>
      <c r="V215" s="271" t="s">
        <v>470</v>
      </c>
      <c r="W215" s="248">
        <v>439.6</v>
      </c>
      <c r="X215" s="257">
        <v>1223670.3600000001</v>
      </c>
      <c r="Y215" s="248">
        <v>0</v>
      </c>
      <c r="Z215" s="248">
        <v>0</v>
      </c>
      <c r="AA215" s="248">
        <v>0</v>
      </c>
      <c r="AB215" s="248">
        <v>0</v>
      </c>
      <c r="AC215" s="248">
        <v>0</v>
      </c>
      <c r="AD215" s="248">
        <v>0</v>
      </c>
      <c r="AE215" s="248">
        <v>0</v>
      </c>
      <c r="AF215" s="248">
        <v>0</v>
      </c>
      <c r="AG215" s="248">
        <v>0</v>
      </c>
      <c r="AH215" s="248">
        <v>0</v>
      </c>
      <c r="AI215" s="248">
        <v>0</v>
      </c>
      <c r="AJ215" s="248">
        <v>109615.18</v>
      </c>
      <c r="AK215" s="248">
        <v>45994.31</v>
      </c>
      <c r="AL215" s="248">
        <v>0</v>
      </c>
      <c r="AM215" s="270"/>
      <c r="AN215" s="270"/>
    </row>
    <row r="216" spans="1:40" s="14" customFormat="1" ht="13.5" x14ac:dyDescent="0.2">
      <c r="A216" s="252">
        <v>44</v>
      </c>
      <c r="B216" s="261" t="s">
        <v>391</v>
      </c>
      <c r="C216" s="263">
        <v>2034.9</v>
      </c>
      <c r="D216" s="263"/>
      <c r="E216" s="271"/>
      <c r="F216" s="271"/>
      <c r="G216" s="272">
        <v>3958626.06</v>
      </c>
      <c r="H216" s="257">
        <v>0</v>
      </c>
      <c r="I216" s="273">
        <v>0</v>
      </c>
      <c r="J216" s="273">
        <v>0</v>
      </c>
      <c r="K216" s="273">
        <v>0</v>
      </c>
      <c r="L216" s="273">
        <v>0</v>
      </c>
      <c r="M216" s="273">
        <v>0</v>
      </c>
      <c r="N216" s="257">
        <v>0</v>
      </c>
      <c r="O216" s="257">
        <v>0</v>
      </c>
      <c r="P216" s="257">
        <v>0</v>
      </c>
      <c r="Q216" s="257">
        <v>0</v>
      </c>
      <c r="R216" s="257">
        <v>0</v>
      </c>
      <c r="S216" s="257">
        <v>0</v>
      </c>
      <c r="T216" s="258">
        <v>0</v>
      </c>
      <c r="U216" s="257">
        <v>0</v>
      </c>
      <c r="V216" s="271" t="s">
        <v>471</v>
      </c>
      <c r="W216" s="248">
        <v>858.4</v>
      </c>
      <c r="X216" s="257">
        <v>3833006</v>
      </c>
      <c r="Y216" s="248">
        <v>0</v>
      </c>
      <c r="Z216" s="248">
        <v>0</v>
      </c>
      <c r="AA216" s="248">
        <v>0</v>
      </c>
      <c r="AB216" s="248">
        <v>0</v>
      </c>
      <c r="AC216" s="248">
        <v>0</v>
      </c>
      <c r="AD216" s="248">
        <v>0</v>
      </c>
      <c r="AE216" s="248">
        <v>0</v>
      </c>
      <c r="AF216" s="248">
        <v>0</v>
      </c>
      <c r="AG216" s="248">
        <v>0</v>
      </c>
      <c r="AH216" s="248">
        <v>0</v>
      </c>
      <c r="AI216" s="248">
        <v>0</v>
      </c>
      <c r="AJ216" s="248">
        <v>98418.87</v>
      </c>
      <c r="AK216" s="248">
        <v>27201.19</v>
      </c>
      <c r="AL216" s="248">
        <v>0</v>
      </c>
      <c r="AM216" s="270"/>
      <c r="AN216" s="270"/>
    </row>
    <row r="217" spans="1:40" s="14" customFormat="1" ht="13.5" x14ac:dyDescent="0.2">
      <c r="A217" s="252">
        <v>45</v>
      </c>
      <c r="B217" s="261" t="s">
        <v>392</v>
      </c>
      <c r="C217" s="263">
        <v>3477.8</v>
      </c>
      <c r="D217" s="263"/>
      <c r="E217" s="271"/>
      <c r="F217" s="271"/>
      <c r="G217" s="272">
        <v>4905654.97</v>
      </c>
      <c r="H217" s="257">
        <v>0</v>
      </c>
      <c r="I217" s="273">
        <v>0</v>
      </c>
      <c r="J217" s="273">
        <v>0</v>
      </c>
      <c r="K217" s="273">
        <v>0</v>
      </c>
      <c r="L217" s="273">
        <v>0</v>
      </c>
      <c r="M217" s="273">
        <v>0</v>
      </c>
      <c r="N217" s="257">
        <v>0</v>
      </c>
      <c r="O217" s="257">
        <v>0</v>
      </c>
      <c r="P217" s="257">
        <v>0</v>
      </c>
      <c r="Q217" s="257">
        <v>0</v>
      </c>
      <c r="R217" s="257">
        <v>0</v>
      </c>
      <c r="S217" s="257">
        <v>0</v>
      </c>
      <c r="T217" s="258">
        <v>0</v>
      </c>
      <c r="U217" s="257">
        <v>0</v>
      </c>
      <c r="V217" s="271" t="s">
        <v>471</v>
      </c>
      <c r="W217" s="248">
        <v>1060</v>
      </c>
      <c r="X217" s="257">
        <v>4729034.1100000003</v>
      </c>
      <c r="Y217" s="248">
        <v>0</v>
      </c>
      <c r="Z217" s="248">
        <v>0</v>
      </c>
      <c r="AA217" s="248">
        <v>0</v>
      </c>
      <c r="AB217" s="248">
        <v>0</v>
      </c>
      <c r="AC217" s="248">
        <v>0</v>
      </c>
      <c r="AD217" s="248">
        <v>0</v>
      </c>
      <c r="AE217" s="248">
        <v>0</v>
      </c>
      <c r="AF217" s="248">
        <v>0</v>
      </c>
      <c r="AG217" s="248">
        <v>0</v>
      </c>
      <c r="AH217" s="248">
        <v>0</v>
      </c>
      <c r="AI217" s="248">
        <v>0</v>
      </c>
      <c r="AJ217" s="248">
        <v>133895.44</v>
      </c>
      <c r="AK217" s="248">
        <v>42725.42</v>
      </c>
      <c r="AL217" s="248">
        <v>0</v>
      </c>
      <c r="AM217" s="270"/>
      <c r="AN217" s="270"/>
    </row>
    <row r="218" spans="1:40" s="14" customFormat="1" ht="13.5" x14ac:dyDescent="0.2">
      <c r="A218" s="252">
        <v>46</v>
      </c>
      <c r="B218" s="261" t="s">
        <v>393</v>
      </c>
      <c r="C218" s="263">
        <v>2399.8000000000002</v>
      </c>
      <c r="D218" s="263"/>
      <c r="E218" s="271"/>
      <c r="F218" s="271"/>
      <c r="G218" s="272">
        <v>3219629.14</v>
      </c>
      <c r="H218" s="257">
        <v>0</v>
      </c>
      <c r="I218" s="273">
        <v>0</v>
      </c>
      <c r="J218" s="273">
        <v>0</v>
      </c>
      <c r="K218" s="273">
        <v>0</v>
      </c>
      <c r="L218" s="273">
        <v>0</v>
      </c>
      <c r="M218" s="273">
        <v>0</v>
      </c>
      <c r="N218" s="257">
        <v>0</v>
      </c>
      <c r="O218" s="257">
        <v>0</v>
      </c>
      <c r="P218" s="257">
        <v>0</v>
      </c>
      <c r="Q218" s="257">
        <v>0</v>
      </c>
      <c r="R218" s="257">
        <v>0</v>
      </c>
      <c r="S218" s="257">
        <v>0</v>
      </c>
      <c r="T218" s="258">
        <v>0</v>
      </c>
      <c r="U218" s="257">
        <v>0</v>
      </c>
      <c r="V218" s="271" t="s">
        <v>471</v>
      </c>
      <c r="W218" s="248">
        <v>1069.2</v>
      </c>
      <c r="X218" s="257">
        <v>3071956.84</v>
      </c>
      <c r="Y218" s="248">
        <v>0</v>
      </c>
      <c r="Z218" s="248">
        <v>0</v>
      </c>
      <c r="AA218" s="248">
        <v>0</v>
      </c>
      <c r="AB218" s="248">
        <v>0</v>
      </c>
      <c r="AC218" s="248">
        <v>0</v>
      </c>
      <c r="AD218" s="248">
        <v>0</v>
      </c>
      <c r="AE218" s="248">
        <v>0</v>
      </c>
      <c r="AF218" s="248">
        <v>0</v>
      </c>
      <c r="AG218" s="248">
        <v>0</v>
      </c>
      <c r="AH218" s="248">
        <v>0</v>
      </c>
      <c r="AI218" s="248">
        <v>0</v>
      </c>
      <c r="AJ218" s="248">
        <v>96917.92</v>
      </c>
      <c r="AK218" s="248">
        <v>50754.38</v>
      </c>
      <c r="AL218" s="248">
        <v>0</v>
      </c>
      <c r="AM218" s="270"/>
      <c r="AN218" s="270"/>
    </row>
    <row r="219" spans="1:40" s="14" customFormat="1" ht="13.5" x14ac:dyDescent="0.2">
      <c r="A219" s="252">
        <v>47</v>
      </c>
      <c r="B219" s="261" t="s">
        <v>394</v>
      </c>
      <c r="C219" s="263">
        <v>1601</v>
      </c>
      <c r="D219" s="263"/>
      <c r="E219" s="271"/>
      <c r="F219" s="271"/>
      <c r="G219" s="272">
        <v>2195281.84</v>
      </c>
      <c r="H219" s="257">
        <v>0</v>
      </c>
      <c r="I219" s="273">
        <v>0</v>
      </c>
      <c r="J219" s="273">
        <v>0</v>
      </c>
      <c r="K219" s="273">
        <v>0</v>
      </c>
      <c r="L219" s="273">
        <v>0</v>
      </c>
      <c r="M219" s="273">
        <v>0</v>
      </c>
      <c r="N219" s="257">
        <v>0</v>
      </c>
      <c r="O219" s="257">
        <v>0</v>
      </c>
      <c r="P219" s="257">
        <v>0</v>
      </c>
      <c r="Q219" s="257">
        <v>0</v>
      </c>
      <c r="R219" s="257">
        <v>0</v>
      </c>
      <c r="S219" s="257">
        <v>0</v>
      </c>
      <c r="T219" s="258">
        <v>0</v>
      </c>
      <c r="U219" s="257">
        <v>0</v>
      </c>
      <c r="V219" s="271" t="s">
        <v>471</v>
      </c>
      <c r="W219" s="248">
        <v>534.16</v>
      </c>
      <c r="X219" s="257">
        <v>2098554</v>
      </c>
      <c r="Y219" s="248">
        <v>0</v>
      </c>
      <c r="Z219" s="248">
        <v>0</v>
      </c>
      <c r="AA219" s="248">
        <v>0</v>
      </c>
      <c r="AB219" s="248">
        <v>0</v>
      </c>
      <c r="AC219" s="248">
        <v>0</v>
      </c>
      <c r="AD219" s="248">
        <v>0</v>
      </c>
      <c r="AE219" s="248">
        <v>0</v>
      </c>
      <c r="AF219" s="248">
        <v>0</v>
      </c>
      <c r="AG219" s="248">
        <v>0</v>
      </c>
      <c r="AH219" s="248">
        <v>0</v>
      </c>
      <c r="AI219" s="248">
        <v>0</v>
      </c>
      <c r="AJ219" s="248">
        <v>63482.879999999997</v>
      </c>
      <c r="AK219" s="248">
        <v>33244.959999999999</v>
      </c>
      <c r="AL219" s="248">
        <v>0</v>
      </c>
      <c r="AM219" s="270"/>
      <c r="AN219" s="270"/>
    </row>
    <row r="220" spans="1:40" s="14" customFormat="1" ht="27" x14ac:dyDescent="0.2">
      <c r="A220" s="252">
        <v>48</v>
      </c>
      <c r="B220" s="261" t="s">
        <v>395</v>
      </c>
      <c r="C220" s="263">
        <v>1855.1</v>
      </c>
      <c r="D220" s="263"/>
      <c r="E220" s="271"/>
      <c r="F220" s="271"/>
      <c r="G220" s="272">
        <v>2032550.39</v>
      </c>
      <c r="H220" s="257">
        <v>0</v>
      </c>
      <c r="I220" s="273">
        <v>0</v>
      </c>
      <c r="J220" s="273">
        <v>0</v>
      </c>
      <c r="K220" s="273">
        <v>0</v>
      </c>
      <c r="L220" s="273">
        <v>0</v>
      </c>
      <c r="M220" s="273">
        <v>0</v>
      </c>
      <c r="N220" s="257">
        <v>0</v>
      </c>
      <c r="O220" s="257">
        <v>0</v>
      </c>
      <c r="P220" s="257">
        <v>0</v>
      </c>
      <c r="Q220" s="257">
        <v>0</v>
      </c>
      <c r="R220" s="257">
        <v>0</v>
      </c>
      <c r="S220" s="257">
        <v>0</v>
      </c>
      <c r="T220" s="258">
        <v>0</v>
      </c>
      <c r="U220" s="257">
        <v>0</v>
      </c>
      <c r="V220" s="271" t="s">
        <v>470</v>
      </c>
      <c r="W220" s="248">
        <v>539.54999999999995</v>
      </c>
      <c r="X220" s="257">
        <v>1966200</v>
      </c>
      <c r="Y220" s="248">
        <v>0</v>
      </c>
      <c r="Z220" s="248">
        <v>0</v>
      </c>
      <c r="AA220" s="248">
        <v>0</v>
      </c>
      <c r="AB220" s="248">
        <v>0</v>
      </c>
      <c r="AC220" s="248">
        <v>0</v>
      </c>
      <c r="AD220" s="248">
        <v>0</v>
      </c>
      <c r="AE220" s="248">
        <v>0</v>
      </c>
      <c r="AF220" s="248">
        <v>0</v>
      </c>
      <c r="AG220" s="248">
        <v>0</v>
      </c>
      <c r="AH220" s="248">
        <v>0</v>
      </c>
      <c r="AI220" s="248">
        <v>0</v>
      </c>
      <c r="AJ220" s="248">
        <v>43546.02</v>
      </c>
      <c r="AK220" s="248">
        <v>22804.37</v>
      </c>
      <c r="AL220" s="248">
        <v>0</v>
      </c>
      <c r="AM220" s="270"/>
      <c r="AN220" s="270"/>
    </row>
    <row r="221" spans="1:40" s="14" customFormat="1" ht="27" x14ac:dyDescent="0.2">
      <c r="A221" s="252">
        <v>49</v>
      </c>
      <c r="B221" s="261" t="s">
        <v>396</v>
      </c>
      <c r="C221" s="263">
        <v>2568.1</v>
      </c>
      <c r="D221" s="263"/>
      <c r="E221" s="271"/>
      <c r="F221" s="271"/>
      <c r="G221" s="272">
        <v>3096851.73</v>
      </c>
      <c r="H221" s="257">
        <v>0</v>
      </c>
      <c r="I221" s="273">
        <v>0</v>
      </c>
      <c r="J221" s="273">
        <v>0</v>
      </c>
      <c r="K221" s="273">
        <v>0</v>
      </c>
      <c r="L221" s="273">
        <v>0</v>
      </c>
      <c r="M221" s="273">
        <v>0</v>
      </c>
      <c r="N221" s="257">
        <v>0</v>
      </c>
      <c r="O221" s="257">
        <v>0</v>
      </c>
      <c r="P221" s="257">
        <v>0</v>
      </c>
      <c r="Q221" s="257">
        <v>0</v>
      </c>
      <c r="R221" s="257">
        <v>0</v>
      </c>
      <c r="S221" s="257">
        <v>0</v>
      </c>
      <c r="T221" s="258">
        <v>0</v>
      </c>
      <c r="U221" s="257">
        <v>0</v>
      </c>
      <c r="V221" s="271" t="s">
        <v>471</v>
      </c>
      <c r="W221" s="248">
        <v>960</v>
      </c>
      <c r="X221" s="257">
        <v>2946182.7</v>
      </c>
      <c r="Y221" s="248">
        <v>0</v>
      </c>
      <c r="Z221" s="248">
        <v>0</v>
      </c>
      <c r="AA221" s="248">
        <v>0</v>
      </c>
      <c r="AB221" s="248">
        <v>0</v>
      </c>
      <c r="AC221" s="248">
        <v>0</v>
      </c>
      <c r="AD221" s="248">
        <v>0</v>
      </c>
      <c r="AE221" s="248">
        <v>0</v>
      </c>
      <c r="AF221" s="248">
        <v>0</v>
      </c>
      <c r="AG221" s="248">
        <v>0</v>
      </c>
      <c r="AH221" s="248">
        <v>0</v>
      </c>
      <c r="AI221" s="248">
        <v>0</v>
      </c>
      <c r="AJ221" s="248">
        <v>98884.68</v>
      </c>
      <c r="AK221" s="248">
        <v>51784.35</v>
      </c>
      <c r="AL221" s="248">
        <v>0</v>
      </c>
      <c r="AM221" s="270"/>
      <c r="AN221" s="270"/>
    </row>
    <row r="222" spans="1:40" s="14" customFormat="1" ht="27" x14ac:dyDescent="0.2">
      <c r="A222" s="252">
        <v>50</v>
      </c>
      <c r="B222" s="261" t="s">
        <v>397</v>
      </c>
      <c r="C222" s="263">
        <v>3770.3</v>
      </c>
      <c r="D222" s="263"/>
      <c r="E222" s="271"/>
      <c r="F222" s="271"/>
      <c r="G222" s="272">
        <v>3952416.12</v>
      </c>
      <c r="H222" s="257">
        <v>0</v>
      </c>
      <c r="I222" s="273">
        <v>0</v>
      </c>
      <c r="J222" s="273">
        <v>0</v>
      </c>
      <c r="K222" s="273">
        <v>0</v>
      </c>
      <c r="L222" s="273">
        <v>0</v>
      </c>
      <c r="M222" s="273">
        <v>0</v>
      </c>
      <c r="N222" s="257">
        <v>0</v>
      </c>
      <c r="O222" s="257">
        <v>0</v>
      </c>
      <c r="P222" s="257">
        <v>0</v>
      </c>
      <c r="Q222" s="257">
        <v>0</v>
      </c>
      <c r="R222" s="257">
        <v>0</v>
      </c>
      <c r="S222" s="257">
        <v>0</v>
      </c>
      <c r="T222" s="258">
        <v>0</v>
      </c>
      <c r="U222" s="257">
        <v>0</v>
      </c>
      <c r="V222" s="271" t="s">
        <v>609</v>
      </c>
      <c r="W222" s="248">
        <v>1225</v>
      </c>
      <c r="X222" s="257">
        <v>3791464.04</v>
      </c>
      <c r="Y222" s="248">
        <v>0</v>
      </c>
      <c r="Z222" s="248">
        <v>0</v>
      </c>
      <c r="AA222" s="248">
        <v>0</v>
      </c>
      <c r="AB222" s="248">
        <v>0</v>
      </c>
      <c r="AC222" s="248">
        <v>0</v>
      </c>
      <c r="AD222" s="248">
        <v>0</v>
      </c>
      <c r="AE222" s="248">
        <v>0</v>
      </c>
      <c r="AF222" s="248">
        <v>0</v>
      </c>
      <c r="AG222" s="248">
        <v>0</v>
      </c>
      <c r="AH222" s="248">
        <v>0</v>
      </c>
      <c r="AI222" s="248">
        <v>0</v>
      </c>
      <c r="AJ222" s="248">
        <v>137486.72</v>
      </c>
      <c r="AK222" s="248">
        <v>23465.360000000001</v>
      </c>
      <c r="AL222" s="248">
        <v>0</v>
      </c>
      <c r="AM222" s="270"/>
      <c r="AN222" s="270"/>
    </row>
    <row r="223" spans="1:40" s="14" customFormat="1" ht="27" x14ac:dyDescent="0.2">
      <c r="A223" s="252">
        <v>51</v>
      </c>
      <c r="B223" s="261" t="s">
        <v>398</v>
      </c>
      <c r="C223" s="263">
        <v>2512.3000000000002</v>
      </c>
      <c r="D223" s="263"/>
      <c r="E223" s="271"/>
      <c r="F223" s="271"/>
      <c r="G223" s="272">
        <v>3178443.52</v>
      </c>
      <c r="H223" s="257">
        <v>0</v>
      </c>
      <c r="I223" s="273">
        <v>0</v>
      </c>
      <c r="J223" s="273">
        <v>0</v>
      </c>
      <c r="K223" s="273">
        <v>0</v>
      </c>
      <c r="L223" s="273">
        <v>0</v>
      </c>
      <c r="M223" s="273">
        <v>0</v>
      </c>
      <c r="N223" s="257">
        <v>0</v>
      </c>
      <c r="O223" s="257">
        <v>0</v>
      </c>
      <c r="P223" s="257">
        <v>0</v>
      </c>
      <c r="Q223" s="257">
        <v>0</v>
      </c>
      <c r="R223" s="257">
        <v>0</v>
      </c>
      <c r="S223" s="257">
        <v>0</v>
      </c>
      <c r="T223" s="258">
        <v>0</v>
      </c>
      <c r="U223" s="257">
        <v>0</v>
      </c>
      <c r="V223" s="271" t="s">
        <v>471</v>
      </c>
      <c r="W223" s="248">
        <v>828.68</v>
      </c>
      <c r="X223" s="257">
        <v>3022946.42</v>
      </c>
      <c r="Y223" s="248">
        <v>0</v>
      </c>
      <c r="Z223" s="248">
        <v>0</v>
      </c>
      <c r="AA223" s="248">
        <v>0</v>
      </c>
      <c r="AB223" s="248">
        <v>0</v>
      </c>
      <c r="AC223" s="248">
        <v>0</v>
      </c>
      <c r="AD223" s="248">
        <v>0</v>
      </c>
      <c r="AE223" s="248">
        <v>0</v>
      </c>
      <c r="AF223" s="248">
        <v>0</v>
      </c>
      <c r="AG223" s="248">
        <v>0</v>
      </c>
      <c r="AH223" s="248">
        <v>0</v>
      </c>
      <c r="AI223" s="248">
        <v>0</v>
      </c>
      <c r="AJ223" s="248">
        <v>102053.36</v>
      </c>
      <c r="AK223" s="248">
        <v>53443.74</v>
      </c>
      <c r="AL223" s="248">
        <v>0</v>
      </c>
      <c r="AM223" s="270"/>
      <c r="AN223" s="270"/>
    </row>
    <row r="224" spans="1:40" s="14" customFormat="1" ht="27" x14ac:dyDescent="0.2">
      <c r="A224" s="252">
        <v>52</v>
      </c>
      <c r="B224" s="261" t="s">
        <v>399</v>
      </c>
      <c r="C224" s="263">
        <v>2126.6</v>
      </c>
      <c r="D224" s="263"/>
      <c r="E224" s="271"/>
      <c r="F224" s="271"/>
      <c r="G224" s="272">
        <v>3382055.32</v>
      </c>
      <c r="H224" s="257">
        <v>0</v>
      </c>
      <c r="I224" s="273">
        <v>0</v>
      </c>
      <c r="J224" s="273">
        <v>0</v>
      </c>
      <c r="K224" s="273">
        <v>0</v>
      </c>
      <c r="L224" s="273">
        <v>0</v>
      </c>
      <c r="M224" s="273">
        <v>0</v>
      </c>
      <c r="N224" s="257">
        <v>0</v>
      </c>
      <c r="O224" s="257">
        <v>0</v>
      </c>
      <c r="P224" s="257">
        <v>0</v>
      </c>
      <c r="Q224" s="257">
        <v>0</v>
      </c>
      <c r="R224" s="257">
        <v>0</v>
      </c>
      <c r="S224" s="257">
        <v>0</v>
      </c>
      <c r="T224" s="258">
        <v>0</v>
      </c>
      <c r="U224" s="257">
        <v>0</v>
      </c>
      <c r="V224" s="271" t="s">
        <v>471</v>
      </c>
      <c r="W224" s="248">
        <v>840</v>
      </c>
      <c r="X224" s="257">
        <v>3228333.49</v>
      </c>
      <c r="Y224" s="248">
        <v>0</v>
      </c>
      <c r="Z224" s="248">
        <v>0</v>
      </c>
      <c r="AA224" s="248">
        <v>0</v>
      </c>
      <c r="AB224" s="248">
        <v>0</v>
      </c>
      <c r="AC224" s="248">
        <v>0</v>
      </c>
      <c r="AD224" s="248">
        <v>0</v>
      </c>
      <c r="AE224" s="248">
        <v>0</v>
      </c>
      <c r="AF224" s="248">
        <v>0</v>
      </c>
      <c r="AG224" s="248">
        <v>0</v>
      </c>
      <c r="AH224" s="248">
        <v>0</v>
      </c>
      <c r="AI224" s="248">
        <v>0</v>
      </c>
      <c r="AJ224" s="248">
        <v>102309.85</v>
      </c>
      <c r="AK224" s="248">
        <v>51411.98</v>
      </c>
      <c r="AL224" s="248">
        <v>0</v>
      </c>
      <c r="AM224" s="270"/>
      <c r="AN224" s="270"/>
    </row>
    <row r="225" spans="1:40" s="14" customFormat="1" ht="27" x14ac:dyDescent="0.2">
      <c r="A225" s="252">
        <v>53</v>
      </c>
      <c r="B225" s="261" t="s">
        <v>400</v>
      </c>
      <c r="C225" s="263">
        <v>2489.1</v>
      </c>
      <c r="D225" s="263"/>
      <c r="E225" s="271"/>
      <c r="F225" s="271"/>
      <c r="G225" s="272">
        <v>3646667.68</v>
      </c>
      <c r="H225" s="257">
        <v>0</v>
      </c>
      <c r="I225" s="273">
        <v>0</v>
      </c>
      <c r="J225" s="273">
        <v>0</v>
      </c>
      <c r="K225" s="273">
        <v>0</v>
      </c>
      <c r="L225" s="273">
        <v>0</v>
      </c>
      <c r="M225" s="273">
        <v>0</v>
      </c>
      <c r="N225" s="257">
        <v>0</v>
      </c>
      <c r="O225" s="257">
        <v>0</v>
      </c>
      <c r="P225" s="257">
        <v>0</v>
      </c>
      <c r="Q225" s="257">
        <v>0</v>
      </c>
      <c r="R225" s="257">
        <v>0</v>
      </c>
      <c r="S225" s="257">
        <v>0</v>
      </c>
      <c r="T225" s="258">
        <v>0</v>
      </c>
      <c r="U225" s="257">
        <v>0</v>
      </c>
      <c r="V225" s="271" t="s">
        <v>471</v>
      </c>
      <c r="W225" s="248">
        <v>830</v>
      </c>
      <c r="X225" s="257">
        <v>3494149.48</v>
      </c>
      <c r="Y225" s="248">
        <v>0</v>
      </c>
      <c r="Z225" s="248">
        <v>0</v>
      </c>
      <c r="AA225" s="248">
        <v>0</v>
      </c>
      <c r="AB225" s="248">
        <v>0</v>
      </c>
      <c r="AC225" s="248">
        <v>0</v>
      </c>
      <c r="AD225" s="248">
        <v>0</v>
      </c>
      <c r="AE225" s="248">
        <v>0</v>
      </c>
      <c r="AF225" s="248">
        <v>0</v>
      </c>
      <c r="AG225" s="248">
        <v>0</v>
      </c>
      <c r="AH225" s="248">
        <v>0</v>
      </c>
      <c r="AI225" s="248">
        <v>0</v>
      </c>
      <c r="AJ225" s="248">
        <v>101508.77</v>
      </c>
      <c r="AK225" s="248">
        <v>51009.43</v>
      </c>
      <c r="AL225" s="248">
        <v>0</v>
      </c>
      <c r="AM225" s="270"/>
      <c r="AN225" s="270"/>
    </row>
    <row r="226" spans="1:40" s="14" customFormat="1" ht="27" x14ac:dyDescent="0.2">
      <c r="A226" s="252">
        <v>54</v>
      </c>
      <c r="B226" s="261" t="s">
        <v>401</v>
      </c>
      <c r="C226" s="263">
        <v>1360.9</v>
      </c>
      <c r="D226" s="263"/>
      <c r="E226" s="271"/>
      <c r="F226" s="271"/>
      <c r="G226" s="272">
        <v>1938326.23</v>
      </c>
      <c r="H226" s="257">
        <v>0</v>
      </c>
      <c r="I226" s="273">
        <v>0</v>
      </c>
      <c r="J226" s="273">
        <v>0</v>
      </c>
      <c r="K226" s="273">
        <v>0</v>
      </c>
      <c r="L226" s="273">
        <v>0</v>
      </c>
      <c r="M226" s="273">
        <v>0</v>
      </c>
      <c r="N226" s="257">
        <v>0</v>
      </c>
      <c r="O226" s="257">
        <v>0</v>
      </c>
      <c r="P226" s="257">
        <v>0</v>
      </c>
      <c r="Q226" s="257">
        <v>0</v>
      </c>
      <c r="R226" s="257">
        <v>0</v>
      </c>
      <c r="S226" s="257">
        <v>0</v>
      </c>
      <c r="T226" s="258">
        <v>0</v>
      </c>
      <c r="U226" s="257">
        <v>0</v>
      </c>
      <c r="V226" s="271" t="s">
        <v>471</v>
      </c>
      <c r="W226" s="248">
        <v>515</v>
      </c>
      <c r="X226" s="257">
        <v>1842430.8</v>
      </c>
      <c r="Y226" s="248">
        <v>0</v>
      </c>
      <c r="Z226" s="248">
        <v>0</v>
      </c>
      <c r="AA226" s="248">
        <v>0</v>
      </c>
      <c r="AB226" s="248">
        <v>0</v>
      </c>
      <c r="AC226" s="248">
        <v>0</v>
      </c>
      <c r="AD226" s="248">
        <v>0</v>
      </c>
      <c r="AE226" s="248">
        <v>0</v>
      </c>
      <c r="AF226" s="248">
        <v>0</v>
      </c>
      <c r="AG226" s="248">
        <v>0</v>
      </c>
      <c r="AH226" s="248">
        <v>0</v>
      </c>
      <c r="AI226" s="248">
        <v>0</v>
      </c>
      <c r="AJ226" s="248">
        <v>62936.55</v>
      </c>
      <c r="AK226" s="248">
        <v>32958.879999999997</v>
      </c>
      <c r="AL226" s="248">
        <v>0</v>
      </c>
      <c r="AM226" s="270"/>
      <c r="AN226" s="270"/>
    </row>
    <row r="227" spans="1:40" s="14" customFormat="1" ht="27" x14ac:dyDescent="0.2">
      <c r="A227" s="252">
        <v>55</v>
      </c>
      <c r="B227" s="261" t="s">
        <v>402</v>
      </c>
      <c r="C227" s="263">
        <v>2273.4</v>
      </c>
      <c r="D227" s="263"/>
      <c r="E227" s="271"/>
      <c r="F227" s="271"/>
      <c r="G227" s="272">
        <v>1076177.68</v>
      </c>
      <c r="H227" s="257">
        <v>0</v>
      </c>
      <c r="I227" s="273">
        <v>0</v>
      </c>
      <c r="J227" s="273">
        <v>0</v>
      </c>
      <c r="K227" s="273">
        <v>0</v>
      </c>
      <c r="L227" s="273">
        <v>0</v>
      </c>
      <c r="M227" s="273">
        <v>0</v>
      </c>
      <c r="N227" s="257">
        <v>0</v>
      </c>
      <c r="O227" s="257">
        <v>0</v>
      </c>
      <c r="P227" s="257">
        <v>0</v>
      </c>
      <c r="Q227" s="257">
        <v>0</v>
      </c>
      <c r="R227" s="257">
        <v>0</v>
      </c>
      <c r="S227" s="257">
        <v>0</v>
      </c>
      <c r="T227" s="258">
        <v>0</v>
      </c>
      <c r="U227" s="257">
        <v>0</v>
      </c>
      <c r="V227" s="271" t="s">
        <v>470</v>
      </c>
      <c r="W227" s="248">
        <v>310</v>
      </c>
      <c r="X227" s="257">
        <v>1016879</v>
      </c>
      <c r="Y227" s="248">
        <v>0</v>
      </c>
      <c r="Z227" s="248">
        <v>0</v>
      </c>
      <c r="AA227" s="248">
        <v>0</v>
      </c>
      <c r="AB227" s="248">
        <v>0</v>
      </c>
      <c r="AC227" s="248">
        <v>0</v>
      </c>
      <c r="AD227" s="248">
        <v>0</v>
      </c>
      <c r="AE227" s="248">
        <v>0</v>
      </c>
      <c r="AF227" s="248">
        <v>0</v>
      </c>
      <c r="AG227" s="248">
        <v>0</v>
      </c>
      <c r="AH227" s="248">
        <v>0</v>
      </c>
      <c r="AI227" s="248">
        <v>0</v>
      </c>
      <c r="AJ227" s="248">
        <v>38917.949999999997</v>
      </c>
      <c r="AK227" s="248">
        <v>20380.73</v>
      </c>
      <c r="AL227" s="248">
        <v>0</v>
      </c>
      <c r="AM227" s="270"/>
      <c r="AN227" s="270"/>
    </row>
    <row r="228" spans="1:40" s="14" customFormat="1" ht="27" x14ac:dyDescent="0.2">
      <c r="A228" s="252">
        <v>56</v>
      </c>
      <c r="B228" s="261" t="s">
        <v>403</v>
      </c>
      <c r="C228" s="263">
        <v>3184.65</v>
      </c>
      <c r="D228" s="263"/>
      <c r="E228" s="271"/>
      <c r="F228" s="271"/>
      <c r="G228" s="272">
        <v>4780360.45</v>
      </c>
      <c r="H228" s="257">
        <v>0</v>
      </c>
      <c r="I228" s="273">
        <v>0</v>
      </c>
      <c r="J228" s="273">
        <v>0</v>
      </c>
      <c r="K228" s="273">
        <v>0</v>
      </c>
      <c r="L228" s="273">
        <v>0</v>
      </c>
      <c r="M228" s="273">
        <v>0</v>
      </c>
      <c r="N228" s="257">
        <v>0</v>
      </c>
      <c r="O228" s="257">
        <v>0</v>
      </c>
      <c r="P228" s="257">
        <v>0</v>
      </c>
      <c r="Q228" s="257">
        <v>0</v>
      </c>
      <c r="R228" s="257">
        <v>0</v>
      </c>
      <c r="S228" s="257">
        <v>0</v>
      </c>
      <c r="T228" s="258">
        <v>0</v>
      </c>
      <c r="U228" s="257">
        <v>0</v>
      </c>
      <c r="V228" s="271" t="s">
        <v>471</v>
      </c>
      <c r="W228" s="248">
        <v>1087.74</v>
      </c>
      <c r="X228" s="257">
        <v>4639257</v>
      </c>
      <c r="Y228" s="248">
        <v>0</v>
      </c>
      <c r="Z228" s="248">
        <v>0</v>
      </c>
      <c r="AA228" s="248">
        <v>0</v>
      </c>
      <c r="AB228" s="248">
        <v>0</v>
      </c>
      <c r="AC228" s="248">
        <v>0</v>
      </c>
      <c r="AD228" s="248">
        <v>0</v>
      </c>
      <c r="AE228" s="248">
        <v>0</v>
      </c>
      <c r="AF228" s="248">
        <v>0</v>
      </c>
      <c r="AG228" s="248">
        <v>0</v>
      </c>
      <c r="AH228" s="248">
        <v>0</v>
      </c>
      <c r="AI228" s="248">
        <v>0</v>
      </c>
      <c r="AJ228" s="248">
        <v>110549.56</v>
      </c>
      <c r="AK228" s="248">
        <v>30553.89</v>
      </c>
      <c r="AL228" s="248">
        <v>0</v>
      </c>
      <c r="AM228" s="270"/>
      <c r="AN228" s="270"/>
    </row>
    <row r="229" spans="1:40" s="14" customFormat="1" ht="27" x14ac:dyDescent="0.2">
      <c r="A229" s="252">
        <v>57</v>
      </c>
      <c r="B229" s="261" t="s">
        <v>404</v>
      </c>
      <c r="C229" s="263">
        <v>3514.8</v>
      </c>
      <c r="D229" s="263"/>
      <c r="E229" s="271"/>
      <c r="F229" s="271"/>
      <c r="G229" s="272">
        <v>3620267.62</v>
      </c>
      <c r="H229" s="257">
        <v>0</v>
      </c>
      <c r="I229" s="273">
        <v>0</v>
      </c>
      <c r="J229" s="273">
        <v>0</v>
      </c>
      <c r="K229" s="273">
        <v>0</v>
      </c>
      <c r="L229" s="273">
        <v>0</v>
      </c>
      <c r="M229" s="273">
        <v>0</v>
      </c>
      <c r="N229" s="257">
        <v>0</v>
      </c>
      <c r="O229" s="257">
        <v>0</v>
      </c>
      <c r="P229" s="257">
        <v>0</v>
      </c>
      <c r="Q229" s="257">
        <v>0</v>
      </c>
      <c r="R229" s="257">
        <v>0</v>
      </c>
      <c r="S229" s="257">
        <v>0</v>
      </c>
      <c r="T229" s="258">
        <v>0</v>
      </c>
      <c r="U229" s="257">
        <v>0</v>
      </c>
      <c r="V229" s="271" t="s">
        <v>470</v>
      </c>
      <c r="W229" s="248">
        <v>969.2</v>
      </c>
      <c r="X229" s="257">
        <v>3475267</v>
      </c>
      <c r="Y229" s="248">
        <v>0</v>
      </c>
      <c r="Z229" s="248">
        <v>0</v>
      </c>
      <c r="AA229" s="248">
        <v>0</v>
      </c>
      <c r="AB229" s="248">
        <v>0</v>
      </c>
      <c r="AC229" s="248">
        <v>0</v>
      </c>
      <c r="AD229" s="248">
        <v>0</v>
      </c>
      <c r="AE229" s="248">
        <v>0</v>
      </c>
      <c r="AF229" s="248">
        <v>0</v>
      </c>
      <c r="AG229" s="248">
        <v>0</v>
      </c>
      <c r="AH229" s="248">
        <v>0</v>
      </c>
      <c r="AI229" s="248">
        <v>0</v>
      </c>
      <c r="AJ229" s="248">
        <v>96505.43</v>
      </c>
      <c r="AK229" s="248">
        <v>48495.19</v>
      </c>
      <c r="AL229" s="248">
        <v>0</v>
      </c>
      <c r="AM229" s="270"/>
      <c r="AN229" s="270"/>
    </row>
    <row r="230" spans="1:40" s="14" customFormat="1" ht="27" x14ac:dyDescent="0.2">
      <c r="A230" s="252">
        <v>58</v>
      </c>
      <c r="B230" s="261" t="s">
        <v>405</v>
      </c>
      <c r="C230" s="263">
        <v>3479</v>
      </c>
      <c r="D230" s="263"/>
      <c r="E230" s="271"/>
      <c r="F230" s="271"/>
      <c r="G230" s="272">
        <v>3754092.64</v>
      </c>
      <c r="H230" s="257">
        <v>0</v>
      </c>
      <c r="I230" s="273">
        <v>0</v>
      </c>
      <c r="J230" s="273">
        <v>0</v>
      </c>
      <c r="K230" s="273">
        <v>0</v>
      </c>
      <c r="L230" s="273">
        <v>0</v>
      </c>
      <c r="M230" s="273">
        <v>0</v>
      </c>
      <c r="N230" s="257">
        <v>0</v>
      </c>
      <c r="O230" s="257">
        <v>0</v>
      </c>
      <c r="P230" s="257">
        <v>0</v>
      </c>
      <c r="Q230" s="257">
        <v>0</v>
      </c>
      <c r="R230" s="257">
        <v>0</v>
      </c>
      <c r="S230" s="257">
        <v>0</v>
      </c>
      <c r="T230" s="258">
        <v>0</v>
      </c>
      <c r="U230" s="257">
        <v>0</v>
      </c>
      <c r="V230" s="271" t="s">
        <v>470</v>
      </c>
      <c r="W230" s="248">
        <v>979</v>
      </c>
      <c r="X230" s="257">
        <v>3582764</v>
      </c>
      <c r="Y230" s="248">
        <v>0</v>
      </c>
      <c r="Z230" s="248">
        <v>0</v>
      </c>
      <c r="AA230" s="248">
        <v>0</v>
      </c>
      <c r="AB230" s="248">
        <v>0</v>
      </c>
      <c r="AC230" s="248">
        <v>0</v>
      </c>
      <c r="AD230" s="248">
        <v>0</v>
      </c>
      <c r="AE230" s="248">
        <v>0</v>
      </c>
      <c r="AF230" s="248">
        <v>0</v>
      </c>
      <c r="AG230" s="248">
        <v>0</v>
      </c>
      <c r="AH230" s="248">
        <v>0</v>
      </c>
      <c r="AI230" s="248">
        <v>0</v>
      </c>
      <c r="AJ230" s="248">
        <v>119419.96</v>
      </c>
      <c r="AK230" s="248">
        <v>51908.68</v>
      </c>
      <c r="AL230" s="248">
        <v>0</v>
      </c>
      <c r="AM230" s="270"/>
      <c r="AN230" s="270"/>
    </row>
    <row r="231" spans="1:40" s="14" customFormat="1" ht="27" x14ac:dyDescent="0.2">
      <c r="A231" s="252">
        <v>59</v>
      </c>
      <c r="B231" s="261" t="s">
        <v>406</v>
      </c>
      <c r="C231" s="263">
        <v>3489</v>
      </c>
      <c r="D231" s="263"/>
      <c r="E231" s="271"/>
      <c r="F231" s="271"/>
      <c r="G231" s="272">
        <v>3609490.52</v>
      </c>
      <c r="H231" s="257">
        <v>0</v>
      </c>
      <c r="I231" s="273">
        <v>0</v>
      </c>
      <c r="J231" s="273">
        <v>0</v>
      </c>
      <c r="K231" s="273">
        <v>0</v>
      </c>
      <c r="L231" s="273">
        <v>0</v>
      </c>
      <c r="M231" s="273">
        <v>0</v>
      </c>
      <c r="N231" s="257">
        <v>0</v>
      </c>
      <c r="O231" s="257">
        <v>0</v>
      </c>
      <c r="P231" s="257">
        <v>0</v>
      </c>
      <c r="Q231" s="257">
        <v>0</v>
      </c>
      <c r="R231" s="257">
        <v>0</v>
      </c>
      <c r="S231" s="257">
        <v>0</v>
      </c>
      <c r="T231" s="258">
        <v>0</v>
      </c>
      <c r="U231" s="257">
        <v>0</v>
      </c>
      <c r="V231" s="271" t="s">
        <v>470</v>
      </c>
      <c r="W231" s="248">
        <v>951.21</v>
      </c>
      <c r="X231" s="257">
        <v>3452545.48</v>
      </c>
      <c r="Y231" s="248">
        <v>0</v>
      </c>
      <c r="Z231" s="248">
        <v>0</v>
      </c>
      <c r="AA231" s="248">
        <v>0</v>
      </c>
      <c r="AB231" s="248">
        <v>0</v>
      </c>
      <c r="AC231" s="248">
        <v>0</v>
      </c>
      <c r="AD231" s="248">
        <v>0</v>
      </c>
      <c r="AE231" s="248">
        <v>0</v>
      </c>
      <c r="AF231" s="248">
        <v>0</v>
      </c>
      <c r="AG231" s="248">
        <v>0</v>
      </c>
      <c r="AH231" s="248">
        <v>0</v>
      </c>
      <c r="AI231" s="248">
        <v>0</v>
      </c>
      <c r="AJ231" s="248">
        <v>118979.29</v>
      </c>
      <c r="AK231" s="248">
        <v>37965.75</v>
      </c>
      <c r="AL231" s="248">
        <v>0</v>
      </c>
      <c r="AM231" s="270"/>
      <c r="AN231" s="270"/>
    </row>
    <row r="232" spans="1:40" s="14" customFormat="1" ht="27" x14ac:dyDescent="0.2">
      <c r="A232" s="252">
        <v>60</v>
      </c>
      <c r="B232" s="261" t="s">
        <v>407</v>
      </c>
      <c r="C232" s="263">
        <v>3498.1</v>
      </c>
      <c r="D232" s="263"/>
      <c r="E232" s="271"/>
      <c r="F232" s="271"/>
      <c r="G232" s="272">
        <v>3449277.1</v>
      </c>
      <c r="H232" s="257">
        <v>0</v>
      </c>
      <c r="I232" s="273">
        <v>0</v>
      </c>
      <c r="J232" s="273">
        <v>0</v>
      </c>
      <c r="K232" s="273">
        <v>0</v>
      </c>
      <c r="L232" s="273">
        <v>0</v>
      </c>
      <c r="M232" s="273">
        <v>0</v>
      </c>
      <c r="N232" s="257">
        <v>0</v>
      </c>
      <c r="O232" s="257">
        <v>0</v>
      </c>
      <c r="P232" s="257">
        <v>0</v>
      </c>
      <c r="Q232" s="257">
        <v>0</v>
      </c>
      <c r="R232" s="257">
        <v>0</v>
      </c>
      <c r="S232" s="257">
        <v>0</v>
      </c>
      <c r="T232" s="258">
        <v>0</v>
      </c>
      <c r="U232" s="257">
        <v>0</v>
      </c>
      <c r="V232" s="271" t="s">
        <v>470</v>
      </c>
      <c r="W232" s="248">
        <v>970.33</v>
      </c>
      <c r="X232" s="257">
        <v>3291460.14</v>
      </c>
      <c r="Y232" s="248">
        <v>0</v>
      </c>
      <c r="Z232" s="248">
        <v>0</v>
      </c>
      <c r="AA232" s="248">
        <v>0</v>
      </c>
      <c r="AB232" s="248">
        <v>0</v>
      </c>
      <c r="AC232" s="248">
        <v>0</v>
      </c>
      <c r="AD232" s="248">
        <v>0</v>
      </c>
      <c r="AE232" s="248">
        <v>0</v>
      </c>
      <c r="AF232" s="248">
        <v>0</v>
      </c>
      <c r="AG232" s="248">
        <v>0</v>
      </c>
      <c r="AH232" s="248">
        <v>0</v>
      </c>
      <c r="AI232" s="248">
        <v>0</v>
      </c>
      <c r="AJ232" s="248">
        <v>119640.29</v>
      </c>
      <c r="AK232" s="248">
        <v>38176.67</v>
      </c>
      <c r="AL232" s="248">
        <v>0</v>
      </c>
      <c r="AM232" s="270"/>
      <c r="AN232" s="270"/>
    </row>
    <row r="233" spans="1:40" s="14" customFormat="1" ht="27" x14ac:dyDescent="0.2">
      <c r="A233" s="252">
        <v>61</v>
      </c>
      <c r="B233" s="261" t="s">
        <v>408</v>
      </c>
      <c r="C233" s="263">
        <v>2384</v>
      </c>
      <c r="D233" s="263"/>
      <c r="E233" s="271"/>
      <c r="F233" s="271"/>
      <c r="G233" s="272">
        <v>3778198.72</v>
      </c>
      <c r="H233" s="257">
        <v>0</v>
      </c>
      <c r="I233" s="273">
        <v>0</v>
      </c>
      <c r="J233" s="273">
        <v>0</v>
      </c>
      <c r="K233" s="273">
        <v>0</v>
      </c>
      <c r="L233" s="273">
        <v>0</v>
      </c>
      <c r="M233" s="273">
        <v>0</v>
      </c>
      <c r="N233" s="257">
        <v>0</v>
      </c>
      <c r="O233" s="257">
        <v>0</v>
      </c>
      <c r="P233" s="257">
        <v>0</v>
      </c>
      <c r="Q233" s="257">
        <v>0</v>
      </c>
      <c r="R233" s="257">
        <v>0</v>
      </c>
      <c r="S233" s="257">
        <v>0</v>
      </c>
      <c r="T233" s="258">
        <v>0</v>
      </c>
      <c r="U233" s="257">
        <v>0</v>
      </c>
      <c r="V233" s="271" t="s">
        <v>470</v>
      </c>
      <c r="W233" s="248">
        <v>970</v>
      </c>
      <c r="X233" s="257">
        <v>3606553.45</v>
      </c>
      <c r="Y233" s="248">
        <v>0</v>
      </c>
      <c r="Z233" s="248">
        <v>0</v>
      </c>
      <c r="AA233" s="248">
        <v>0</v>
      </c>
      <c r="AB233" s="248">
        <v>0</v>
      </c>
      <c r="AC233" s="248">
        <v>0</v>
      </c>
      <c r="AD233" s="248">
        <v>0</v>
      </c>
      <c r="AE233" s="248">
        <v>0</v>
      </c>
      <c r="AF233" s="248">
        <v>0</v>
      </c>
      <c r="AG233" s="248">
        <v>0</v>
      </c>
      <c r="AH233" s="248">
        <v>0</v>
      </c>
      <c r="AI233" s="248">
        <v>0</v>
      </c>
      <c r="AJ233" s="248">
        <v>119640.29</v>
      </c>
      <c r="AK233" s="248">
        <v>52004.98</v>
      </c>
      <c r="AL233" s="248">
        <v>0</v>
      </c>
      <c r="AM233" s="270"/>
      <c r="AN233" s="270"/>
    </row>
    <row r="234" spans="1:40" s="14" customFormat="1" ht="27" x14ac:dyDescent="0.2">
      <c r="A234" s="252">
        <v>62</v>
      </c>
      <c r="B234" s="261" t="s">
        <v>409</v>
      </c>
      <c r="C234" s="263">
        <v>3305.77</v>
      </c>
      <c r="D234" s="263"/>
      <c r="E234" s="271"/>
      <c r="F234" s="271"/>
      <c r="G234" s="272">
        <v>3592642.9</v>
      </c>
      <c r="H234" s="257">
        <v>0</v>
      </c>
      <c r="I234" s="273">
        <v>0</v>
      </c>
      <c r="J234" s="273">
        <v>0</v>
      </c>
      <c r="K234" s="273">
        <v>0</v>
      </c>
      <c r="L234" s="273">
        <v>0</v>
      </c>
      <c r="M234" s="273">
        <v>0</v>
      </c>
      <c r="N234" s="257">
        <v>0</v>
      </c>
      <c r="O234" s="257">
        <v>0</v>
      </c>
      <c r="P234" s="257">
        <v>0</v>
      </c>
      <c r="Q234" s="257">
        <v>0</v>
      </c>
      <c r="R234" s="257">
        <v>0</v>
      </c>
      <c r="S234" s="257">
        <v>0</v>
      </c>
      <c r="T234" s="258">
        <v>0</v>
      </c>
      <c r="U234" s="257">
        <v>0</v>
      </c>
      <c r="V234" s="271" t="s">
        <v>470</v>
      </c>
      <c r="W234" s="248">
        <v>935.2</v>
      </c>
      <c r="X234" s="257">
        <v>3419234.4</v>
      </c>
      <c r="Y234" s="248">
        <v>0</v>
      </c>
      <c r="Z234" s="248">
        <v>0</v>
      </c>
      <c r="AA234" s="248">
        <v>0</v>
      </c>
      <c r="AB234" s="248">
        <v>0</v>
      </c>
      <c r="AC234" s="248">
        <v>0</v>
      </c>
      <c r="AD234" s="248">
        <v>0</v>
      </c>
      <c r="AE234" s="248">
        <v>0</v>
      </c>
      <c r="AF234" s="248">
        <v>0</v>
      </c>
      <c r="AG234" s="248">
        <v>0</v>
      </c>
      <c r="AH234" s="248">
        <v>0</v>
      </c>
      <c r="AI234" s="248">
        <v>0</v>
      </c>
      <c r="AJ234" s="248">
        <v>113808.69</v>
      </c>
      <c r="AK234" s="248">
        <v>59599.81</v>
      </c>
      <c r="AL234" s="248">
        <v>0</v>
      </c>
      <c r="AM234" s="270"/>
      <c r="AN234" s="270"/>
    </row>
    <row r="235" spans="1:40" s="14" customFormat="1" ht="27" x14ac:dyDescent="0.2">
      <c r="A235" s="252">
        <v>63</v>
      </c>
      <c r="B235" s="261" t="s">
        <v>410</v>
      </c>
      <c r="C235" s="263">
        <v>3494.9</v>
      </c>
      <c r="D235" s="263"/>
      <c r="E235" s="271"/>
      <c r="F235" s="271"/>
      <c r="G235" s="272">
        <v>4581418.22</v>
      </c>
      <c r="H235" s="257">
        <v>0</v>
      </c>
      <c r="I235" s="273">
        <v>0</v>
      </c>
      <c r="J235" s="273">
        <v>0</v>
      </c>
      <c r="K235" s="273">
        <v>0</v>
      </c>
      <c r="L235" s="273">
        <v>0</v>
      </c>
      <c r="M235" s="273">
        <v>0</v>
      </c>
      <c r="N235" s="257">
        <v>0</v>
      </c>
      <c r="O235" s="257">
        <v>0</v>
      </c>
      <c r="P235" s="257">
        <v>0</v>
      </c>
      <c r="Q235" s="257">
        <v>0</v>
      </c>
      <c r="R235" s="257">
        <v>0</v>
      </c>
      <c r="S235" s="257">
        <v>0</v>
      </c>
      <c r="T235" s="258">
        <v>0</v>
      </c>
      <c r="U235" s="257">
        <v>0</v>
      </c>
      <c r="V235" s="271" t="s">
        <v>470</v>
      </c>
      <c r="W235" s="248">
        <v>976.5</v>
      </c>
      <c r="X235" s="257">
        <v>4395235.68</v>
      </c>
      <c r="Y235" s="248">
        <v>0</v>
      </c>
      <c r="Z235" s="248">
        <v>0</v>
      </c>
      <c r="AA235" s="248">
        <v>0</v>
      </c>
      <c r="AB235" s="248">
        <v>0</v>
      </c>
      <c r="AC235" s="248">
        <v>0</v>
      </c>
      <c r="AD235" s="248">
        <v>0</v>
      </c>
      <c r="AE235" s="248">
        <v>0</v>
      </c>
      <c r="AF235" s="248">
        <v>0</v>
      </c>
      <c r="AG235" s="248">
        <v>0</v>
      </c>
      <c r="AH235" s="248">
        <v>0</v>
      </c>
      <c r="AI235" s="248">
        <v>0</v>
      </c>
      <c r="AJ235" s="248">
        <v>129775.56</v>
      </c>
      <c r="AK235" s="248">
        <v>56406.98</v>
      </c>
      <c r="AL235" s="248">
        <v>0</v>
      </c>
      <c r="AM235" s="270"/>
      <c r="AN235" s="270"/>
    </row>
    <row r="236" spans="1:40" s="14" customFormat="1" ht="13.5" x14ac:dyDescent="0.2">
      <c r="A236" s="252">
        <v>64</v>
      </c>
      <c r="B236" s="261" t="s">
        <v>411</v>
      </c>
      <c r="C236" s="263">
        <v>3197.9</v>
      </c>
      <c r="D236" s="263"/>
      <c r="E236" s="271"/>
      <c r="F236" s="271"/>
      <c r="G236" s="272">
        <v>2948451.4</v>
      </c>
      <c r="H236" s="257">
        <v>0</v>
      </c>
      <c r="I236" s="273">
        <v>0</v>
      </c>
      <c r="J236" s="273">
        <v>0</v>
      </c>
      <c r="K236" s="273">
        <v>0</v>
      </c>
      <c r="L236" s="273">
        <v>0</v>
      </c>
      <c r="M236" s="273">
        <v>0</v>
      </c>
      <c r="N236" s="257">
        <v>0</v>
      </c>
      <c r="O236" s="257">
        <v>0</v>
      </c>
      <c r="P236" s="257">
        <v>0</v>
      </c>
      <c r="Q236" s="257">
        <v>0</v>
      </c>
      <c r="R236" s="257">
        <v>0</v>
      </c>
      <c r="S236" s="257">
        <v>0</v>
      </c>
      <c r="T236" s="258">
        <v>0</v>
      </c>
      <c r="U236" s="257">
        <v>0</v>
      </c>
      <c r="V236" s="271" t="s">
        <v>470</v>
      </c>
      <c r="W236" s="248">
        <v>903.47</v>
      </c>
      <c r="X236" s="257">
        <v>2814030.88</v>
      </c>
      <c r="Y236" s="248">
        <v>0</v>
      </c>
      <c r="Z236" s="248">
        <v>0</v>
      </c>
      <c r="AA236" s="248">
        <v>0</v>
      </c>
      <c r="AB236" s="248">
        <v>0</v>
      </c>
      <c r="AC236" s="248">
        <v>0</v>
      </c>
      <c r="AD236" s="248">
        <v>0</v>
      </c>
      <c r="AE236" s="248">
        <v>0</v>
      </c>
      <c r="AF236" s="248">
        <v>0</v>
      </c>
      <c r="AG236" s="248">
        <v>0</v>
      </c>
      <c r="AH236" s="248">
        <v>0</v>
      </c>
      <c r="AI236" s="248">
        <v>0</v>
      </c>
      <c r="AJ236" s="248">
        <v>101903.56</v>
      </c>
      <c r="AK236" s="248">
        <v>32516.959999999999</v>
      </c>
      <c r="AL236" s="248">
        <v>0</v>
      </c>
      <c r="AM236" s="270"/>
      <c r="AN236" s="270"/>
    </row>
    <row r="237" spans="1:40" s="14" customFormat="1" ht="13.5" x14ac:dyDescent="0.2">
      <c r="A237" s="252">
        <v>65</v>
      </c>
      <c r="B237" s="261" t="s">
        <v>412</v>
      </c>
      <c r="C237" s="263">
        <v>4490</v>
      </c>
      <c r="D237" s="263"/>
      <c r="E237" s="271"/>
      <c r="F237" s="271"/>
      <c r="G237" s="272">
        <v>7425856.4500000002</v>
      </c>
      <c r="H237" s="257">
        <v>0</v>
      </c>
      <c r="I237" s="273">
        <v>0</v>
      </c>
      <c r="J237" s="273">
        <v>0</v>
      </c>
      <c r="K237" s="273">
        <v>0</v>
      </c>
      <c r="L237" s="273">
        <v>0</v>
      </c>
      <c r="M237" s="273">
        <v>0</v>
      </c>
      <c r="N237" s="257">
        <v>0</v>
      </c>
      <c r="O237" s="257">
        <v>0</v>
      </c>
      <c r="P237" s="257">
        <v>0</v>
      </c>
      <c r="Q237" s="257">
        <v>0</v>
      </c>
      <c r="R237" s="257">
        <v>0</v>
      </c>
      <c r="S237" s="257">
        <v>0</v>
      </c>
      <c r="T237" s="258">
        <v>0</v>
      </c>
      <c r="U237" s="257">
        <v>0</v>
      </c>
      <c r="V237" s="271" t="s">
        <v>470</v>
      </c>
      <c r="W237" s="248">
        <v>1819.1</v>
      </c>
      <c r="X237" s="257">
        <v>7138878.1399999997</v>
      </c>
      <c r="Y237" s="248">
        <v>0</v>
      </c>
      <c r="Z237" s="248">
        <v>0</v>
      </c>
      <c r="AA237" s="248">
        <v>0</v>
      </c>
      <c r="AB237" s="248">
        <v>0</v>
      </c>
      <c r="AC237" s="248">
        <v>0</v>
      </c>
      <c r="AD237" s="248">
        <v>0</v>
      </c>
      <c r="AE237" s="248">
        <v>0</v>
      </c>
      <c r="AF237" s="248">
        <v>0</v>
      </c>
      <c r="AG237" s="248">
        <v>0</v>
      </c>
      <c r="AH237" s="248">
        <v>0</v>
      </c>
      <c r="AI237" s="248">
        <v>0</v>
      </c>
      <c r="AJ237" s="248">
        <v>202154.64</v>
      </c>
      <c r="AK237" s="248">
        <v>84823.67</v>
      </c>
      <c r="AL237" s="248">
        <v>0</v>
      </c>
      <c r="AM237" s="270"/>
      <c r="AN237" s="270"/>
    </row>
    <row r="238" spans="1:40" s="14" customFormat="1" ht="13.5" x14ac:dyDescent="0.2">
      <c r="A238" s="252">
        <v>66</v>
      </c>
      <c r="B238" s="261" t="s">
        <v>413</v>
      </c>
      <c r="C238" s="263">
        <v>7044</v>
      </c>
      <c r="D238" s="263"/>
      <c r="E238" s="271"/>
      <c r="F238" s="271"/>
      <c r="G238" s="272">
        <v>8605146.6400000006</v>
      </c>
      <c r="H238" s="257">
        <v>0</v>
      </c>
      <c r="I238" s="273">
        <v>0</v>
      </c>
      <c r="J238" s="273">
        <v>0</v>
      </c>
      <c r="K238" s="273">
        <v>0</v>
      </c>
      <c r="L238" s="273">
        <v>0</v>
      </c>
      <c r="M238" s="273">
        <v>0</v>
      </c>
      <c r="N238" s="257">
        <v>0</v>
      </c>
      <c r="O238" s="257">
        <v>0</v>
      </c>
      <c r="P238" s="257">
        <v>0</v>
      </c>
      <c r="Q238" s="257">
        <v>0</v>
      </c>
      <c r="R238" s="257">
        <v>0</v>
      </c>
      <c r="S238" s="257">
        <v>0</v>
      </c>
      <c r="T238" s="258">
        <v>0</v>
      </c>
      <c r="U238" s="257">
        <v>0</v>
      </c>
      <c r="V238" s="271" t="s">
        <v>470</v>
      </c>
      <c r="W238" s="248">
        <v>3008.5</v>
      </c>
      <c r="X238" s="257">
        <v>8095178.2000000002</v>
      </c>
      <c r="Y238" s="248">
        <v>0</v>
      </c>
      <c r="Z238" s="248">
        <v>0</v>
      </c>
      <c r="AA238" s="248">
        <v>0</v>
      </c>
      <c r="AB238" s="248">
        <v>0</v>
      </c>
      <c r="AC238" s="248">
        <v>0</v>
      </c>
      <c r="AD238" s="248">
        <v>0</v>
      </c>
      <c r="AE238" s="248">
        <v>0</v>
      </c>
      <c r="AF238" s="248">
        <v>0</v>
      </c>
      <c r="AG238" s="248">
        <v>0</v>
      </c>
      <c r="AH238" s="248">
        <v>0</v>
      </c>
      <c r="AI238" s="248">
        <v>0</v>
      </c>
      <c r="AJ238" s="248">
        <v>334694.31</v>
      </c>
      <c r="AK238" s="248">
        <v>175274.13</v>
      </c>
      <c r="AL238" s="248">
        <v>0</v>
      </c>
      <c r="AM238" s="270"/>
      <c r="AN238" s="270"/>
    </row>
    <row r="239" spans="1:40" s="14" customFormat="1" ht="13.5" x14ac:dyDescent="0.2">
      <c r="A239" s="252">
        <v>67</v>
      </c>
      <c r="B239" s="261" t="s">
        <v>414</v>
      </c>
      <c r="C239" s="263">
        <v>4642.5</v>
      </c>
      <c r="D239" s="263"/>
      <c r="E239" s="271"/>
      <c r="F239" s="271"/>
      <c r="G239" s="272">
        <v>4676934.8499999996</v>
      </c>
      <c r="H239" s="257">
        <v>0</v>
      </c>
      <c r="I239" s="273">
        <v>0</v>
      </c>
      <c r="J239" s="273">
        <v>0</v>
      </c>
      <c r="K239" s="273">
        <v>0</v>
      </c>
      <c r="L239" s="273">
        <v>0</v>
      </c>
      <c r="M239" s="273">
        <v>0</v>
      </c>
      <c r="N239" s="257">
        <v>0</v>
      </c>
      <c r="O239" s="257">
        <v>0</v>
      </c>
      <c r="P239" s="257">
        <v>0</v>
      </c>
      <c r="Q239" s="257">
        <v>0</v>
      </c>
      <c r="R239" s="257">
        <v>0</v>
      </c>
      <c r="S239" s="257">
        <v>0</v>
      </c>
      <c r="T239" s="258">
        <v>0</v>
      </c>
      <c r="U239" s="257">
        <v>0</v>
      </c>
      <c r="V239" s="271" t="s">
        <v>470</v>
      </c>
      <c r="W239" s="248">
        <v>1251.1300000000001</v>
      </c>
      <c r="X239" s="257">
        <v>4467947.16</v>
      </c>
      <c r="Y239" s="248">
        <v>0</v>
      </c>
      <c r="Z239" s="248">
        <v>0</v>
      </c>
      <c r="AA239" s="248">
        <v>0</v>
      </c>
      <c r="AB239" s="248">
        <v>0</v>
      </c>
      <c r="AC239" s="248">
        <v>0</v>
      </c>
      <c r="AD239" s="248">
        <v>0</v>
      </c>
      <c r="AE239" s="248">
        <v>0</v>
      </c>
      <c r="AF239" s="248">
        <v>0</v>
      </c>
      <c r="AG239" s="248">
        <v>0</v>
      </c>
      <c r="AH239" s="248">
        <v>0</v>
      </c>
      <c r="AI239" s="248">
        <v>0</v>
      </c>
      <c r="AJ239" s="248">
        <v>137159.45000000001</v>
      </c>
      <c r="AK239" s="248">
        <v>71828.240000000005</v>
      </c>
      <c r="AL239" s="248">
        <v>0</v>
      </c>
      <c r="AM239" s="270"/>
      <c r="AN239" s="270"/>
    </row>
    <row r="240" spans="1:40" s="14" customFormat="1" ht="13.5" x14ac:dyDescent="0.2">
      <c r="A240" s="252">
        <v>68</v>
      </c>
      <c r="B240" s="261" t="s">
        <v>415</v>
      </c>
      <c r="C240" s="263">
        <v>4599.1000000000004</v>
      </c>
      <c r="D240" s="263"/>
      <c r="E240" s="271"/>
      <c r="F240" s="271"/>
      <c r="G240" s="272">
        <v>4413638.97</v>
      </c>
      <c r="H240" s="257">
        <v>0</v>
      </c>
      <c r="I240" s="273">
        <v>0</v>
      </c>
      <c r="J240" s="273">
        <v>0</v>
      </c>
      <c r="K240" s="273">
        <v>0</v>
      </c>
      <c r="L240" s="273">
        <v>0</v>
      </c>
      <c r="M240" s="273">
        <v>0</v>
      </c>
      <c r="N240" s="257">
        <v>0</v>
      </c>
      <c r="O240" s="257">
        <v>0</v>
      </c>
      <c r="P240" s="257">
        <v>0</v>
      </c>
      <c r="Q240" s="257">
        <v>0</v>
      </c>
      <c r="R240" s="257">
        <v>0</v>
      </c>
      <c r="S240" s="257">
        <v>0</v>
      </c>
      <c r="T240" s="258">
        <v>0</v>
      </c>
      <c r="U240" s="257">
        <v>0</v>
      </c>
      <c r="V240" s="271" t="s">
        <v>470</v>
      </c>
      <c r="W240" s="248">
        <v>1239.8399999999999</v>
      </c>
      <c r="X240" s="257">
        <v>4222280.5999999996</v>
      </c>
      <c r="Y240" s="248">
        <v>0</v>
      </c>
      <c r="Z240" s="248">
        <v>0</v>
      </c>
      <c r="AA240" s="248">
        <v>0</v>
      </c>
      <c r="AB240" s="248">
        <v>0</v>
      </c>
      <c r="AC240" s="248">
        <v>0</v>
      </c>
      <c r="AD240" s="248">
        <v>0</v>
      </c>
      <c r="AE240" s="248">
        <v>0</v>
      </c>
      <c r="AF240" s="248">
        <v>0</v>
      </c>
      <c r="AG240" s="248">
        <v>0</v>
      </c>
      <c r="AH240" s="248">
        <v>0</v>
      </c>
      <c r="AI240" s="248">
        <v>0</v>
      </c>
      <c r="AJ240" s="248">
        <v>125589.26</v>
      </c>
      <c r="AK240" s="248">
        <v>65769.11</v>
      </c>
      <c r="AL240" s="248">
        <v>0</v>
      </c>
      <c r="AM240" s="270"/>
      <c r="AN240" s="270"/>
    </row>
    <row r="241" spans="1:40" s="14" customFormat="1" ht="13.5" x14ac:dyDescent="0.2">
      <c r="A241" s="252">
        <v>69</v>
      </c>
      <c r="B241" s="261" t="s">
        <v>416</v>
      </c>
      <c r="C241" s="263">
        <v>1900.6</v>
      </c>
      <c r="D241" s="263"/>
      <c r="E241" s="271"/>
      <c r="F241" s="271"/>
      <c r="G241" s="272">
        <v>2338140.37</v>
      </c>
      <c r="H241" s="257">
        <v>0</v>
      </c>
      <c r="I241" s="273">
        <v>0</v>
      </c>
      <c r="J241" s="273">
        <v>0</v>
      </c>
      <c r="K241" s="273">
        <v>0</v>
      </c>
      <c r="L241" s="273">
        <v>0</v>
      </c>
      <c r="M241" s="273">
        <v>0</v>
      </c>
      <c r="N241" s="257">
        <v>0</v>
      </c>
      <c r="O241" s="257">
        <v>0</v>
      </c>
      <c r="P241" s="257">
        <v>0</v>
      </c>
      <c r="Q241" s="257">
        <v>0</v>
      </c>
      <c r="R241" s="257">
        <v>0</v>
      </c>
      <c r="S241" s="257">
        <v>0</v>
      </c>
      <c r="T241" s="258">
        <v>0</v>
      </c>
      <c r="U241" s="257">
        <v>0</v>
      </c>
      <c r="V241" s="271" t="s">
        <v>470</v>
      </c>
      <c r="W241" s="248">
        <v>585.39</v>
      </c>
      <c r="X241" s="257">
        <v>2227728</v>
      </c>
      <c r="Y241" s="248">
        <v>0</v>
      </c>
      <c r="Z241" s="248">
        <v>0</v>
      </c>
      <c r="AA241" s="248">
        <v>0</v>
      </c>
      <c r="AB241" s="248">
        <v>0</v>
      </c>
      <c r="AC241" s="248">
        <v>0</v>
      </c>
      <c r="AD241" s="248">
        <v>0</v>
      </c>
      <c r="AE241" s="248">
        <v>0</v>
      </c>
      <c r="AF241" s="248">
        <v>0</v>
      </c>
      <c r="AG241" s="248">
        <v>0</v>
      </c>
      <c r="AH241" s="248">
        <v>0</v>
      </c>
      <c r="AI241" s="248">
        <v>0</v>
      </c>
      <c r="AJ241" s="248">
        <v>77777.210000000006</v>
      </c>
      <c r="AK241" s="248">
        <v>32635.16</v>
      </c>
      <c r="AL241" s="248">
        <v>0</v>
      </c>
      <c r="AM241" s="270"/>
      <c r="AN241" s="270"/>
    </row>
    <row r="242" spans="1:40" s="14" customFormat="1" ht="13.5" x14ac:dyDescent="0.2">
      <c r="A242" s="252">
        <v>70</v>
      </c>
      <c r="B242" s="261" t="s">
        <v>417</v>
      </c>
      <c r="C242" s="263">
        <v>6141.9</v>
      </c>
      <c r="D242" s="263"/>
      <c r="E242" s="271"/>
      <c r="F242" s="271"/>
      <c r="G242" s="272">
        <v>6857512.21</v>
      </c>
      <c r="H242" s="257">
        <v>0</v>
      </c>
      <c r="I242" s="273">
        <v>0</v>
      </c>
      <c r="J242" s="273">
        <v>0</v>
      </c>
      <c r="K242" s="273">
        <v>0</v>
      </c>
      <c r="L242" s="273">
        <v>0</v>
      </c>
      <c r="M242" s="273">
        <v>0</v>
      </c>
      <c r="N242" s="257">
        <v>0</v>
      </c>
      <c r="O242" s="257">
        <v>0</v>
      </c>
      <c r="P242" s="257">
        <v>0</v>
      </c>
      <c r="Q242" s="257">
        <v>0</v>
      </c>
      <c r="R242" s="257">
        <v>0</v>
      </c>
      <c r="S242" s="257">
        <v>0</v>
      </c>
      <c r="T242" s="258">
        <v>0</v>
      </c>
      <c r="U242" s="257">
        <v>0</v>
      </c>
      <c r="V242" s="271" t="s">
        <v>470</v>
      </c>
      <c r="W242" s="248">
        <v>1840.92</v>
      </c>
      <c r="X242" s="257">
        <v>6567012.1900000004</v>
      </c>
      <c r="Y242" s="248">
        <v>0</v>
      </c>
      <c r="Z242" s="248">
        <v>0</v>
      </c>
      <c r="AA242" s="248">
        <v>0</v>
      </c>
      <c r="AB242" s="248">
        <v>0</v>
      </c>
      <c r="AC242" s="248">
        <v>0</v>
      </c>
      <c r="AD242" s="248">
        <v>0</v>
      </c>
      <c r="AE242" s="248">
        <v>0</v>
      </c>
      <c r="AF242" s="248">
        <v>0</v>
      </c>
      <c r="AG242" s="248">
        <v>0</v>
      </c>
      <c r="AH242" s="248">
        <v>0</v>
      </c>
      <c r="AI242" s="248">
        <v>0</v>
      </c>
      <c r="AJ242" s="248">
        <v>202485.13</v>
      </c>
      <c r="AK242" s="248">
        <v>88014.89</v>
      </c>
      <c r="AL242" s="248">
        <v>0</v>
      </c>
      <c r="AM242" s="270"/>
      <c r="AN242" s="270"/>
    </row>
    <row r="243" spans="1:40" s="14" customFormat="1" ht="13.5" x14ac:dyDescent="0.2">
      <c r="A243" s="252">
        <v>71</v>
      </c>
      <c r="B243" s="261" t="s">
        <v>418</v>
      </c>
      <c r="C243" s="263">
        <v>2019</v>
      </c>
      <c r="D243" s="263"/>
      <c r="E243" s="271"/>
      <c r="F243" s="271"/>
      <c r="G243" s="272">
        <v>1024194.71</v>
      </c>
      <c r="H243" s="257">
        <v>909968</v>
      </c>
      <c r="I243" s="273">
        <v>503872</v>
      </c>
      <c r="J243" s="273">
        <v>0</v>
      </c>
      <c r="K243" s="273">
        <v>0</v>
      </c>
      <c r="L243" s="273">
        <v>0</v>
      </c>
      <c r="M243" s="273">
        <v>0</v>
      </c>
      <c r="N243" s="257">
        <v>299</v>
      </c>
      <c r="O243" s="257">
        <v>207615</v>
      </c>
      <c r="P243" s="257">
        <v>0</v>
      </c>
      <c r="Q243" s="257">
        <v>0</v>
      </c>
      <c r="R243" s="257">
        <v>232</v>
      </c>
      <c r="S243" s="257">
        <v>198481</v>
      </c>
      <c r="T243" s="258">
        <v>0</v>
      </c>
      <c r="U243" s="257">
        <v>0</v>
      </c>
      <c r="V243" s="271"/>
      <c r="W243" s="248">
        <v>0</v>
      </c>
      <c r="X243" s="257">
        <v>0</v>
      </c>
      <c r="Y243" s="248">
        <v>0</v>
      </c>
      <c r="Z243" s="248">
        <v>0</v>
      </c>
      <c r="AA243" s="248">
        <v>0</v>
      </c>
      <c r="AB243" s="248">
        <v>0</v>
      </c>
      <c r="AC243" s="248">
        <v>0</v>
      </c>
      <c r="AD243" s="248">
        <v>0</v>
      </c>
      <c r="AE243" s="248">
        <v>0</v>
      </c>
      <c r="AF243" s="248">
        <v>0</v>
      </c>
      <c r="AG243" s="248">
        <v>0</v>
      </c>
      <c r="AH243" s="248">
        <v>0</v>
      </c>
      <c r="AI243" s="248">
        <v>29770</v>
      </c>
      <c r="AJ243" s="248">
        <v>56210.32</v>
      </c>
      <c r="AK243" s="248">
        <v>28246.39</v>
      </c>
      <c r="AL243" s="248">
        <v>0</v>
      </c>
      <c r="AM243" s="270"/>
      <c r="AN243" s="270"/>
    </row>
    <row r="244" spans="1:40" s="14" customFormat="1" ht="13.5" x14ac:dyDescent="0.2">
      <c r="A244" s="252">
        <v>72</v>
      </c>
      <c r="B244" s="261" t="s">
        <v>419</v>
      </c>
      <c r="C244" s="263">
        <v>3119.8</v>
      </c>
      <c r="D244" s="263"/>
      <c r="E244" s="271"/>
      <c r="F244" s="271"/>
      <c r="G244" s="272">
        <v>4202716.49</v>
      </c>
      <c r="H244" s="257">
        <v>0</v>
      </c>
      <c r="I244" s="273">
        <v>0</v>
      </c>
      <c r="J244" s="273">
        <v>0</v>
      </c>
      <c r="K244" s="273">
        <v>0</v>
      </c>
      <c r="L244" s="273">
        <v>0</v>
      </c>
      <c r="M244" s="273">
        <v>0</v>
      </c>
      <c r="N244" s="257">
        <v>0</v>
      </c>
      <c r="O244" s="257">
        <v>0</v>
      </c>
      <c r="P244" s="257">
        <v>0</v>
      </c>
      <c r="Q244" s="257">
        <v>0</v>
      </c>
      <c r="R244" s="257">
        <v>0</v>
      </c>
      <c r="S244" s="257">
        <v>0</v>
      </c>
      <c r="T244" s="258">
        <v>0</v>
      </c>
      <c r="U244" s="257">
        <v>0</v>
      </c>
      <c r="V244" s="271" t="s">
        <v>471</v>
      </c>
      <c r="W244" s="248">
        <v>1111.8</v>
      </c>
      <c r="X244" s="257">
        <v>4038516.34</v>
      </c>
      <c r="Y244" s="248">
        <v>0</v>
      </c>
      <c r="Z244" s="248">
        <v>0</v>
      </c>
      <c r="AA244" s="248">
        <v>0</v>
      </c>
      <c r="AB244" s="248">
        <v>0</v>
      </c>
      <c r="AC244" s="248">
        <v>0</v>
      </c>
      <c r="AD244" s="248">
        <v>0</v>
      </c>
      <c r="AE244" s="248">
        <v>0</v>
      </c>
      <c r="AF244" s="248">
        <v>0</v>
      </c>
      <c r="AG244" s="248">
        <v>0</v>
      </c>
      <c r="AH244" s="248">
        <v>0</v>
      </c>
      <c r="AI244" s="248">
        <v>0</v>
      </c>
      <c r="AJ244" s="248">
        <v>126685.69</v>
      </c>
      <c r="AK244" s="248">
        <v>37514.46</v>
      </c>
      <c r="AL244" s="248">
        <v>0</v>
      </c>
      <c r="AM244" s="270"/>
      <c r="AN244" s="270"/>
    </row>
    <row r="245" spans="1:40" s="14" customFormat="1" ht="13.5" x14ac:dyDescent="0.2">
      <c r="A245" s="252">
        <v>73</v>
      </c>
      <c r="B245" s="261" t="s">
        <v>420</v>
      </c>
      <c r="C245" s="263">
        <v>3322.6</v>
      </c>
      <c r="D245" s="263"/>
      <c r="E245" s="271"/>
      <c r="F245" s="271"/>
      <c r="G245" s="272">
        <v>3948479.55</v>
      </c>
      <c r="H245" s="257">
        <v>0</v>
      </c>
      <c r="I245" s="273">
        <v>0</v>
      </c>
      <c r="J245" s="273">
        <v>0</v>
      </c>
      <c r="K245" s="273">
        <v>0</v>
      </c>
      <c r="L245" s="273">
        <v>0</v>
      </c>
      <c r="M245" s="273">
        <v>0</v>
      </c>
      <c r="N245" s="257">
        <v>0</v>
      </c>
      <c r="O245" s="257">
        <v>0</v>
      </c>
      <c r="P245" s="257">
        <v>0</v>
      </c>
      <c r="Q245" s="257">
        <v>0</v>
      </c>
      <c r="R245" s="257">
        <v>0</v>
      </c>
      <c r="S245" s="257">
        <v>0</v>
      </c>
      <c r="T245" s="258">
        <v>0</v>
      </c>
      <c r="U245" s="257">
        <v>0</v>
      </c>
      <c r="V245" s="271" t="s">
        <v>470</v>
      </c>
      <c r="W245" s="248">
        <v>930</v>
      </c>
      <c r="X245" s="257">
        <v>3796907.45</v>
      </c>
      <c r="Y245" s="248">
        <v>0</v>
      </c>
      <c r="Z245" s="248">
        <v>0</v>
      </c>
      <c r="AA245" s="248">
        <v>0</v>
      </c>
      <c r="AB245" s="248">
        <v>0</v>
      </c>
      <c r="AC245" s="248">
        <v>0</v>
      </c>
      <c r="AD245" s="248">
        <v>0</v>
      </c>
      <c r="AE245" s="248">
        <v>0</v>
      </c>
      <c r="AF245" s="248">
        <v>0</v>
      </c>
      <c r="AG245" s="248">
        <v>0</v>
      </c>
      <c r="AH245" s="248">
        <v>0</v>
      </c>
      <c r="AI245" s="248">
        <v>0</v>
      </c>
      <c r="AJ245" s="248">
        <v>105649.21</v>
      </c>
      <c r="AK245" s="248">
        <v>45922.89</v>
      </c>
      <c r="AL245" s="248">
        <v>0</v>
      </c>
      <c r="AM245" s="270"/>
      <c r="AN245" s="270"/>
    </row>
    <row r="246" spans="1:40" s="14" customFormat="1" ht="13.5" x14ac:dyDescent="0.2">
      <c r="A246" s="252">
        <v>74</v>
      </c>
      <c r="B246" s="261" t="s">
        <v>421</v>
      </c>
      <c r="C246" s="263">
        <v>3366.3</v>
      </c>
      <c r="D246" s="263"/>
      <c r="E246" s="271"/>
      <c r="F246" s="271"/>
      <c r="G246" s="272">
        <v>4105431.18</v>
      </c>
      <c r="H246" s="257">
        <v>0</v>
      </c>
      <c r="I246" s="273">
        <v>0</v>
      </c>
      <c r="J246" s="273">
        <v>0</v>
      </c>
      <c r="K246" s="273">
        <v>0</v>
      </c>
      <c r="L246" s="273">
        <v>0</v>
      </c>
      <c r="M246" s="273">
        <v>0</v>
      </c>
      <c r="N246" s="257">
        <v>0</v>
      </c>
      <c r="O246" s="257">
        <v>0</v>
      </c>
      <c r="P246" s="257">
        <v>0</v>
      </c>
      <c r="Q246" s="257">
        <v>0</v>
      </c>
      <c r="R246" s="257">
        <v>0</v>
      </c>
      <c r="S246" s="257">
        <v>0</v>
      </c>
      <c r="T246" s="258">
        <v>0</v>
      </c>
      <c r="U246" s="257">
        <v>0</v>
      </c>
      <c r="V246" s="271" t="s">
        <v>470</v>
      </c>
      <c r="W246" s="248">
        <v>898</v>
      </c>
      <c r="X246" s="257">
        <v>3947188.5</v>
      </c>
      <c r="Y246" s="248">
        <v>0</v>
      </c>
      <c r="Z246" s="248">
        <v>0</v>
      </c>
      <c r="AA246" s="248">
        <v>0</v>
      </c>
      <c r="AB246" s="248">
        <v>0</v>
      </c>
      <c r="AC246" s="248">
        <v>0</v>
      </c>
      <c r="AD246" s="248">
        <v>0</v>
      </c>
      <c r="AE246" s="248">
        <v>0</v>
      </c>
      <c r="AF246" s="248">
        <v>0</v>
      </c>
      <c r="AG246" s="248">
        <v>0</v>
      </c>
      <c r="AH246" s="248">
        <v>0</v>
      </c>
      <c r="AI246" s="248">
        <v>0</v>
      </c>
      <c r="AJ246" s="248">
        <v>105318.71</v>
      </c>
      <c r="AK246" s="248">
        <v>52923.97</v>
      </c>
      <c r="AL246" s="248">
        <v>0</v>
      </c>
      <c r="AM246" s="270"/>
      <c r="AN246" s="270"/>
    </row>
    <row r="247" spans="1:40" s="14" customFormat="1" ht="13.5" x14ac:dyDescent="0.2">
      <c r="A247" s="252">
        <v>75</v>
      </c>
      <c r="B247" s="261" t="s">
        <v>422</v>
      </c>
      <c r="C247" s="263">
        <v>5621.6</v>
      </c>
      <c r="D247" s="263"/>
      <c r="E247" s="271"/>
      <c r="F247" s="271"/>
      <c r="G247" s="272">
        <v>6181871.5800000001</v>
      </c>
      <c r="H247" s="257">
        <v>0</v>
      </c>
      <c r="I247" s="273">
        <v>0</v>
      </c>
      <c r="J247" s="273">
        <v>0</v>
      </c>
      <c r="K247" s="273">
        <v>0</v>
      </c>
      <c r="L247" s="273">
        <v>0</v>
      </c>
      <c r="M247" s="273">
        <v>0</v>
      </c>
      <c r="N247" s="257">
        <v>0</v>
      </c>
      <c r="O247" s="257">
        <v>0</v>
      </c>
      <c r="P247" s="257">
        <v>0</v>
      </c>
      <c r="Q247" s="257">
        <v>0</v>
      </c>
      <c r="R247" s="257">
        <v>0</v>
      </c>
      <c r="S247" s="257">
        <v>0</v>
      </c>
      <c r="T247" s="258">
        <v>0</v>
      </c>
      <c r="U247" s="257">
        <v>0</v>
      </c>
      <c r="V247" s="271" t="s">
        <v>470</v>
      </c>
      <c r="W247" s="248">
        <v>1529.46</v>
      </c>
      <c r="X247" s="257">
        <v>5950087</v>
      </c>
      <c r="Y247" s="248">
        <v>0</v>
      </c>
      <c r="Z247" s="248">
        <v>0</v>
      </c>
      <c r="AA247" s="248">
        <v>0</v>
      </c>
      <c r="AB247" s="248">
        <v>0</v>
      </c>
      <c r="AC247" s="248">
        <v>0</v>
      </c>
      <c r="AD247" s="248">
        <v>0</v>
      </c>
      <c r="AE247" s="248">
        <v>0</v>
      </c>
      <c r="AF247" s="248">
        <v>0</v>
      </c>
      <c r="AG247" s="248">
        <v>0</v>
      </c>
      <c r="AH247" s="248">
        <v>0</v>
      </c>
      <c r="AI247" s="248">
        <v>0</v>
      </c>
      <c r="AJ247" s="248">
        <v>175714.79</v>
      </c>
      <c r="AK247" s="248">
        <v>56069.79</v>
      </c>
      <c r="AL247" s="248">
        <v>0</v>
      </c>
      <c r="AM247" s="270"/>
      <c r="AN247" s="270"/>
    </row>
    <row r="248" spans="1:40" s="14" customFormat="1" ht="13.5" x14ac:dyDescent="0.2">
      <c r="A248" s="252">
        <v>76</v>
      </c>
      <c r="B248" s="261" t="s">
        <v>423</v>
      </c>
      <c r="C248" s="263">
        <v>5548.2</v>
      </c>
      <c r="D248" s="263"/>
      <c r="E248" s="271"/>
      <c r="F248" s="271"/>
      <c r="G248" s="272">
        <v>6114860.7800000003</v>
      </c>
      <c r="H248" s="257">
        <v>0</v>
      </c>
      <c r="I248" s="273">
        <v>0</v>
      </c>
      <c r="J248" s="273">
        <v>0</v>
      </c>
      <c r="K248" s="273">
        <v>0</v>
      </c>
      <c r="L248" s="273">
        <v>0</v>
      </c>
      <c r="M248" s="273">
        <v>0</v>
      </c>
      <c r="N248" s="257">
        <v>0</v>
      </c>
      <c r="O248" s="257">
        <v>0</v>
      </c>
      <c r="P248" s="257">
        <v>0</v>
      </c>
      <c r="Q248" s="257">
        <v>0</v>
      </c>
      <c r="R248" s="257">
        <v>0</v>
      </c>
      <c r="S248" s="257">
        <v>0</v>
      </c>
      <c r="T248" s="258">
        <v>0</v>
      </c>
      <c r="U248" s="257">
        <v>0</v>
      </c>
      <c r="V248" s="271" t="s">
        <v>470</v>
      </c>
      <c r="W248" s="248">
        <v>1526.8</v>
      </c>
      <c r="X248" s="257">
        <v>5855465.5</v>
      </c>
      <c r="Y248" s="248">
        <v>0</v>
      </c>
      <c r="Z248" s="248">
        <v>0</v>
      </c>
      <c r="AA248" s="248">
        <v>0</v>
      </c>
      <c r="AB248" s="248">
        <v>0</v>
      </c>
      <c r="AC248" s="248">
        <v>0</v>
      </c>
      <c r="AD248" s="248">
        <v>0</v>
      </c>
      <c r="AE248" s="248">
        <v>0</v>
      </c>
      <c r="AF248" s="248">
        <v>0</v>
      </c>
      <c r="AG248" s="248">
        <v>0</v>
      </c>
      <c r="AH248" s="248">
        <v>0</v>
      </c>
      <c r="AI248" s="248">
        <v>0</v>
      </c>
      <c r="AJ248" s="248">
        <v>196646.34</v>
      </c>
      <c r="AK248" s="248">
        <v>62748.94</v>
      </c>
      <c r="AL248" s="248">
        <v>0</v>
      </c>
      <c r="AM248" s="270"/>
      <c r="AN248" s="270"/>
    </row>
    <row r="249" spans="1:40" s="14" customFormat="1" ht="13.5" x14ac:dyDescent="0.2">
      <c r="A249" s="252">
        <v>77</v>
      </c>
      <c r="B249" s="261" t="s">
        <v>424</v>
      </c>
      <c r="C249" s="263">
        <v>3322.6</v>
      </c>
      <c r="D249" s="263"/>
      <c r="E249" s="271"/>
      <c r="F249" s="271"/>
      <c r="G249" s="272">
        <v>3100240.81</v>
      </c>
      <c r="H249" s="257">
        <v>0</v>
      </c>
      <c r="I249" s="273">
        <v>0</v>
      </c>
      <c r="J249" s="273">
        <v>0</v>
      </c>
      <c r="K249" s="273">
        <v>0</v>
      </c>
      <c r="L249" s="273">
        <v>0</v>
      </c>
      <c r="M249" s="273">
        <v>0</v>
      </c>
      <c r="N249" s="257">
        <v>0</v>
      </c>
      <c r="O249" s="257">
        <v>0</v>
      </c>
      <c r="P249" s="257">
        <v>0</v>
      </c>
      <c r="Q249" s="257">
        <v>0</v>
      </c>
      <c r="R249" s="257">
        <v>0</v>
      </c>
      <c r="S249" s="257">
        <v>0</v>
      </c>
      <c r="T249" s="258">
        <v>0</v>
      </c>
      <c r="U249" s="257">
        <v>0</v>
      </c>
      <c r="V249" s="271" t="s">
        <v>470</v>
      </c>
      <c r="W249" s="248">
        <v>909.6</v>
      </c>
      <c r="X249" s="257">
        <v>2969523</v>
      </c>
      <c r="Y249" s="248">
        <v>0</v>
      </c>
      <c r="Z249" s="248">
        <v>0</v>
      </c>
      <c r="AA249" s="248">
        <v>0</v>
      </c>
      <c r="AB249" s="248">
        <v>0</v>
      </c>
      <c r="AC249" s="248">
        <v>0</v>
      </c>
      <c r="AD249" s="248">
        <v>0</v>
      </c>
      <c r="AE249" s="248">
        <v>0</v>
      </c>
      <c r="AF249" s="248">
        <v>0</v>
      </c>
      <c r="AG249" s="248">
        <v>0</v>
      </c>
      <c r="AH249" s="248">
        <v>0</v>
      </c>
      <c r="AI249" s="248">
        <v>0</v>
      </c>
      <c r="AJ249" s="248">
        <v>103225.56</v>
      </c>
      <c r="AK249" s="248">
        <v>27492.25</v>
      </c>
      <c r="AL249" s="248">
        <v>0</v>
      </c>
      <c r="AM249" s="270"/>
      <c r="AN249" s="270"/>
    </row>
    <row r="250" spans="1:40" s="14" customFormat="1" ht="13.5" x14ac:dyDescent="0.2">
      <c r="A250" s="252">
        <v>78</v>
      </c>
      <c r="B250" s="261" t="s">
        <v>425</v>
      </c>
      <c r="C250" s="263">
        <v>3259.1</v>
      </c>
      <c r="D250" s="263"/>
      <c r="E250" s="271"/>
      <c r="F250" s="271"/>
      <c r="G250" s="272">
        <v>3681415.49</v>
      </c>
      <c r="H250" s="257">
        <v>0</v>
      </c>
      <c r="I250" s="273">
        <v>0</v>
      </c>
      <c r="J250" s="273">
        <v>0</v>
      </c>
      <c r="K250" s="273">
        <v>0</v>
      </c>
      <c r="L250" s="273">
        <v>0</v>
      </c>
      <c r="M250" s="273">
        <v>0</v>
      </c>
      <c r="N250" s="257">
        <v>0</v>
      </c>
      <c r="O250" s="257">
        <v>0</v>
      </c>
      <c r="P250" s="257">
        <v>0</v>
      </c>
      <c r="Q250" s="257">
        <v>0</v>
      </c>
      <c r="R250" s="257">
        <v>0</v>
      </c>
      <c r="S250" s="257">
        <v>0</v>
      </c>
      <c r="T250" s="258">
        <v>0</v>
      </c>
      <c r="U250" s="257">
        <v>0</v>
      </c>
      <c r="V250" s="271" t="s">
        <v>470</v>
      </c>
      <c r="W250" s="248">
        <v>877.89</v>
      </c>
      <c r="X250" s="257">
        <v>3537177</v>
      </c>
      <c r="Y250" s="248">
        <v>0</v>
      </c>
      <c r="Z250" s="248">
        <v>0</v>
      </c>
      <c r="AA250" s="248">
        <v>0</v>
      </c>
      <c r="AB250" s="248">
        <v>0</v>
      </c>
      <c r="AC250" s="248">
        <v>0</v>
      </c>
      <c r="AD250" s="248">
        <v>0</v>
      </c>
      <c r="AE250" s="248">
        <v>0</v>
      </c>
      <c r="AF250" s="248">
        <v>0</v>
      </c>
      <c r="AG250" s="248">
        <v>0</v>
      </c>
      <c r="AH250" s="248">
        <v>0</v>
      </c>
      <c r="AI250" s="248">
        <v>0</v>
      </c>
      <c r="AJ250" s="248">
        <v>100537.51</v>
      </c>
      <c r="AK250" s="248">
        <v>43700.98</v>
      </c>
      <c r="AL250" s="248">
        <v>0</v>
      </c>
      <c r="AM250" s="270"/>
      <c r="AN250" s="270"/>
    </row>
    <row r="251" spans="1:40" s="14" customFormat="1" ht="13.5" x14ac:dyDescent="0.2">
      <c r="A251" s="252">
        <v>79</v>
      </c>
      <c r="B251" s="261" t="s">
        <v>426</v>
      </c>
      <c r="C251" s="263">
        <v>3941.5</v>
      </c>
      <c r="D251" s="263"/>
      <c r="E251" s="271"/>
      <c r="F251" s="271"/>
      <c r="G251" s="272">
        <v>3903429.82</v>
      </c>
      <c r="H251" s="257">
        <v>0</v>
      </c>
      <c r="I251" s="273">
        <v>0</v>
      </c>
      <c r="J251" s="273">
        <v>0</v>
      </c>
      <c r="K251" s="273">
        <v>0</v>
      </c>
      <c r="L251" s="273">
        <v>0</v>
      </c>
      <c r="M251" s="273">
        <v>0</v>
      </c>
      <c r="N251" s="257">
        <v>0</v>
      </c>
      <c r="O251" s="257">
        <v>0</v>
      </c>
      <c r="P251" s="257">
        <v>0</v>
      </c>
      <c r="Q251" s="257">
        <v>0</v>
      </c>
      <c r="R251" s="257">
        <v>0</v>
      </c>
      <c r="S251" s="257">
        <v>0</v>
      </c>
      <c r="T251" s="258">
        <v>0</v>
      </c>
      <c r="U251" s="257">
        <v>0</v>
      </c>
      <c r="V251" s="271" t="s">
        <v>470</v>
      </c>
      <c r="W251" s="248">
        <v>1027</v>
      </c>
      <c r="X251" s="257">
        <v>3722977.88</v>
      </c>
      <c r="Y251" s="248">
        <v>0</v>
      </c>
      <c r="Z251" s="248">
        <v>0</v>
      </c>
      <c r="AA251" s="248">
        <v>0</v>
      </c>
      <c r="AB251" s="248">
        <v>0</v>
      </c>
      <c r="AC251" s="248">
        <v>0</v>
      </c>
      <c r="AD251" s="248">
        <v>0</v>
      </c>
      <c r="AE251" s="248">
        <v>0</v>
      </c>
      <c r="AF251" s="248">
        <v>0</v>
      </c>
      <c r="AG251" s="248">
        <v>0</v>
      </c>
      <c r="AH251" s="248">
        <v>0</v>
      </c>
      <c r="AI251" s="248">
        <v>0</v>
      </c>
      <c r="AJ251" s="248">
        <v>120301.29</v>
      </c>
      <c r="AK251" s="248">
        <v>60150.65</v>
      </c>
      <c r="AL251" s="248">
        <v>0</v>
      </c>
      <c r="AM251" s="270"/>
      <c r="AN251" s="270"/>
    </row>
    <row r="252" spans="1:40" s="14" customFormat="1" ht="13.5" x14ac:dyDescent="0.2">
      <c r="A252" s="252">
        <v>80</v>
      </c>
      <c r="B252" s="261" t="s">
        <v>427</v>
      </c>
      <c r="C252" s="263">
        <v>4568.8999999999996</v>
      </c>
      <c r="D252" s="263"/>
      <c r="E252" s="271"/>
      <c r="F252" s="271"/>
      <c r="G252" s="272">
        <v>4869083.95</v>
      </c>
      <c r="H252" s="257">
        <v>0</v>
      </c>
      <c r="I252" s="273">
        <v>0</v>
      </c>
      <c r="J252" s="273">
        <v>0</v>
      </c>
      <c r="K252" s="273">
        <v>0</v>
      </c>
      <c r="L252" s="273">
        <v>0</v>
      </c>
      <c r="M252" s="273">
        <v>0</v>
      </c>
      <c r="N252" s="257">
        <v>0</v>
      </c>
      <c r="O252" s="257">
        <v>0</v>
      </c>
      <c r="P252" s="257">
        <v>0</v>
      </c>
      <c r="Q252" s="257">
        <v>0</v>
      </c>
      <c r="R252" s="257">
        <v>0</v>
      </c>
      <c r="S252" s="257">
        <v>0</v>
      </c>
      <c r="T252" s="258">
        <v>0</v>
      </c>
      <c r="U252" s="257">
        <v>0</v>
      </c>
      <c r="V252" s="271" t="s">
        <v>470</v>
      </c>
      <c r="W252" s="248">
        <v>1269.2</v>
      </c>
      <c r="X252" s="257">
        <v>4669543</v>
      </c>
      <c r="Y252" s="248">
        <v>0</v>
      </c>
      <c r="Z252" s="248">
        <v>0</v>
      </c>
      <c r="AA252" s="248">
        <v>0</v>
      </c>
      <c r="AB252" s="248">
        <v>0</v>
      </c>
      <c r="AC252" s="248">
        <v>0</v>
      </c>
      <c r="AD252" s="248">
        <v>0</v>
      </c>
      <c r="AE252" s="248">
        <v>0</v>
      </c>
      <c r="AF252" s="248">
        <v>0</v>
      </c>
      <c r="AG252" s="248">
        <v>0</v>
      </c>
      <c r="AH252" s="248">
        <v>0</v>
      </c>
      <c r="AI252" s="248">
        <v>0</v>
      </c>
      <c r="AJ252" s="248">
        <v>139084.59</v>
      </c>
      <c r="AK252" s="248">
        <v>60456.36</v>
      </c>
      <c r="AL252" s="248">
        <v>0</v>
      </c>
      <c r="AM252" s="270"/>
      <c r="AN252" s="270"/>
    </row>
    <row r="253" spans="1:40" s="14" customFormat="1" ht="13.5" x14ac:dyDescent="0.2">
      <c r="A253" s="252">
        <v>81</v>
      </c>
      <c r="B253" s="261" t="s">
        <v>428</v>
      </c>
      <c r="C253" s="263">
        <v>7601.2</v>
      </c>
      <c r="D253" s="263"/>
      <c r="E253" s="271"/>
      <c r="F253" s="271"/>
      <c r="G253" s="272">
        <v>3671789.48</v>
      </c>
      <c r="H253" s="257">
        <v>0</v>
      </c>
      <c r="I253" s="273">
        <v>0</v>
      </c>
      <c r="J253" s="273">
        <v>0</v>
      </c>
      <c r="K253" s="273">
        <v>0</v>
      </c>
      <c r="L253" s="273">
        <v>0</v>
      </c>
      <c r="M253" s="273">
        <v>0</v>
      </c>
      <c r="N253" s="257">
        <v>0</v>
      </c>
      <c r="O253" s="257">
        <v>0</v>
      </c>
      <c r="P253" s="257">
        <v>0</v>
      </c>
      <c r="Q253" s="257">
        <v>0</v>
      </c>
      <c r="R253" s="257">
        <v>0</v>
      </c>
      <c r="S253" s="257">
        <v>0</v>
      </c>
      <c r="T253" s="258">
        <v>0</v>
      </c>
      <c r="U253" s="257">
        <v>0</v>
      </c>
      <c r="V253" s="271" t="s">
        <v>470</v>
      </c>
      <c r="W253" s="248">
        <v>1011</v>
      </c>
      <c r="X253" s="257">
        <v>3483219.6</v>
      </c>
      <c r="Y253" s="248">
        <v>0</v>
      </c>
      <c r="Z253" s="248">
        <v>0</v>
      </c>
      <c r="AA253" s="248">
        <v>0</v>
      </c>
      <c r="AB253" s="248">
        <v>0</v>
      </c>
      <c r="AC253" s="248">
        <v>0</v>
      </c>
      <c r="AD253" s="248">
        <v>0</v>
      </c>
      <c r="AE253" s="248">
        <v>0</v>
      </c>
      <c r="AF253" s="248">
        <v>0</v>
      </c>
      <c r="AG253" s="248">
        <v>0</v>
      </c>
      <c r="AH253" s="248">
        <v>0</v>
      </c>
      <c r="AI253" s="248">
        <v>0</v>
      </c>
      <c r="AJ253" s="248">
        <v>131207.72</v>
      </c>
      <c r="AK253" s="248">
        <v>57362.16</v>
      </c>
      <c r="AL253" s="248">
        <v>0</v>
      </c>
      <c r="AM253" s="270"/>
      <c r="AN253" s="270"/>
    </row>
    <row r="254" spans="1:40" s="14" customFormat="1" ht="13.5" x14ac:dyDescent="0.2">
      <c r="A254" s="252">
        <v>82</v>
      </c>
      <c r="B254" s="261" t="s">
        <v>429</v>
      </c>
      <c r="C254" s="263">
        <v>9599</v>
      </c>
      <c r="D254" s="263"/>
      <c r="E254" s="271"/>
      <c r="F254" s="271"/>
      <c r="G254" s="272">
        <v>2025535.49</v>
      </c>
      <c r="H254" s="257">
        <v>0</v>
      </c>
      <c r="I254" s="273">
        <v>0</v>
      </c>
      <c r="J254" s="273">
        <v>0</v>
      </c>
      <c r="K254" s="273">
        <v>0</v>
      </c>
      <c r="L254" s="273">
        <v>0</v>
      </c>
      <c r="M254" s="273">
        <v>0</v>
      </c>
      <c r="N254" s="257">
        <v>0</v>
      </c>
      <c r="O254" s="257">
        <v>0</v>
      </c>
      <c r="P254" s="257">
        <v>0</v>
      </c>
      <c r="Q254" s="257">
        <v>0</v>
      </c>
      <c r="R254" s="257">
        <v>0</v>
      </c>
      <c r="S254" s="257">
        <v>0</v>
      </c>
      <c r="T254" s="258">
        <v>0</v>
      </c>
      <c r="U254" s="257">
        <v>0</v>
      </c>
      <c r="V254" s="271" t="s">
        <v>470</v>
      </c>
      <c r="W254" s="248">
        <v>555</v>
      </c>
      <c r="X254" s="257">
        <v>1924224</v>
      </c>
      <c r="Y254" s="248">
        <v>0</v>
      </c>
      <c r="Z254" s="248">
        <v>0</v>
      </c>
      <c r="AA254" s="248">
        <v>0</v>
      </c>
      <c r="AB254" s="248">
        <v>0</v>
      </c>
      <c r="AC254" s="248">
        <v>0</v>
      </c>
      <c r="AD254" s="248">
        <v>0</v>
      </c>
      <c r="AE254" s="248">
        <v>0</v>
      </c>
      <c r="AF254" s="248">
        <v>0</v>
      </c>
      <c r="AG254" s="248">
        <v>0</v>
      </c>
      <c r="AH254" s="248">
        <v>0</v>
      </c>
      <c r="AI254" s="248">
        <v>0</v>
      </c>
      <c r="AJ254" s="248">
        <v>70616.41</v>
      </c>
      <c r="AK254" s="248">
        <v>30695.08</v>
      </c>
      <c r="AL254" s="248">
        <v>0</v>
      </c>
      <c r="AM254" s="270"/>
      <c r="AN254" s="270"/>
    </row>
    <row r="255" spans="1:40" s="14" customFormat="1" ht="13.5" x14ac:dyDescent="0.2">
      <c r="A255" s="252">
        <v>83</v>
      </c>
      <c r="B255" s="261" t="s">
        <v>430</v>
      </c>
      <c r="C255" s="263">
        <v>3316.2</v>
      </c>
      <c r="D255" s="263"/>
      <c r="E255" s="271"/>
      <c r="F255" s="271"/>
      <c r="G255" s="272">
        <v>6540776.6799999997</v>
      </c>
      <c r="H255" s="257">
        <v>0</v>
      </c>
      <c r="I255" s="273">
        <v>0</v>
      </c>
      <c r="J255" s="273">
        <v>0</v>
      </c>
      <c r="K255" s="273">
        <v>0</v>
      </c>
      <c r="L255" s="273">
        <v>0</v>
      </c>
      <c r="M255" s="273">
        <v>0</v>
      </c>
      <c r="N255" s="257">
        <v>0</v>
      </c>
      <c r="O255" s="257">
        <v>0</v>
      </c>
      <c r="P255" s="257">
        <v>0</v>
      </c>
      <c r="Q255" s="257">
        <v>0</v>
      </c>
      <c r="R255" s="257">
        <v>0</v>
      </c>
      <c r="S255" s="257">
        <v>0</v>
      </c>
      <c r="T255" s="258">
        <v>0</v>
      </c>
      <c r="U255" s="257">
        <v>0</v>
      </c>
      <c r="V255" s="271" t="s">
        <v>470</v>
      </c>
      <c r="W255" s="248">
        <v>2420.3000000000002</v>
      </c>
      <c r="X255" s="257">
        <v>6081525.2999999998</v>
      </c>
      <c r="Y255" s="248">
        <v>0</v>
      </c>
      <c r="Z255" s="248">
        <v>0</v>
      </c>
      <c r="AA255" s="248">
        <v>0</v>
      </c>
      <c r="AB255" s="248">
        <v>0</v>
      </c>
      <c r="AC255" s="248">
        <v>0</v>
      </c>
      <c r="AD255" s="248">
        <v>0</v>
      </c>
      <c r="AE255" s="248">
        <v>0</v>
      </c>
      <c r="AF255" s="248">
        <v>0</v>
      </c>
      <c r="AG255" s="248">
        <v>0</v>
      </c>
      <c r="AH255" s="248">
        <v>0</v>
      </c>
      <c r="AI255" s="248">
        <v>0</v>
      </c>
      <c r="AJ255" s="248">
        <v>305655.59999999998</v>
      </c>
      <c r="AK255" s="248">
        <v>153595.78</v>
      </c>
      <c r="AL255" s="248">
        <v>0</v>
      </c>
      <c r="AM255" s="270"/>
      <c r="AN255" s="270"/>
    </row>
    <row r="256" spans="1:40" s="14" customFormat="1" ht="13.5" x14ac:dyDescent="0.2">
      <c r="A256" s="252">
        <v>84</v>
      </c>
      <c r="B256" s="261" t="s">
        <v>431</v>
      </c>
      <c r="C256" s="263">
        <v>15749.4</v>
      </c>
      <c r="D256" s="263"/>
      <c r="E256" s="271"/>
      <c r="F256" s="271"/>
      <c r="G256" s="272">
        <v>14358416.300000001</v>
      </c>
      <c r="H256" s="257">
        <v>0</v>
      </c>
      <c r="I256" s="273">
        <v>0</v>
      </c>
      <c r="J256" s="273">
        <v>0</v>
      </c>
      <c r="K256" s="273">
        <v>0</v>
      </c>
      <c r="L256" s="273">
        <v>0</v>
      </c>
      <c r="M256" s="273">
        <v>0</v>
      </c>
      <c r="N256" s="257">
        <v>0</v>
      </c>
      <c r="O256" s="257">
        <v>0</v>
      </c>
      <c r="P256" s="257">
        <v>0</v>
      </c>
      <c r="Q256" s="257">
        <v>0</v>
      </c>
      <c r="R256" s="257">
        <v>0</v>
      </c>
      <c r="S256" s="257">
        <v>0</v>
      </c>
      <c r="T256" s="258">
        <v>6</v>
      </c>
      <c r="U256" s="280">
        <v>13791252</v>
      </c>
      <c r="V256" s="271"/>
      <c r="W256" s="248">
        <v>0</v>
      </c>
      <c r="X256" s="257">
        <v>0</v>
      </c>
      <c r="Y256" s="248">
        <v>0</v>
      </c>
      <c r="Z256" s="248">
        <v>0</v>
      </c>
      <c r="AA256" s="248">
        <v>0</v>
      </c>
      <c r="AB256" s="248">
        <v>0</v>
      </c>
      <c r="AC256" s="248">
        <v>0</v>
      </c>
      <c r="AD256" s="248">
        <v>0</v>
      </c>
      <c r="AE256" s="248">
        <v>0</v>
      </c>
      <c r="AF256" s="248">
        <v>0</v>
      </c>
      <c r="AG256" s="248">
        <v>0</v>
      </c>
      <c r="AH256" s="248">
        <v>0</v>
      </c>
      <c r="AI256" s="248">
        <v>0</v>
      </c>
      <c r="AJ256" s="248">
        <v>437585.46</v>
      </c>
      <c r="AK256" s="248">
        <v>129578.84</v>
      </c>
      <c r="AL256" s="248">
        <v>0</v>
      </c>
      <c r="AM256" s="270"/>
      <c r="AN256" s="270"/>
    </row>
    <row r="257" spans="1:40" s="14" customFormat="1" ht="13.5" x14ac:dyDescent="0.2">
      <c r="A257" s="252">
        <v>85</v>
      </c>
      <c r="B257" s="261" t="s">
        <v>432</v>
      </c>
      <c r="C257" s="263">
        <v>10383.700000000001</v>
      </c>
      <c r="D257" s="263"/>
      <c r="E257" s="271"/>
      <c r="F257" s="271"/>
      <c r="G257" s="272">
        <v>3294767.81</v>
      </c>
      <c r="H257" s="257">
        <v>0</v>
      </c>
      <c r="I257" s="273">
        <v>0</v>
      </c>
      <c r="J257" s="273">
        <v>0</v>
      </c>
      <c r="K257" s="273">
        <v>0</v>
      </c>
      <c r="L257" s="273">
        <v>0</v>
      </c>
      <c r="M257" s="273">
        <v>0</v>
      </c>
      <c r="N257" s="257">
        <v>0</v>
      </c>
      <c r="O257" s="257">
        <v>0</v>
      </c>
      <c r="P257" s="257">
        <v>0</v>
      </c>
      <c r="Q257" s="257">
        <v>0</v>
      </c>
      <c r="R257" s="257">
        <v>0</v>
      </c>
      <c r="S257" s="257">
        <v>0</v>
      </c>
      <c r="T257" s="258">
        <v>0</v>
      </c>
      <c r="U257" s="257">
        <v>0</v>
      </c>
      <c r="V257" s="271" t="s">
        <v>470</v>
      </c>
      <c r="W257" s="248">
        <v>1284.71</v>
      </c>
      <c r="X257" s="257">
        <v>2937499.43</v>
      </c>
      <c r="Y257" s="248">
        <v>0</v>
      </c>
      <c r="Z257" s="248">
        <v>0</v>
      </c>
      <c r="AA257" s="248">
        <v>0</v>
      </c>
      <c r="AB257" s="248">
        <v>0</v>
      </c>
      <c r="AC257" s="248">
        <v>0</v>
      </c>
      <c r="AD257" s="248">
        <v>0</v>
      </c>
      <c r="AE257" s="248">
        <v>0</v>
      </c>
      <c r="AF257" s="248">
        <v>0</v>
      </c>
      <c r="AG257" s="248">
        <v>0</v>
      </c>
      <c r="AH257" s="248">
        <v>0</v>
      </c>
      <c r="AI257" s="248">
        <v>0</v>
      </c>
      <c r="AJ257" s="248">
        <v>238178.92</v>
      </c>
      <c r="AK257" s="248">
        <v>119089.46</v>
      </c>
      <c r="AL257" s="248">
        <v>0</v>
      </c>
      <c r="AM257" s="270"/>
      <c r="AN257" s="270"/>
    </row>
    <row r="258" spans="1:40" s="14" customFormat="1" ht="13.5" x14ac:dyDescent="0.2">
      <c r="A258" s="252">
        <v>86</v>
      </c>
      <c r="B258" s="261" t="s">
        <v>433</v>
      </c>
      <c r="C258" s="263">
        <v>7792.2</v>
      </c>
      <c r="D258" s="263"/>
      <c r="E258" s="271"/>
      <c r="F258" s="271"/>
      <c r="G258" s="272">
        <v>2198642.94</v>
      </c>
      <c r="H258" s="257">
        <v>0</v>
      </c>
      <c r="I258" s="273">
        <v>0</v>
      </c>
      <c r="J258" s="273">
        <v>0</v>
      </c>
      <c r="K258" s="273">
        <v>0</v>
      </c>
      <c r="L258" s="273">
        <v>0</v>
      </c>
      <c r="M258" s="273">
        <v>0</v>
      </c>
      <c r="N258" s="257">
        <v>0</v>
      </c>
      <c r="O258" s="257">
        <v>0</v>
      </c>
      <c r="P258" s="257">
        <v>0</v>
      </c>
      <c r="Q258" s="257">
        <v>0</v>
      </c>
      <c r="R258" s="257">
        <v>0</v>
      </c>
      <c r="S258" s="257">
        <v>0</v>
      </c>
      <c r="T258" s="258">
        <v>0</v>
      </c>
      <c r="U258" s="257">
        <v>0</v>
      </c>
      <c r="V258" s="271" t="s">
        <v>470</v>
      </c>
      <c r="W258" s="248">
        <v>573.1</v>
      </c>
      <c r="X258" s="257">
        <v>2103859</v>
      </c>
      <c r="Y258" s="248">
        <v>0</v>
      </c>
      <c r="Z258" s="248">
        <v>0</v>
      </c>
      <c r="AA258" s="248">
        <v>0</v>
      </c>
      <c r="AB258" s="248">
        <v>0</v>
      </c>
      <c r="AC258" s="248">
        <v>0</v>
      </c>
      <c r="AD258" s="248">
        <v>0</v>
      </c>
      <c r="AE258" s="248">
        <v>0</v>
      </c>
      <c r="AF258" s="248">
        <v>0</v>
      </c>
      <c r="AG258" s="248">
        <v>0</v>
      </c>
      <c r="AH258" s="248">
        <v>0</v>
      </c>
      <c r="AI258" s="248">
        <v>0</v>
      </c>
      <c r="AJ258" s="248">
        <v>66066.559999999998</v>
      </c>
      <c r="AK258" s="248">
        <v>28717.38</v>
      </c>
      <c r="AL258" s="248">
        <v>0</v>
      </c>
      <c r="AM258" s="270"/>
      <c r="AN258" s="270"/>
    </row>
    <row r="259" spans="1:40" s="14" customFormat="1" ht="13.5" x14ac:dyDescent="0.2">
      <c r="A259" s="252">
        <v>87</v>
      </c>
      <c r="B259" s="261" t="s">
        <v>434</v>
      </c>
      <c r="C259" s="263">
        <v>2127.6</v>
      </c>
      <c r="D259" s="263"/>
      <c r="E259" s="271"/>
      <c r="F259" s="271"/>
      <c r="G259" s="272">
        <v>3884788.61</v>
      </c>
      <c r="H259" s="257">
        <v>0</v>
      </c>
      <c r="I259" s="273">
        <v>0</v>
      </c>
      <c r="J259" s="273">
        <v>0</v>
      </c>
      <c r="K259" s="273">
        <v>0</v>
      </c>
      <c r="L259" s="273">
        <v>0</v>
      </c>
      <c r="M259" s="273">
        <v>0</v>
      </c>
      <c r="N259" s="257">
        <v>0</v>
      </c>
      <c r="O259" s="257">
        <v>0</v>
      </c>
      <c r="P259" s="257">
        <v>0</v>
      </c>
      <c r="Q259" s="257">
        <v>0</v>
      </c>
      <c r="R259" s="257">
        <v>0</v>
      </c>
      <c r="S259" s="257">
        <v>0</v>
      </c>
      <c r="T259" s="258">
        <v>0</v>
      </c>
      <c r="U259" s="257">
        <v>0</v>
      </c>
      <c r="V259" s="271" t="s">
        <v>470</v>
      </c>
      <c r="W259" s="248">
        <v>954.1</v>
      </c>
      <c r="X259" s="257">
        <v>3722275.78</v>
      </c>
      <c r="Y259" s="248">
        <v>0</v>
      </c>
      <c r="Z259" s="248">
        <v>0</v>
      </c>
      <c r="AA259" s="248">
        <v>0</v>
      </c>
      <c r="AB259" s="248">
        <v>0</v>
      </c>
      <c r="AC259" s="248">
        <v>0</v>
      </c>
      <c r="AD259" s="248">
        <v>0</v>
      </c>
      <c r="AE259" s="248">
        <v>0</v>
      </c>
      <c r="AF259" s="248">
        <v>0</v>
      </c>
      <c r="AG259" s="248">
        <v>0</v>
      </c>
      <c r="AH259" s="248">
        <v>0</v>
      </c>
      <c r="AI259" s="248">
        <v>0</v>
      </c>
      <c r="AJ259" s="248">
        <v>126801.08</v>
      </c>
      <c r="AK259" s="248">
        <v>35711.75</v>
      </c>
      <c r="AL259" s="248">
        <v>0</v>
      </c>
      <c r="AM259" s="270"/>
      <c r="AN259" s="270"/>
    </row>
    <row r="260" spans="1:40" s="14" customFormat="1" ht="27" x14ac:dyDescent="0.2">
      <c r="A260" s="252">
        <v>88</v>
      </c>
      <c r="B260" s="261" t="s">
        <v>617</v>
      </c>
      <c r="C260" s="263">
        <v>3368.5</v>
      </c>
      <c r="D260" s="263"/>
      <c r="E260" s="271"/>
      <c r="F260" s="271"/>
      <c r="G260" s="272">
        <v>1411399.83</v>
      </c>
      <c r="H260" s="257">
        <v>0</v>
      </c>
      <c r="I260" s="273">
        <v>0</v>
      </c>
      <c r="J260" s="273">
        <v>0</v>
      </c>
      <c r="K260" s="273">
        <v>0</v>
      </c>
      <c r="L260" s="273">
        <v>0</v>
      </c>
      <c r="M260" s="273">
        <v>0</v>
      </c>
      <c r="N260" s="257">
        <v>0</v>
      </c>
      <c r="O260" s="257">
        <v>0</v>
      </c>
      <c r="P260" s="257">
        <v>0</v>
      </c>
      <c r="Q260" s="257">
        <v>0</v>
      </c>
      <c r="R260" s="257">
        <v>0</v>
      </c>
      <c r="S260" s="257">
        <v>0</v>
      </c>
      <c r="T260" s="258">
        <v>0</v>
      </c>
      <c r="U260" s="257">
        <v>0</v>
      </c>
      <c r="V260" s="271" t="s">
        <v>471</v>
      </c>
      <c r="W260" s="248">
        <v>282</v>
      </c>
      <c r="X260" s="257">
        <v>1266439.5900000001</v>
      </c>
      <c r="Y260" s="248">
        <v>0</v>
      </c>
      <c r="Z260" s="248">
        <v>0</v>
      </c>
      <c r="AA260" s="248">
        <v>0</v>
      </c>
      <c r="AB260" s="248">
        <v>0</v>
      </c>
      <c r="AC260" s="248">
        <v>0</v>
      </c>
      <c r="AD260" s="248">
        <v>0</v>
      </c>
      <c r="AE260" s="248">
        <v>0</v>
      </c>
      <c r="AF260" s="248">
        <v>0</v>
      </c>
      <c r="AG260" s="248">
        <v>0</v>
      </c>
      <c r="AH260" s="248">
        <v>0</v>
      </c>
      <c r="AI260" s="248">
        <v>0</v>
      </c>
      <c r="AJ260" s="248">
        <v>33124.5</v>
      </c>
      <c r="AK260" s="248">
        <v>12835.74</v>
      </c>
      <c r="AL260" s="279">
        <v>99000</v>
      </c>
      <c r="AM260" s="270"/>
      <c r="AN260" s="270"/>
    </row>
    <row r="261" spans="1:40" s="14" customFormat="1" ht="13.5" x14ac:dyDescent="0.2">
      <c r="A261" s="252">
        <v>89</v>
      </c>
      <c r="B261" s="261" t="s">
        <v>435</v>
      </c>
      <c r="C261" s="263">
        <v>1346.6</v>
      </c>
      <c r="D261" s="263"/>
      <c r="E261" s="271"/>
      <c r="F261" s="271"/>
      <c r="G261" s="272">
        <v>5220615.07</v>
      </c>
      <c r="H261" s="257">
        <v>0</v>
      </c>
      <c r="I261" s="273">
        <v>0</v>
      </c>
      <c r="J261" s="273">
        <v>0</v>
      </c>
      <c r="K261" s="273">
        <v>0</v>
      </c>
      <c r="L261" s="273">
        <v>0</v>
      </c>
      <c r="M261" s="273">
        <v>0</v>
      </c>
      <c r="N261" s="257">
        <v>0</v>
      </c>
      <c r="O261" s="257">
        <v>0</v>
      </c>
      <c r="P261" s="257">
        <v>0</v>
      </c>
      <c r="Q261" s="257">
        <v>0</v>
      </c>
      <c r="R261" s="257">
        <v>0</v>
      </c>
      <c r="S261" s="257">
        <v>0</v>
      </c>
      <c r="T261" s="258">
        <v>0</v>
      </c>
      <c r="U261" s="257">
        <v>0</v>
      </c>
      <c r="V261" s="271" t="s">
        <v>470</v>
      </c>
      <c r="W261" s="248">
        <v>1382.52</v>
      </c>
      <c r="X261" s="257">
        <v>5011354.9800000004</v>
      </c>
      <c r="Y261" s="248">
        <v>0</v>
      </c>
      <c r="Z261" s="248">
        <v>0</v>
      </c>
      <c r="AA261" s="248">
        <v>0</v>
      </c>
      <c r="AB261" s="248">
        <v>0</v>
      </c>
      <c r="AC261" s="248">
        <v>0</v>
      </c>
      <c r="AD261" s="248">
        <v>0</v>
      </c>
      <c r="AE261" s="248">
        <v>0</v>
      </c>
      <c r="AF261" s="248">
        <v>0</v>
      </c>
      <c r="AG261" s="248">
        <v>0</v>
      </c>
      <c r="AH261" s="248">
        <v>0</v>
      </c>
      <c r="AI261" s="248">
        <v>0</v>
      </c>
      <c r="AJ261" s="248">
        <v>165249.01999999999</v>
      </c>
      <c r="AK261" s="248">
        <v>44011.07</v>
      </c>
      <c r="AL261" s="248">
        <v>0</v>
      </c>
      <c r="AM261" s="270"/>
      <c r="AN261" s="270"/>
    </row>
    <row r="262" spans="1:40" s="14" customFormat="1" ht="13.5" x14ac:dyDescent="0.2">
      <c r="A262" s="252">
        <v>90</v>
      </c>
      <c r="B262" s="261" t="s">
        <v>436</v>
      </c>
      <c r="C262" s="263">
        <v>5183.1000000000004</v>
      </c>
      <c r="D262" s="263"/>
      <c r="E262" s="271"/>
      <c r="F262" s="271"/>
      <c r="G262" s="272">
        <v>2621410.7000000002</v>
      </c>
      <c r="H262" s="257">
        <v>0</v>
      </c>
      <c r="I262" s="273">
        <v>0</v>
      </c>
      <c r="J262" s="273">
        <v>0</v>
      </c>
      <c r="K262" s="273">
        <v>0</v>
      </c>
      <c r="L262" s="273">
        <v>0</v>
      </c>
      <c r="M262" s="273">
        <v>0</v>
      </c>
      <c r="N262" s="257">
        <v>0</v>
      </c>
      <c r="O262" s="257">
        <v>0</v>
      </c>
      <c r="P262" s="257">
        <v>0</v>
      </c>
      <c r="Q262" s="257">
        <v>0</v>
      </c>
      <c r="R262" s="257">
        <v>0</v>
      </c>
      <c r="S262" s="257">
        <v>0</v>
      </c>
      <c r="T262" s="258">
        <v>0</v>
      </c>
      <c r="U262" s="257">
        <v>0</v>
      </c>
      <c r="V262" s="271" t="s">
        <v>470</v>
      </c>
      <c r="W262" s="248">
        <v>766.4</v>
      </c>
      <c r="X262" s="257">
        <v>2511200.38</v>
      </c>
      <c r="Y262" s="248">
        <v>0</v>
      </c>
      <c r="Z262" s="248">
        <v>0</v>
      </c>
      <c r="AA262" s="248">
        <v>0</v>
      </c>
      <c r="AB262" s="248">
        <v>0</v>
      </c>
      <c r="AC262" s="248">
        <v>0</v>
      </c>
      <c r="AD262" s="248">
        <v>0</v>
      </c>
      <c r="AE262" s="248">
        <v>0</v>
      </c>
      <c r="AF262" s="248">
        <v>0</v>
      </c>
      <c r="AG262" s="248">
        <v>0</v>
      </c>
      <c r="AH262" s="248">
        <v>0</v>
      </c>
      <c r="AI262" s="248">
        <v>0</v>
      </c>
      <c r="AJ262" s="248">
        <v>87031.15</v>
      </c>
      <c r="AK262" s="248">
        <v>23179.17</v>
      </c>
      <c r="AL262" s="248">
        <v>0</v>
      </c>
      <c r="AM262" s="270"/>
      <c r="AN262" s="270"/>
    </row>
    <row r="263" spans="1:40" s="14" customFormat="1" ht="13.5" x14ac:dyDescent="0.2">
      <c r="A263" s="252">
        <v>91</v>
      </c>
      <c r="B263" s="261" t="s">
        <v>437</v>
      </c>
      <c r="C263" s="263">
        <v>2770.2</v>
      </c>
      <c r="D263" s="263"/>
      <c r="E263" s="271"/>
      <c r="F263" s="271"/>
      <c r="G263" s="272">
        <v>3213869.08</v>
      </c>
      <c r="H263" s="257">
        <v>0</v>
      </c>
      <c r="I263" s="273">
        <v>0</v>
      </c>
      <c r="J263" s="273">
        <v>0</v>
      </c>
      <c r="K263" s="273">
        <v>0</v>
      </c>
      <c r="L263" s="273">
        <v>0</v>
      </c>
      <c r="M263" s="273">
        <v>0</v>
      </c>
      <c r="N263" s="257">
        <v>0</v>
      </c>
      <c r="O263" s="257">
        <v>0</v>
      </c>
      <c r="P263" s="257">
        <v>0</v>
      </c>
      <c r="Q263" s="257">
        <v>0</v>
      </c>
      <c r="R263" s="257">
        <v>0</v>
      </c>
      <c r="S263" s="257">
        <v>0</v>
      </c>
      <c r="T263" s="258">
        <v>0</v>
      </c>
      <c r="U263" s="257">
        <v>0</v>
      </c>
      <c r="V263" s="271" t="s">
        <v>471</v>
      </c>
      <c r="W263" s="248">
        <v>877</v>
      </c>
      <c r="X263" s="257">
        <v>3065210.81</v>
      </c>
      <c r="Y263" s="248">
        <v>0</v>
      </c>
      <c r="Z263" s="248">
        <v>0</v>
      </c>
      <c r="AA263" s="248">
        <v>0</v>
      </c>
      <c r="AB263" s="248">
        <v>0</v>
      </c>
      <c r="AC263" s="248">
        <v>0</v>
      </c>
      <c r="AD263" s="248">
        <v>0</v>
      </c>
      <c r="AE263" s="248">
        <v>0</v>
      </c>
      <c r="AF263" s="248">
        <v>0</v>
      </c>
      <c r="AG263" s="248">
        <v>0</v>
      </c>
      <c r="AH263" s="248">
        <v>0</v>
      </c>
      <c r="AI263" s="248">
        <v>0</v>
      </c>
      <c r="AJ263" s="248">
        <v>99105.51</v>
      </c>
      <c r="AK263" s="248">
        <v>49552.76</v>
      </c>
      <c r="AL263" s="248">
        <v>0</v>
      </c>
      <c r="AM263" s="270"/>
      <c r="AN263" s="270"/>
    </row>
    <row r="264" spans="1:40" s="14" customFormat="1" ht="13.5" x14ac:dyDescent="0.2">
      <c r="A264" s="252">
        <v>92</v>
      </c>
      <c r="B264" s="261" t="s">
        <v>438</v>
      </c>
      <c r="C264" s="263">
        <v>1780.35</v>
      </c>
      <c r="D264" s="263"/>
      <c r="E264" s="271"/>
      <c r="F264" s="271"/>
      <c r="G264" s="272">
        <v>1418795.68</v>
      </c>
      <c r="H264" s="257">
        <v>0</v>
      </c>
      <c r="I264" s="273">
        <v>0</v>
      </c>
      <c r="J264" s="273">
        <v>0</v>
      </c>
      <c r="K264" s="273">
        <v>0</v>
      </c>
      <c r="L264" s="273">
        <v>0</v>
      </c>
      <c r="M264" s="273">
        <v>0</v>
      </c>
      <c r="N264" s="257">
        <v>0</v>
      </c>
      <c r="O264" s="257">
        <v>0</v>
      </c>
      <c r="P264" s="257">
        <v>0</v>
      </c>
      <c r="Q264" s="257">
        <v>0</v>
      </c>
      <c r="R264" s="257">
        <v>0</v>
      </c>
      <c r="S264" s="257">
        <v>0</v>
      </c>
      <c r="T264" s="258">
        <v>0</v>
      </c>
      <c r="U264" s="257">
        <v>0</v>
      </c>
      <c r="V264" s="271" t="s">
        <v>470</v>
      </c>
      <c r="W264" s="248">
        <v>376</v>
      </c>
      <c r="X264" s="257">
        <v>1349827.06</v>
      </c>
      <c r="Y264" s="248">
        <v>0</v>
      </c>
      <c r="Z264" s="248">
        <v>0</v>
      </c>
      <c r="AA264" s="248">
        <v>0</v>
      </c>
      <c r="AB264" s="248">
        <v>0</v>
      </c>
      <c r="AC264" s="248">
        <v>0</v>
      </c>
      <c r="AD264" s="248">
        <v>0</v>
      </c>
      <c r="AE264" s="248">
        <v>0</v>
      </c>
      <c r="AF264" s="248">
        <v>0</v>
      </c>
      <c r="AG264" s="248">
        <v>0</v>
      </c>
      <c r="AH264" s="248">
        <v>0</v>
      </c>
      <c r="AI264" s="248">
        <v>0</v>
      </c>
      <c r="AJ264" s="248">
        <v>48583.21</v>
      </c>
      <c r="AK264" s="248">
        <v>20385.41</v>
      </c>
      <c r="AL264" s="248">
        <v>0</v>
      </c>
      <c r="AM264" s="270"/>
      <c r="AN264" s="270"/>
    </row>
    <row r="265" spans="1:40" s="14" customFormat="1" ht="13.5" x14ac:dyDescent="0.2">
      <c r="A265" s="252">
        <v>93</v>
      </c>
      <c r="B265" s="261" t="s">
        <v>439</v>
      </c>
      <c r="C265" s="263">
        <v>1437.33</v>
      </c>
      <c r="D265" s="263"/>
      <c r="E265" s="271"/>
      <c r="F265" s="271"/>
      <c r="G265" s="272">
        <v>4132651.28</v>
      </c>
      <c r="H265" s="257">
        <v>0</v>
      </c>
      <c r="I265" s="273">
        <v>0</v>
      </c>
      <c r="J265" s="273">
        <v>0</v>
      </c>
      <c r="K265" s="273">
        <v>0</v>
      </c>
      <c r="L265" s="273">
        <v>0</v>
      </c>
      <c r="M265" s="273">
        <v>0</v>
      </c>
      <c r="N265" s="257">
        <v>0</v>
      </c>
      <c r="O265" s="257">
        <v>0</v>
      </c>
      <c r="P265" s="257">
        <v>0</v>
      </c>
      <c r="Q265" s="257">
        <v>0</v>
      </c>
      <c r="R265" s="257">
        <v>0</v>
      </c>
      <c r="S265" s="257">
        <v>0</v>
      </c>
      <c r="T265" s="258">
        <v>0</v>
      </c>
      <c r="U265" s="257">
        <v>0</v>
      </c>
      <c r="V265" s="271" t="s">
        <v>470</v>
      </c>
      <c r="W265" s="248">
        <v>995</v>
      </c>
      <c r="X265" s="257">
        <v>3985249.15</v>
      </c>
      <c r="Y265" s="248">
        <v>0</v>
      </c>
      <c r="Z265" s="248">
        <v>0</v>
      </c>
      <c r="AA265" s="248">
        <v>0</v>
      </c>
      <c r="AB265" s="248">
        <v>0</v>
      </c>
      <c r="AC265" s="248">
        <v>0</v>
      </c>
      <c r="AD265" s="248">
        <v>0</v>
      </c>
      <c r="AE265" s="248">
        <v>0</v>
      </c>
      <c r="AF265" s="248">
        <v>0</v>
      </c>
      <c r="AG265" s="248">
        <v>0</v>
      </c>
      <c r="AH265" s="248">
        <v>0</v>
      </c>
      <c r="AI265" s="248">
        <v>0</v>
      </c>
      <c r="AJ265" s="248">
        <v>98268.08</v>
      </c>
      <c r="AK265" s="248">
        <v>49134.05</v>
      </c>
      <c r="AL265" s="248">
        <v>0</v>
      </c>
      <c r="AM265" s="270"/>
      <c r="AN265" s="270"/>
    </row>
    <row r="266" spans="1:40" s="14" customFormat="1" ht="13.5" x14ac:dyDescent="0.2">
      <c r="A266" s="252">
        <v>94</v>
      </c>
      <c r="B266" s="261" t="s">
        <v>440</v>
      </c>
      <c r="C266" s="263">
        <v>3423.5</v>
      </c>
      <c r="D266" s="263"/>
      <c r="E266" s="271"/>
      <c r="F266" s="271"/>
      <c r="G266" s="272">
        <v>8208274.6100000003</v>
      </c>
      <c r="H266" s="257">
        <v>0</v>
      </c>
      <c r="I266" s="273">
        <v>0</v>
      </c>
      <c r="J266" s="273">
        <v>0</v>
      </c>
      <c r="K266" s="273">
        <v>0</v>
      </c>
      <c r="L266" s="273">
        <v>0</v>
      </c>
      <c r="M266" s="273">
        <v>0</v>
      </c>
      <c r="N266" s="257">
        <v>0</v>
      </c>
      <c r="O266" s="257">
        <v>0</v>
      </c>
      <c r="P266" s="257">
        <v>0</v>
      </c>
      <c r="Q266" s="257">
        <v>0</v>
      </c>
      <c r="R266" s="257">
        <v>0</v>
      </c>
      <c r="S266" s="257">
        <v>0</v>
      </c>
      <c r="T266" s="258">
        <v>0</v>
      </c>
      <c r="U266" s="257">
        <v>0</v>
      </c>
      <c r="V266" s="271" t="s">
        <v>470</v>
      </c>
      <c r="W266" s="248">
        <v>2067</v>
      </c>
      <c r="X266" s="257">
        <v>7919556</v>
      </c>
      <c r="Y266" s="248">
        <v>0</v>
      </c>
      <c r="Z266" s="248">
        <v>0</v>
      </c>
      <c r="AA266" s="248">
        <v>0</v>
      </c>
      <c r="AB266" s="248">
        <v>0</v>
      </c>
      <c r="AC266" s="248">
        <v>0</v>
      </c>
      <c r="AD266" s="248">
        <v>0</v>
      </c>
      <c r="AE266" s="248">
        <v>0</v>
      </c>
      <c r="AF266" s="248">
        <v>0</v>
      </c>
      <c r="AG266" s="248">
        <v>0</v>
      </c>
      <c r="AH266" s="248">
        <v>0</v>
      </c>
      <c r="AI266" s="248">
        <v>0</v>
      </c>
      <c r="AJ266" s="248">
        <v>222755.67</v>
      </c>
      <c r="AK266" s="248">
        <v>65962.94</v>
      </c>
      <c r="AL266" s="248">
        <v>0</v>
      </c>
      <c r="AM266" s="270"/>
      <c r="AN266" s="270"/>
    </row>
    <row r="267" spans="1:40" s="14" customFormat="1" ht="13.5" x14ac:dyDescent="0.2">
      <c r="A267" s="252">
        <v>95</v>
      </c>
      <c r="B267" s="261" t="s">
        <v>441</v>
      </c>
      <c r="C267" s="263">
        <v>7634</v>
      </c>
      <c r="D267" s="263"/>
      <c r="E267" s="271"/>
      <c r="F267" s="271"/>
      <c r="G267" s="272">
        <v>3684818.25</v>
      </c>
      <c r="H267" s="257">
        <v>0</v>
      </c>
      <c r="I267" s="273">
        <v>0</v>
      </c>
      <c r="J267" s="273">
        <v>0</v>
      </c>
      <c r="K267" s="273">
        <v>0</v>
      </c>
      <c r="L267" s="273">
        <v>0</v>
      </c>
      <c r="M267" s="273">
        <v>0</v>
      </c>
      <c r="N267" s="257">
        <v>0</v>
      </c>
      <c r="O267" s="257">
        <v>0</v>
      </c>
      <c r="P267" s="257">
        <v>0</v>
      </c>
      <c r="Q267" s="257">
        <v>0</v>
      </c>
      <c r="R267" s="257">
        <v>0</v>
      </c>
      <c r="S267" s="257">
        <v>0</v>
      </c>
      <c r="T267" s="258">
        <v>0</v>
      </c>
      <c r="U267" s="257">
        <v>0</v>
      </c>
      <c r="V267" s="271" t="s">
        <v>470</v>
      </c>
      <c r="W267" s="248">
        <v>1048</v>
      </c>
      <c r="X267" s="257">
        <v>3533274.94</v>
      </c>
      <c r="Y267" s="248">
        <v>0</v>
      </c>
      <c r="Z267" s="248">
        <v>0</v>
      </c>
      <c r="AA267" s="248">
        <v>0</v>
      </c>
      <c r="AB267" s="248">
        <v>0</v>
      </c>
      <c r="AC267" s="248">
        <v>0</v>
      </c>
      <c r="AD267" s="248">
        <v>0</v>
      </c>
      <c r="AE267" s="248">
        <v>0</v>
      </c>
      <c r="AF267" s="248">
        <v>0</v>
      </c>
      <c r="AG267" s="248">
        <v>0</v>
      </c>
      <c r="AH267" s="248">
        <v>0</v>
      </c>
      <c r="AI267" s="248">
        <v>0</v>
      </c>
      <c r="AJ267" s="248">
        <v>106750.86</v>
      </c>
      <c r="AK267" s="248">
        <v>44792.45</v>
      </c>
      <c r="AL267" s="248">
        <v>0</v>
      </c>
      <c r="AM267" s="270"/>
      <c r="AN267" s="270"/>
    </row>
    <row r="268" spans="1:40" s="14" customFormat="1" ht="13.5" x14ac:dyDescent="0.2">
      <c r="A268" s="252">
        <v>96</v>
      </c>
      <c r="B268" s="261" t="s">
        <v>442</v>
      </c>
      <c r="C268" s="263">
        <v>3843</v>
      </c>
      <c r="D268" s="263"/>
      <c r="E268" s="271"/>
      <c r="F268" s="271"/>
      <c r="G268" s="272">
        <v>4495735.68</v>
      </c>
      <c r="H268" s="257">
        <v>0</v>
      </c>
      <c r="I268" s="273">
        <v>0</v>
      </c>
      <c r="J268" s="273">
        <v>0</v>
      </c>
      <c r="K268" s="273">
        <v>0</v>
      </c>
      <c r="L268" s="273">
        <v>0</v>
      </c>
      <c r="M268" s="273">
        <v>0</v>
      </c>
      <c r="N268" s="257">
        <v>0</v>
      </c>
      <c r="O268" s="257">
        <v>0</v>
      </c>
      <c r="P268" s="257">
        <v>0</v>
      </c>
      <c r="Q268" s="257">
        <v>0</v>
      </c>
      <c r="R268" s="257">
        <v>0</v>
      </c>
      <c r="S268" s="257">
        <v>0</v>
      </c>
      <c r="T268" s="258">
        <v>0</v>
      </c>
      <c r="U268" s="257">
        <v>0</v>
      </c>
      <c r="V268" s="271" t="s">
        <v>471</v>
      </c>
      <c r="W268" s="248">
        <v>1078</v>
      </c>
      <c r="X268" s="257">
        <v>4275729</v>
      </c>
      <c r="Y268" s="248">
        <v>0</v>
      </c>
      <c r="Z268" s="248">
        <v>0</v>
      </c>
      <c r="AA268" s="248">
        <v>0</v>
      </c>
      <c r="AB268" s="248">
        <v>0</v>
      </c>
      <c r="AC268" s="248">
        <v>0</v>
      </c>
      <c r="AD268" s="248">
        <v>0</v>
      </c>
      <c r="AE268" s="248">
        <v>0</v>
      </c>
      <c r="AF268" s="248">
        <v>0</v>
      </c>
      <c r="AG268" s="248">
        <v>0</v>
      </c>
      <c r="AH268" s="248">
        <v>0</v>
      </c>
      <c r="AI268" s="248">
        <v>0</v>
      </c>
      <c r="AJ268" s="248">
        <v>171660.82</v>
      </c>
      <c r="AK268" s="248">
        <v>48345.86</v>
      </c>
      <c r="AL268" s="248">
        <v>0</v>
      </c>
      <c r="AM268" s="270"/>
      <c r="AN268" s="270"/>
    </row>
    <row r="269" spans="1:40" s="14" customFormat="1" ht="13.5" x14ac:dyDescent="0.2">
      <c r="A269" s="252">
        <v>97</v>
      </c>
      <c r="B269" s="261" t="s">
        <v>443</v>
      </c>
      <c r="C269" s="263">
        <v>2689</v>
      </c>
      <c r="D269" s="263"/>
      <c r="E269" s="271"/>
      <c r="F269" s="271"/>
      <c r="G269" s="272">
        <v>4750773.54</v>
      </c>
      <c r="H269" s="257">
        <v>4112585</v>
      </c>
      <c r="I269" s="273">
        <v>847957.29</v>
      </c>
      <c r="J269" s="273">
        <v>2245.8000000000002</v>
      </c>
      <c r="K269" s="273">
        <v>2331828.38</v>
      </c>
      <c r="L269" s="273">
        <v>0</v>
      </c>
      <c r="M269" s="273">
        <v>0</v>
      </c>
      <c r="N269" s="257">
        <v>645</v>
      </c>
      <c r="O269" s="257">
        <v>490913.59</v>
      </c>
      <c r="P269" s="257">
        <v>447</v>
      </c>
      <c r="Q269" s="257">
        <v>441885.74</v>
      </c>
      <c r="R269" s="257">
        <v>0</v>
      </c>
      <c r="S269" s="257">
        <v>0</v>
      </c>
      <c r="T269" s="258">
        <v>0</v>
      </c>
      <c r="U269" s="257">
        <v>0</v>
      </c>
      <c r="V269" s="271"/>
      <c r="W269" s="248">
        <v>0</v>
      </c>
      <c r="X269" s="257">
        <v>0</v>
      </c>
      <c r="Y269" s="248">
        <v>0</v>
      </c>
      <c r="Z269" s="248">
        <v>0</v>
      </c>
      <c r="AA269" s="248">
        <v>0</v>
      </c>
      <c r="AB269" s="248">
        <v>0</v>
      </c>
      <c r="AC269" s="248">
        <v>0</v>
      </c>
      <c r="AD269" s="248">
        <v>0</v>
      </c>
      <c r="AE269" s="248">
        <v>0</v>
      </c>
      <c r="AF269" s="248">
        <v>0</v>
      </c>
      <c r="AG269" s="248">
        <v>0</v>
      </c>
      <c r="AH269" s="248">
        <v>0</v>
      </c>
      <c r="AI269" s="248">
        <v>379885</v>
      </c>
      <c r="AJ269" s="248">
        <v>174541.27</v>
      </c>
      <c r="AK269" s="248">
        <v>83762.27</v>
      </c>
      <c r="AL269" s="248">
        <v>0</v>
      </c>
      <c r="AM269" s="270"/>
      <c r="AN269" s="270"/>
    </row>
    <row r="270" spans="1:40" s="14" customFormat="1" ht="13.5" x14ac:dyDescent="0.2">
      <c r="A270" s="252">
        <v>98</v>
      </c>
      <c r="B270" s="261" t="s">
        <v>444</v>
      </c>
      <c r="C270" s="263">
        <v>3564.9</v>
      </c>
      <c r="D270" s="263"/>
      <c r="E270" s="271"/>
      <c r="F270" s="271"/>
      <c r="G270" s="272">
        <v>5175367</v>
      </c>
      <c r="H270" s="257">
        <v>0</v>
      </c>
      <c r="I270" s="273">
        <v>0</v>
      </c>
      <c r="J270" s="273">
        <v>0</v>
      </c>
      <c r="K270" s="273">
        <v>0</v>
      </c>
      <c r="L270" s="273">
        <v>0</v>
      </c>
      <c r="M270" s="273">
        <v>0</v>
      </c>
      <c r="N270" s="257">
        <v>0</v>
      </c>
      <c r="O270" s="257">
        <v>0</v>
      </c>
      <c r="P270" s="257">
        <v>0</v>
      </c>
      <c r="Q270" s="257">
        <v>0</v>
      </c>
      <c r="R270" s="257">
        <v>0</v>
      </c>
      <c r="S270" s="257">
        <v>0</v>
      </c>
      <c r="T270" s="258">
        <v>0</v>
      </c>
      <c r="U270" s="257">
        <v>0</v>
      </c>
      <c r="V270" s="271" t="s">
        <v>470</v>
      </c>
      <c r="W270" s="248">
        <v>1523.17</v>
      </c>
      <c r="X270" s="257">
        <v>4980197.08</v>
      </c>
      <c r="Y270" s="248">
        <v>0</v>
      </c>
      <c r="Z270" s="248">
        <v>0</v>
      </c>
      <c r="AA270" s="248">
        <v>0</v>
      </c>
      <c r="AB270" s="248">
        <v>0</v>
      </c>
      <c r="AC270" s="248">
        <v>0</v>
      </c>
      <c r="AD270" s="248">
        <v>0</v>
      </c>
      <c r="AE270" s="248">
        <v>0</v>
      </c>
      <c r="AF270" s="248">
        <v>0</v>
      </c>
      <c r="AG270" s="248">
        <v>0</v>
      </c>
      <c r="AH270" s="248">
        <v>0</v>
      </c>
      <c r="AI270" s="248">
        <v>0</v>
      </c>
      <c r="AJ270" s="248">
        <v>154122.26</v>
      </c>
      <c r="AK270" s="248">
        <v>41047.660000000003</v>
      </c>
      <c r="AL270" s="248">
        <v>0</v>
      </c>
      <c r="AM270" s="270"/>
      <c r="AN270" s="270"/>
    </row>
    <row r="271" spans="1:40" s="14" customFormat="1" ht="13.5" x14ac:dyDescent="0.2">
      <c r="A271" s="252">
        <v>99</v>
      </c>
      <c r="B271" s="261" t="s">
        <v>445</v>
      </c>
      <c r="C271" s="263">
        <v>5372.1</v>
      </c>
      <c r="D271" s="263"/>
      <c r="E271" s="271"/>
      <c r="F271" s="271"/>
      <c r="G271" s="272">
        <v>6162456.3499999996</v>
      </c>
      <c r="H271" s="257">
        <v>0</v>
      </c>
      <c r="I271" s="273">
        <v>0</v>
      </c>
      <c r="J271" s="273">
        <v>0</v>
      </c>
      <c r="K271" s="273">
        <v>0</v>
      </c>
      <c r="L271" s="273">
        <v>0</v>
      </c>
      <c r="M271" s="273">
        <v>0</v>
      </c>
      <c r="N271" s="257">
        <v>0</v>
      </c>
      <c r="O271" s="257">
        <v>0</v>
      </c>
      <c r="P271" s="257">
        <v>0</v>
      </c>
      <c r="Q271" s="257">
        <v>0</v>
      </c>
      <c r="R271" s="257">
        <v>0</v>
      </c>
      <c r="S271" s="257">
        <v>0</v>
      </c>
      <c r="T271" s="258">
        <v>0</v>
      </c>
      <c r="U271" s="257">
        <v>0</v>
      </c>
      <c r="V271" s="271" t="s">
        <v>470</v>
      </c>
      <c r="W271" s="248">
        <v>1495.51</v>
      </c>
      <c r="X271" s="257">
        <v>5968542</v>
      </c>
      <c r="Y271" s="248">
        <v>0</v>
      </c>
      <c r="Z271" s="248">
        <v>0</v>
      </c>
      <c r="AA271" s="248">
        <v>0</v>
      </c>
      <c r="AB271" s="248">
        <v>0</v>
      </c>
      <c r="AC271" s="248">
        <v>0</v>
      </c>
      <c r="AD271" s="248">
        <v>0</v>
      </c>
      <c r="AE271" s="248">
        <v>0</v>
      </c>
      <c r="AF271" s="248">
        <v>0</v>
      </c>
      <c r="AG271" s="248">
        <v>0</v>
      </c>
      <c r="AH271" s="248">
        <v>0</v>
      </c>
      <c r="AI271" s="248">
        <v>0</v>
      </c>
      <c r="AJ271" s="248">
        <v>153130.76</v>
      </c>
      <c r="AK271" s="248">
        <v>40783.589999999997</v>
      </c>
      <c r="AL271" s="248">
        <v>0</v>
      </c>
      <c r="AM271" s="270"/>
      <c r="AN271" s="270"/>
    </row>
    <row r="272" spans="1:40" s="14" customFormat="1" ht="13.5" x14ac:dyDescent="0.2">
      <c r="A272" s="252">
        <v>100</v>
      </c>
      <c r="B272" s="261" t="s">
        <v>446</v>
      </c>
      <c r="C272" s="263">
        <v>5492.3</v>
      </c>
      <c r="D272" s="263"/>
      <c r="E272" s="271"/>
      <c r="F272" s="271"/>
      <c r="G272" s="272">
        <v>4356384.87</v>
      </c>
      <c r="H272" s="257">
        <v>0</v>
      </c>
      <c r="I272" s="273">
        <v>0</v>
      </c>
      <c r="J272" s="273">
        <v>0</v>
      </c>
      <c r="K272" s="273">
        <v>0</v>
      </c>
      <c r="L272" s="273">
        <v>0</v>
      </c>
      <c r="M272" s="273">
        <v>0</v>
      </c>
      <c r="N272" s="257">
        <v>0</v>
      </c>
      <c r="O272" s="257">
        <v>0</v>
      </c>
      <c r="P272" s="257">
        <v>0</v>
      </c>
      <c r="Q272" s="257">
        <v>0</v>
      </c>
      <c r="R272" s="257">
        <v>0</v>
      </c>
      <c r="S272" s="257">
        <v>0</v>
      </c>
      <c r="T272" s="258">
        <v>0</v>
      </c>
      <c r="U272" s="257">
        <v>0</v>
      </c>
      <c r="V272" s="271" t="s">
        <v>470</v>
      </c>
      <c r="W272" s="248">
        <v>1247</v>
      </c>
      <c r="X272" s="257">
        <v>4162527.26</v>
      </c>
      <c r="Y272" s="248">
        <v>0</v>
      </c>
      <c r="Z272" s="248">
        <v>0</v>
      </c>
      <c r="AA272" s="248">
        <v>0</v>
      </c>
      <c r="AB272" s="248">
        <v>0</v>
      </c>
      <c r="AC272" s="248">
        <v>0</v>
      </c>
      <c r="AD272" s="248">
        <v>0</v>
      </c>
      <c r="AE272" s="248">
        <v>0</v>
      </c>
      <c r="AF272" s="248">
        <v>0</v>
      </c>
      <c r="AG272" s="248">
        <v>0</v>
      </c>
      <c r="AH272" s="248">
        <v>0</v>
      </c>
      <c r="AI272" s="248">
        <v>0</v>
      </c>
      <c r="AJ272" s="248">
        <v>151257.94</v>
      </c>
      <c r="AK272" s="248">
        <v>42599.67</v>
      </c>
      <c r="AL272" s="248">
        <v>0</v>
      </c>
      <c r="AM272" s="270"/>
      <c r="AN272" s="270"/>
    </row>
    <row r="273" spans="1:40" s="14" customFormat="1" ht="13.5" x14ac:dyDescent="0.2">
      <c r="A273" s="252">
        <v>101</v>
      </c>
      <c r="B273" s="261" t="s">
        <v>447</v>
      </c>
      <c r="C273" s="263">
        <v>4166.3</v>
      </c>
      <c r="D273" s="263"/>
      <c r="E273" s="271"/>
      <c r="F273" s="271"/>
      <c r="G273" s="272">
        <v>3308579.02</v>
      </c>
      <c r="H273" s="257">
        <v>0</v>
      </c>
      <c r="I273" s="273">
        <v>0</v>
      </c>
      <c r="J273" s="273">
        <v>0</v>
      </c>
      <c r="K273" s="273">
        <v>0</v>
      </c>
      <c r="L273" s="273">
        <v>0</v>
      </c>
      <c r="M273" s="273">
        <v>0</v>
      </c>
      <c r="N273" s="257">
        <v>0</v>
      </c>
      <c r="O273" s="257">
        <v>0</v>
      </c>
      <c r="P273" s="257">
        <v>0</v>
      </c>
      <c r="Q273" s="257">
        <v>0</v>
      </c>
      <c r="R273" s="257">
        <v>0</v>
      </c>
      <c r="S273" s="257">
        <v>0</v>
      </c>
      <c r="T273" s="258">
        <v>0</v>
      </c>
      <c r="U273" s="257">
        <v>0</v>
      </c>
      <c r="V273" s="271" t="s">
        <v>470</v>
      </c>
      <c r="W273" s="248">
        <v>908.4</v>
      </c>
      <c r="X273" s="257">
        <v>3173034</v>
      </c>
      <c r="Y273" s="248">
        <v>0</v>
      </c>
      <c r="Z273" s="248">
        <v>0</v>
      </c>
      <c r="AA273" s="248">
        <v>0</v>
      </c>
      <c r="AB273" s="248">
        <v>0</v>
      </c>
      <c r="AC273" s="248">
        <v>0</v>
      </c>
      <c r="AD273" s="248">
        <v>0</v>
      </c>
      <c r="AE273" s="248">
        <v>0</v>
      </c>
      <c r="AF273" s="248">
        <v>0</v>
      </c>
      <c r="AG273" s="248">
        <v>0</v>
      </c>
      <c r="AH273" s="248">
        <v>0</v>
      </c>
      <c r="AI273" s="248">
        <v>0</v>
      </c>
      <c r="AJ273" s="248">
        <v>105759.38</v>
      </c>
      <c r="AK273" s="248">
        <v>29785.64</v>
      </c>
      <c r="AL273" s="248">
        <v>0</v>
      </c>
      <c r="AM273" s="270"/>
      <c r="AN273" s="270"/>
    </row>
    <row r="274" spans="1:40" s="14" customFormat="1" ht="13.5" x14ac:dyDescent="0.2">
      <c r="A274" s="252">
        <v>102</v>
      </c>
      <c r="B274" s="261" t="s">
        <v>448</v>
      </c>
      <c r="C274" s="263">
        <v>3181.1</v>
      </c>
      <c r="D274" s="263"/>
      <c r="E274" s="271"/>
      <c r="F274" s="271"/>
      <c r="G274" s="272">
        <v>2232279</v>
      </c>
      <c r="H274" s="257">
        <v>0</v>
      </c>
      <c r="I274" s="273">
        <v>0</v>
      </c>
      <c r="J274" s="273">
        <v>0</v>
      </c>
      <c r="K274" s="273">
        <v>0</v>
      </c>
      <c r="L274" s="273">
        <v>0</v>
      </c>
      <c r="M274" s="273">
        <v>0</v>
      </c>
      <c r="N274" s="257">
        <v>0</v>
      </c>
      <c r="O274" s="257">
        <v>0</v>
      </c>
      <c r="P274" s="257">
        <v>0</v>
      </c>
      <c r="Q274" s="257">
        <v>0</v>
      </c>
      <c r="R274" s="257">
        <v>0</v>
      </c>
      <c r="S274" s="257">
        <v>0</v>
      </c>
      <c r="T274" s="258">
        <v>0</v>
      </c>
      <c r="U274" s="257">
        <v>0</v>
      </c>
      <c r="V274" s="271" t="s">
        <v>470</v>
      </c>
      <c r="W274" s="248">
        <v>522.9</v>
      </c>
      <c r="X274" s="257">
        <v>2159885.16</v>
      </c>
      <c r="Y274" s="248">
        <v>0</v>
      </c>
      <c r="Z274" s="248">
        <v>0</v>
      </c>
      <c r="AA274" s="248">
        <v>0</v>
      </c>
      <c r="AB274" s="248">
        <v>0</v>
      </c>
      <c r="AC274" s="248">
        <v>0</v>
      </c>
      <c r="AD274" s="248">
        <v>0</v>
      </c>
      <c r="AE274" s="248">
        <v>0</v>
      </c>
      <c r="AF274" s="248">
        <v>0</v>
      </c>
      <c r="AG274" s="248">
        <v>0</v>
      </c>
      <c r="AH274" s="248">
        <v>0</v>
      </c>
      <c r="AI274" s="248">
        <v>0</v>
      </c>
      <c r="AJ274" s="248">
        <v>55854.17</v>
      </c>
      <c r="AK274" s="248">
        <v>16539.669999999998</v>
      </c>
      <c r="AL274" s="248">
        <v>0</v>
      </c>
      <c r="AM274" s="270"/>
      <c r="AN274" s="270"/>
    </row>
    <row r="275" spans="1:40" s="14" customFormat="1" ht="13.5" x14ac:dyDescent="0.2">
      <c r="A275" s="252">
        <v>103</v>
      </c>
      <c r="B275" s="261" t="s">
        <v>449</v>
      </c>
      <c r="C275" s="263">
        <v>1800.8</v>
      </c>
      <c r="D275" s="263"/>
      <c r="E275" s="271"/>
      <c r="F275" s="271"/>
      <c r="G275" s="272">
        <v>2943462.76</v>
      </c>
      <c r="H275" s="257">
        <v>0</v>
      </c>
      <c r="I275" s="273">
        <v>0</v>
      </c>
      <c r="J275" s="273">
        <v>0</v>
      </c>
      <c r="K275" s="273">
        <v>0</v>
      </c>
      <c r="L275" s="273">
        <v>0</v>
      </c>
      <c r="M275" s="273">
        <v>0</v>
      </c>
      <c r="N275" s="257">
        <v>0</v>
      </c>
      <c r="O275" s="257">
        <v>0</v>
      </c>
      <c r="P275" s="257">
        <v>0</v>
      </c>
      <c r="Q275" s="257">
        <v>0</v>
      </c>
      <c r="R275" s="257">
        <v>0</v>
      </c>
      <c r="S275" s="257">
        <v>0</v>
      </c>
      <c r="T275" s="258">
        <v>0</v>
      </c>
      <c r="U275" s="257">
        <v>0</v>
      </c>
      <c r="V275" s="271" t="s">
        <v>471</v>
      </c>
      <c r="W275" s="248">
        <v>819</v>
      </c>
      <c r="X275" s="257">
        <v>2809552.03</v>
      </c>
      <c r="Y275" s="248">
        <v>0</v>
      </c>
      <c r="Z275" s="248">
        <v>0</v>
      </c>
      <c r="AA275" s="248">
        <v>0</v>
      </c>
      <c r="AB275" s="248">
        <v>0</v>
      </c>
      <c r="AC275" s="248">
        <v>0</v>
      </c>
      <c r="AD275" s="248">
        <v>0</v>
      </c>
      <c r="AE275" s="248">
        <v>0</v>
      </c>
      <c r="AF275" s="248">
        <v>0</v>
      </c>
      <c r="AG275" s="248">
        <v>0</v>
      </c>
      <c r="AH275" s="248">
        <v>0</v>
      </c>
      <c r="AI275" s="248">
        <v>0</v>
      </c>
      <c r="AJ275" s="248">
        <v>104484.22</v>
      </c>
      <c r="AK275" s="248">
        <v>29426.51</v>
      </c>
      <c r="AL275" s="248">
        <v>0</v>
      </c>
      <c r="AM275" s="270"/>
      <c r="AN275" s="270"/>
    </row>
    <row r="276" spans="1:40" s="14" customFormat="1" ht="13.5" x14ac:dyDescent="0.2">
      <c r="A276" s="252">
        <v>104</v>
      </c>
      <c r="B276" s="261" t="s">
        <v>450</v>
      </c>
      <c r="C276" s="263">
        <v>1875.4</v>
      </c>
      <c r="D276" s="263"/>
      <c r="E276" s="271"/>
      <c r="F276" s="271"/>
      <c r="G276" s="272">
        <v>6518126.75</v>
      </c>
      <c r="H276" s="257">
        <v>0</v>
      </c>
      <c r="I276" s="273">
        <v>0</v>
      </c>
      <c r="J276" s="273">
        <v>0</v>
      </c>
      <c r="K276" s="273">
        <v>0</v>
      </c>
      <c r="L276" s="273">
        <v>0</v>
      </c>
      <c r="M276" s="273">
        <v>0</v>
      </c>
      <c r="N276" s="257">
        <v>0</v>
      </c>
      <c r="O276" s="257">
        <v>0</v>
      </c>
      <c r="P276" s="257">
        <v>0</v>
      </c>
      <c r="Q276" s="257">
        <v>0</v>
      </c>
      <c r="R276" s="257">
        <v>0</v>
      </c>
      <c r="S276" s="257">
        <v>0</v>
      </c>
      <c r="T276" s="258">
        <v>0</v>
      </c>
      <c r="U276" s="257">
        <v>0</v>
      </c>
      <c r="V276" s="271" t="s">
        <v>470</v>
      </c>
      <c r="W276" s="248">
        <v>1526.77</v>
      </c>
      <c r="X276" s="257">
        <v>6260503.5300000003</v>
      </c>
      <c r="Y276" s="248">
        <v>0</v>
      </c>
      <c r="Z276" s="248">
        <v>0</v>
      </c>
      <c r="AA276" s="248">
        <v>0</v>
      </c>
      <c r="AB276" s="248">
        <v>0</v>
      </c>
      <c r="AC276" s="248">
        <v>0</v>
      </c>
      <c r="AD276" s="248">
        <v>0</v>
      </c>
      <c r="AE276" s="248">
        <v>0</v>
      </c>
      <c r="AF276" s="248">
        <v>0</v>
      </c>
      <c r="AG276" s="248">
        <v>0</v>
      </c>
      <c r="AH276" s="248">
        <v>0</v>
      </c>
      <c r="AI276" s="248">
        <v>0</v>
      </c>
      <c r="AJ276" s="248">
        <v>171748.81</v>
      </c>
      <c r="AK276" s="248">
        <v>85874.41</v>
      </c>
      <c r="AL276" s="248">
        <v>0</v>
      </c>
      <c r="AM276" s="270"/>
      <c r="AN276" s="270"/>
    </row>
    <row r="277" spans="1:40" s="14" customFormat="1" ht="13.5" x14ac:dyDescent="0.2">
      <c r="A277" s="252">
        <v>105</v>
      </c>
      <c r="B277" s="261" t="s">
        <v>451</v>
      </c>
      <c r="C277" s="263">
        <v>5519.9</v>
      </c>
      <c r="D277" s="263"/>
      <c r="E277" s="271"/>
      <c r="F277" s="271"/>
      <c r="G277" s="272">
        <v>2244019.31</v>
      </c>
      <c r="H277" s="257">
        <v>0</v>
      </c>
      <c r="I277" s="273">
        <v>0</v>
      </c>
      <c r="J277" s="273">
        <v>0</v>
      </c>
      <c r="K277" s="273">
        <v>0</v>
      </c>
      <c r="L277" s="273">
        <v>0</v>
      </c>
      <c r="M277" s="273">
        <v>0</v>
      </c>
      <c r="N277" s="257">
        <v>0</v>
      </c>
      <c r="O277" s="257">
        <v>0</v>
      </c>
      <c r="P277" s="257">
        <v>0</v>
      </c>
      <c r="Q277" s="257">
        <v>0</v>
      </c>
      <c r="R277" s="257">
        <v>0</v>
      </c>
      <c r="S277" s="257">
        <v>0</v>
      </c>
      <c r="T277" s="258">
        <v>0</v>
      </c>
      <c r="U277" s="257">
        <v>0</v>
      </c>
      <c r="V277" s="271" t="s">
        <v>471</v>
      </c>
      <c r="W277" s="248">
        <v>549.82000000000005</v>
      </c>
      <c r="X277" s="257">
        <v>2157336.6800000002</v>
      </c>
      <c r="Y277" s="248">
        <v>0</v>
      </c>
      <c r="Z277" s="248">
        <v>0</v>
      </c>
      <c r="AA277" s="248">
        <v>0</v>
      </c>
      <c r="AB277" s="248">
        <v>0</v>
      </c>
      <c r="AC277" s="248">
        <v>0</v>
      </c>
      <c r="AD277" s="248">
        <v>0</v>
      </c>
      <c r="AE277" s="248">
        <v>0</v>
      </c>
      <c r="AF277" s="248">
        <v>0</v>
      </c>
      <c r="AG277" s="248">
        <v>0</v>
      </c>
      <c r="AH277" s="248">
        <v>0</v>
      </c>
      <c r="AI277" s="248">
        <v>0</v>
      </c>
      <c r="AJ277" s="248">
        <v>67634.36</v>
      </c>
      <c r="AK277" s="248">
        <v>19048.27</v>
      </c>
      <c r="AL277" s="248">
        <v>0</v>
      </c>
      <c r="AM277" s="270"/>
      <c r="AN277" s="270"/>
    </row>
    <row r="278" spans="1:40" s="14" customFormat="1" ht="13.5" x14ac:dyDescent="0.2">
      <c r="A278" s="252">
        <v>106</v>
      </c>
      <c r="B278" s="261" t="s">
        <v>452</v>
      </c>
      <c r="C278" s="263">
        <v>1292.4000000000001</v>
      </c>
      <c r="D278" s="263"/>
      <c r="E278" s="271"/>
      <c r="F278" s="271"/>
      <c r="G278" s="272">
        <v>2364855.89</v>
      </c>
      <c r="H278" s="257">
        <v>0</v>
      </c>
      <c r="I278" s="273">
        <v>0</v>
      </c>
      <c r="J278" s="273">
        <v>0</v>
      </c>
      <c r="K278" s="273">
        <v>0</v>
      </c>
      <c r="L278" s="273">
        <v>0</v>
      </c>
      <c r="M278" s="273">
        <v>0</v>
      </c>
      <c r="N278" s="257">
        <v>0</v>
      </c>
      <c r="O278" s="257">
        <v>0</v>
      </c>
      <c r="P278" s="257">
        <v>0</v>
      </c>
      <c r="Q278" s="257">
        <v>0</v>
      </c>
      <c r="R278" s="257">
        <v>0</v>
      </c>
      <c r="S278" s="257">
        <v>0</v>
      </c>
      <c r="T278" s="258">
        <v>0</v>
      </c>
      <c r="U278" s="257">
        <v>0</v>
      </c>
      <c r="V278" s="271" t="s">
        <v>471</v>
      </c>
      <c r="W278" s="248">
        <v>544</v>
      </c>
      <c r="X278" s="257">
        <v>2279786.65</v>
      </c>
      <c r="Y278" s="248">
        <v>0</v>
      </c>
      <c r="Z278" s="248">
        <v>0</v>
      </c>
      <c r="AA278" s="248">
        <v>0</v>
      </c>
      <c r="AB278" s="248">
        <v>0</v>
      </c>
      <c r="AC278" s="248">
        <v>0</v>
      </c>
      <c r="AD278" s="248">
        <v>0</v>
      </c>
      <c r="AE278" s="248">
        <v>0</v>
      </c>
      <c r="AF278" s="248">
        <v>0</v>
      </c>
      <c r="AG278" s="248">
        <v>0</v>
      </c>
      <c r="AH278" s="248">
        <v>0</v>
      </c>
      <c r="AI278" s="248">
        <v>0</v>
      </c>
      <c r="AJ278" s="248">
        <v>66375.509999999995</v>
      </c>
      <c r="AK278" s="248">
        <v>18693.73</v>
      </c>
      <c r="AL278" s="248">
        <v>0</v>
      </c>
      <c r="AM278" s="270"/>
      <c r="AN278" s="270"/>
    </row>
    <row r="279" spans="1:40" s="14" customFormat="1" ht="13.5" x14ac:dyDescent="0.2">
      <c r="A279" s="252">
        <v>107</v>
      </c>
      <c r="B279" s="261" t="s">
        <v>453</v>
      </c>
      <c r="C279" s="263">
        <v>1312.2</v>
      </c>
      <c r="D279" s="263"/>
      <c r="E279" s="271"/>
      <c r="F279" s="271"/>
      <c r="G279" s="272">
        <v>4333666.82</v>
      </c>
      <c r="H279" s="257">
        <v>4136865.8</v>
      </c>
      <c r="I279" s="273">
        <v>2292007.4</v>
      </c>
      <c r="J279" s="273">
        <v>0</v>
      </c>
      <c r="K279" s="273">
        <v>0</v>
      </c>
      <c r="L279" s="273">
        <v>0</v>
      </c>
      <c r="M279" s="273">
        <v>0</v>
      </c>
      <c r="N279" s="257">
        <v>895</v>
      </c>
      <c r="O279" s="257">
        <v>623802.6</v>
      </c>
      <c r="P279" s="257">
        <v>589</v>
      </c>
      <c r="Q279" s="257">
        <v>671802.6</v>
      </c>
      <c r="R279" s="257">
        <v>492</v>
      </c>
      <c r="S279" s="257">
        <v>549253.19999999995</v>
      </c>
      <c r="T279" s="258">
        <v>0</v>
      </c>
      <c r="U279" s="257">
        <v>0</v>
      </c>
      <c r="V279" s="271"/>
      <c r="W279" s="248">
        <v>0</v>
      </c>
      <c r="X279" s="257">
        <v>0</v>
      </c>
      <c r="Y279" s="248">
        <v>0</v>
      </c>
      <c r="Z279" s="248">
        <v>0</v>
      </c>
      <c r="AA279" s="248">
        <v>0</v>
      </c>
      <c r="AB279" s="248">
        <v>0</v>
      </c>
      <c r="AC279" s="248">
        <v>0</v>
      </c>
      <c r="AD279" s="248">
        <v>0</v>
      </c>
      <c r="AE279" s="248">
        <v>0</v>
      </c>
      <c r="AF279" s="248">
        <v>0</v>
      </c>
      <c r="AG279" s="248">
        <v>0</v>
      </c>
      <c r="AH279" s="248">
        <v>0</v>
      </c>
      <c r="AI279" s="248">
        <v>43395</v>
      </c>
      <c r="AJ279" s="248">
        <v>102787.2</v>
      </c>
      <c r="AK279" s="248">
        <v>50618.82</v>
      </c>
      <c r="AL279" s="248">
        <v>0</v>
      </c>
      <c r="AM279" s="270"/>
      <c r="AN279" s="270"/>
    </row>
    <row r="280" spans="1:40" s="14" customFormat="1" ht="13.5" x14ac:dyDescent="0.2">
      <c r="A280" s="252">
        <v>108</v>
      </c>
      <c r="B280" s="261" t="s">
        <v>454</v>
      </c>
      <c r="C280" s="263">
        <v>2222.3000000000002</v>
      </c>
      <c r="D280" s="263"/>
      <c r="E280" s="271"/>
      <c r="F280" s="271"/>
      <c r="G280" s="272">
        <v>7668580.8200000003</v>
      </c>
      <c r="H280" s="257">
        <v>0</v>
      </c>
      <c r="I280" s="273">
        <v>0</v>
      </c>
      <c r="J280" s="273">
        <v>0</v>
      </c>
      <c r="K280" s="273">
        <v>0</v>
      </c>
      <c r="L280" s="273">
        <v>0</v>
      </c>
      <c r="M280" s="273">
        <v>0</v>
      </c>
      <c r="N280" s="257">
        <v>0</v>
      </c>
      <c r="O280" s="257">
        <v>0</v>
      </c>
      <c r="P280" s="257">
        <v>0</v>
      </c>
      <c r="Q280" s="257">
        <v>0</v>
      </c>
      <c r="R280" s="257">
        <v>0</v>
      </c>
      <c r="S280" s="257">
        <v>0</v>
      </c>
      <c r="T280" s="258">
        <v>0</v>
      </c>
      <c r="U280" s="257">
        <v>0</v>
      </c>
      <c r="V280" s="271" t="s">
        <v>471</v>
      </c>
      <c r="W280" s="248">
        <v>1606</v>
      </c>
      <c r="X280" s="257">
        <v>7411173</v>
      </c>
      <c r="Y280" s="248">
        <v>0</v>
      </c>
      <c r="Z280" s="248">
        <v>0</v>
      </c>
      <c r="AA280" s="248">
        <v>0</v>
      </c>
      <c r="AB280" s="248">
        <v>0</v>
      </c>
      <c r="AC280" s="248">
        <v>0</v>
      </c>
      <c r="AD280" s="248">
        <v>0</v>
      </c>
      <c r="AE280" s="248">
        <v>0</v>
      </c>
      <c r="AF280" s="248">
        <v>0</v>
      </c>
      <c r="AG280" s="248">
        <v>0</v>
      </c>
      <c r="AH280" s="248">
        <v>0</v>
      </c>
      <c r="AI280" s="248">
        <v>0</v>
      </c>
      <c r="AJ280" s="248">
        <v>200843.16</v>
      </c>
      <c r="AK280" s="248">
        <v>56564.66</v>
      </c>
      <c r="AL280" s="248">
        <v>0</v>
      </c>
      <c r="AM280" s="270"/>
      <c r="AN280" s="270"/>
    </row>
    <row r="281" spans="1:40" s="14" customFormat="1" ht="13.5" x14ac:dyDescent="0.2">
      <c r="A281" s="252">
        <v>109</v>
      </c>
      <c r="B281" s="261" t="s">
        <v>455</v>
      </c>
      <c r="C281" s="263">
        <v>3787.2</v>
      </c>
      <c r="D281" s="263"/>
      <c r="E281" s="271"/>
      <c r="F281" s="271"/>
      <c r="G281" s="272">
        <v>11416600.59</v>
      </c>
      <c r="H281" s="257">
        <v>0</v>
      </c>
      <c r="I281" s="273">
        <v>0</v>
      </c>
      <c r="J281" s="273">
        <v>0</v>
      </c>
      <c r="K281" s="273">
        <v>0</v>
      </c>
      <c r="L281" s="273">
        <v>0</v>
      </c>
      <c r="M281" s="273">
        <v>0</v>
      </c>
      <c r="N281" s="257">
        <v>0</v>
      </c>
      <c r="O281" s="257">
        <v>0</v>
      </c>
      <c r="P281" s="257">
        <v>0</v>
      </c>
      <c r="Q281" s="257">
        <v>0</v>
      </c>
      <c r="R281" s="257">
        <v>0</v>
      </c>
      <c r="S281" s="257">
        <v>0</v>
      </c>
      <c r="T281" s="258">
        <v>0</v>
      </c>
      <c r="U281" s="257">
        <v>0</v>
      </c>
      <c r="V281" s="271" t="s">
        <v>470</v>
      </c>
      <c r="W281" s="248">
        <v>2490.23</v>
      </c>
      <c r="X281" s="257">
        <v>10978690.699999999</v>
      </c>
      <c r="Y281" s="248">
        <v>0</v>
      </c>
      <c r="Z281" s="248">
        <v>0</v>
      </c>
      <c r="AA281" s="248">
        <v>0</v>
      </c>
      <c r="AB281" s="248">
        <v>0</v>
      </c>
      <c r="AC281" s="248">
        <v>0</v>
      </c>
      <c r="AD281" s="248">
        <v>0</v>
      </c>
      <c r="AE281" s="248">
        <v>0</v>
      </c>
      <c r="AF281" s="248">
        <v>0</v>
      </c>
      <c r="AG281" s="248">
        <v>0</v>
      </c>
      <c r="AH281" s="248">
        <v>0</v>
      </c>
      <c r="AI281" s="248">
        <v>0</v>
      </c>
      <c r="AJ281" s="248">
        <v>291939.93</v>
      </c>
      <c r="AK281" s="248">
        <v>145969.96</v>
      </c>
      <c r="AL281" s="248">
        <v>0</v>
      </c>
      <c r="AM281" s="270"/>
      <c r="AN281" s="270"/>
    </row>
    <row r="282" spans="1:40" s="14" customFormat="1" ht="13.5" x14ac:dyDescent="0.2">
      <c r="A282" s="252">
        <v>110</v>
      </c>
      <c r="B282" s="261" t="s">
        <v>456</v>
      </c>
      <c r="C282" s="263">
        <v>10213</v>
      </c>
      <c r="D282" s="263"/>
      <c r="E282" s="271"/>
      <c r="F282" s="271"/>
      <c r="G282" s="272">
        <v>8556709.3300000001</v>
      </c>
      <c r="H282" s="257">
        <v>0</v>
      </c>
      <c r="I282" s="273">
        <v>0</v>
      </c>
      <c r="J282" s="273">
        <v>0</v>
      </c>
      <c r="K282" s="273">
        <v>0</v>
      </c>
      <c r="L282" s="273">
        <v>0</v>
      </c>
      <c r="M282" s="273">
        <v>0</v>
      </c>
      <c r="N282" s="257">
        <v>0</v>
      </c>
      <c r="O282" s="257">
        <v>0</v>
      </c>
      <c r="P282" s="257">
        <v>0</v>
      </c>
      <c r="Q282" s="257">
        <v>0</v>
      </c>
      <c r="R282" s="257">
        <v>0</v>
      </c>
      <c r="S282" s="257">
        <v>0</v>
      </c>
      <c r="T282" s="258">
        <v>0</v>
      </c>
      <c r="U282" s="257">
        <v>0</v>
      </c>
      <c r="V282" s="271" t="s">
        <v>470</v>
      </c>
      <c r="W282" s="248">
        <v>2601</v>
      </c>
      <c r="X282" s="257">
        <v>8215444.5</v>
      </c>
      <c r="Y282" s="248">
        <v>0</v>
      </c>
      <c r="Z282" s="248">
        <v>0</v>
      </c>
      <c r="AA282" s="248">
        <v>0</v>
      </c>
      <c r="AB282" s="248">
        <v>0</v>
      </c>
      <c r="AC282" s="248">
        <v>0</v>
      </c>
      <c r="AD282" s="248">
        <v>0</v>
      </c>
      <c r="AE282" s="248">
        <v>0</v>
      </c>
      <c r="AF282" s="248">
        <v>0</v>
      </c>
      <c r="AG282" s="248">
        <v>0</v>
      </c>
      <c r="AH282" s="248">
        <v>0</v>
      </c>
      <c r="AI282" s="248">
        <v>0</v>
      </c>
      <c r="AJ282" s="248">
        <v>263296.77</v>
      </c>
      <c r="AK282" s="248">
        <v>77968.06</v>
      </c>
      <c r="AL282" s="248">
        <v>0</v>
      </c>
      <c r="AM282" s="270"/>
      <c r="AN282" s="270"/>
    </row>
    <row r="283" spans="1:40" s="14" customFormat="1" ht="13.5" x14ac:dyDescent="0.2">
      <c r="A283" s="252">
        <v>111</v>
      </c>
      <c r="B283" s="261" t="s">
        <v>457</v>
      </c>
      <c r="C283" s="263">
        <v>9363</v>
      </c>
      <c r="D283" s="263"/>
      <c r="E283" s="271"/>
      <c r="F283" s="271"/>
      <c r="G283" s="272">
        <v>3265662.9</v>
      </c>
      <c r="H283" s="257">
        <v>0</v>
      </c>
      <c r="I283" s="273">
        <v>0</v>
      </c>
      <c r="J283" s="273">
        <v>0</v>
      </c>
      <c r="K283" s="273">
        <v>0</v>
      </c>
      <c r="L283" s="273">
        <v>0</v>
      </c>
      <c r="M283" s="273">
        <v>0</v>
      </c>
      <c r="N283" s="257">
        <v>0</v>
      </c>
      <c r="O283" s="257">
        <v>0</v>
      </c>
      <c r="P283" s="257">
        <v>0</v>
      </c>
      <c r="Q283" s="257">
        <v>0</v>
      </c>
      <c r="R283" s="257">
        <v>0</v>
      </c>
      <c r="S283" s="257">
        <v>0</v>
      </c>
      <c r="T283" s="258">
        <v>0</v>
      </c>
      <c r="U283" s="257">
        <v>0</v>
      </c>
      <c r="V283" s="271" t="s">
        <v>470</v>
      </c>
      <c r="W283" s="248">
        <v>917.1</v>
      </c>
      <c r="X283" s="257">
        <v>3135858</v>
      </c>
      <c r="Y283" s="248">
        <v>0</v>
      </c>
      <c r="Z283" s="248">
        <v>0</v>
      </c>
      <c r="AA283" s="248">
        <v>0</v>
      </c>
      <c r="AB283" s="248">
        <v>0</v>
      </c>
      <c r="AC283" s="248">
        <v>0</v>
      </c>
      <c r="AD283" s="248">
        <v>0</v>
      </c>
      <c r="AE283" s="248">
        <v>0</v>
      </c>
      <c r="AF283" s="248">
        <v>0</v>
      </c>
      <c r="AG283" s="248">
        <v>0</v>
      </c>
      <c r="AH283" s="248">
        <v>0</v>
      </c>
      <c r="AI283" s="248">
        <v>0</v>
      </c>
      <c r="AJ283" s="248">
        <v>91437.79</v>
      </c>
      <c r="AK283" s="248">
        <v>38367.11</v>
      </c>
      <c r="AL283" s="248">
        <v>0</v>
      </c>
      <c r="AM283" s="270"/>
      <c r="AN283" s="270"/>
    </row>
    <row r="284" spans="1:40" s="14" customFormat="1" ht="13.5" x14ac:dyDescent="0.2">
      <c r="A284" s="252">
        <v>112</v>
      </c>
      <c r="B284" s="261" t="s">
        <v>458</v>
      </c>
      <c r="C284" s="263">
        <v>3306</v>
      </c>
      <c r="D284" s="263"/>
      <c r="E284" s="271"/>
      <c r="F284" s="271"/>
      <c r="G284" s="272">
        <v>6338894.7000000002</v>
      </c>
      <c r="H284" s="257">
        <v>0</v>
      </c>
      <c r="I284" s="273">
        <v>0</v>
      </c>
      <c r="J284" s="273">
        <v>0</v>
      </c>
      <c r="K284" s="273">
        <v>0</v>
      </c>
      <c r="L284" s="273">
        <v>0</v>
      </c>
      <c r="M284" s="273">
        <v>0</v>
      </c>
      <c r="N284" s="257">
        <v>0</v>
      </c>
      <c r="O284" s="257">
        <v>0</v>
      </c>
      <c r="P284" s="257">
        <v>0</v>
      </c>
      <c r="Q284" s="257">
        <v>0</v>
      </c>
      <c r="R284" s="257">
        <v>0</v>
      </c>
      <c r="S284" s="257">
        <v>0</v>
      </c>
      <c r="T284" s="258">
        <v>0</v>
      </c>
      <c r="U284" s="257">
        <v>0</v>
      </c>
      <c r="V284" s="271" t="s">
        <v>470</v>
      </c>
      <c r="W284" s="248">
        <v>1558.89</v>
      </c>
      <c r="X284" s="257">
        <v>6110094</v>
      </c>
      <c r="Y284" s="248">
        <v>0</v>
      </c>
      <c r="Z284" s="248">
        <v>0</v>
      </c>
      <c r="AA284" s="248">
        <v>0</v>
      </c>
      <c r="AB284" s="248">
        <v>0</v>
      </c>
      <c r="AC284" s="248">
        <v>0</v>
      </c>
      <c r="AD284" s="248">
        <v>0</v>
      </c>
      <c r="AE284" s="248">
        <v>0</v>
      </c>
      <c r="AF284" s="248">
        <v>0</v>
      </c>
      <c r="AG284" s="248">
        <v>0</v>
      </c>
      <c r="AH284" s="248">
        <v>0</v>
      </c>
      <c r="AI284" s="248">
        <v>0</v>
      </c>
      <c r="AJ284" s="248">
        <v>161172.88</v>
      </c>
      <c r="AK284" s="248">
        <v>67627.820000000007</v>
      </c>
      <c r="AL284" s="248">
        <v>0</v>
      </c>
      <c r="AM284" s="270"/>
      <c r="AN284" s="270"/>
    </row>
    <row r="285" spans="1:40" s="14" customFormat="1" ht="13.5" x14ac:dyDescent="0.2">
      <c r="A285" s="252">
        <v>113</v>
      </c>
      <c r="B285" s="261" t="s">
        <v>459</v>
      </c>
      <c r="C285" s="263">
        <v>5609</v>
      </c>
      <c r="D285" s="263"/>
      <c r="E285" s="271"/>
      <c r="F285" s="271"/>
      <c r="G285" s="272">
        <v>1825399.45</v>
      </c>
      <c r="H285" s="257">
        <v>0</v>
      </c>
      <c r="I285" s="273">
        <v>0</v>
      </c>
      <c r="J285" s="273">
        <v>0</v>
      </c>
      <c r="K285" s="273">
        <v>0</v>
      </c>
      <c r="L285" s="273">
        <v>0</v>
      </c>
      <c r="M285" s="273">
        <v>0</v>
      </c>
      <c r="N285" s="257">
        <v>0</v>
      </c>
      <c r="O285" s="257">
        <v>0</v>
      </c>
      <c r="P285" s="257">
        <v>0</v>
      </c>
      <c r="Q285" s="257">
        <v>0</v>
      </c>
      <c r="R285" s="257">
        <v>0</v>
      </c>
      <c r="S285" s="257">
        <v>0</v>
      </c>
      <c r="T285" s="258">
        <v>0</v>
      </c>
      <c r="U285" s="257">
        <v>0</v>
      </c>
      <c r="V285" s="271" t="s">
        <v>470</v>
      </c>
      <c r="W285" s="248">
        <v>534</v>
      </c>
      <c r="X285" s="257">
        <v>1567445.73</v>
      </c>
      <c r="Y285" s="248">
        <v>0</v>
      </c>
      <c r="Z285" s="248">
        <v>0</v>
      </c>
      <c r="AA285" s="248">
        <v>0</v>
      </c>
      <c r="AB285" s="248">
        <v>0</v>
      </c>
      <c r="AC285" s="248">
        <v>0</v>
      </c>
      <c r="AD285" s="248">
        <v>0</v>
      </c>
      <c r="AE285" s="248">
        <v>0</v>
      </c>
      <c r="AF285" s="248">
        <v>0</v>
      </c>
      <c r="AG285" s="248">
        <v>0</v>
      </c>
      <c r="AH285" s="248">
        <v>0</v>
      </c>
      <c r="AI285" s="248">
        <v>0</v>
      </c>
      <c r="AJ285" s="248">
        <v>171969.14</v>
      </c>
      <c r="AK285" s="248">
        <v>85984.58</v>
      </c>
      <c r="AL285" s="248">
        <v>0</v>
      </c>
      <c r="AM285" s="270"/>
      <c r="AN285" s="270"/>
    </row>
    <row r="286" spans="1:40" s="14" customFormat="1" ht="27" x14ac:dyDescent="0.2">
      <c r="A286" s="252">
        <v>114</v>
      </c>
      <c r="B286" s="261" t="s">
        <v>460</v>
      </c>
      <c r="C286" s="263">
        <v>2070.6</v>
      </c>
      <c r="D286" s="263"/>
      <c r="E286" s="271"/>
      <c r="F286" s="271"/>
      <c r="G286" s="272">
        <v>2879354.98</v>
      </c>
      <c r="H286" s="257">
        <v>0</v>
      </c>
      <c r="I286" s="273">
        <v>0</v>
      </c>
      <c r="J286" s="273">
        <v>0</v>
      </c>
      <c r="K286" s="273">
        <v>0</v>
      </c>
      <c r="L286" s="273">
        <v>0</v>
      </c>
      <c r="M286" s="273">
        <v>0</v>
      </c>
      <c r="N286" s="257">
        <v>0</v>
      </c>
      <c r="O286" s="257">
        <v>0</v>
      </c>
      <c r="P286" s="257">
        <v>0</v>
      </c>
      <c r="Q286" s="257">
        <v>0</v>
      </c>
      <c r="R286" s="257">
        <v>0</v>
      </c>
      <c r="S286" s="257">
        <v>0</v>
      </c>
      <c r="T286" s="258">
        <v>0</v>
      </c>
      <c r="U286" s="257">
        <v>0</v>
      </c>
      <c r="V286" s="271" t="s">
        <v>471</v>
      </c>
      <c r="W286" s="248">
        <v>888.95</v>
      </c>
      <c r="X286" s="257">
        <v>2750524.54</v>
      </c>
      <c r="Y286" s="248">
        <v>0</v>
      </c>
      <c r="Z286" s="248">
        <v>0</v>
      </c>
      <c r="AA286" s="248">
        <v>0</v>
      </c>
      <c r="AB286" s="248">
        <v>0</v>
      </c>
      <c r="AC286" s="248">
        <v>0</v>
      </c>
      <c r="AD286" s="248">
        <v>0</v>
      </c>
      <c r="AE286" s="248">
        <v>0</v>
      </c>
      <c r="AF286" s="248">
        <v>0</v>
      </c>
      <c r="AG286" s="248">
        <v>0</v>
      </c>
      <c r="AH286" s="248">
        <v>0</v>
      </c>
      <c r="AI286" s="248">
        <v>0</v>
      </c>
      <c r="AJ286" s="248">
        <v>90751.35</v>
      </c>
      <c r="AK286" s="248">
        <v>38079.089999999997</v>
      </c>
      <c r="AL286" s="248">
        <v>0</v>
      </c>
      <c r="AM286" s="270"/>
      <c r="AN286" s="270"/>
    </row>
    <row r="287" spans="1:40" s="14" customFormat="1" ht="27" x14ac:dyDescent="0.2">
      <c r="A287" s="252">
        <v>115</v>
      </c>
      <c r="B287" s="261" t="s">
        <v>461</v>
      </c>
      <c r="C287" s="263">
        <v>1300</v>
      </c>
      <c r="D287" s="263"/>
      <c r="E287" s="271"/>
      <c r="F287" s="271"/>
      <c r="G287" s="272">
        <v>2284638.16</v>
      </c>
      <c r="H287" s="257">
        <v>0</v>
      </c>
      <c r="I287" s="273">
        <v>0</v>
      </c>
      <c r="J287" s="273">
        <v>0</v>
      </c>
      <c r="K287" s="273">
        <v>0</v>
      </c>
      <c r="L287" s="273">
        <v>0</v>
      </c>
      <c r="M287" s="273">
        <v>0</v>
      </c>
      <c r="N287" s="257">
        <v>0</v>
      </c>
      <c r="O287" s="257">
        <v>0</v>
      </c>
      <c r="P287" s="257">
        <v>0</v>
      </c>
      <c r="Q287" s="257">
        <v>0</v>
      </c>
      <c r="R287" s="257">
        <v>0</v>
      </c>
      <c r="S287" s="257">
        <v>0</v>
      </c>
      <c r="T287" s="258">
        <v>0</v>
      </c>
      <c r="U287" s="257">
        <v>0</v>
      </c>
      <c r="V287" s="271" t="s">
        <v>471</v>
      </c>
      <c r="W287" s="248">
        <v>760</v>
      </c>
      <c r="X287" s="257">
        <v>2154439.61</v>
      </c>
      <c r="Y287" s="248">
        <v>0</v>
      </c>
      <c r="Z287" s="248">
        <v>0</v>
      </c>
      <c r="AA287" s="248">
        <v>0</v>
      </c>
      <c r="AB287" s="248">
        <v>0</v>
      </c>
      <c r="AC287" s="248">
        <v>0</v>
      </c>
      <c r="AD287" s="248">
        <v>0</v>
      </c>
      <c r="AE287" s="248">
        <v>0</v>
      </c>
      <c r="AF287" s="248">
        <v>0</v>
      </c>
      <c r="AG287" s="248">
        <v>0</v>
      </c>
      <c r="AH287" s="248">
        <v>0</v>
      </c>
      <c r="AI287" s="248">
        <v>0</v>
      </c>
      <c r="AJ287" s="248">
        <v>90751.35</v>
      </c>
      <c r="AK287" s="248">
        <v>39447.199999999997</v>
      </c>
      <c r="AL287" s="248">
        <v>0</v>
      </c>
      <c r="AM287" s="270"/>
      <c r="AN287" s="270"/>
    </row>
    <row r="288" spans="1:40" s="14" customFormat="1" ht="27" x14ac:dyDescent="0.2">
      <c r="A288" s="252">
        <v>116</v>
      </c>
      <c r="B288" s="261" t="s">
        <v>462</v>
      </c>
      <c r="C288" s="263">
        <v>1300</v>
      </c>
      <c r="D288" s="263"/>
      <c r="E288" s="271"/>
      <c r="F288" s="271"/>
      <c r="G288" s="272">
        <v>2235531.0299999998</v>
      </c>
      <c r="H288" s="257">
        <v>0</v>
      </c>
      <c r="I288" s="273">
        <v>0</v>
      </c>
      <c r="J288" s="273">
        <v>0</v>
      </c>
      <c r="K288" s="273">
        <v>0</v>
      </c>
      <c r="L288" s="273">
        <v>0</v>
      </c>
      <c r="M288" s="273">
        <v>0</v>
      </c>
      <c r="N288" s="257">
        <v>0</v>
      </c>
      <c r="O288" s="257">
        <v>0</v>
      </c>
      <c r="P288" s="257">
        <v>0</v>
      </c>
      <c r="Q288" s="257">
        <v>0</v>
      </c>
      <c r="R288" s="257">
        <v>0</v>
      </c>
      <c r="S288" s="257">
        <v>0</v>
      </c>
      <c r="T288" s="258">
        <v>0</v>
      </c>
      <c r="U288" s="257">
        <v>0</v>
      </c>
      <c r="V288" s="271" t="s">
        <v>471</v>
      </c>
      <c r="W288" s="248">
        <v>775</v>
      </c>
      <c r="X288" s="257">
        <v>2099404</v>
      </c>
      <c r="Y288" s="248">
        <v>0</v>
      </c>
      <c r="Z288" s="248">
        <v>0</v>
      </c>
      <c r="AA288" s="248">
        <v>0</v>
      </c>
      <c r="AB288" s="248">
        <v>0</v>
      </c>
      <c r="AC288" s="248">
        <v>0</v>
      </c>
      <c r="AD288" s="248">
        <v>0</v>
      </c>
      <c r="AE288" s="248">
        <v>0</v>
      </c>
      <c r="AF288" s="248">
        <v>0</v>
      </c>
      <c r="AG288" s="248">
        <v>0</v>
      </c>
      <c r="AH288" s="248">
        <v>0</v>
      </c>
      <c r="AI288" s="248">
        <v>0</v>
      </c>
      <c r="AJ288" s="248">
        <v>90751.35</v>
      </c>
      <c r="AK288" s="248">
        <v>45375.68</v>
      </c>
      <c r="AL288" s="248">
        <v>0</v>
      </c>
      <c r="AM288" s="270"/>
      <c r="AN288" s="270"/>
    </row>
    <row r="289" spans="1:40" s="14" customFormat="1" ht="27" x14ac:dyDescent="0.2">
      <c r="A289" s="252">
        <v>117</v>
      </c>
      <c r="B289" s="261" t="s">
        <v>463</v>
      </c>
      <c r="C289" s="263">
        <v>1304.7</v>
      </c>
      <c r="D289" s="263"/>
      <c r="E289" s="271"/>
      <c r="F289" s="271"/>
      <c r="G289" s="272">
        <v>2191057.0299999998</v>
      </c>
      <c r="H289" s="257">
        <v>0</v>
      </c>
      <c r="I289" s="273">
        <v>0</v>
      </c>
      <c r="J289" s="273">
        <v>0</v>
      </c>
      <c r="K289" s="273">
        <v>0</v>
      </c>
      <c r="L289" s="273">
        <v>0</v>
      </c>
      <c r="M289" s="273">
        <v>0</v>
      </c>
      <c r="N289" s="257">
        <v>0</v>
      </c>
      <c r="O289" s="257">
        <v>0</v>
      </c>
      <c r="P289" s="257">
        <v>0</v>
      </c>
      <c r="Q289" s="257">
        <v>0</v>
      </c>
      <c r="R289" s="257">
        <v>0</v>
      </c>
      <c r="S289" s="257">
        <v>0</v>
      </c>
      <c r="T289" s="258">
        <v>0</v>
      </c>
      <c r="U289" s="257">
        <v>0</v>
      </c>
      <c r="V289" s="271" t="s">
        <v>471</v>
      </c>
      <c r="W289" s="248">
        <v>765.2</v>
      </c>
      <c r="X289" s="257">
        <v>2054930</v>
      </c>
      <c r="Y289" s="248">
        <v>0</v>
      </c>
      <c r="Z289" s="248">
        <v>0</v>
      </c>
      <c r="AA289" s="248">
        <v>0</v>
      </c>
      <c r="AB289" s="248">
        <v>0</v>
      </c>
      <c r="AC289" s="248">
        <v>0</v>
      </c>
      <c r="AD289" s="248">
        <v>0</v>
      </c>
      <c r="AE289" s="248">
        <v>0</v>
      </c>
      <c r="AF289" s="248">
        <v>0</v>
      </c>
      <c r="AG289" s="248">
        <v>0</v>
      </c>
      <c r="AH289" s="248">
        <v>0</v>
      </c>
      <c r="AI289" s="248">
        <v>0</v>
      </c>
      <c r="AJ289" s="248">
        <v>90751.35</v>
      </c>
      <c r="AK289" s="248">
        <v>45375.68</v>
      </c>
      <c r="AL289" s="248">
        <v>0</v>
      </c>
      <c r="AM289" s="270"/>
      <c r="AN289" s="270"/>
    </row>
    <row r="290" spans="1:40" s="14" customFormat="1" ht="27" x14ac:dyDescent="0.2">
      <c r="A290" s="252">
        <v>118</v>
      </c>
      <c r="B290" s="261" t="s">
        <v>464</v>
      </c>
      <c r="C290" s="263">
        <v>1303</v>
      </c>
      <c r="D290" s="263"/>
      <c r="E290" s="271"/>
      <c r="F290" s="271"/>
      <c r="G290" s="272">
        <v>2790117</v>
      </c>
      <c r="H290" s="257">
        <v>0</v>
      </c>
      <c r="I290" s="273">
        <v>0</v>
      </c>
      <c r="J290" s="273">
        <v>0</v>
      </c>
      <c r="K290" s="273">
        <v>0</v>
      </c>
      <c r="L290" s="273">
        <v>0</v>
      </c>
      <c r="M290" s="273">
        <v>0</v>
      </c>
      <c r="N290" s="257">
        <v>0</v>
      </c>
      <c r="O290" s="257">
        <v>0</v>
      </c>
      <c r="P290" s="257">
        <v>0</v>
      </c>
      <c r="Q290" s="257">
        <v>0</v>
      </c>
      <c r="R290" s="257">
        <v>0</v>
      </c>
      <c r="S290" s="257">
        <v>0</v>
      </c>
      <c r="T290" s="258">
        <v>0</v>
      </c>
      <c r="U290" s="257">
        <v>0</v>
      </c>
      <c r="V290" s="271" t="s">
        <v>471</v>
      </c>
      <c r="W290" s="248">
        <v>753</v>
      </c>
      <c r="X290" s="257">
        <v>2728707.28</v>
      </c>
      <c r="Y290" s="248">
        <v>0</v>
      </c>
      <c r="Z290" s="248">
        <v>0</v>
      </c>
      <c r="AA290" s="248">
        <v>0</v>
      </c>
      <c r="AB290" s="248">
        <v>0</v>
      </c>
      <c r="AC290" s="248">
        <v>0</v>
      </c>
      <c r="AD290" s="248">
        <v>0</v>
      </c>
      <c r="AE290" s="248">
        <v>0</v>
      </c>
      <c r="AF290" s="248">
        <v>0</v>
      </c>
      <c r="AG290" s="248">
        <v>0</v>
      </c>
      <c r="AH290" s="248">
        <v>0</v>
      </c>
      <c r="AI290" s="248">
        <v>0</v>
      </c>
      <c r="AJ290" s="248">
        <v>43258.53</v>
      </c>
      <c r="AK290" s="248">
        <v>18151.189999999999</v>
      </c>
      <c r="AL290" s="248">
        <v>0</v>
      </c>
      <c r="AM290" s="270"/>
      <c r="AN290" s="270"/>
    </row>
    <row r="291" spans="1:40" s="14" customFormat="1" ht="27" x14ac:dyDescent="0.2">
      <c r="A291" s="252">
        <v>119</v>
      </c>
      <c r="B291" s="261" t="s">
        <v>465</v>
      </c>
      <c r="C291" s="263">
        <v>1300</v>
      </c>
      <c r="D291" s="263"/>
      <c r="E291" s="271"/>
      <c r="F291" s="271"/>
      <c r="G291" s="272">
        <v>2100244.77</v>
      </c>
      <c r="H291" s="257">
        <v>0</v>
      </c>
      <c r="I291" s="273">
        <v>0</v>
      </c>
      <c r="J291" s="273">
        <v>0</v>
      </c>
      <c r="K291" s="273">
        <v>0</v>
      </c>
      <c r="L291" s="273">
        <v>0</v>
      </c>
      <c r="M291" s="273">
        <v>0</v>
      </c>
      <c r="N291" s="257">
        <v>0</v>
      </c>
      <c r="O291" s="257">
        <v>0</v>
      </c>
      <c r="P291" s="257">
        <v>0</v>
      </c>
      <c r="Q291" s="257">
        <v>0</v>
      </c>
      <c r="R291" s="257">
        <v>0</v>
      </c>
      <c r="S291" s="257">
        <v>0</v>
      </c>
      <c r="T291" s="258">
        <v>0</v>
      </c>
      <c r="U291" s="257">
        <v>0</v>
      </c>
      <c r="V291" s="271" t="s">
        <v>471</v>
      </c>
      <c r="W291" s="248">
        <v>756.29</v>
      </c>
      <c r="X291" s="257">
        <v>1964117.74</v>
      </c>
      <c r="Y291" s="248">
        <v>0</v>
      </c>
      <c r="Z291" s="248">
        <v>0</v>
      </c>
      <c r="AA291" s="248">
        <v>0</v>
      </c>
      <c r="AB291" s="248">
        <v>0</v>
      </c>
      <c r="AC291" s="248">
        <v>0</v>
      </c>
      <c r="AD291" s="248">
        <v>0</v>
      </c>
      <c r="AE291" s="248">
        <v>0</v>
      </c>
      <c r="AF291" s="248">
        <v>0</v>
      </c>
      <c r="AG291" s="248">
        <v>0</v>
      </c>
      <c r="AH291" s="248">
        <v>0</v>
      </c>
      <c r="AI291" s="248">
        <v>0</v>
      </c>
      <c r="AJ291" s="248">
        <v>90751.35</v>
      </c>
      <c r="AK291" s="248">
        <v>45375.68</v>
      </c>
      <c r="AL291" s="248">
        <v>0</v>
      </c>
      <c r="AM291" s="270"/>
      <c r="AN291" s="270"/>
    </row>
    <row r="292" spans="1:40" s="14" customFormat="1" ht="27" x14ac:dyDescent="0.2">
      <c r="A292" s="252">
        <v>120</v>
      </c>
      <c r="B292" s="261" t="s">
        <v>466</v>
      </c>
      <c r="C292" s="263">
        <v>1303</v>
      </c>
      <c r="D292" s="263"/>
      <c r="E292" s="271"/>
      <c r="F292" s="271"/>
      <c r="G292" s="272">
        <v>2177401.56</v>
      </c>
      <c r="H292" s="257">
        <v>0</v>
      </c>
      <c r="I292" s="273">
        <v>0</v>
      </c>
      <c r="J292" s="273">
        <v>0</v>
      </c>
      <c r="K292" s="273">
        <v>0</v>
      </c>
      <c r="L292" s="273">
        <v>0</v>
      </c>
      <c r="M292" s="273">
        <v>0</v>
      </c>
      <c r="N292" s="257">
        <v>0</v>
      </c>
      <c r="O292" s="257">
        <v>0</v>
      </c>
      <c r="P292" s="257">
        <v>0</v>
      </c>
      <c r="Q292" s="257">
        <v>0</v>
      </c>
      <c r="R292" s="257">
        <v>0</v>
      </c>
      <c r="S292" s="257">
        <v>0</v>
      </c>
      <c r="T292" s="258">
        <v>0</v>
      </c>
      <c r="U292" s="257">
        <v>0</v>
      </c>
      <c r="V292" s="271" t="s">
        <v>470</v>
      </c>
      <c r="W292" s="248">
        <v>618.5</v>
      </c>
      <c r="X292" s="257">
        <v>2081220.82</v>
      </c>
      <c r="Y292" s="248">
        <v>0</v>
      </c>
      <c r="Z292" s="248">
        <v>0</v>
      </c>
      <c r="AA292" s="248">
        <v>0</v>
      </c>
      <c r="AB292" s="248">
        <v>0</v>
      </c>
      <c r="AC292" s="248">
        <v>0</v>
      </c>
      <c r="AD292" s="248">
        <v>0</v>
      </c>
      <c r="AE292" s="248">
        <v>0</v>
      </c>
      <c r="AF292" s="248">
        <v>0</v>
      </c>
      <c r="AG292" s="248">
        <v>0</v>
      </c>
      <c r="AH292" s="248">
        <v>0</v>
      </c>
      <c r="AI292" s="248">
        <v>0</v>
      </c>
      <c r="AJ292" s="248">
        <v>67752.100000000006</v>
      </c>
      <c r="AK292" s="248">
        <v>28428.639999999999</v>
      </c>
      <c r="AL292" s="248">
        <v>0</v>
      </c>
      <c r="AM292" s="270"/>
      <c r="AN292" s="270"/>
    </row>
    <row r="293" spans="1:40" s="14" customFormat="1" ht="13.5" x14ac:dyDescent="0.2">
      <c r="A293" s="252">
        <v>121</v>
      </c>
      <c r="B293" s="261" t="s">
        <v>489</v>
      </c>
      <c r="C293" s="263">
        <v>2162.9</v>
      </c>
      <c r="D293" s="263"/>
      <c r="E293" s="271"/>
      <c r="F293" s="271"/>
      <c r="G293" s="272">
        <v>1935527.2</v>
      </c>
      <c r="H293" s="257">
        <v>0</v>
      </c>
      <c r="I293" s="273">
        <v>0</v>
      </c>
      <c r="J293" s="273">
        <v>0</v>
      </c>
      <c r="K293" s="273">
        <v>0</v>
      </c>
      <c r="L293" s="273">
        <v>0</v>
      </c>
      <c r="M293" s="273">
        <v>0</v>
      </c>
      <c r="N293" s="257">
        <v>0</v>
      </c>
      <c r="O293" s="257">
        <v>0</v>
      </c>
      <c r="P293" s="257">
        <v>0</v>
      </c>
      <c r="Q293" s="257">
        <v>0</v>
      </c>
      <c r="R293" s="257">
        <v>0</v>
      </c>
      <c r="S293" s="257">
        <v>0</v>
      </c>
      <c r="T293" s="258">
        <v>0</v>
      </c>
      <c r="U293" s="257">
        <v>0</v>
      </c>
      <c r="V293" s="271" t="s">
        <v>470</v>
      </c>
      <c r="W293" s="248">
        <v>1639</v>
      </c>
      <c r="X293" s="257">
        <v>1895527.2</v>
      </c>
      <c r="Y293" s="248">
        <v>0</v>
      </c>
      <c r="Z293" s="248">
        <v>0</v>
      </c>
      <c r="AA293" s="248">
        <v>0</v>
      </c>
      <c r="AB293" s="248">
        <v>0</v>
      </c>
      <c r="AC293" s="248">
        <v>0</v>
      </c>
      <c r="AD293" s="248">
        <v>0</v>
      </c>
      <c r="AE293" s="248">
        <v>0</v>
      </c>
      <c r="AF293" s="248">
        <v>0</v>
      </c>
      <c r="AG293" s="248">
        <v>0</v>
      </c>
      <c r="AH293" s="248">
        <v>0</v>
      </c>
      <c r="AI293" s="248">
        <v>0</v>
      </c>
      <c r="AJ293" s="248">
        <v>40000</v>
      </c>
      <c r="AK293" s="248">
        <v>0</v>
      </c>
      <c r="AL293" s="248">
        <v>0</v>
      </c>
      <c r="AM293" s="270"/>
      <c r="AN293" s="270"/>
    </row>
    <row r="294" spans="1:40" s="14" customFormat="1" ht="13.5" x14ac:dyDescent="0.2">
      <c r="A294" s="252">
        <v>122</v>
      </c>
      <c r="B294" s="253" t="s">
        <v>493</v>
      </c>
      <c r="C294" s="274">
        <v>5815.6</v>
      </c>
      <c r="D294" s="263"/>
      <c r="E294" s="275"/>
      <c r="F294" s="275"/>
      <c r="G294" s="254">
        <v>8226084.1399999997</v>
      </c>
      <c r="H294" s="257">
        <v>0</v>
      </c>
      <c r="I294" s="273">
        <v>0</v>
      </c>
      <c r="J294" s="273">
        <v>0</v>
      </c>
      <c r="K294" s="273">
        <v>0</v>
      </c>
      <c r="L294" s="273">
        <v>0</v>
      </c>
      <c r="M294" s="273">
        <v>0</v>
      </c>
      <c r="N294" s="257">
        <v>0</v>
      </c>
      <c r="O294" s="257">
        <v>0</v>
      </c>
      <c r="P294" s="257">
        <v>0</v>
      </c>
      <c r="Q294" s="257">
        <v>0</v>
      </c>
      <c r="R294" s="257">
        <v>0</v>
      </c>
      <c r="S294" s="257">
        <v>0</v>
      </c>
      <c r="T294" s="258">
        <v>4</v>
      </c>
      <c r="U294" s="257">
        <v>7847974.6100000003</v>
      </c>
      <c r="V294" s="271"/>
      <c r="W294" s="248">
        <v>0</v>
      </c>
      <c r="X294" s="257">
        <v>0</v>
      </c>
      <c r="Y294" s="248">
        <v>0</v>
      </c>
      <c r="Z294" s="248">
        <v>0</v>
      </c>
      <c r="AA294" s="248">
        <v>0</v>
      </c>
      <c r="AB294" s="248">
        <v>0</v>
      </c>
      <c r="AC294" s="248">
        <v>0</v>
      </c>
      <c r="AD294" s="248">
        <v>0</v>
      </c>
      <c r="AE294" s="248">
        <v>0</v>
      </c>
      <c r="AF294" s="248">
        <v>0</v>
      </c>
      <c r="AG294" s="248">
        <v>0</v>
      </c>
      <c r="AH294" s="248">
        <v>0</v>
      </c>
      <c r="AI294" s="248">
        <v>0</v>
      </c>
      <c r="AJ294" s="248">
        <v>291723.64</v>
      </c>
      <c r="AK294" s="248">
        <v>86385.89</v>
      </c>
      <c r="AL294" s="248">
        <v>0</v>
      </c>
      <c r="AM294" s="270"/>
      <c r="AN294" s="270"/>
    </row>
    <row r="295" spans="1:40" s="14" customFormat="1" ht="13.5" x14ac:dyDescent="0.2">
      <c r="A295" s="252">
        <v>123</v>
      </c>
      <c r="B295" s="253" t="s">
        <v>494</v>
      </c>
      <c r="C295" s="263">
        <v>3307.5</v>
      </c>
      <c r="D295" s="263"/>
      <c r="E295" s="275"/>
      <c r="F295" s="275"/>
      <c r="G295" s="254">
        <v>10504202.02</v>
      </c>
      <c r="H295" s="257">
        <v>0</v>
      </c>
      <c r="I295" s="254">
        <v>0</v>
      </c>
      <c r="J295" s="273">
        <v>0</v>
      </c>
      <c r="K295" s="273">
        <v>0</v>
      </c>
      <c r="L295" s="273">
        <v>0</v>
      </c>
      <c r="M295" s="273">
        <v>0</v>
      </c>
      <c r="N295" s="257">
        <v>0</v>
      </c>
      <c r="O295" s="257">
        <v>0</v>
      </c>
      <c r="P295" s="257">
        <v>0</v>
      </c>
      <c r="Q295" s="257">
        <v>0</v>
      </c>
      <c r="R295" s="257">
        <v>0</v>
      </c>
      <c r="S295" s="257">
        <v>0</v>
      </c>
      <c r="T295" s="258">
        <v>5</v>
      </c>
      <c r="U295" s="280">
        <v>10031565.109999999</v>
      </c>
      <c r="V295" s="271"/>
      <c r="W295" s="248">
        <v>0</v>
      </c>
      <c r="X295" s="257">
        <v>0</v>
      </c>
      <c r="Y295" s="248">
        <v>0</v>
      </c>
      <c r="Z295" s="248">
        <v>0</v>
      </c>
      <c r="AA295" s="248">
        <v>0</v>
      </c>
      <c r="AB295" s="248">
        <v>0</v>
      </c>
      <c r="AC295" s="248">
        <v>0</v>
      </c>
      <c r="AD295" s="248">
        <v>0</v>
      </c>
      <c r="AE295" s="248">
        <v>0</v>
      </c>
      <c r="AF295" s="248">
        <v>0</v>
      </c>
      <c r="AG295" s="248">
        <v>0</v>
      </c>
      <c r="AH295" s="248">
        <v>0</v>
      </c>
      <c r="AI295" s="257">
        <v>0</v>
      </c>
      <c r="AJ295" s="248">
        <v>364654.55</v>
      </c>
      <c r="AK295" s="248">
        <v>107982.36</v>
      </c>
      <c r="AL295" s="248">
        <v>0</v>
      </c>
      <c r="AM295" s="270"/>
      <c r="AN295" s="270"/>
    </row>
    <row r="296" spans="1:40" s="14" customFormat="1" ht="13.5" x14ac:dyDescent="0.2">
      <c r="A296" s="252">
        <v>124</v>
      </c>
      <c r="B296" s="261" t="s">
        <v>507</v>
      </c>
      <c r="C296" s="263">
        <v>5511.9</v>
      </c>
      <c r="D296" s="263"/>
      <c r="E296" s="271"/>
      <c r="F296" s="271"/>
      <c r="G296" s="272">
        <v>12256273.93</v>
      </c>
      <c r="H296" s="257">
        <v>0</v>
      </c>
      <c r="I296" s="273">
        <v>0</v>
      </c>
      <c r="J296" s="273">
        <v>0</v>
      </c>
      <c r="K296" s="273">
        <v>0</v>
      </c>
      <c r="L296" s="273">
        <v>0</v>
      </c>
      <c r="M296" s="273">
        <v>0</v>
      </c>
      <c r="N296" s="257">
        <v>0</v>
      </c>
      <c r="O296" s="257">
        <v>0</v>
      </c>
      <c r="P296" s="257">
        <v>0</v>
      </c>
      <c r="Q296" s="257">
        <v>0</v>
      </c>
      <c r="R296" s="257">
        <v>0</v>
      </c>
      <c r="S296" s="257">
        <v>0</v>
      </c>
      <c r="T296" s="258">
        <v>0</v>
      </c>
      <c r="U296" s="257">
        <v>0</v>
      </c>
      <c r="V296" s="271" t="s">
        <v>470</v>
      </c>
      <c r="W296" s="248">
        <v>2628.5</v>
      </c>
      <c r="X296" s="257">
        <v>11772086</v>
      </c>
      <c r="Y296" s="248">
        <v>0</v>
      </c>
      <c r="Z296" s="248">
        <v>0</v>
      </c>
      <c r="AA296" s="248">
        <v>0</v>
      </c>
      <c r="AB296" s="248">
        <v>0</v>
      </c>
      <c r="AC296" s="248">
        <v>0</v>
      </c>
      <c r="AD296" s="248">
        <v>0</v>
      </c>
      <c r="AE296" s="248">
        <v>0</v>
      </c>
      <c r="AF296" s="248">
        <v>0</v>
      </c>
      <c r="AG296" s="248">
        <v>0</v>
      </c>
      <c r="AH296" s="248">
        <v>0</v>
      </c>
      <c r="AI296" s="248">
        <v>0</v>
      </c>
      <c r="AJ296" s="248">
        <v>341073.98</v>
      </c>
      <c r="AK296" s="248">
        <v>143113.95000000001</v>
      </c>
      <c r="AL296" s="248">
        <v>0</v>
      </c>
      <c r="AM296" s="270"/>
      <c r="AN296" s="270"/>
    </row>
    <row r="297" spans="1:40" s="14" customFormat="1" ht="13.5" x14ac:dyDescent="0.2">
      <c r="A297" s="252">
        <v>125</v>
      </c>
      <c r="B297" s="261" t="s">
        <v>508</v>
      </c>
      <c r="C297" s="263">
        <v>8181.4000000000005</v>
      </c>
      <c r="D297" s="263"/>
      <c r="E297" s="271"/>
      <c r="F297" s="271"/>
      <c r="G297" s="254">
        <v>4259600.8499999996</v>
      </c>
      <c r="H297" s="257">
        <v>0</v>
      </c>
      <c r="I297" s="273">
        <v>0</v>
      </c>
      <c r="J297" s="273">
        <v>0</v>
      </c>
      <c r="K297" s="273">
        <v>0</v>
      </c>
      <c r="L297" s="273">
        <v>0</v>
      </c>
      <c r="M297" s="273">
        <v>0</v>
      </c>
      <c r="N297" s="257">
        <v>0</v>
      </c>
      <c r="O297" s="257">
        <v>0</v>
      </c>
      <c r="P297" s="257">
        <v>0</v>
      </c>
      <c r="Q297" s="257">
        <v>0</v>
      </c>
      <c r="R297" s="257">
        <v>0</v>
      </c>
      <c r="S297" s="257">
        <v>0</v>
      </c>
      <c r="T297" s="258">
        <v>0</v>
      </c>
      <c r="U297" s="257">
        <v>0</v>
      </c>
      <c r="V297" s="271" t="s">
        <v>470</v>
      </c>
      <c r="W297" s="248">
        <v>1181</v>
      </c>
      <c r="X297" s="257">
        <v>4086683.86</v>
      </c>
      <c r="Y297" s="248">
        <v>0</v>
      </c>
      <c r="Z297" s="248">
        <v>0</v>
      </c>
      <c r="AA297" s="248">
        <v>0</v>
      </c>
      <c r="AB297" s="248">
        <v>0</v>
      </c>
      <c r="AC297" s="248">
        <v>0</v>
      </c>
      <c r="AD297" s="248">
        <v>0</v>
      </c>
      <c r="AE297" s="248">
        <v>0</v>
      </c>
      <c r="AF297" s="248">
        <v>0</v>
      </c>
      <c r="AG297" s="248">
        <v>0</v>
      </c>
      <c r="AH297" s="248">
        <v>0</v>
      </c>
      <c r="AI297" s="248">
        <v>0</v>
      </c>
      <c r="AJ297" s="248">
        <v>133411.04</v>
      </c>
      <c r="AK297" s="248">
        <v>39505.949999999997</v>
      </c>
      <c r="AL297" s="248">
        <v>0</v>
      </c>
      <c r="AM297" s="270"/>
      <c r="AN297" s="270"/>
    </row>
    <row r="298" spans="1:40" s="14" customFormat="1" ht="13.5" x14ac:dyDescent="0.2">
      <c r="A298" s="252">
        <v>126</v>
      </c>
      <c r="B298" s="261" t="s">
        <v>509</v>
      </c>
      <c r="C298" s="263">
        <v>9736.89</v>
      </c>
      <c r="D298" s="263"/>
      <c r="E298" s="271"/>
      <c r="F298" s="271"/>
      <c r="G298" s="254">
        <v>3439185.67</v>
      </c>
      <c r="H298" s="257">
        <v>0</v>
      </c>
      <c r="I298" s="273">
        <v>0</v>
      </c>
      <c r="J298" s="273">
        <v>0</v>
      </c>
      <c r="K298" s="273">
        <v>0</v>
      </c>
      <c r="L298" s="273">
        <v>0</v>
      </c>
      <c r="M298" s="273">
        <v>0</v>
      </c>
      <c r="N298" s="257">
        <v>0</v>
      </c>
      <c r="O298" s="257">
        <v>0</v>
      </c>
      <c r="P298" s="257">
        <v>0</v>
      </c>
      <c r="Q298" s="257">
        <v>0</v>
      </c>
      <c r="R298" s="257">
        <v>0</v>
      </c>
      <c r="S298" s="257">
        <v>0</v>
      </c>
      <c r="T298" s="258">
        <v>0</v>
      </c>
      <c r="U298" s="257">
        <v>0</v>
      </c>
      <c r="V298" s="271" t="s">
        <v>470</v>
      </c>
      <c r="W298" s="248">
        <v>752.86</v>
      </c>
      <c r="X298" s="257">
        <v>3318020.76</v>
      </c>
      <c r="Y298" s="248">
        <v>0</v>
      </c>
      <c r="Z298" s="248">
        <v>0</v>
      </c>
      <c r="AA298" s="248">
        <v>0</v>
      </c>
      <c r="AB298" s="248">
        <v>0</v>
      </c>
      <c r="AC298" s="248">
        <v>0</v>
      </c>
      <c r="AD298" s="248">
        <v>0</v>
      </c>
      <c r="AE298" s="248">
        <v>0</v>
      </c>
      <c r="AF298" s="248">
        <v>0</v>
      </c>
      <c r="AG298" s="248">
        <v>0</v>
      </c>
      <c r="AH298" s="248">
        <v>0</v>
      </c>
      <c r="AI298" s="248">
        <v>0</v>
      </c>
      <c r="AJ298" s="248">
        <v>80641.53</v>
      </c>
      <c r="AK298" s="248">
        <v>40523.379999999997</v>
      </c>
      <c r="AL298" s="248">
        <v>0</v>
      </c>
      <c r="AM298" s="270"/>
      <c r="AN298" s="270"/>
    </row>
    <row r="299" spans="1:40" s="14" customFormat="1" ht="13.5" x14ac:dyDescent="0.2">
      <c r="A299" s="252">
        <v>127</v>
      </c>
      <c r="B299" s="261" t="s">
        <v>510</v>
      </c>
      <c r="C299" s="263">
        <v>9167.8000000000011</v>
      </c>
      <c r="D299" s="263"/>
      <c r="E299" s="271"/>
      <c r="F299" s="271"/>
      <c r="G299" s="254">
        <v>5083172.37</v>
      </c>
      <c r="H299" s="257">
        <v>0</v>
      </c>
      <c r="I299" s="273">
        <v>0</v>
      </c>
      <c r="J299" s="273">
        <v>0</v>
      </c>
      <c r="K299" s="273">
        <v>0</v>
      </c>
      <c r="L299" s="273">
        <v>0</v>
      </c>
      <c r="M299" s="273">
        <v>0</v>
      </c>
      <c r="N299" s="257">
        <v>0</v>
      </c>
      <c r="O299" s="257">
        <v>0</v>
      </c>
      <c r="P299" s="257">
        <v>0</v>
      </c>
      <c r="Q299" s="257">
        <v>0</v>
      </c>
      <c r="R299" s="257">
        <v>0</v>
      </c>
      <c r="S299" s="257">
        <v>0</v>
      </c>
      <c r="T299" s="258">
        <v>0</v>
      </c>
      <c r="U299" s="257">
        <v>0</v>
      </c>
      <c r="V299" s="271" t="s">
        <v>471</v>
      </c>
      <c r="W299" s="248">
        <v>1064</v>
      </c>
      <c r="X299" s="257">
        <v>4917434</v>
      </c>
      <c r="Y299" s="248">
        <v>0</v>
      </c>
      <c r="Z299" s="248">
        <v>0</v>
      </c>
      <c r="AA299" s="248">
        <v>0</v>
      </c>
      <c r="AB299" s="248">
        <v>0</v>
      </c>
      <c r="AC299" s="248">
        <v>0</v>
      </c>
      <c r="AD299" s="248">
        <v>0</v>
      </c>
      <c r="AE299" s="248">
        <v>0</v>
      </c>
      <c r="AF299" s="248">
        <v>0</v>
      </c>
      <c r="AG299" s="248">
        <v>0</v>
      </c>
      <c r="AH299" s="248">
        <v>0</v>
      </c>
      <c r="AI299" s="248">
        <v>0</v>
      </c>
      <c r="AJ299" s="248">
        <v>129317.82</v>
      </c>
      <c r="AK299" s="248">
        <v>36420.550000000003</v>
      </c>
      <c r="AL299" s="248">
        <v>0</v>
      </c>
      <c r="AM299" s="270"/>
      <c r="AN299" s="270"/>
    </row>
    <row r="300" spans="1:40" s="14" customFormat="1" ht="13.5" x14ac:dyDescent="0.2">
      <c r="A300" s="252">
        <v>128</v>
      </c>
      <c r="B300" s="261" t="s">
        <v>544</v>
      </c>
      <c r="C300" s="263">
        <v>4199.2</v>
      </c>
      <c r="D300" s="263"/>
      <c r="E300" s="271"/>
      <c r="F300" s="271"/>
      <c r="G300" s="254">
        <v>7182255.9000000004</v>
      </c>
      <c r="H300" s="257">
        <v>0</v>
      </c>
      <c r="I300" s="273">
        <v>0</v>
      </c>
      <c r="J300" s="273">
        <v>0</v>
      </c>
      <c r="K300" s="273">
        <v>0</v>
      </c>
      <c r="L300" s="273">
        <v>0</v>
      </c>
      <c r="M300" s="273">
        <v>0</v>
      </c>
      <c r="N300" s="257">
        <v>0</v>
      </c>
      <c r="O300" s="257">
        <v>0</v>
      </c>
      <c r="P300" s="257">
        <v>0</v>
      </c>
      <c r="Q300" s="257">
        <v>0</v>
      </c>
      <c r="R300" s="257">
        <v>0</v>
      </c>
      <c r="S300" s="257">
        <v>0</v>
      </c>
      <c r="T300" s="258">
        <v>0</v>
      </c>
      <c r="U300" s="257">
        <v>0</v>
      </c>
      <c r="V300" s="271" t="s">
        <v>471</v>
      </c>
      <c r="W300" s="248">
        <v>1571</v>
      </c>
      <c r="X300" s="257">
        <v>6823133.6799999997</v>
      </c>
      <c r="Y300" s="248">
        <v>0</v>
      </c>
      <c r="Z300" s="248">
        <v>0</v>
      </c>
      <c r="AA300" s="248">
        <v>0</v>
      </c>
      <c r="AB300" s="248">
        <v>0</v>
      </c>
      <c r="AC300" s="248">
        <v>0</v>
      </c>
      <c r="AD300" s="248">
        <v>0</v>
      </c>
      <c r="AE300" s="248">
        <v>0</v>
      </c>
      <c r="AF300" s="248">
        <v>0</v>
      </c>
      <c r="AG300" s="248">
        <v>0</v>
      </c>
      <c r="AH300" s="248">
        <v>0</v>
      </c>
      <c r="AI300" s="248">
        <v>0</v>
      </c>
      <c r="AJ300" s="248">
        <v>187475.47</v>
      </c>
      <c r="AK300" s="248">
        <v>72646.75</v>
      </c>
      <c r="AL300" s="248">
        <v>99000</v>
      </c>
      <c r="AM300" s="270"/>
      <c r="AN300" s="270"/>
    </row>
    <row r="301" spans="1:40" s="14" customFormat="1" ht="13.5" x14ac:dyDescent="0.2">
      <c r="A301" s="252">
        <v>129</v>
      </c>
      <c r="B301" s="261" t="s">
        <v>562</v>
      </c>
      <c r="C301" s="263">
        <v>2812.7</v>
      </c>
      <c r="D301" s="263"/>
      <c r="E301" s="271"/>
      <c r="F301" s="271"/>
      <c r="G301" s="254">
        <v>3199181.7</v>
      </c>
      <c r="H301" s="257">
        <v>0</v>
      </c>
      <c r="I301" s="273">
        <v>0</v>
      </c>
      <c r="J301" s="273">
        <v>0</v>
      </c>
      <c r="K301" s="273">
        <v>0</v>
      </c>
      <c r="L301" s="273">
        <v>0</v>
      </c>
      <c r="M301" s="273">
        <v>0</v>
      </c>
      <c r="N301" s="257">
        <v>0</v>
      </c>
      <c r="O301" s="257">
        <v>0</v>
      </c>
      <c r="P301" s="257">
        <v>0</v>
      </c>
      <c r="Q301" s="257">
        <v>0</v>
      </c>
      <c r="R301" s="257">
        <v>0</v>
      </c>
      <c r="S301" s="257">
        <v>0</v>
      </c>
      <c r="T301" s="258">
        <v>0</v>
      </c>
      <c r="U301" s="257">
        <v>0</v>
      </c>
      <c r="V301" s="271" t="s">
        <v>470</v>
      </c>
      <c r="W301" s="248">
        <v>920</v>
      </c>
      <c r="X301" s="257">
        <v>3069064</v>
      </c>
      <c r="Y301" s="248">
        <v>0</v>
      </c>
      <c r="Z301" s="248">
        <v>0</v>
      </c>
      <c r="AA301" s="248">
        <v>0</v>
      </c>
      <c r="AB301" s="248">
        <v>0</v>
      </c>
      <c r="AC301" s="248">
        <v>0</v>
      </c>
      <c r="AD301" s="248">
        <v>0</v>
      </c>
      <c r="AE301" s="248">
        <v>0</v>
      </c>
      <c r="AF301" s="248">
        <v>0</v>
      </c>
      <c r="AG301" s="248">
        <v>0</v>
      </c>
      <c r="AH301" s="248">
        <v>0</v>
      </c>
      <c r="AI301" s="248">
        <v>0</v>
      </c>
      <c r="AJ301" s="248">
        <v>91658.14</v>
      </c>
      <c r="AK301" s="248">
        <v>38459.56</v>
      </c>
      <c r="AL301" s="248">
        <v>0</v>
      </c>
      <c r="AM301" s="270"/>
      <c r="AN301" s="270"/>
    </row>
    <row r="302" spans="1:40" s="14" customFormat="1" ht="13.5" x14ac:dyDescent="0.2">
      <c r="A302" s="252">
        <v>130</v>
      </c>
      <c r="B302" s="261" t="s">
        <v>580</v>
      </c>
      <c r="C302" s="263">
        <v>3204.7</v>
      </c>
      <c r="D302" s="263"/>
      <c r="E302" s="271"/>
      <c r="F302" s="271"/>
      <c r="G302" s="254">
        <v>6516938.0599999996</v>
      </c>
      <c r="H302" s="257">
        <v>0</v>
      </c>
      <c r="I302" s="273">
        <v>0</v>
      </c>
      <c r="J302" s="273">
        <v>0</v>
      </c>
      <c r="K302" s="273">
        <v>0</v>
      </c>
      <c r="L302" s="273">
        <v>0</v>
      </c>
      <c r="M302" s="273">
        <v>0</v>
      </c>
      <c r="N302" s="257">
        <v>0</v>
      </c>
      <c r="O302" s="257">
        <v>0</v>
      </c>
      <c r="P302" s="257">
        <v>0</v>
      </c>
      <c r="Q302" s="257">
        <v>0</v>
      </c>
      <c r="R302" s="257">
        <v>0</v>
      </c>
      <c r="S302" s="257">
        <v>0</v>
      </c>
      <c r="T302" s="258">
        <v>0</v>
      </c>
      <c r="U302" s="257">
        <v>0</v>
      </c>
      <c r="V302" s="271" t="s">
        <v>470</v>
      </c>
      <c r="W302" s="248">
        <v>1661.2</v>
      </c>
      <c r="X302" s="257">
        <v>6255451.5599999996</v>
      </c>
      <c r="Y302" s="248">
        <v>0</v>
      </c>
      <c r="Z302" s="248">
        <v>0</v>
      </c>
      <c r="AA302" s="248">
        <v>0</v>
      </c>
      <c r="AB302" s="248">
        <v>0</v>
      </c>
      <c r="AC302" s="248">
        <v>0</v>
      </c>
      <c r="AD302" s="248">
        <v>0</v>
      </c>
      <c r="AE302" s="248">
        <v>0</v>
      </c>
      <c r="AF302" s="248">
        <v>0</v>
      </c>
      <c r="AG302" s="248">
        <v>0</v>
      </c>
      <c r="AH302" s="248">
        <v>0</v>
      </c>
      <c r="AI302" s="248">
        <v>0</v>
      </c>
      <c r="AJ302" s="248">
        <v>184197.57</v>
      </c>
      <c r="AK302" s="248">
        <v>77288.929999999993</v>
      </c>
      <c r="AL302" s="248">
        <v>0</v>
      </c>
      <c r="AM302" s="270"/>
      <c r="AN302" s="270"/>
    </row>
    <row r="303" spans="1:40" s="14" customFormat="1" ht="13.5" x14ac:dyDescent="0.2">
      <c r="A303" s="252">
        <v>131</v>
      </c>
      <c r="B303" s="261" t="s">
        <v>581</v>
      </c>
      <c r="C303" s="272">
        <v>4613.3</v>
      </c>
      <c r="D303" s="263"/>
      <c r="E303" s="271"/>
      <c r="F303" s="271"/>
      <c r="G303" s="254">
        <v>6355510.3499999996</v>
      </c>
      <c r="H303" s="257">
        <v>0</v>
      </c>
      <c r="I303" s="273">
        <v>0</v>
      </c>
      <c r="J303" s="273">
        <v>0</v>
      </c>
      <c r="K303" s="273">
        <v>0</v>
      </c>
      <c r="L303" s="273">
        <v>0</v>
      </c>
      <c r="M303" s="273">
        <v>0</v>
      </c>
      <c r="N303" s="257">
        <v>0</v>
      </c>
      <c r="O303" s="257">
        <v>0</v>
      </c>
      <c r="P303" s="257">
        <v>0</v>
      </c>
      <c r="Q303" s="257">
        <v>0</v>
      </c>
      <c r="R303" s="257">
        <v>0</v>
      </c>
      <c r="S303" s="257">
        <v>0</v>
      </c>
      <c r="T303" s="258">
        <v>0</v>
      </c>
      <c r="U303" s="257">
        <v>0</v>
      </c>
      <c r="V303" s="271" t="s">
        <v>470</v>
      </c>
      <c r="W303" s="248">
        <v>1575</v>
      </c>
      <c r="X303" s="257">
        <v>6096069.3899999997</v>
      </c>
      <c r="Y303" s="248">
        <v>0</v>
      </c>
      <c r="Z303" s="248">
        <v>0</v>
      </c>
      <c r="AA303" s="248">
        <v>0</v>
      </c>
      <c r="AB303" s="248">
        <v>0</v>
      </c>
      <c r="AC303" s="248">
        <v>0</v>
      </c>
      <c r="AD303" s="248">
        <v>0</v>
      </c>
      <c r="AE303" s="248">
        <v>0</v>
      </c>
      <c r="AF303" s="248">
        <v>0</v>
      </c>
      <c r="AG303" s="248">
        <v>0</v>
      </c>
      <c r="AH303" s="248">
        <v>0</v>
      </c>
      <c r="AI303" s="248">
        <v>0</v>
      </c>
      <c r="AJ303" s="248">
        <v>172960.64000000001</v>
      </c>
      <c r="AK303" s="248">
        <v>86480.320000000007</v>
      </c>
      <c r="AL303" s="248">
        <v>0</v>
      </c>
      <c r="AM303" s="270"/>
      <c r="AN303" s="270"/>
    </row>
    <row r="304" spans="1:40" s="14" customFormat="1" ht="13.5" x14ac:dyDescent="0.2">
      <c r="A304" s="252">
        <v>132</v>
      </c>
      <c r="B304" s="261" t="s">
        <v>582</v>
      </c>
      <c r="C304" s="272"/>
      <c r="D304" s="263"/>
      <c r="E304" s="271"/>
      <c r="F304" s="271"/>
      <c r="G304" s="254">
        <v>3198691.02</v>
      </c>
      <c r="H304" s="257">
        <v>0</v>
      </c>
      <c r="I304" s="273">
        <v>0</v>
      </c>
      <c r="J304" s="273">
        <v>0</v>
      </c>
      <c r="K304" s="273">
        <v>0</v>
      </c>
      <c r="L304" s="273">
        <v>0</v>
      </c>
      <c r="M304" s="273">
        <v>0</v>
      </c>
      <c r="N304" s="257">
        <v>0</v>
      </c>
      <c r="O304" s="257">
        <v>0</v>
      </c>
      <c r="P304" s="257">
        <v>0</v>
      </c>
      <c r="Q304" s="257">
        <v>0</v>
      </c>
      <c r="R304" s="257">
        <v>0</v>
      </c>
      <c r="S304" s="257">
        <v>0</v>
      </c>
      <c r="T304" s="258">
        <v>0</v>
      </c>
      <c r="U304" s="257">
        <v>0</v>
      </c>
      <c r="V304" s="271" t="s">
        <v>470</v>
      </c>
      <c r="W304" s="248">
        <v>845.22</v>
      </c>
      <c r="X304" s="257">
        <v>3068484.76</v>
      </c>
      <c r="Y304" s="248">
        <v>0</v>
      </c>
      <c r="Z304" s="248">
        <v>0</v>
      </c>
      <c r="AA304" s="248">
        <v>0</v>
      </c>
      <c r="AB304" s="248">
        <v>0</v>
      </c>
      <c r="AC304" s="248">
        <v>0</v>
      </c>
      <c r="AD304" s="248">
        <v>0</v>
      </c>
      <c r="AE304" s="248">
        <v>0</v>
      </c>
      <c r="AF304" s="248">
        <v>0</v>
      </c>
      <c r="AG304" s="248">
        <v>0</v>
      </c>
      <c r="AH304" s="248">
        <v>0</v>
      </c>
      <c r="AI304" s="248">
        <v>0</v>
      </c>
      <c r="AJ304" s="248">
        <v>98708.75</v>
      </c>
      <c r="AK304" s="248">
        <v>31497.51</v>
      </c>
      <c r="AL304" s="248">
        <v>0</v>
      </c>
      <c r="AM304" s="270"/>
      <c r="AN304" s="270"/>
    </row>
    <row r="305" spans="1:40" s="14" customFormat="1" ht="13.5" x14ac:dyDescent="0.2">
      <c r="A305" s="252">
        <v>133</v>
      </c>
      <c r="B305" s="261" t="s">
        <v>586</v>
      </c>
      <c r="C305" s="272"/>
      <c r="D305" s="263"/>
      <c r="E305" s="271"/>
      <c r="F305" s="271"/>
      <c r="G305" s="254">
        <v>2385643.16</v>
      </c>
      <c r="H305" s="257">
        <v>0</v>
      </c>
      <c r="I305" s="273">
        <v>0</v>
      </c>
      <c r="J305" s="273">
        <v>0</v>
      </c>
      <c r="K305" s="273">
        <v>0</v>
      </c>
      <c r="L305" s="273">
        <v>0</v>
      </c>
      <c r="M305" s="273">
        <v>0</v>
      </c>
      <c r="N305" s="257">
        <v>0</v>
      </c>
      <c r="O305" s="257">
        <v>0</v>
      </c>
      <c r="P305" s="257">
        <v>0</v>
      </c>
      <c r="Q305" s="257">
        <v>0</v>
      </c>
      <c r="R305" s="257">
        <v>0</v>
      </c>
      <c r="S305" s="257">
        <v>0</v>
      </c>
      <c r="T305" s="258">
        <v>0</v>
      </c>
      <c r="U305" s="257">
        <v>0</v>
      </c>
      <c r="V305" s="271" t="s">
        <v>471</v>
      </c>
      <c r="W305" s="248">
        <v>985</v>
      </c>
      <c r="X305" s="257">
        <v>2256510.52</v>
      </c>
      <c r="Y305" s="248">
        <v>0</v>
      </c>
      <c r="Z305" s="248">
        <v>0</v>
      </c>
      <c r="AA305" s="248">
        <v>0</v>
      </c>
      <c r="AB305" s="248">
        <v>0</v>
      </c>
      <c r="AC305" s="248">
        <v>0</v>
      </c>
      <c r="AD305" s="248">
        <v>0</v>
      </c>
      <c r="AE305" s="248">
        <v>0</v>
      </c>
      <c r="AF305" s="248">
        <v>0</v>
      </c>
      <c r="AG305" s="248">
        <v>0</v>
      </c>
      <c r="AH305" s="248">
        <v>0</v>
      </c>
      <c r="AI305" s="248">
        <v>0</v>
      </c>
      <c r="AJ305" s="248">
        <v>88004.78</v>
      </c>
      <c r="AK305" s="248">
        <v>41127.86</v>
      </c>
      <c r="AL305" s="248">
        <v>0</v>
      </c>
      <c r="AM305" s="270"/>
      <c r="AN305" s="270"/>
    </row>
    <row r="306" spans="1:40" s="14" customFormat="1" ht="13.5" x14ac:dyDescent="0.2">
      <c r="A306" s="252">
        <v>134</v>
      </c>
      <c r="B306" s="261" t="s">
        <v>587</v>
      </c>
      <c r="C306" s="272"/>
      <c r="D306" s="263"/>
      <c r="E306" s="271"/>
      <c r="F306" s="271"/>
      <c r="G306" s="254">
        <v>8595467.7400000002</v>
      </c>
      <c r="H306" s="257">
        <v>0</v>
      </c>
      <c r="I306" s="273">
        <v>0</v>
      </c>
      <c r="J306" s="273">
        <v>0</v>
      </c>
      <c r="K306" s="273">
        <v>0</v>
      </c>
      <c r="L306" s="273">
        <v>0</v>
      </c>
      <c r="M306" s="273">
        <v>0</v>
      </c>
      <c r="N306" s="257">
        <v>0</v>
      </c>
      <c r="O306" s="257">
        <v>0</v>
      </c>
      <c r="P306" s="257">
        <v>0</v>
      </c>
      <c r="Q306" s="257">
        <v>0</v>
      </c>
      <c r="R306" s="257">
        <v>0</v>
      </c>
      <c r="S306" s="257">
        <v>0</v>
      </c>
      <c r="T306" s="258">
        <v>0</v>
      </c>
      <c r="U306" s="257">
        <v>0</v>
      </c>
      <c r="V306" s="271" t="s">
        <v>470</v>
      </c>
      <c r="W306" s="248">
        <v>1828.6</v>
      </c>
      <c r="X306" s="257">
        <v>8304635</v>
      </c>
      <c r="Y306" s="248">
        <v>0</v>
      </c>
      <c r="Z306" s="248">
        <v>0</v>
      </c>
      <c r="AA306" s="248">
        <v>0</v>
      </c>
      <c r="AB306" s="248">
        <v>0</v>
      </c>
      <c r="AC306" s="248">
        <v>0</v>
      </c>
      <c r="AD306" s="248">
        <v>0</v>
      </c>
      <c r="AE306" s="248">
        <v>0</v>
      </c>
      <c r="AF306" s="248">
        <v>0</v>
      </c>
      <c r="AG306" s="248">
        <v>0</v>
      </c>
      <c r="AH306" s="248">
        <v>0</v>
      </c>
      <c r="AI306" s="248">
        <v>0</v>
      </c>
      <c r="AJ306" s="248">
        <v>209315.43</v>
      </c>
      <c r="AK306" s="248">
        <v>81517.31</v>
      </c>
      <c r="AL306" s="248">
        <v>0</v>
      </c>
      <c r="AM306" s="270"/>
      <c r="AN306" s="270"/>
    </row>
    <row r="307" spans="1:40" s="14" customFormat="1" ht="13.5" x14ac:dyDescent="0.2">
      <c r="A307" s="252">
        <v>135</v>
      </c>
      <c r="B307" s="261" t="s">
        <v>314</v>
      </c>
      <c r="C307" s="272"/>
      <c r="D307" s="263"/>
      <c r="E307" s="271"/>
      <c r="F307" s="271"/>
      <c r="G307" s="254">
        <v>4708248.41</v>
      </c>
      <c r="H307" s="257">
        <v>0</v>
      </c>
      <c r="I307" s="273">
        <v>0</v>
      </c>
      <c r="J307" s="273">
        <v>0</v>
      </c>
      <c r="K307" s="273">
        <v>0</v>
      </c>
      <c r="L307" s="273">
        <v>0</v>
      </c>
      <c r="M307" s="273">
        <v>0</v>
      </c>
      <c r="N307" s="257">
        <v>0</v>
      </c>
      <c r="O307" s="257">
        <v>0</v>
      </c>
      <c r="P307" s="257">
        <v>0</v>
      </c>
      <c r="Q307" s="257">
        <v>0</v>
      </c>
      <c r="R307" s="257">
        <v>0</v>
      </c>
      <c r="S307" s="257">
        <v>0</v>
      </c>
      <c r="T307" s="258">
        <v>0</v>
      </c>
      <c r="U307" s="257">
        <v>0</v>
      </c>
      <c r="V307" s="271" t="s">
        <v>471</v>
      </c>
      <c r="W307" s="248">
        <v>1320</v>
      </c>
      <c r="X307" s="257">
        <v>4583529.0999999996</v>
      </c>
      <c r="Y307" s="248">
        <v>0</v>
      </c>
      <c r="Z307" s="248">
        <v>0</v>
      </c>
      <c r="AA307" s="248">
        <v>0</v>
      </c>
      <c r="AB307" s="248">
        <v>0</v>
      </c>
      <c r="AC307" s="248">
        <v>0</v>
      </c>
      <c r="AD307" s="248">
        <v>0</v>
      </c>
      <c r="AE307" s="248">
        <v>0</v>
      </c>
      <c r="AF307" s="248">
        <v>0</v>
      </c>
      <c r="AG307" s="248">
        <v>0</v>
      </c>
      <c r="AH307" s="248">
        <v>0</v>
      </c>
      <c r="AI307" s="248">
        <v>0</v>
      </c>
      <c r="AJ307" s="248">
        <v>49812.87</v>
      </c>
      <c r="AK307" s="248">
        <v>24906.44</v>
      </c>
      <c r="AL307" s="248">
        <v>50000</v>
      </c>
      <c r="AM307" s="270"/>
      <c r="AN307" s="270"/>
    </row>
    <row r="308" spans="1:40" s="14" customFormat="1" ht="13.5" x14ac:dyDescent="0.2">
      <c r="A308" s="252">
        <v>136</v>
      </c>
      <c r="B308" s="261" t="s">
        <v>588</v>
      </c>
      <c r="C308" s="272"/>
      <c r="D308" s="263"/>
      <c r="E308" s="271"/>
      <c r="F308" s="271"/>
      <c r="G308" s="254">
        <v>5755802.2699999996</v>
      </c>
      <c r="H308" s="257">
        <v>0</v>
      </c>
      <c r="I308" s="273">
        <v>0</v>
      </c>
      <c r="J308" s="273">
        <v>0</v>
      </c>
      <c r="K308" s="273">
        <v>0</v>
      </c>
      <c r="L308" s="273">
        <v>0</v>
      </c>
      <c r="M308" s="273">
        <v>0</v>
      </c>
      <c r="N308" s="257">
        <v>0</v>
      </c>
      <c r="O308" s="257">
        <v>0</v>
      </c>
      <c r="P308" s="257">
        <v>0</v>
      </c>
      <c r="Q308" s="257">
        <v>0</v>
      </c>
      <c r="R308" s="257">
        <v>0</v>
      </c>
      <c r="S308" s="257">
        <v>0</v>
      </c>
      <c r="T308" s="258">
        <v>0</v>
      </c>
      <c r="U308" s="257">
        <v>0</v>
      </c>
      <c r="V308" s="271" t="s">
        <v>470</v>
      </c>
      <c r="W308" s="248">
        <v>1792.81</v>
      </c>
      <c r="X308" s="257">
        <v>5424492</v>
      </c>
      <c r="Y308" s="248">
        <v>0</v>
      </c>
      <c r="Z308" s="248">
        <v>0</v>
      </c>
      <c r="AA308" s="248">
        <v>0</v>
      </c>
      <c r="AB308" s="248">
        <v>0</v>
      </c>
      <c r="AC308" s="248">
        <v>0</v>
      </c>
      <c r="AD308" s="248">
        <v>0</v>
      </c>
      <c r="AE308" s="248">
        <v>0</v>
      </c>
      <c r="AF308" s="248">
        <v>0</v>
      </c>
      <c r="AG308" s="248">
        <v>0</v>
      </c>
      <c r="AH308" s="248">
        <v>0</v>
      </c>
      <c r="AI308" s="248">
        <v>0</v>
      </c>
      <c r="AJ308" s="248">
        <v>221989.05</v>
      </c>
      <c r="AK308" s="248">
        <v>109321.22</v>
      </c>
      <c r="AL308" s="248">
        <v>0</v>
      </c>
      <c r="AM308" s="270"/>
      <c r="AN308" s="270"/>
    </row>
    <row r="309" spans="1:40" s="14" customFormat="1" ht="13.5" x14ac:dyDescent="0.2">
      <c r="A309" s="252">
        <v>137</v>
      </c>
      <c r="B309" s="261" t="s">
        <v>589</v>
      </c>
      <c r="C309" s="272"/>
      <c r="D309" s="263"/>
      <c r="E309" s="271"/>
      <c r="F309" s="271"/>
      <c r="G309" s="254">
        <v>2852527.81</v>
      </c>
      <c r="H309" s="257">
        <v>0</v>
      </c>
      <c r="I309" s="273">
        <v>0</v>
      </c>
      <c r="J309" s="273">
        <v>0</v>
      </c>
      <c r="K309" s="273">
        <v>0</v>
      </c>
      <c r="L309" s="273">
        <v>0</v>
      </c>
      <c r="M309" s="273">
        <v>0</v>
      </c>
      <c r="N309" s="257">
        <v>0</v>
      </c>
      <c r="O309" s="257">
        <v>0</v>
      </c>
      <c r="P309" s="257">
        <v>0</v>
      </c>
      <c r="Q309" s="257">
        <v>0</v>
      </c>
      <c r="R309" s="257">
        <v>0</v>
      </c>
      <c r="S309" s="257">
        <v>0</v>
      </c>
      <c r="T309" s="258">
        <v>0</v>
      </c>
      <c r="U309" s="257">
        <v>0</v>
      </c>
      <c r="V309" s="271" t="s">
        <v>470</v>
      </c>
      <c r="W309" s="248">
        <v>989.35</v>
      </c>
      <c r="X309" s="257">
        <v>2682664</v>
      </c>
      <c r="Y309" s="248">
        <v>0</v>
      </c>
      <c r="Z309" s="248">
        <v>0</v>
      </c>
      <c r="AA309" s="248">
        <v>0</v>
      </c>
      <c r="AB309" s="248">
        <v>0</v>
      </c>
      <c r="AC309" s="248">
        <v>0</v>
      </c>
      <c r="AD309" s="248">
        <v>0</v>
      </c>
      <c r="AE309" s="248">
        <v>0</v>
      </c>
      <c r="AF309" s="248">
        <v>0</v>
      </c>
      <c r="AG309" s="248">
        <v>0</v>
      </c>
      <c r="AH309" s="248">
        <v>0</v>
      </c>
      <c r="AI309" s="248">
        <v>0</v>
      </c>
      <c r="AJ309" s="248">
        <v>115763.35</v>
      </c>
      <c r="AK309" s="248">
        <v>54100.46</v>
      </c>
      <c r="AL309" s="248">
        <v>0</v>
      </c>
      <c r="AM309" s="270"/>
      <c r="AN309" s="270"/>
    </row>
    <row r="310" spans="1:40" s="14" customFormat="1" ht="13.5" x14ac:dyDescent="0.2">
      <c r="A310" s="252">
        <v>138</v>
      </c>
      <c r="B310" s="261" t="s">
        <v>590</v>
      </c>
      <c r="C310" s="272">
        <v>811.3</v>
      </c>
      <c r="D310" s="263"/>
      <c r="E310" s="271">
        <v>236741.71999999997</v>
      </c>
      <c r="F310" s="271">
        <v>1502687.34</v>
      </c>
      <c r="G310" s="254">
        <v>5139410.43</v>
      </c>
      <c r="H310" s="257">
        <v>0</v>
      </c>
      <c r="I310" s="273">
        <v>0</v>
      </c>
      <c r="J310" s="273">
        <v>0</v>
      </c>
      <c r="K310" s="273">
        <v>0</v>
      </c>
      <c r="L310" s="273">
        <v>0</v>
      </c>
      <c r="M310" s="273">
        <v>0</v>
      </c>
      <c r="N310" s="257">
        <v>0</v>
      </c>
      <c r="O310" s="257">
        <v>0</v>
      </c>
      <c r="P310" s="257">
        <v>0</v>
      </c>
      <c r="Q310" s="257">
        <v>0</v>
      </c>
      <c r="R310" s="257">
        <v>0</v>
      </c>
      <c r="S310" s="257">
        <v>0</v>
      </c>
      <c r="T310" s="258">
        <v>0</v>
      </c>
      <c r="U310" s="257">
        <v>0</v>
      </c>
      <c r="V310" s="271" t="s">
        <v>470</v>
      </c>
      <c r="W310" s="248">
        <v>1612.34</v>
      </c>
      <c r="X310" s="257">
        <v>4826798</v>
      </c>
      <c r="Y310" s="248">
        <v>0</v>
      </c>
      <c r="Z310" s="248">
        <v>0</v>
      </c>
      <c r="AA310" s="248">
        <v>0</v>
      </c>
      <c r="AB310" s="248">
        <v>0</v>
      </c>
      <c r="AC310" s="248">
        <v>0</v>
      </c>
      <c r="AD310" s="248">
        <v>0</v>
      </c>
      <c r="AE310" s="248">
        <v>0</v>
      </c>
      <c r="AF310" s="248">
        <v>0</v>
      </c>
      <c r="AG310" s="248">
        <v>0</v>
      </c>
      <c r="AH310" s="248">
        <v>0</v>
      </c>
      <c r="AI310" s="248">
        <v>0</v>
      </c>
      <c r="AJ310" s="248">
        <v>213047.49</v>
      </c>
      <c r="AK310" s="248">
        <v>99564.94</v>
      </c>
      <c r="AL310" s="248">
        <v>0</v>
      </c>
      <c r="AM310" s="270"/>
      <c r="AN310" s="270"/>
    </row>
    <row r="311" spans="1:40" s="14" customFormat="1" ht="13.5" x14ac:dyDescent="0.2">
      <c r="A311" s="252">
        <v>139</v>
      </c>
      <c r="B311" s="261" t="s">
        <v>591</v>
      </c>
      <c r="C311" s="272"/>
      <c r="D311" s="263"/>
      <c r="E311" s="271"/>
      <c r="F311" s="271"/>
      <c r="G311" s="254">
        <v>1958138.79</v>
      </c>
      <c r="H311" s="257">
        <v>0</v>
      </c>
      <c r="I311" s="273">
        <v>0</v>
      </c>
      <c r="J311" s="273">
        <v>0</v>
      </c>
      <c r="K311" s="273">
        <v>0</v>
      </c>
      <c r="L311" s="273">
        <v>0</v>
      </c>
      <c r="M311" s="273">
        <v>0</v>
      </c>
      <c r="N311" s="257">
        <v>0</v>
      </c>
      <c r="O311" s="257">
        <v>0</v>
      </c>
      <c r="P311" s="257">
        <v>0</v>
      </c>
      <c r="Q311" s="257">
        <v>0</v>
      </c>
      <c r="R311" s="257">
        <v>0</v>
      </c>
      <c r="S311" s="257">
        <v>0</v>
      </c>
      <c r="T311" s="258">
        <v>1</v>
      </c>
      <c r="U311" s="257">
        <v>1849292.15</v>
      </c>
      <c r="V311" s="271"/>
      <c r="W311" s="248">
        <v>0</v>
      </c>
      <c r="X311" s="257">
        <v>0</v>
      </c>
      <c r="Y311" s="248">
        <v>0</v>
      </c>
      <c r="Z311" s="248">
        <v>0</v>
      </c>
      <c r="AA311" s="248">
        <v>0</v>
      </c>
      <c r="AB311" s="248">
        <v>0</v>
      </c>
      <c r="AC311" s="248">
        <v>0</v>
      </c>
      <c r="AD311" s="248">
        <v>0</v>
      </c>
      <c r="AE311" s="248">
        <v>0</v>
      </c>
      <c r="AF311" s="248">
        <v>0</v>
      </c>
      <c r="AG311" s="248">
        <v>0</v>
      </c>
      <c r="AH311" s="248">
        <v>0</v>
      </c>
      <c r="AI311" s="248">
        <v>0</v>
      </c>
      <c r="AJ311" s="248">
        <v>72930.91</v>
      </c>
      <c r="AK311" s="248">
        <v>35915.730000000003</v>
      </c>
      <c r="AL311" s="248">
        <v>0</v>
      </c>
      <c r="AM311" s="270"/>
      <c r="AN311" s="270"/>
    </row>
    <row r="312" spans="1:40" s="14" customFormat="1" ht="13.5" x14ac:dyDescent="0.2">
      <c r="A312" s="252">
        <v>140</v>
      </c>
      <c r="B312" s="261" t="s">
        <v>592</v>
      </c>
      <c r="C312" s="272"/>
      <c r="D312" s="263"/>
      <c r="E312" s="271"/>
      <c r="F312" s="271"/>
      <c r="G312" s="254">
        <v>6907175.8300000001</v>
      </c>
      <c r="H312" s="257">
        <v>0</v>
      </c>
      <c r="I312" s="273">
        <v>0</v>
      </c>
      <c r="J312" s="273">
        <v>0</v>
      </c>
      <c r="K312" s="273">
        <v>0</v>
      </c>
      <c r="L312" s="273">
        <v>0</v>
      </c>
      <c r="M312" s="273">
        <v>0</v>
      </c>
      <c r="N312" s="257">
        <v>0</v>
      </c>
      <c r="O312" s="257">
        <v>0</v>
      </c>
      <c r="P312" s="257">
        <v>0</v>
      </c>
      <c r="Q312" s="257">
        <v>0</v>
      </c>
      <c r="R312" s="257">
        <v>0</v>
      </c>
      <c r="S312" s="257">
        <v>0</v>
      </c>
      <c r="T312" s="258">
        <v>4</v>
      </c>
      <c r="U312" s="257">
        <v>6501841.2300000004</v>
      </c>
      <c r="V312" s="271"/>
      <c r="W312" s="248">
        <v>0</v>
      </c>
      <c r="X312" s="257">
        <v>0</v>
      </c>
      <c r="Y312" s="248">
        <v>0</v>
      </c>
      <c r="Z312" s="248">
        <v>0</v>
      </c>
      <c r="AA312" s="248">
        <v>0</v>
      </c>
      <c r="AB312" s="248">
        <v>0</v>
      </c>
      <c r="AC312" s="248">
        <v>0</v>
      </c>
      <c r="AD312" s="248">
        <v>0</v>
      </c>
      <c r="AE312" s="248">
        <v>0</v>
      </c>
      <c r="AF312" s="248">
        <v>0</v>
      </c>
      <c r="AG312" s="248">
        <v>0</v>
      </c>
      <c r="AH312" s="248">
        <v>0</v>
      </c>
      <c r="AI312" s="248">
        <v>0</v>
      </c>
      <c r="AJ312" s="248">
        <v>291723.64</v>
      </c>
      <c r="AK312" s="248">
        <v>113610.96</v>
      </c>
      <c r="AL312" s="248">
        <v>0</v>
      </c>
      <c r="AM312" s="270"/>
      <c r="AN312" s="270"/>
    </row>
    <row r="313" spans="1:40" s="14" customFormat="1" ht="13.5" x14ac:dyDescent="0.2">
      <c r="A313" s="252">
        <v>141</v>
      </c>
      <c r="B313" s="261" t="s">
        <v>593</v>
      </c>
      <c r="C313" s="272"/>
      <c r="D313" s="263"/>
      <c r="E313" s="271"/>
      <c r="F313" s="271"/>
      <c r="G313" s="254">
        <v>1890523.14</v>
      </c>
      <c r="H313" s="257">
        <v>0</v>
      </c>
      <c r="I313" s="273">
        <v>0</v>
      </c>
      <c r="J313" s="273">
        <v>0</v>
      </c>
      <c r="K313" s="273">
        <v>0</v>
      </c>
      <c r="L313" s="273">
        <v>0</v>
      </c>
      <c r="M313" s="273">
        <v>0</v>
      </c>
      <c r="N313" s="257">
        <v>0</v>
      </c>
      <c r="O313" s="257">
        <v>0</v>
      </c>
      <c r="P313" s="257">
        <v>0</v>
      </c>
      <c r="Q313" s="257">
        <v>0</v>
      </c>
      <c r="R313" s="257">
        <v>0</v>
      </c>
      <c r="S313" s="257">
        <v>0</v>
      </c>
      <c r="T313" s="258">
        <v>1</v>
      </c>
      <c r="U313" s="257">
        <v>1783508.93</v>
      </c>
      <c r="V313" s="271"/>
      <c r="W313" s="248">
        <v>0</v>
      </c>
      <c r="X313" s="257">
        <v>0</v>
      </c>
      <c r="Y313" s="248">
        <v>0</v>
      </c>
      <c r="Z313" s="248">
        <v>0</v>
      </c>
      <c r="AA313" s="248">
        <v>0</v>
      </c>
      <c r="AB313" s="248">
        <v>0</v>
      </c>
      <c r="AC313" s="248">
        <v>0</v>
      </c>
      <c r="AD313" s="248">
        <v>0</v>
      </c>
      <c r="AE313" s="248">
        <v>0</v>
      </c>
      <c r="AF313" s="248">
        <v>0</v>
      </c>
      <c r="AG313" s="248">
        <v>0</v>
      </c>
      <c r="AH313" s="248">
        <v>0</v>
      </c>
      <c r="AI313" s="248">
        <v>0</v>
      </c>
      <c r="AJ313" s="248">
        <v>72930.91</v>
      </c>
      <c r="AK313" s="248">
        <v>34083.300000000003</v>
      </c>
      <c r="AL313" s="248">
        <v>0</v>
      </c>
      <c r="AM313" s="270"/>
      <c r="AN313" s="270"/>
    </row>
    <row r="314" spans="1:40" s="14" customFormat="1" ht="13.5" x14ac:dyDescent="0.2">
      <c r="A314" s="252">
        <v>142</v>
      </c>
      <c r="B314" s="261" t="s">
        <v>601</v>
      </c>
      <c r="C314" s="272"/>
      <c r="D314" s="263"/>
      <c r="E314" s="271"/>
      <c r="F314" s="271"/>
      <c r="G314" s="254">
        <v>1770641.42</v>
      </c>
      <c r="H314" s="257">
        <v>0</v>
      </c>
      <c r="I314" s="273">
        <v>0</v>
      </c>
      <c r="J314" s="273">
        <v>0</v>
      </c>
      <c r="K314" s="273">
        <v>0</v>
      </c>
      <c r="L314" s="273">
        <v>0</v>
      </c>
      <c r="M314" s="273">
        <v>0</v>
      </c>
      <c r="N314" s="257">
        <v>0</v>
      </c>
      <c r="O314" s="257">
        <v>0</v>
      </c>
      <c r="P314" s="257">
        <v>0</v>
      </c>
      <c r="Q314" s="257">
        <v>0</v>
      </c>
      <c r="R314" s="257">
        <v>0</v>
      </c>
      <c r="S314" s="257">
        <v>0</v>
      </c>
      <c r="T314" s="258">
        <v>1</v>
      </c>
      <c r="U314" s="257">
        <v>1705008.4</v>
      </c>
      <c r="V314" s="271"/>
      <c r="W314" s="248">
        <v>0</v>
      </c>
      <c r="X314" s="257">
        <v>0</v>
      </c>
      <c r="Y314" s="248">
        <v>0</v>
      </c>
      <c r="Z314" s="248">
        <v>0</v>
      </c>
      <c r="AA314" s="248">
        <v>0</v>
      </c>
      <c r="AB314" s="248">
        <v>0</v>
      </c>
      <c r="AC314" s="248">
        <v>0</v>
      </c>
      <c r="AD314" s="248">
        <v>0</v>
      </c>
      <c r="AE314" s="248">
        <v>0</v>
      </c>
      <c r="AF314" s="248">
        <v>0</v>
      </c>
      <c r="AG314" s="248">
        <v>0</v>
      </c>
      <c r="AH314" s="248">
        <v>0</v>
      </c>
      <c r="AI314" s="248">
        <v>0</v>
      </c>
      <c r="AJ314" s="248">
        <v>30633.51</v>
      </c>
      <c r="AK314" s="248">
        <v>34999.51</v>
      </c>
      <c r="AL314" s="248">
        <v>0</v>
      </c>
      <c r="AM314" s="270"/>
      <c r="AN314" s="270"/>
    </row>
    <row r="315" spans="1:40" s="14" customFormat="1" ht="13.5" x14ac:dyDescent="0.2">
      <c r="A315" s="252">
        <v>143</v>
      </c>
      <c r="B315" s="261" t="s">
        <v>602</v>
      </c>
      <c r="C315" s="272"/>
      <c r="D315" s="263"/>
      <c r="E315" s="271"/>
      <c r="F315" s="271"/>
      <c r="G315" s="254">
        <v>6392681.5099999998</v>
      </c>
      <c r="H315" s="257">
        <v>0</v>
      </c>
      <c r="I315" s="273">
        <v>0</v>
      </c>
      <c r="J315" s="273">
        <v>0</v>
      </c>
      <c r="K315" s="273">
        <v>0</v>
      </c>
      <c r="L315" s="273">
        <v>0</v>
      </c>
      <c r="M315" s="273">
        <v>0</v>
      </c>
      <c r="N315" s="257">
        <v>0</v>
      </c>
      <c r="O315" s="257">
        <v>0</v>
      </c>
      <c r="P315" s="257">
        <v>0</v>
      </c>
      <c r="Q315" s="257">
        <v>0</v>
      </c>
      <c r="R315" s="257">
        <v>0</v>
      </c>
      <c r="S315" s="257">
        <v>0</v>
      </c>
      <c r="T315" s="258">
        <v>4</v>
      </c>
      <c r="U315" s="257">
        <v>6130149.4299999997</v>
      </c>
      <c r="V315" s="271"/>
      <c r="W315" s="248">
        <v>0</v>
      </c>
      <c r="X315" s="257">
        <v>0</v>
      </c>
      <c r="Y315" s="248">
        <v>0</v>
      </c>
      <c r="Z315" s="248">
        <v>0</v>
      </c>
      <c r="AA315" s="248">
        <v>0</v>
      </c>
      <c r="AB315" s="248">
        <v>0</v>
      </c>
      <c r="AC315" s="248">
        <v>0</v>
      </c>
      <c r="AD315" s="248">
        <v>0</v>
      </c>
      <c r="AE315" s="248">
        <v>0</v>
      </c>
      <c r="AF315" s="248">
        <v>0</v>
      </c>
      <c r="AG315" s="248">
        <v>0</v>
      </c>
      <c r="AH315" s="248">
        <v>0</v>
      </c>
      <c r="AI315" s="248">
        <v>0</v>
      </c>
      <c r="AJ315" s="248">
        <v>122534.06</v>
      </c>
      <c r="AK315" s="248">
        <v>139998.01999999999</v>
      </c>
      <c r="AL315" s="248">
        <v>0</v>
      </c>
      <c r="AM315" s="270"/>
      <c r="AN315" s="270"/>
    </row>
    <row r="316" spans="1:40" s="14" customFormat="1" ht="13.5" x14ac:dyDescent="0.2">
      <c r="A316" s="252">
        <v>144</v>
      </c>
      <c r="B316" s="261" t="s">
        <v>603</v>
      </c>
      <c r="C316" s="272"/>
      <c r="D316" s="263"/>
      <c r="E316" s="271"/>
      <c r="F316" s="271"/>
      <c r="G316" s="254">
        <v>9589198.4000000004</v>
      </c>
      <c r="H316" s="257">
        <v>0</v>
      </c>
      <c r="I316" s="273">
        <v>0</v>
      </c>
      <c r="J316" s="273">
        <v>0</v>
      </c>
      <c r="K316" s="273">
        <v>0</v>
      </c>
      <c r="L316" s="273">
        <v>0</v>
      </c>
      <c r="M316" s="273">
        <v>0</v>
      </c>
      <c r="N316" s="257">
        <v>0</v>
      </c>
      <c r="O316" s="257">
        <v>0</v>
      </c>
      <c r="P316" s="257">
        <v>0</v>
      </c>
      <c r="Q316" s="257">
        <v>0</v>
      </c>
      <c r="R316" s="257">
        <v>0</v>
      </c>
      <c r="S316" s="257">
        <v>0</v>
      </c>
      <c r="T316" s="258">
        <v>6</v>
      </c>
      <c r="U316" s="280">
        <v>9212083.2699999996</v>
      </c>
      <c r="V316" s="271"/>
      <c r="W316" s="248">
        <v>0</v>
      </c>
      <c r="X316" s="257">
        <v>0</v>
      </c>
      <c r="Y316" s="248">
        <v>0</v>
      </c>
      <c r="Z316" s="248">
        <v>0</v>
      </c>
      <c r="AA316" s="248">
        <v>0</v>
      </c>
      <c r="AB316" s="248">
        <v>0</v>
      </c>
      <c r="AC316" s="248">
        <v>0</v>
      </c>
      <c r="AD316" s="248">
        <v>0</v>
      </c>
      <c r="AE316" s="248">
        <v>0</v>
      </c>
      <c r="AF316" s="248">
        <v>0</v>
      </c>
      <c r="AG316" s="248">
        <v>0</v>
      </c>
      <c r="AH316" s="248">
        <v>0</v>
      </c>
      <c r="AI316" s="248">
        <v>0</v>
      </c>
      <c r="AJ316" s="248">
        <v>167118.09</v>
      </c>
      <c r="AK316" s="248">
        <v>209997.04</v>
      </c>
      <c r="AL316" s="248">
        <v>0</v>
      </c>
      <c r="AM316" s="270"/>
      <c r="AN316" s="270"/>
    </row>
    <row r="317" spans="1:40" s="14" customFormat="1" ht="13.5" x14ac:dyDescent="0.2">
      <c r="A317" s="252">
        <v>145</v>
      </c>
      <c r="B317" s="261" t="s">
        <v>604</v>
      </c>
      <c r="C317" s="272"/>
      <c r="D317" s="263"/>
      <c r="E317" s="271"/>
      <c r="F317" s="271"/>
      <c r="G317" s="254">
        <v>4217956.72</v>
      </c>
      <c r="H317" s="257">
        <v>0</v>
      </c>
      <c r="I317" s="273">
        <v>0</v>
      </c>
      <c r="J317" s="273">
        <v>0</v>
      </c>
      <c r="K317" s="273">
        <v>0</v>
      </c>
      <c r="L317" s="273">
        <v>0</v>
      </c>
      <c r="M317" s="273">
        <v>0</v>
      </c>
      <c r="N317" s="257">
        <v>0</v>
      </c>
      <c r="O317" s="257">
        <v>0</v>
      </c>
      <c r="P317" s="257">
        <v>0</v>
      </c>
      <c r="Q317" s="257">
        <v>0</v>
      </c>
      <c r="R317" s="257">
        <v>0</v>
      </c>
      <c r="S317" s="257">
        <v>0</v>
      </c>
      <c r="T317" s="258">
        <v>0</v>
      </c>
      <c r="U317" s="257">
        <v>0</v>
      </c>
      <c r="V317" s="271" t="s">
        <v>471</v>
      </c>
      <c r="W317" s="248">
        <v>1103</v>
      </c>
      <c r="X317" s="257">
        <v>4084764.78</v>
      </c>
      <c r="Y317" s="248">
        <v>0</v>
      </c>
      <c r="Z317" s="248">
        <v>0</v>
      </c>
      <c r="AA317" s="248">
        <v>0</v>
      </c>
      <c r="AB317" s="248">
        <v>0</v>
      </c>
      <c r="AC317" s="248">
        <v>0</v>
      </c>
      <c r="AD317" s="248">
        <v>0</v>
      </c>
      <c r="AE317" s="248">
        <v>0</v>
      </c>
      <c r="AF317" s="248">
        <v>0</v>
      </c>
      <c r="AG317" s="248">
        <v>0</v>
      </c>
      <c r="AH317" s="248">
        <v>0</v>
      </c>
      <c r="AI317" s="248">
        <v>0</v>
      </c>
      <c r="AJ317" s="248">
        <v>67388.62</v>
      </c>
      <c r="AK317" s="248">
        <v>65803.320000000007</v>
      </c>
      <c r="AL317" s="248">
        <v>0</v>
      </c>
      <c r="AM317" s="270"/>
      <c r="AN317" s="270"/>
    </row>
    <row r="318" spans="1:40" s="14" customFormat="1" ht="27" x14ac:dyDescent="0.2">
      <c r="A318" s="252">
        <v>146</v>
      </c>
      <c r="B318" s="261" t="s">
        <v>605</v>
      </c>
      <c r="C318" s="272"/>
      <c r="D318" s="263"/>
      <c r="E318" s="271"/>
      <c r="F318" s="271"/>
      <c r="G318" s="254">
        <v>3357665.22</v>
      </c>
      <c r="H318" s="257">
        <v>0</v>
      </c>
      <c r="I318" s="273">
        <v>0</v>
      </c>
      <c r="J318" s="273">
        <v>0</v>
      </c>
      <c r="K318" s="273">
        <v>0</v>
      </c>
      <c r="L318" s="273">
        <v>0</v>
      </c>
      <c r="M318" s="273">
        <v>0</v>
      </c>
      <c r="N318" s="257">
        <v>0</v>
      </c>
      <c r="O318" s="257">
        <v>0</v>
      </c>
      <c r="P318" s="257">
        <v>0</v>
      </c>
      <c r="Q318" s="257">
        <v>0</v>
      </c>
      <c r="R318" s="257">
        <v>0</v>
      </c>
      <c r="S318" s="257">
        <v>0</v>
      </c>
      <c r="T318" s="258">
        <v>0</v>
      </c>
      <c r="U318" s="257">
        <v>0</v>
      </c>
      <c r="V318" s="271" t="s">
        <v>470</v>
      </c>
      <c r="W318" s="248">
        <v>1034</v>
      </c>
      <c r="X318" s="257">
        <v>3253307.71</v>
      </c>
      <c r="Y318" s="248">
        <v>0</v>
      </c>
      <c r="Z318" s="248">
        <v>0</v>
      </c>
      <c r="AA318" s="248">
        <v>0</v>
      </c>
      <c r="AB318" s="248">
        <v>0</v>
      </c>
      <c r="AC318" s="248">
        <v>0</v>
      </c>
      <c r="AD318" s="248">
        <v>0</v>
      </c>
      <c r="AE318" s="248">
        <v>0</v>
      </c>
      <c r="AF318" s="248">
        <v>0</v>
      </c>
      <c r="AG318" s="248">
        <v>0</v>
      </c>
      <c r="AH318" s="248">
        <v>0</v>
      </c>
      <c r="AI318" s="248">
        <v>0</v>
      </c>
      <c r="AJ318" s="248">
        <v>52799.81</v>
      </c>
      <c r="AK318" s="248">
        <v>51557.7</v>
      </c>
      <c r="AL318" s="248">
        <v>0</v>
      </c>
      <c r="AM318" s="270"/>
      <c r="AN318" s="270"/>
    </row>
    <row r="319" spans="1:40" s="14" customFormat="1" ht="13.5" x14ac:dyDescent="0.2">
      <c r="A319" s="252">
        <v>147</v>
      </c>
      <c r="B319" s="261" t="s">
        <v>606</v>
      </c>
      <c r="C319" s="272"/>
      <c r="D319" s="263"/>
      <c r="E319" s="271"/>
      <c r="F319" s="271"/>
      <c r="G319" s="254">
        <v>2429447.4500000002</v>
      </c>
      <c r="H319" s="257">
        <v>0</v>
      </c>
      <c r="I319" s="273">
        <v>0</v>
      </c>
      <c r="J319" s="273">
        <v>0</v>
      </c>
      <c r="K319" s="273">
        <v>0</v>
      </c>
      <c r="L319" s="273">
        <v>0</v>
      </c>
      <c r="M319" s="273">
        <v>0</v>
      </c>
      <c r="N319" s="257">
        <v>0</v>
      </c>
      <c r="O319" s="257">
        <v>0</v>
      </c>
      <c r="P319" s="257">
        <v>0</v>
      </c>
      <c r="Q319" s="257">
        <v>0</v>
      </c>
      <c r="R319" s="257">
        <v>0</v>
      </c>
      <c r="S319" s="257">
        <v>0</v>
      </c>
      <c r="T319" s="258">
        <v>0</v>
      </c>
      <c r="U319" s="257">
        <v>0</v>
      </c>
      <c r="V319" s="271" t="s">
        <v>471</v>
      </c>
      <c r="W319" s="248">
        <v>860</v>
      </c>
      <c r="X319" s="257">
        <v>2344667.88</v>
      </c>
      <c r="Y319" s="248">
        <v>0</v>
      </c>
      <c r="Z319" s="248">
        <v>0</v>
      </c>
      <c r="AA319" s="248">
        <v>0</v>
      </c>
      <c r="AB319" s="248">
        <v>0</v>
      </c>
      <c r="AC319" s="248">
        <v>0</v>
      </c>
      <c r="AD319" s="248">
        <v>0</v>
      </c>
      <c r="AE319" s="248">
        <v>0</v>
      </c>
      <c r="AF319" s="248">
        <v>0</v>
      </c>
      <c r="AG319" s="248">
        <v>0</v>
      </c>
      <c r="AH319" s="248">
        <v>0</v>
      </c>
      <c r="AI319" s="248">
        <v>0</v>
      </c>
      <c r="AJ319" s="248">
        <v>42894.33</v>
      </c>
      <c r="AK319" s="248">
        <v>41885.24</v>
      </c>
      <c r="AL319" s="248">
        <v>0</v>
      </c>
      <c r="AM319" s="270"/>
      <c r="AN319" s="270"/>
    </row>
    <row r="320" spans="1:40" s="14" customFormat="1" ht="13.5" x14ac:dyDescent="0.2">
      <c r="A320" s="252">
        <v>148</v>
      </c>
      <c r="B320" s="261" t="s">
        <v>611</v>
      </c>
      <c r="C320" s="272"/>
      <c r="D320" s="263"/>
      <c r="E320" s="271"/>
      <c r="F320" s="271"/>
      <c r="G320" s="254">
        <v>2520910.58</v>
      </c>
      <c r="H320" s="257">
        <v>0</v>
      </c>
      <c r="I320" s="273">
        <v>0</v>
      </c>
      <c r="J320" s="273">
        <v>0</v>
      </c>
      <c r="K320" s="273">
        <v>0</v>
      </c>
      <c r="L320" s="273">
        <v>0</v>
      </c>
      <c r="M320" s="273">
        <v>0</v>
      </c>
      <c r="N320" s="257">
        <v>0</v>
      </c>
      <c r="O320" s="257">
        <v>0</v>
      </c>
      <c r="P320" s="257">
        <v>0</v>
      </c>
      <c r="Q320" s="257">
        <v>0</v>
      </c>
      <c r="R320" s="257">
        <v>0</v>
      </c>
      <c r="S320" s="257">
        <v>0</v>
      </c>
      <c r="T320" s="258">
        <v>0</v>
      </c>
      <c r="U320" s="257">
        <v>0</v>
      </c>
      <c r="V320" s="271" t="s">
        <v>470</v>
      </c>
      <c r="W320" s="248">
        <v>731.33</v>
      </c>
      <c r="X320" s="257">
        <v>2422436.4</v>
      </c>
      <c r="Y320" s="248">
        <v>0</v>
      </c>
      <c r="Z320" s="248">
        <v>0</v>
      </c>
      <c r="AA320" s="248">
        <v>0</v>
      </c>
      <c r="AB320" s="248">
        <v>0</v>
      </c>
      <c r="AC320" s="248">
        <v>0</v>
      </c>
      <c r="AD320" s="248">
        <v>0</v>
      </c>
      <c r="AE320" s="248">
        <v>0</v>
      </c>
      <c r="AF320" s="248">
        <v>0</v>
      </c>
      <c r="AG320" s="248">
        <v>0</v>
      </c>
      <c r="AH320" s="248">
        <v>0</v>
      </c>
      <c r="AI320" s="248">
        <v>0</v>
      </c>
      <c r="AJ320" s="248">
        <v>59200</v>
      </c>
      <c r="AK320" s="248">
        <v>39274.18</v>
      </c>
      <c r="AL320" s="248">
        <v>0</v>
      </c>
      <c r="AM320" s="270"/>
      <c r="AN320" s="270"/>
    </row>
    <row r="321" spans="1:40" s="14" customFormat="1" ht="13.5" x14ac:dyDescent="0.2">
      <c r="A321" s="252">
        <v>149</v>
      </c>
      <c r="B321" s="261" t="s">
        <v>612</v>
      </c>
      <c r="C321" s="272"/>
      <c r="D321" s="263"/>
      <c r="E321" s="271"/>
      <c r="F321" s="271"/>
      <c r="G321" s="254">
        <v>1805159.34</v>
      </c>
      <c r="H321" s="257">
        <v>1304456</v>
      </c>
      <c r="I321" s="273">
        <v>0</v>
      </c>
      <c r="J321" s="273">
        <v>0</v>
      </c>
      <c r="K321" s="273">
        <v>627468</v>
      </c>
      <c r="L321" s="273">
        <v>0</v>
      </c>
      <c r="M321" s="273">
        <v>0</v>
      </c>
      <c r="N321" s="257">
        <v>0</v>
      </c>
      <c r="O321" s="257">
        <v>215697</v>
      </c>
      <c r="P321" s="257">
        <v>0</v>
      </c>
      <c r="Q321" s="257">
        <v>461291</v>
      </c>
      <c r="R321" s="257">
        <v>0</v>
      </c>
      <c r="S321" s="257">
        <v>0</v>
      </c>
      <c r="T321" s="258">
        <v>6</v>
      </c>
      <c r="U321" s="257">
        <v>500703.34</v>
      </c>
      <c r="V321" s="271"/>
      <c r="W321" s="248">
        <v>0</v>
      </c>
      <c r="X321" s="257">
        <v>0</v>
      </c>
      <c r="Y321" s="248">
        <v>0</v>
      </c>
      <c r="Z321" s="248">
        <v>0</v>
      </c>
      <c r="AA321" s="248">
        <v>0</v>
      </c>
      <c r="AB321" s="248">
        <v>0</v>
      </c>
      <c r="AC321" s="248">
        <v>0</v>
      </c>
      <c r="AD321" s="248">
        <v>0</v>
      </c>
      <c r="AE321" s="248">
        <v>0</v>
      </c>
      <c r="AF321" s="248">
        <v>0</v>
      </c>
      <c r="AG321" s="248">
        <v>0</v>
      </c>
      <c r="AH321" s="248">
        <v>0</v>
      </c>
      <c r="AI321" s="248">
        <v>0</v>
      </c>
      <c r="AJ321" s="248">
        <v>0</v>
      </c>
      <c r="AK321" s="248">
        <v>0</v>
      </c>
      <c r="AL321" s="248">
        <v>0</v>
      </c>
      <c r="AM321" s="270"/>
      <c r="AN321" s="270"/>
    </row>
    <row r="322" spans="1:40" s="14" customFormat="1" ht="13.5" x14ac:dyDescent="0.2">
      <c r="A322" s="252">
        <v>150</v>
      </c>
      <c r="B322" s="261" t="s">
        <v>613</v>
      </c>
      <c r="C322" s="272"/>
      <c r="D322" s="263"/>
      <c r="E322" s="271"/>
      <c r="F322" s="271"/>
      <c r="G322" s="254">
        <v>331747.81</v>
      </c>
      <c r="H322" s="257">
        <v>0</v>
      </c>
      <c r="I322" s="273">
        <v>0</v>
      </c>
      <c r="J322" s="273">
        <v>0</v>
      </c>
      <c r="K322" s="273">
        <v>0</v>
      </c>
      <c r="L322" s="273">
        <v>0</v>
      </c>
      <c r="M322" s="273">
        <v>0</v>
      </c>
      <c r="N322" s="257">
        <v>0</v>
      </c>
      <c r="O322" s="257">
        <v>0</v>
      </c>
      <c r="P322" s="257">
        <v>0</v>
      </c>
      <c r="Q322" s="257">
        <v>0</v>
      </c>
      <c r="R322" s="257">
        <v>0</v>
      </c>
      <c r="S322" s="257">
        <v>0</v>
      </c>
      <c r="T322" s="258">
        <v>0</v>
      </c>
      <c r="U322" s="257">
        <v>0</v>
      </c>
      <c r="V322" s="271"/>
      <c r="W322" s="248">
        <v>0</v>
      </c>
      <c r="X322" s="257">
        <v>0</v>
      </c>
      <c r="Y322" s="248">
        <v>820</v>
      </c>
      <c r="Z322" s="248">
        <v>59719.78</v>
      </c>
      <c r="AA322" s="248">
        <v>1920</v>
      </c>
      <c r="AB322" s="248">
        <v>272028.03000000003</v>
      </c>
      <c r="AC322" s="248">
        <v>0</v>
      </c>
      <c r="AD322" s="248">
        <v>0</v>
      </c>
      <c r="AE322" s="248">
        <v>0</v>
      </c>
      <c r="AF322" s="248">
        <v>0</v>
      </c>
      <c r="AG322" s="248">
        <v>0</v>
      </c>
      <c r="AH322" s="248">
        <v>0</v>
      </c>
      <c r="AI322" s="248">
        <v>0</v>
      </c>
      <c r="AJ322" s="248">
        <v>0</v>
      </c>
      <c r="AK322" s="248">
        <v>0</v>
      </c>
      <c r="AL322" s="248">
        <v>0</v>
      </c>
      <c r="AM322" s="270"/>
      <c r="AN322" s="270"/>
    </row>
    <row r="323" spans="1:40" s="14" customFormat="1" ht="13.5" x14ac:dyDescent="0.2">
      <c r="A323" s="252">
        <v>151</v>
      </c>
      <c r="B323" s="261" t="s">
        <v>614</v>
      </c>
      <c r="C323" s="272"/>
      <c r="D323" s="263"/>
      <c r="E323" s="271"/>
      <c r="F323" s="271"/>
      <c r="G323" s="254">
        <v>677892</v>
      </c>
      <c r="H323" s="257">
        <v>355493.38</v>
      </c>
      <c r="I323" s="273">
        <v>0</v>
      </c>
      <c r="J323" s="273">
        <v>0</v>
      </c>
      <c r="K323" s="273">
        <v>0</v>
      </c>
      <c r="L323" s="273">
        <v>0</v>
      </c>
      <c r="M323" s="273">
        <v>0</v>
      </c>
      <c r="N323" s="257">
        <v>0</v>
      </c>
      <c r="O323" s="257">
        <v>121565.7</v>
      </c>
      <c r="P323" s="257">
        <v>0</v>
      </c>
      <c r="Q323" s="257">
        <v>138055.67999999999</v>
      </c>
      <c r="R323" s="257">
        <v>0</v>
      </c>
      <c r="S323" s="257">
        <v>95872</v>
      </c>
      <c r="T323" s="258">
        <v>0</v>
      </c>
      <c r="U323" s="257">
        <v>0</v>
      </c>
      <c r="V323" s="271"/>
      <c r="W323" s="248">
        <v>0</v>
      </c>
      <c r="X323" s="257">
        <v>0</v>
      </c>
      <c r="Y323" s="248">
        <v>720</v>
      </c>
      <c r="Z323" s="248">
        <v>27994.62</v>
      </c>
      <c r="AA323" s="248">
        <v>2192.4</v>
      </c>
      <c r="AB323" s="248">
        <v>294404</v>
      </c>
      <c r="AC323" s="248">
        <v>0</v>
      </c>
      <c r="AD323" s="248">
        <v>0</v>
      </c>
      <c r="AE323" s="248">
        <v>0</v>
      </c>
      <c r="AF323" s="248">
        <v>0</v>
      </c>
      <c r="AG323" s="248">
        <v>0</v>
      </c>
      <c r="AH323" s="248">
        <v>0</v>
      </c>
      <c r="AI323" s="248">
        <v>0</v>
      </c>
      <c r="AJ323" s="248">
        <v>0</v>
      </c>
      <c r="AK323" s="248">
        <v>0</v>
      </c>
      <c r="AL323" s="248">
        <v>0</v>
      </c>
      <c r="AM323" s="270"/>
      <c r="AN323" s="270"/>
    </row>
    <row r="324" spans="1:40" s="14" customFormat="1" ht="13.5" x14ac:dyDescent="0.2">
      <c r="A324" s="252">
        <v>152</v>
      </c>
      <c r="B324" s="261" t="s">
        <v>615</v>
      </c>
      <c r="C324" s="272"/>
      <c r="D324" s="263"/>
      <c r="E324" s="271"/>
      <c r="F324" s="271"/>
      <c r="G324" s="254">
        <v>86934.49</v>
      </c>
      <c r="H324" s="257">
        <v>0</v>
      </c>
      <c r="I324" s="273">
        <v>0</v>
      </c>
      <c r="J324" s="273">
        <v>0</v>
      </c>
      <c r="K324" s="273">
        <v>0</v>
      </c>
      <c r="L324" s="273">
        <v>0</v>
      </c>
      <c r="M324" s="273">
        <v>0</v>
      </c>
      <c r="N324" s="257">
        <v>0</v>
      </c>
      <c r="O324" s="257">
        <v>0</v>
      </c>
      <c r="P324" s="257">
        <v>0</v>
      </c>
      <c r="Q324" s="257">
        <v>0</v>
      </c>
      <c r="R324" s="257">
        <v>0</v>
      </c>
      <c r="S324" s="257">
        <v>0</v>
      </c>
      <c r="T324" s="258">
        <v>0</v>
      </c>
      <c r="U324" s="257">
        <v>0</v>
      </c>
      <c r="V324" s="271"/>
      <c r="W324" s="248">
        <v>0</v>
      </c>
      <c r="X324" s="257">
        <v>0</v>
      </c>
      <c r="Y324" s="248">
        <v>0</v>
      </c>
      <c r="Z324" s="248">
        <v>0</v>
      </c>
      <c r="AA324" s="248">
        <v>2338.5</v>
      </c>
      <c r="AB324" s="248">
        <v>86934.49</v>
      </c>
      <c r="AC324" s="248">
        <v>0</v>
      </c>
      <c r="AD324" s="248">
        <v>0</v>
      </c>
      <c r="AE324" s="248">
        <v>0</v>
      </c>
      <c r="AF324" s="248">
        <v>0</v>
      </c>
      <c r="AG324" s="248">
        <v>0</v>
      </c>
      <c r="AH324" s="248">
        <v>0</v>
      </c>
      <c r="AI324" s="248">
        <v>0</v>
      </c>
      <c r="AJ324" s="248">
        <v>0</v>
      </c>
      <c r="AK324" s="248">
        <v>0</v>
      </c>
      <c r="AL324" s="248">
        <v>0</v>
      </c>
      <c r="AM324" s="270"/>
      <c r="AN324" s="270"/>
    </row>
    <row r="325" spans="1:40" s="14" customFormat="1" ht="13.5" x14ac:dyDescent="0.2">
      <c r="A325" s="252">
        <v>153</v>
      </c>
      <c r="B325" s="261" t="s">
        <v>599</v>
      </c>
      <c r="C325" s="272"/>
      <c r="D325" s="263"/>
      <c r="E325" s="271"/>
      <c r="F325" s="271"/>
      <c r="G325" s="254">
        <v>648081.16</v>
      </c>
      <c r="H325" s="257">
        <v>0</v>
      </c>
      <c r="I325" s="273">
        <v>0</v>
      </c>
      <c r="J325" s="273">
        <v>0</v>
      </c>
      <c r="K325" s="273">
        <v>0</v>
      </c>
      <c r="L325" s="273">
        <v>0</v>
      </c>
      <c r="M325" s="273">
        <v>0</v>
      </c>
      <c r="N325" s="257">
        <v>0</v>
      </c>
      <c r="O325" s="257">
        <v>0</v>
      </c>
      <c r="P325" s="257">
        <v>0</v>
      </c>
      <c r="Q325" s="257">
        <v>0</v>
      </c>
      <c r="R325" s="257">
        <v>0</v>
      </c>
      <c r="S325" s="257">
        <v>0</v>
      </c>
      <c r="T325" s="258">
        <v>0</v>
      </c>
      <c r="U325" s="257">
        <v>0</v>
      </c>
      <c r="V325" s="271" t="s">
        <v>470</v>
      </c>
      <c r="W325" s="248">
        <v>720</v>
      </c>
      <c r="X325" s="257">
        <v>648081.16</v>
      </c>
      <c r="Y325" s="248">
        <v>0</v>
      </c>
      <c r="Z325" s="248">
        <v>0</v>
      </c>
      <c r="AA325" s="248">
        <v>0</v>
      </c>
      <c r="AB325" s="248">
        <v>0</v>
      </c>
      <c r="AC325" s="248">
        <v>0</v>
      </c>
      <c r="AD325" s="248">
        <v>0</v>
      </c>
      <c r="AE325" s="248">
        <v>0</v>
      </c>
      <c r="AF325" s="248">
        <v>0</v>
      </c>
      <c r="AG325" s="248">
        <v>0</v>
      </c>
      <c r="AH325" s="248">
        <v>0</v>
      </c>
      <c r="AI325" s="248">
        <v>0</v>
      </c>
      <c r="AJ325" s="248">
        <v>0</v>
      </c>
      <c r="AK325" s="248">
        <v>0</v>
      </c>
      <c r="AL325" s="248">
        <v>0</v>
      </c>
      <c r="AM325" s="270"/>
      <c r="AN325" s="270"/>
    </row>
    <row r="326" spans="1:40" s="14" customFormat="1" ht="13.5" x14ac:dyDescent="0.2">
      <c r="A326" s="252">
        <v>154</v>
      </c>
      <c r="B326" s="261" t="s">
        <v>618</v>
      </c>
      <c r="C326" s="272"/>
      <c r="D326" s="263"/>
      <c r="E326" s="271"/>
      <c r="F326" s="271"/>
      <c r="G326" s="254">
        <v>1961784.5</v>
      </c>
      <c r="H326" s="257">
        <v>0</v>
      </c>
      <c r="I326" s="273">
        <v>0</v>
      </c>
      <c r="J326" s="273">
        <v>0</v>
      </c>
      <c r="K326" s="273">
        <v>0</v>
      </c>
      <c r="L326" s="273">
        <v>0</v>
      </c>
      <c r="M326" s="273">
        <v>0</v>
      </c>
      <c r="N326" s="257">
        <v>0</v>
      </c>
      <c r="O326" s="257">
        <v>0</v>
      </c>
      <c r="P326" s="257">
        <v>0</v>
      </c>
      <c r="Q326" s="257">
        <v>0</v>
      </c>
      <c r="R326" s="257">
        <v>0</v>
      </c>
      <c r="S326" s="257">
        <v>0</v>
      </c>
      <c r="T326" s="258">
        <v>0</v>
      </c>
      <c r="U326" s="257">
        <v>0</v>
      </c>
      <c r="V326" s="271" t="s">
        <v>470</v>
      </c>
      <c r="W326" s="248">
        <v>1717</v>
      </c>
      <c r="X326" s="257">
        <v>1311020.71</v>
      </c>
      <c r="Y326" s="248">
        <v>0</v>
      </c>
      <c r="Z326" s="248">
        <v>0</v>
      </c>
      <c r="AA326" s="248">
        <v>3837</v>
      </c>
      <c r="AB326" s="248">
        <v>318365.81</v>
      </c>
      <c r="AC326" s="248">
        <v>0</v>
      </c>
      <c r="AD326" s="248">
        <v>0</v>
      </c>
      <c r="AE326" s="248">
        <v>0</v>
      </c>
      <c r="AF326" s="248">
        <v>0</v>
      </c>
      <c r="AG326" s="248">
        <v>0</v>
      </c>
      <c r="AH326" s="248">
        <v>0</v>
      </c>
      <c r="AI326" s="248">
        <v>332397.98</v>
      </c>
      <c r="AJ326" s="248">
        <v>0</v>
      </c>
      <c r="AK326" s="248">
        <v>0</v>
      </c>
      <c r="AL326" s="248">
        <v>0</v>
      </c>
      <c r="AM326" s="270"/>
      <c r="AN326" s="270"/>
    </row>
    <row r="327" spans="1:40" s="14" customFormat="1" ht="13.5" x14ac:dyDescent="0.2">
      <c r="A327" s="252">
        <v>155</v>
      </c>
      <c r="B327" s="261" t="s">
        <v>504</v>
      </c>
      <c r="C327" s="272"/>
      <c r="D327" s="263"/>
      <c r="E327" s="271"/>
      <c r="F327" s="271"/>
      <c r="G327" s="254">
        <v>794941</v>
      </c>
      <c r="H327" s="257">
        <v>794941</v>
      </c>
      <c r="I327" s="273">
        <v>240403</v>
      </c>
      <c r="J327" s="273">
        <v>0</v>
      </c>
      <c r="K327" s="273">
        <v>0</v>
      </c>
      <c r="L327" s="273">
        <v>0</v>
      </c>
      <c r="M327" s="273">
        <v>0</v>
      </c>
      <c r="N327" s="257">
        <v>0</v>
      </c>
      <c r="O327" s="257">
        <v>261171</v>
      </c>
      <c r="P327" s="257">
        <v>0</v>
      </c>
      <c r="Q327" s="257">
        <v>271795</v>
      </c>
      <c r="R327" s="257">
        <v>0</v>
      </c>
      <c r="S327" s="257">
        <v>21572</v>
      </c>
      <c r="T327" s="258">
        <v>0</v>
      </c>
      <c r="U327" s="257">
        <v>0</v>
      </c>
      <c r="V327" s="271"/>
      <c r="W327" s="248">
        <v>0</v>
      </c>
      <c r="X327" s="257">
        <v>0</v>
      </c>
      <c r="Y327" s="248">
        <v>0</v>
      </c>
      <c r="Z327" s="248">
        <v>0</v>
      </c>
      <c r="AA327" s="248">
        <v>0</v>
      </c>
      <c r="AB327" s="248">
        <v>0</v>
      </c>
      <c r="AC327" s="248">
        <v>0</v>
      </c>
      <c r="AD327" s="248">
        <v>0</v>
      </c>
      <c r="AE327" s="248">
        <v>0</v>
      </c>
      <c r="AF327" s="248">
        <v>0</v>
      </c>
      <c r="AG327" s="248">
        <v>0</v>
      </c>
      <c r="AH327" s="248">
        <v>0</v>
      </c>
      <c r="AI327" s="248">
        <v>0</v>
      </c>
      <c r="AJ327" s="248">
        <v>0</v>
      </c>
      <c r="AK327" s="248">
        <v>0</v>
      </c>
      <c r="AL327" s="248">
        <v>0</v>
      </c>
      <c r="AM327" s="270"/>
      <c r="AN327" s="270"/>
    </row>
    <row r="328" spans="1:40" s="14" customFormat="1" ht="13.5" x14ac:dyDescent="0.2">
      <c r="A328" s="252">
        <v>156</v>
      </c>
      <c r="B328" s="261" t="s">
        <v>619</v>
      </c>
      <c r="C328" s="272"/>
      <c r="D328" s="263"/>
      <c r="E328" s="271"/>
      <c r="F328" s="271"/>
      <c r="G328" s="254">
        <v>755115</v>
      </c>
      <c r="H328" s="257">
        <v>0</v>
      </c>
      <c r="I328" s="273">
        <v>0</v>
      </c>
      <c r="J328" s="273">
        <v>0</v>
      </c>
      <c r="K328" s="273">
        <v>0</v>
      </c>
      <c r="L328" s="273">
        <v>0</v>
      </c>
      <c r="M328" s="273">
        <v>0</v>
      </c>
      <c r="N328" s="257">
        <v>0</v>
      </c>
      <c r="O328" s="257">
        <v>0</v>
      </c>
      <c r="P328" s="257">
        <v>0</v>
      </c>
      <c r="Q328" s="257">
        <v>0</v>
      </c>
      <c r="R328" s="257">
        <v>0</v>
      </c>
      <c r="S328" s="257">
        <v>0</v>
      </c>
      <c r="T328" s="258">
        <v>0</v>
      </c>
      <c r="U328" s="257">
        <v>0</v>
      </c>
      <c r="V328" s="271"/>
      <c r="W328" s="248">
        <v>0</v>
      </c>
      <c r="X328" s="257">
        <v>0</v>
      </c>
      <c r="Y328" s="248">
        <v>0</v>
      </c>
      <c r="Z328" s="248">
        <v>0</v>
      </c>
      <c r="AA328" s="248">
        <v>6400</v>
      </c>
      <c r="AB328" s="248">
        <v>755115</v>
      </c>
      <c r="AC328" s="248">
        <v>0</v>
      </c>
      <c r="AD328" s="248">
        <v>0</v>
      </c>
      <c r="AE328" s="248">
        <v>0</v>
      </c>
      <c r="AF328" s="248">
        <v>0</v>
      </c>
      <c r="AG328" s="248">
        <v>0</v>
      </c>
      <c r="AH328" s="248">
        <v>0</v>
      </c>
      <c r="AI328" s="248">
        <v>0</v>
      </c>
      <c r="AJ328" s="248">
        <v>0</v>
      </c>
      <c r="AK328" s="248">
        <v>0</v>
      </c>
      <c r="AL328" s="248">
        <v>0</v>
      </c>
      <c r="AM328" s="270"/>
      <c r="AN328" s="270"/>
    </row>
    <row r="329" spans="1:40" s="14" customFormat="1" ht="13.5" x14ac:dyDescent="0.2">
      <c r="A329" s="252">
        <v>157</v>
      </c>
      <c r="B329" s="261" t="s">
        <v>549</v>
      </c>
      <c r="C329" s="272"/>
      <c r="D329" s="263"/>
      <c r="E329" s="271"/>
      <c r="F329" s="271"/>
      <c r="G329" s="254">
        <v>205264.14</v>
      </c>
      <c r="H329" s="257">
        <v>0</v>
      </c>
      <c r="I329" s="273">
        <v>0</v>
      </c>
      <c r="J329" s="273">
        <v>0</v>
      </c>
      <c r="K329" s="273">
        <v>0</v>
      </c>
      <c r="L329" s="273">
        <v>0</v>
      </c>
      <c r="M329" s="273">
        <v>0</v>
      </c>
      <c r="N329" s="257">
        <v>0</v>
      </c>
      <c r="O329" s="257">
        <v>0</v>
      </c>
      <c r="P329" s="257">
        <v>0</v>
      </c>
      <c r="Q329" s="257">
        <v>0</v>
      </c>
      <c r="R329" s="257">
        <v>0</v>
      </c>
      <c r="S329" s="257">
        <v>0</v>
      </c>
      <c r="T329" s="258">
        <v>0</v>
      </c>
      <c r="U329" s="257">
        <v>0</v>
      </c>
      <c r="V329" s="271"/>
      <c r="W329" s="248">
        <v>0</v>
      </c>
      <c r="X329" s="257">
        <v>0</v>
      </c>
      <c r="Y329" s="248">
        <v>0</v>
      </c>
      <c r="Z329" s="248">
        <v>0</v>
      </c>
      <c r="AA329" s="248">
        <v>1521</v>
      </c>
      <c r="AB329" s="248">
        <v>205264.14</v>
      </c>
      <c r="AC329" s="248">
        <v>0</v>
      </c>
      <c r="AD329" s="248">
        <v>0</v>
      </c>
      <c r="AE329" s="248">
        <v>0</v>
      </c>
      <c r="AF329" s="248">
        <v>0</v>
      </c>
      <c r="AG329" s="248">
        <v>0</v>
      </c>
      <c r="AH329" s="248">
        <v>0</v>
      </c>
      <c r="AI329" s="248">
        <v>0</v>
      </c>
      <c r="AJ329" s="248">
        <v>0</v>
      </c>
      <c r="AK329" s="248">
        <v>0</v>
      </c>
      <c r="AL329" s="248">
        <v>0</v>
      </c>
      <c r="AM329" s="270"/>
      <c r="AN329" s="270"/>
    </row>
    <row r="330" spans="1:40" s="14" customFormat="1" ht="13.5" x14ac:dyDescent="0.2">
      <c r="A330" s="252">
        <v>158</v>
      </c>
      <c r="B330" s="261" t="s">
        <v>620</v>
      </c>
      <c r="C330" s="272"/>
      <c r="D330" s="263"/>
      <c r="E330" s="271"/>
      <c r="F330" s="271"/>
      <c r="G330" s="254">
        <v>1354063</v>
      </c>
      <c r="H330" s="257">
        <v>1273665</v>
      </c>
      <c r="I330" s="273">
        <v>0</v>
      </c>
      <c r="J330" s="273">
        <v>0</v>
      </c>
      <c r="K330" s="273">
        <v>0</v>
      </c>
      <c r="L330" s="273">
        <v>0</v>
      </c>
      <c r="M330" s="273">
        <v>0</v>
      </c>
      <c r="N330" s="257">
        <v>0</v>
      </c>
      <c r="O330" s="257">
        <v>350755</v>
      </c>
      <c r="P330" s="257">
        <v>0</v>
      </c>
      <c r="Q330" s="257">
        <v>922910</v>
      </c>
      <c r="R330" s="257">
        <v>0</v>
      </c>
      <c r="S330" s="257">
        <v>0</v>
      </c>
      <c r="T330" s="258">
        <v>0</v>
      </c>
      <c r="U330" s="257">
        <v>0</v>
      </c>
      <c r="V330" s="271"/>
      <c r="W330" s="248">
        <v>0</v>
      </c>
      <c r="X330" s="257">
        <v>0</v>
      </c>
      <c r="Y330" s="248">
        <v>0</v>
      </c>
      <c r="Z330" s="248">
        <v>0</v>
      </c>
      <c r="AA330" s="248">
        <v>0</v>
      </c>
      <c r="AB330" s="248">
        <v>0</v>
      </c>
      <c r="AC330" s="248">
        <v>0</v>
      </c>
      <c r="AD330" s="248">
        <v>0</v>
      </c>
      <c r="AE330" s="248">
        <v>0</v>
      </c>
      <c r="AF330" s="248">
        <v>0</v>
      </c>
      <c r="AG330" s="248">
        <v>0</v>
      </c>
      <c r="AH330" s="248">
        <v>0</v>
      </c>
      <c r="AI330" s="248">
        <v>80398</v>
      </c>
      <c r="AJ330" s="248">
        <v>0</v>
      </c>
      <c r="AK330" s="248">
        <v>0</v>
      </c>
      <c r="AL330" s="248">
        <v>0</v>
      </c>
      <c r="AM330" s="270"/>
      <c r="AN330" s="270"/>
    </row>
    <row r="331" spans="1:40" s="14" customFormat="1" ht="13.5" x14ac:dyDescent="0.2">
      <c r="A331" s="252">
        <v>159</v>
      </c>
      <c r="B331" s="261" t="s">
        <v>621</v>
      </c>
      <c r="C331" s="272"/>
      <c r="D331" s="263"/>
      <c r="E331" s="271"/>
      <c r="F331" s="271"/>
      <c r="G331" s="254">
        <v>5486251</v>
      </c>
      <c r="H331" s="257">
        <v>1149679</v>
      </c>
      <c r="I331" s="273">
        <v>0</v>
      </c>
      <c r="J331" s="273">
        <v>0</v>
      </c>
      <c r="K331" s="273">
        <v>636963</v>
      </c>
      <c r="L331" s="273">
        <v>0</v>
      </c>
      <c r="M331" s="273">
        <v>0</v>
      </c>
      <c r="N331" s="257">
        <v>0</v>
      </c>
      <c r="O331" s="257">
        <v>0</v>
      </c>
      <c r="P331" s="257">
        <v>0</v>
      </c>
      <c r="Q331" s="257">
        <v>512716</v>
      </c>
      <c r="R331" s="257">
        <v>0</v>
      </c>
      <c r="S331" s="257">
        <v>0</v>
      </c>
      <c r="T331" s="258">
        <v>0</v>
      </c>
      <c r="U331" s="257">
        <v>0</v>
      </c>
      <c r="V331" s="271" t="s">
        <v>470</v>
      </c>
      <c r="W331" s="248">
        <v>3637.8</v>
      </c>
      <c r="X331" s="257">
        <v>4336572</v>
      </c>
      <c r="Y331" s="248">
        <v>0</v>
      </c>
      <c r="Z331" s="248">
        <v>0</v>
      </c>
      <c r="AA331" s="248">
        <v>0</v>
      </c>
      <c r="AB331" s="248">
        <v>0</v>
      </c>
      <c r="AC331" s="248">
        <v>0</v>
      </c>
      <c r="AD331" s="248">
        <v>0</v>
      </c>
      <c r="AE331" s="248">
        <v>0</v>
      </c>
      <c r="AF331" s="248">
        <v>0</v>
      </c>
      <c r="AG331" s="248">
        <v>0</v>
      </c>
      <c r="AH331" s="248">
        <v>0</v>
      </c>
      <c r="AI331" s="248">
        <v>0</v>
      </c>
      <c r="AJ331" s="248">
        <v>0</v>
      </c>
      <c r="AK331" s="248">
        <v>0</v>
      </c>
      <c r="AL331" s="248">
        <v>0</v>
      </c>
      <c r="AM331" s="270"/>
      <c r="AN331" s="270"/>
    </row>
    <row r="332" spans="1:40" s="14" customFormat="1" ht="13.5" x14ac:dyDescent="0.2">
      <c r="A332" s="252">
        <v>160</v>
      </c>
      <c r="B332" s="261" t="s">
        <v>622</v>
      </c>
      <c r="C332" s="272"/>
      <c r="D332" s="263"/>
      <c r="E332" s="271"/>
      <c r="F332" s="271"/>
      <c r="G332" s="254">
        <v>953290</v>
      </c>
      <c r="H332" s="257">
        <v>926372</v>
      </c>
      <c r="I332" s="273">
        <v>0</v>
      </c>
      <c r="J332" s="273">
        <v>0</v>
      </c>
      <c r="K332" s="273">
        <v>348038</v>
      </c>
      <c r="L332" s="273">
        <v>0</v>
      </c>
      <c r="M332" s="273">
        <v>0</v>
      </c>
      <c r="N332" s="257">
        <v>0</v>
      </c>
      <c r="O332" s="257">
        <v>164579</v>
      </c>
      <c r="P332" s="257">
        <v>0</v>
      </c>
      <c r="Q332" s="257">
        <v>355224</v>
      </c>
      <c r="R332" s="257">
        <v>0</v>
      </c>
      <c r="S332" s="257">
        <v>58531</v>
      </c>
      <c r="T332" s="258">
        <v>0</v>
      </c>
      <c r="U332" s="257">
        <v>0</v>
      </c>
      <c r="V332" s="271"/>
      <c r="W332" s="248">
        <v>0</v>
      </c>
      <c r="X332" s="257">
        <v>0</v>
      </c>
      <c r="Y332" s="248">
        <v>0</v>
      </c>
      <c r="Z332" s="248">
        <v>0</v>
      </c>
      <c r="AA332" s="248">
        <v>0</v>
      </c>
      <c r="AB332" s="248">
        <v>0</v>
      </c>
      <c r="AC332" s="248">
        <v>0</v>
      </c>
      <c r="AD332" s="248">
        <v>0</v>
      </c>
      <c r="AE332" s="248">
        <v>0</v>
      </c>
      <c r="AF332" s="248">
        <v>0</v>
      </c>
      <c r="AG332" s="248">
        <v>0</v>
      </c>
      <c r="AH332" s="248">
        <v>0</v>
      </c>
      <c r="AI332" s="248">
        <v>26918</v>
      </c>
      <c r="AJ332" s="248">
        <v>0</v>
      </c>
      <c r="AK332" s="248">
        <v>0</v>
      </c>
      <c r="AL332" s="248">
        <v>0</v>
      </c>
      <c r="AM332" s="270"/>
      <c r="AN332" s="270"/>
    </row>
    <row r="333" spans="1:40" s="14" customFormat="1" ht="27.75" customHeight="1" x14ac:dyDescent="0.2">
      <c r="A333" s="353" t="s">
        <v>569</v>
      </c>
      <c r="B333" s="353"/>
      <c r="C333" s="257">
        <f>SUM(C173:C303)</f>
        <v>505099.73</v>
      </c>
      <c r="D333" s="276"/>
      <c r="E333" s="257"/>
      <c r="F333" s="257"/>
      <c r="G333" s="257">
        <v>628433310.72999954</v>
      </c>
      <c r="H333" s="257">
        <v>23932124.18</v>
      </c>
      <c r="I333" s="257">
        <v>6340074.6899999995</v>
      </c>
      <c r="J333" s="257">
        <v>6832.8</v>
      </c>
      <c r="K333" s="257">
        <v>8592896.379999999</v>
      </c>
      <c r="L333" s="257">
        <v>0</v>
      </c>
      <c r="M333" s="257">
        <v>0</v>
      </c>
      <c r="N333" s="257">
        <v>3984.5</v>
      </c>
      <c r="O333" s="280">
        <v>4117358.89</v>
      </c>
      <c r="P333" s="257">
        <v>1036</v>
      </c>
      <c r="Q333" s="280">
        <v>3775680.0199999996</v>
      </c>
      <c r="R333" s="257">
        <v>892.5</v>
      </c>
      <c r="S333" s="257">
        <v>1106114.2</v>
      </c>
      <c r="T333" s="258">
        <v>39</v>
      </c>
      <c r="U333" s="280">
        <v>61223499.290000007</v>
      </c>
      <c r="V333" s="257" t="s">
        <v>179</v>
      </c>
      <c r="W333" s="257">
        <v>145380.10999999999</v>
      </c>
      <c r="X333" s="257">
        <v>512349889.66999978</v>
      </c>
      <c r="Y333" s="280">
        <v>1540</v>
      </c>
      <c r="Z333" s="257">
        <v>87714.4</v>
      </c>
      <c r="AA333" s="257">
        <v>18208.900000000001</v>
      </c>
      <c r="AB333" s="257">
        <v>1932111.4700000002</v>
      </c>
      <c r="AC333" s="257">
        <v>0</v>
      </c>
      <c r="AD333" s="257">
        <v>0</v>
      </c>
      <c r="AE333" s="257">
        <v>0</v>
      </c>
      <c r="AF333" s="257">
        <v>0</v>
      </c>
      <c r="AG333" s="257">
        <v>0</v>
      </c>
      <c r="AH333" s="257">
        <v>0</v>
      </c>
      <c r="AI333" s="280">
        <v>1912753.98</v>
      </c>
      <c r="AJ333" s="257">
        <v>18796130.309999999</v>
      </c>
      <c r="AK333" s="257">
        <v>7951087.4299999997</v>
      </c>
      <c r="AL333" s="280">
        <v>248000</v>
      </c>
      <c r="AM333" s="270"/>
      <c r="AN333" s="270"/>
    </row>
    <row r="334" spans="1:40" ht="9" customHeight="1" x14ac:dyDescent="0.2">
      <c r="A334" s="206"/>
      <c r="B334" s="206"/>
      <c r="C334" s="206"/>
      <c r="D334" s="206"/>
      <c r="E334" s="208"/>
      <c r="F334" s="208"/>
      <c r="G334" s="208"/>
      <c r="H334" s="208"/>
      <c r="I334" s="208"/>
      <c r="J334" s="208"/>
      <c r="K334" s="208"/>
      <c r="L334" s="208"/>
      <c r="M334" s="208"/>
      <c r="N334" s="208"/>
      <c r="O334" s="208"/>
      <c r="P334" s="208"/>
      <c r="Q334" s="208"/>
      <c r="R334" s="208"/>
      <c r="S334" s="208"/>
      <c r="T334" s="277"/>
      <c r="U334" s="237"/>
      <c r="V334" s="237"/>
      <c r="W334" s="208"/>
      <c r="X334" s="208"/>
      <c r="Y334" s="237"/>
      <c r="Z334" s="237"/>
      <c r="AA334" s="237"/>
      <c r="AB334" s="237"/>
      <c r="AC334" s="237"/>
      <c r="AD334" s="237"/>
      <c r="AE334" s="237"/>
      <c r="AF334" s="237"/>
      <c r="AG334" s="237"/>
      <c r="AH334" s="237"/>
      <c r="AI334" s="237"/>
      <c r="AJ334" s="237"/>
      <c r="AK334" s="237"/>
      <c r="AL334" s="278"/>
      <c r="AM334" s="236"/>
      <c r="AN334" s="236"/>
    </row>
    <row r="335" spans="1:40" ht="57.75" customHeight="1" x14ac:dyDescent="0.2">
      <c r="A335" s="206"/>
      <c r="B335" s="348" t="s">
        <v>577</v>
      </c>
      <c r="C335" s="348"/>
      <c r="D335" s="348"/>
      <c r="E335" s="348"/>
      <c r="F335" s="348"/>
      <c r="G335" s="348"/>
      <c r="H335" s="281"/>
      <c r="I335" s="281"/>
      <c r="J335" s="281"/>
      <c r="K335" s="281"/>
      <c r="L335" s="281"/>
      <c r="M335" s="281"/>
      <c r="N335" s="281"/>
      <c r="O335" s="281"/>
      <c r="P335" s="281"/>
      <c r="Q335" s="281"/>
      <c r="R335" s="281"/>
      <c r="S335" s="281"/>
      <c r="T335" s="282"/>
      <c r="U335" s="283"/>
      <c r="V335" s="283"/>
      <c r="W335" s="349"/>
      <c r="X335" s="349"/>
      <c r="Y335" s="349"/>
      <c r="Z335" s="349"/>
      <c r="AA335" s="283"/>
      <c r="AB335" s="283"/>
      <c r="AC335" s="283"/>
      <c r="AD335" s="283"/>
      <c r="AE335" s="283"/>
      <c r="AF335" s="283"/>
      <c r="AG335" s="283"/>
      <c r="AH335" s="283"/>
      <c r="AI335" s="347" t="s">
        <v>616</v>
      </c>
      <c r="AJ335" s="347"/>
      <c r="AK335" s="347"/>
      <c r="AL335" s="347"/>
      <c r="AM335" s="236"/>
      <c r="AN335" s="236"/>
    </row>
    <row r="336" spans="1:40" ht="5.25" customHeight="1" x14ac:dyDescent="0.2">
      <c r="A336" s="206"/>
      <c r="B336" s="284"/>
      <c r="C336" s="284"/>
      <c r="D336" s="284"/>
      <c r="E336" s="281"/>
      <c r="F336" s="281"/>
      <c r="G336" s="281"/>
      <c r="H336" s="281"/>
      <c r="I336" s="281"/>
      <c r="J336" s="281"/>
      <c r="K336" s="281"/>
      <c r="L336" s="281"/>
      <c r="M336" s="281"/>
      <c r="N336" s="281"/>
      <c r="O336" s="281"/>
      <c r="P336" s="281"/>
      <c r="Q336" s="281"/>
      <c r="R336" s="281"/>
      <c r="S336" s="281"/>
      <c r="T336" s="282"/>
      <c r="U336" s="283"/>
      <c r="V336" s="283"/>
      <c r="W336" s="281"/>
      <c r="X336" s="281"/>
      <c r="Y336" s="283"/>
      <c r="Z336" s="283"/>
      <c r="AA336" s="283"/>
      <c r="AB336" s="283"/>
      <c r="AC336" s="283"/>
      <c r="AD336" s="283"/>
      <c r="AE336" s="283"/>
      <c r="AF336" s="283"/>
      <c r="AG336" s="283"/>
      <c r="AH336" s="283"/>
      <c r="AI336" s="283"/>
      <c r="AJ336" s="283"/>
      <c r="AK336" s="283"/>
      <c r="AL336" s="283"/>
      <c r="AM336" s="236"/>
      <c r="AN336" s="236"/>
    </row>
    <row r="337" spans="1:40" ht="55.5" customHeight="1" x14ac:dyDescent="0.2">
      <c r="A337" s="206"/>
      <c r="B337" s="348" t="s">
        <v>625</v>
      </c>
      <c r="C337" s="348"/>
      <c r="D337" s="348"/>
      <c r="E337" s="348"/>
      <c r="F337" s="348"/>
      <c r="G337" s="348"/>
      <c r="H337" s="281"/>
      <c r="I337" s="281"/>
      <c r="J337" s="281"/>
      <c r="K337" s="281"/>
      <c r="L337" s="281"/>
      <c r="M337" s="281"/>
      <c r="N337" s="281"/>
      <c r="O337" s="281"/>
      <c r="P337" s="281"/>
      <c r="Q337" s="281"/>
      <c r="R337" s="281"/>
      <c r="S337" s="281"/>
      <c r="T337" s="282"/>
      <c r="U337" s="283"/>
      <c r="V337" s="283"/>
      <c r="W337" s="349"/>
      <c r="X337" s="349"/>
      <c r="Y337" s="349"/>
      <c r="Z337" s="349"/>
      <c r="AA337" s="283"/>
      <c r="AB337" s="283"/>
      <c r="AC337" s="283"/>
      <c r="AD337" s="283"/>
      <c r="AE337" s="283"/>
      <c r="AF337" s="283"/>
      <c r="AG337" s="283"/>
      <c r="AH337" s="283"/>
      <c r="AI337" s="347" t="s">
        <v>627</v>
      </c>
      <c r="AJ337" s="347"/>
      <c r="AK337" s="347"/>
      <c r="AL337" s="347"/>
      <c r="AM337" s="236"/>
      <c r="AN337" s="236"/>
    </row>
    <row r="338" spans="1:40" ht="15.75" x14ac:dyDescent="0.2">
      <c r="A338" s="206"/>
      <c r="B338" s="284"/>
      <c r="C338" s="284"/>
      <c r="D338" s="284"/>
      <c r="E338" s="281"/>
      <c r="F338" s="281"/>
      <c r="G338" s="281"/>
      <c r="H338" s="281"/>
      <c r="I338" s="281"/>
      <c r="J338" s="281"/>
      <c r="K338" s="281"/>
      <c r="L338" s="281"/>
      <c r="M338" s="281"/>
      <c r="N338" s="281"/>
      <c r="O338" s="281"/>
      <c r="P338" s="281"/>
      <c r="Q338" s="281"/>
      <c r="R338" s="281"/>
      <c r="S338" s="281"/>
      <c r="T338" s="282"/>
      <c r="U338" s="283"/>
      <c r="V338" s="283"/>
      <c r="W338" s="281"/>
      <c r="X338" s="281"/>
      <c r="Y338" s="283"/>
      <c r="Z338" s="283"/>
      <c r="AA338" s="283"/>
      <c r="AB338" s="283"/>
      <c r="AC338" s="283"/>
      <c r="AD338" s="283"/>
      <c r="AE338" s="283"/>
      <c r="AF338" s="283"/>
      <c r="AG338" s="283"/>
      <c r="AH338" s="283"/>
      <c r="AI338" s="283"/>
      <c r="AJ338" s="283"/>
      <c r="AK338" s="283"/>
      <c r="AL338" s="283"/>
      <c r="AM338" s="236"/>
      <c r="AN338" s="236"/>
    </row>
    <row r="339" spans="1:40" ht="36.75" customHeight="1" x14ac:dyDescent="0.2">
      <c r="A339" s="206"/>
      <c r="B339" s="285" t="s">
        <v>607</v>
      </c>
      <c r="C339" s="285"/>
      <c r="D339" s="285"/>
      <c r="E339" s="285"/>
      <c r="F339" s="285"/>
      <c r="G339" s="285"/>
      <c r="H339" s="281"/>
      <c r="I339" s="281"/>
      <c r="J339" s="281"/>
      <c r="K339" s="281"/>
      <c r="L339" s="281"/>
      <c r="M339" s="281"/>
      <c r="N339" s="281"/>
      <c r="O339" s="281"/>
      <c r="P339" s="281"/>
      <c r="Q339" s="281"/>
      <c r="R339" s="281"/>
      <c r="S339" s="281"/>
      <c r="T339" s="282"/>
      <c r="U339" s="283"/>
      <c r="V339" s="283"/>
      <c r="W339" s="349"/>
      <c r="X339" s="349"/>
      <c r="Y339" s="349"/>
      <c r="Z339" s="349"/>
      <c r="AA339" s="283"/>
      <c r="AB339" s="283"/>
      <c r="AC339" s="283"/>
      <c r="AD339" s="283"/>
      <c r="AE339" s="283"/>
      <c r="AF339" s="283"/>
      <c r="AG339" s="283"/>
      <c r="AH339" s="283"/>
      <c r="AI339" s="347" t="s">
        <v>608</v>
      </c>
      <c r="AJ339" s="347"/>
      <c r="AK339" s="347"/>
      <c r="AL339" s="347"/>
      <c r="AM339" s="236"/>
      <c r="AN339" s="236"/>
    </row>
    <row r="340" spans="1:40" x14ac:dyDescent="0.2">
      <c r="C340" s="9"/>
      <c r="D340" s="9"/>
      <c r="E340" s="7"/>
      <c r="F340" s="7"/>
      <c r="J340" s="7"/>
      <c r="L340" s="7"/>
      <c r="N340" s="7"/>
      <c r="P340" s="7"/>
      <c r="R340" s="7"/>
      <c r="V340" s="10"/>
      <c r="AM340" s="88"/>
      <c r="AN340" s="88"/>
    </row>
    <row r="341" spans="1:40" x14ac:dyDescent="0.2">
      <c r="C341" s="9"/>
      <c r="D341" s="9"/>
      <c r="E341" s="7"/>
      <c r="F341" s="7"/>
      <c r="J341" s="7"/>
      <c r="L341" s="7"/>
      <c r="N341" s="7"/>
      <c r="P341" s="7"/>
      <c r="R341" s="7"/>
      <c r="V341" s="10"/>
      <c r="AM341" s="88"/>
      <c r="AN341" s="88"/>
    </row>
    <row r="342" spans="1:40" x14ac:dyDescent="0.2">
      <c r="C342" s="9"/>
      <c r="D342" s="9"/>
      <c r="E342" s="7"/>
      <c r="F342" s="7"/>
      <c r="J342" s="7"/>
      <c r="L342" s="7"/>
      <c r="N342" s="7"/>
      <c r="P342" s="7"/>
      <c r="R342" s="7"/>
      <c r="V342" s="10"/>
      <c r="AM342" s="88"/>
      <c r="AN342" s="88"/>
    </row>
    <row r="343" spans="1:40" x14ac:dyDescent="0.2">
      <c r="C343" s="9"/>
      <c r="D343" s="9"/>
      <c r="E343" s="7"/>
      <c r="F343" s="7"/>
      <c r="J343" s="7"/>
      <c r="L343" s="7"/>
      <c r="N343" s="7"/>
      <c r="P343" s="7"/>
      <c r="R343" s="7"/>
      <c r="V343" s="10"/>
      <c r="AM343" s="88"/>
      <c r="AN343" s="88"/>
    </row>
    <row r="344" spans="1:40" x14ac:dyDescent="0.2">
      <c r="C344" s="9"/>
      <c r="D344" s="9"/>
      <c r="E344" s="7"/>
      <c r="F344" s="7"/>
      <c r="J344" s="7"/>
      <c r="L344" s="7"/>
      <c r="N344" s="7"/>
      <c r="P344" s="7"/>
      <c r="R344" s="7"/>
      <c r="V344" s="10"/>
      <c r="AM344" s="88"/>
      <c r="AN344" s="88"/>
    </row>
    <row r="345" spans="1:40" x14ac:dyDescent="0.2">
      <c r="C345" s="9"/>
      <c r="D345" s="9"/>
      <c r="E345" s="7"/>
      <c r="F345" s="7"/>
      <c r="J345" s="7"/>
      <c r="L345" s="7"/>
      <c r="N345" s="7"/>
      <c r="P345" s="7"/>
      <c r="R345" s="7"/>
      <c r="V345" s="10"/>
      <c r="AM345" s="88"/>
      <c r="AN345" s="88"/>
    </row>
    <row r="346" spans="1:40" x14ac:dyDescent="0.2">
      <c r="V346" s="10"/>
    </row>
    <row r="347" spans="1:40" x14ac:dyDescent="0.2">
      <c r="V347" s="10"/>
    </row>
    <row r="348" spans="1:40" x14ac:dyDescent="0.2">
      <c r="V348" s="10"/>
    </row>
    <row r="349" spans="1:40" x14ac:dyDescent="0.2">
      <c r="V349" s="10"/>
    </row>
    <row r="350" spans="1:40" x14ac:dyDescent="0.2">
      <c r="V350" s="10"/>
    </row>
    <row r="351" spans="1:40" x14ac:dyDescent="0.2">
      <c r="V351" s="10"/>
    </row>
    <row r="352" spans="1:40" x14ac:dyDescent="0.2">
      <c r="V352" s="10"/>
    </row>
    <row r="353" spans="22:22" x14ac:dyDescent="0.2">
      <c r="V353" s="10"/>
    </row>
    <row r="354" spans="22:22" x14ac:dyDescent="0.2">
      <c r="V354" s="10"/>
    </row>
    <row r="355" spans="22:22" x14ac:dyDescent="0.2">
      <c r="V355" s="10"/>
    </row>
    <row r="356" spans="22:22" x14ac:dyDescent="0.2">
      <c r="V356" s="10"/>
    </row>
    <row r="357" spans="22:22" x14ac:dyDescent="0.2">
      <c r="V357" s="10"/>
    </row>
    <row r="358" spans="22:22" x14ac:dyDescent="0.2">
      <c r="V358" s="10"/>
    </row>
    <row r="359" spans="22:22" x14ac:dyDescent="0.2">
      <c r="V359" s="10"/>
    </row>
    <row r="360" spans="22:22" x14ac:dyDescent="0.2">
      <c r="V360" s="10"/>
    </row>
    <row r="361" spans="22:22" x14ac:dyDescent="0.2">
      <c r="V361" s="10"/>
    </row>
    <row r="362" spans="22:22" x14ac:dyDescent="0.2">
      <c r="V362" s="10"/>
    </row>
    <row r="363" spans="22:22" x14ac:dyDescent="0.2">
      <c r="V363" s="10"/>
    </row>
    <row r="364" spans="22:22" x14ac:dyDescent="0.2">
      <c r="V364" s="10"/>
    </row>
    <row r="365" spans="22:22" x14ac:dyDescent="0.2">
      <c r="V365" s="10"/>
    </row>
    <row r="366" spans="22:22" x14ac:dyDescent="0.2">
      <c r="V366" s="10"/>
    </row>
    <row r="367" spans="22:22" x14ac:dyDescent="0.2">
      <c r="V367" s="10"/>
    </row>
    <row r="368" spans="22:22" x14ac:dyDescent="0.2">
      <c r="V368" s="10"/>
    </row>
    <row r="369" spans="22:22" x14ac:dyDescent="0.2">
      <c r="V369" s="10"/>
    </row>
    <row r="370" spans="22:22" x14ac:dyDescent="0.2">
      <c r="V370" s="10"/>
    </row>
    <row r="371" spans="22:22" x14ac:dyDescent="0.2">
      <c r="V371" s="10"/>
    </row>
    <row r="372" spans="22:22" x14ac:dyDescent="0.2">
      <c r="V372" s="10"/>
    </row>
    <row r="373" spans="22:22" x14ac:dyDescent="0.2">
      <c r="V373" s="10"/>
    </row>
    <row r="374" spans="22:22" x14ac:dyDescent="0.2">
      <c r="V374" s="10"/>
    </row>
    <row r="375" spans="22:22" x14ac:dyDescent="0.2">
      <c r="V375" s="10"/>
    </row>
    <row r="376" spans="22:22" x14ac:dyDescent="0.2">
      <c r="V376" s="10"/>
    </row>
    <row r="377" spans="22:22" x14ac:dyDescent="0.2">
      <c r="V377" s="10"/>
    </row>
    <row r="378" spans="22:22" x14ac:dyDescent="0.2">
      <c r="V378" s="10"/>
    </row>
    <row r="379" spans="22:22" x14ac:dyDescent="0.2">
      <c r="V379" s="10"/>
    </row>
    <row r="380" spans="22:22" x14ac:dyDescent="0.2">
      <c r="V380" s="10"/>
    </row>
    <row r="381" spans="22:22" x14ac:dyDescent="0.2">
      <c r="V381" s="10"/>
    </row>
    <row r="382" spans="22:22" x14ac:dyDescent="0.2">
      <c r="V382" s="10"/>
    </row>
    <row r="383" spans="22:22" x14ac:dyDescent="0.2">
      <c r="V383" s="10"/>
    </row>
    <row r="384" spans="22:22" x14ac:dyDescent="0.2">
      <c r="V384" s="10"/>
    </row>
    <row r="385" spans="22:22" x14ac:dyDescent="0.2">
      <c r="V385" s="10"/>
    </row>
    <row r="386" spans="22:22" x14ac:dyDescent="0.2">
      <c r="V386" s="10"/>
    </row>
    <row r="387" spans="22:22" x14ac:dyDescent="0.2">
      <c r="V387" s="10"/>
    </row>
    <row r="388" spans="22:22" x14ac:dyDescent="0.2">
      <c r="V388" s="10"/>
    </row>
    <row r="389" spans="22:22" x14ac:dyDescent="0.2">
      <c r="V389" s="10"/>
    </row>
    <row r="390" spans="22:22" x14ac:dyDescent="0.2">
      <c r="V390" s="10"/>
    </row>
    <row r="391" spans="22:22" x14ac:dyDescent="0.2">
      <c r="V391" s="10"/>
    </row>
    <row r="392" spans="22:22" x14ac:dyDescent="0.2">
      <c r="V392" s="10"/>
    </row>
    <row r="393" spans="22:22" x14ac:dyDescent="0.2">
      <c r="V393" s="10"/>
    </row>
    <row r="394" spans="22:22" x14ac:dyDescent="0.2">
      <c r="V394" s="10"/>
    </row>
  </sheetData>
  <autoFilter ref="A11:AN333"/>
  <mergeCells count="78">
    <mergeCell ref="AA8:AA10"/>
    <mergeCell ref="AB8:AB10"/>
    <mergeCell ref="AJ8:AJ10"/>
    <mergeCell ref="AK8:AK10"/>
    <mergeCell ref="AL8:AL10"/>
    <mergeCell ref="AD8:AD10"/>
    <mergeCell ref="AI8:AI10"/>
    <mergeCell ref="AI1:AL1"/>
    <mergeCell ref="G3:AG3"/>
    <mergeCell ref="A170:B170"/>
    <mergeCell ref="A13:AN13"/>
    <mergeCell ref="A14:AN14"/>
    <mergeCell ref="Q8:Q10"/>
    <mergeCell ref="R8:R10"/>
    <mergeCell ref="S8:S10"/>
    <mergeCell ref="T8:T10"/>
    <mergeCell ref="U8:U10"/>
    <mergeCell ref="W8:W10"/>
    <mergeCell ref="X8:X10"/>
    <mergeCell ref="Y8:Y10"/>
    <mergeCell ref="P8:P10"/>
    <mergeCell ref="C8:C10"/>
    <mergeCell ref="Z8:Z10"/>
    <mergeCell ref="AJ6:AJ7"/>
    <mergeCell ref="AK6:AK7"/>
    <mergeCell ref="AL6:AL7"/>
    <mergeCell ref="AC8:AC10"/>
    <mergeCell ref="AC6:AD7"/>
    <mergeCell ref="AE6:AF7"/>
    <mergeCell ref="AE8:AE10"/>
    <mergeCell ref="AF8:AF10"/>
    <mergeCell ref="AG6:AH7"/>
    <mergeCell ref="P7:Q7"/>
    <mergeCell ref="R7:S7"/>
    <mergeCell ref="O8:O10"/>
    <mergeCell ref="AN5:AN7"/>
    <mergeCell ref="T6:U7"/>
    <mergeCell ref="Y6:Z7"/>
    <mergeCell ref="AI6:AI7"/>
    <mergeCell ref="AA6:AB7"/>
    <mergeCell ref="AG8:AG10"/>
    <mergeCell ref="AH8:AH10"/>
    <mergeCell ref="V8:V10"/>
    <mergeCell ref="V6:X7"/>
    <mergeCell ref="H5:AD5"/>
    <mergeCell ref="H6:S6"/>
    <mergeCell ref="AE5:AL5"/>
    <mergeCell ref="AM5:AM7"/>
    <mergeCell ref="K8:K10"/>
    <mergeCell ref="L8:L10"/>
    <mergeCell ref="M8:M10"/>
    <mergeCell ref="N8:N10"/>
    <mergeCell ref="A12:B12"/>
    <mergeCell ref="B5:B10"/>
    <mergeCell ref="C5:C7"/>
    <mergeCell ref="D5:D7"/>
    <mergeCell ref="H8:H10"/>
    <mergeCell ref="G5:G7"/>
    <mergeCell ref="N7:O7"/>
    <mergeCell ref="J7:K7"/>
    <mergeCell ref="L7:M7"/>
    <mergeCell ref="A5:A10"/>
    <mergeCell ref="AC2:AL2"/>
    <mergeCell ref="AI335:AL335"/>
    <mergeCell ref="AI337:AL337"/>
    <mergeCell ref="AI339:AL339"/>
    <mergeCell ref="B337:G337"/>
    <mergeCell ref="W335:Z335"/>
    <mergeCell ref="W337:Z337"/>
    <mergeCell ref="W339:Z339"/>
    <mergeCell ref="A172:AL172"/>
    <mergeCell ref="B335:G335"/>
    <mergeCell ref="A171:AL171"/>
    <mergeCell ref="A333:B333"/>
    <mergeCell ref="D8:D10"/>
    <mergeCell ref="G8:G10"/>
    <mergeCell ref="I8:I10"/>
    <mergeCell ref="J8:J10"/>
  </mergeCells>
  <printOptions horizontalCentered="1" verticalCentered="1"/>
  <pageMargins left="0.19685039370078741" right="0.19685039370078741" top="1.1023622047244095" bottom="0.31496062992125984" header="0.9055118110236221" footer="0.15748031496062992"/>
  <pageSetup scale="52" firstPageNumber="15" fitToHeight="6" orientation="landscape" useFirstPageNumber="1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S18"/>
  <sheetViews>
    <sheetView view="pageBreakPreview" topLeftCell="A2" zoomScale="115" zoomScaleNormal="140" zoomScaleSheetLayoutView="115" workbookViewId="0">
      <selection activeCell="H10" sqref="H10"/>
    </sheetView>
  </sheetViews>
  <sheetFormatPr defaultRowHeight="12.75" x14ac:dyDescent="0.2"/>
  <cols>
    <col min="2" max="2" width="50.1640625" customWidth="1"/>
    <col min="3" max="3" width="10.1640625" bestFit="1" customWidth="1"/>
    <col min="13" max="13" width="11.5" customWidth="1"/>
    <col min="14" max="14" width="11.33203125" customWidth="1"/>
    <col min="15" max="15" width="11.83203125" hidden="1" customWidth="1"/>
    <col min="19" max="19" width="17.6640625" customWidth="1"/>
  </cols>
  <sheetData>
    <row r="1" spans="1:19" ht="11.25" hidden="1" customHeight="1" x14ac:dyDescent="0.2">
      <c r="A1" s="6"/>
      <c r="B1" s="4"/>
      <c r="D1" s="1"/>
      <c r="E1" s="1"/>
      <c r="F1" s="1"/>
      <c r="G1" s="2"/>
      <c r="H1" s="3"/>
      <c r="I1" s="3"/>
    </row>
    <row r="2" spans="1:19" s="9" customFormat="1" ht="13.15" customHeight="1" x14ac:dyDescent="0.2">
      <c r="A2" s="14"/>
      <c r="B2" s="14"/>
      <c r="C2" s="149"/>
      <c r="D2" s="149"/>
      <c r="E2" s="149"/>
      <c r="F2" s="149"/>
      <c r="G2" s="149"/>
      <c r="H2" s="147"/>
      <c r="I2" s="149"/>
      <c r="J2" s="147"/>
      <c r="K2" s="399"/>
      <c r="L2" s="399"/>
      <c r="M2" s="399"/>
      <c r="N2" s="399"/>
    </row>
    <row r="3" spans="1:19" s="9" customFormat="1" ht="79.150000000000006" customHeight="1" x14ac:dyDescent="0.2">
      <c r="A3" s="14"/>
      <c r="B3" s="14"/>
      <c r="C3" s="149"/>
      <c r="D3" s="149"/>
      <c r="E3" s="149"/>
      <c r="F3" s="149"/>
      <c r="G3" s="149"/>
      <c r="H3" s="399" t="s">
        <v>632</v>
      </c>
      <c r="I3" s="399"/>
      <c r="J3" s="399"/>
      <c r="K3" s="399"/>
      <c r="L3" s="399"/>
      <c r="M3" s="399"/>
      <c r="N3" s="399"/>
      <c r="O3" s="399"/>
    </row>
    <row r="4" spans="1:19" s="9" customFormat="1" ht="3" hidden="1" customHeight="1" x14ac:dyDescent="0.2">
      <c r="A4" s="14"/>
      <c r="B4" s="14"/>
      <c r="C4" s="15"/>
      <c r="D4" s="149"/>
      <c r="E4" s="149"/>
      <c r="F4" s="149"/>
      <c r="G4" s="149"/>
      <c r="H4" s="400"/>
      <c r="I4" s="400"/>
      <c r="J4" s="400"/>
      <c r="K4" s="400"/>
      <c r="L4" s="400"/>
      <c r="M4" s="400"/>
      <c r="N4" s="400"/>
    </row>
    <row r="5" spans="1:19" s="9" customFormat="1" ht="38.25" customHeight="1" x14ac:dyDescent="0.2">
      <c r="A5" s="401" t="s">
        <v>623</v>
      </c>
      <c r="B5" s="401"/>
      <c r="C5" s="401"/>
      <c r="D5" s="401"/>
      <c r="E5" s="401"/>
      <c r="F5" s="401"/>
      <c r="G5" s="401"/>
      <c r="H5" s="401"/>
      <c r="I5" s="401"/>
      <c r="J5" s="401"/>
      <c r="K5" s="401"/>
      <c r="L5" s="401"/>
      <c r="M5" s="401"/>
      <c r="N5" s="401"/>
    </row>
    <row r="6" spans="1:19" s="9" customFormat="1" ht="12.75" customHeight="1" x14ac:dyDescent="0.2">
      <c r="A6" s="402" t="s">
        <v>479</v>
      </c>
      <c r="B6" s="402" t="s">
        <v>43</v>
      </c>
      <c r="C6" s="409" t="s">
        <v>10</v>
      </c>
      <c r="D6" s="402" t="s">
        <v>8</v>
      </c>
      <c r="E6" s="404" t="s">
        <v>44</v>
      </c>
      <c r="F6" s="405"/>
      <c r="G6" s="405"/>
      <c r="H6" s="405"/>
      <c r="I6" s="406"/>
      <c r="J6" s="326" t="s">
        <v>11</v>
      </c>
      <c r="K6" s="326"/>
      <c r="L6" s="326"/>
      <c r="M6" s="326"/>
      <c r="N6" s="326"/>
    </row>
    <row r="7" spans="1:19" s="9" customFormat="1" ht="85.5" customHeight="1" x14ac:dyDescent="0.2">
      <c r="A7" s="407"/>
      <c r="B7" s="407"/>
      <c r="C7" s="410"/>
      <c r="D7" s="403"/>
      <c r="E7" s="146" t="s">
        <v>45</v>
      </c>
      <c r="F7" s="146" t="s">
        <v>46</v>
      </c>
      <c r="G7" s="146" t="s">
        <v>47</v>
      </c>
      <c r="H7" s="146" t="s">
        <v>48</v>
      </c>
      <c r="I7" s="146" t="s">
        <v>480</v>
      </c>
      <c r="J7" s="146" t="s">
        <v>45</v>
      </c>
      <c r="K7" s="146" t="s">
        <v>46</v>
      </c>
      <c r="L7" s="146" t="s">
        <v>47</v>
      </c>
      <c r="M7" s="145" t="s">
        <v>48</v>
      </c>
      <c r="N7" s="145" t="s">
        <v>480</v>
      </c>
    </row>
    <row r="8" spans="1:19" s="9" customFormat="1" x14ac:dyDescent="0.2">
      <c r="A8" s="408"/>
      <c r="B8" s="408"/>
      <c r="C8" s="23" t="s">
        <v>12</v>
      </c>
      <c r="D8" s="146" t="s">
        <v>13</v>
      </c>
      <c r="E8" s="146" t="s">
        <v>42</v>
      </c>
      <c r="F8" s="146" t="s">
        <v>42</v>
      </c>
      <c r="G8" s="146" t="s">
        <v>42</v>
      </c>
      <c r="H8" s="146" t="s">
        <v>42</v>
      </c>
      <c r="I8" s="146" t="s">
        <v>42</v>
      </c>
      <c r="J8" s="146" t="s">
        <v>14</v>
      </c>
      <c r="K8" s="146" t="s">
        <v>14</v>
      </c>
      <c r="L8" s="146" t="s">
        <v>14</v>
      </c>
      <c r="M8" s="145" t="s">
        <v>14</v>
      </c>
      <c r="N8" s="145" t="s">
        <v>14</v>
      </c>
    </row>
    <row r="9" spans="1:19" s="9" customFormat="1" ht="9.75" customHeight="1" x14ac:dyDescent="0.2">
      <c r="A9" s="146">
        <v>1</v>
      </c>
      <c r="B9" s="146">
        <v>2</v>
      </c>
      <c r="C9" s="119">
        <v>3</v>
      </c>
      <c r="D9" s="148">
        <v>4</v>
      </c>
      <c r="E9" s="148">
        <v>5</v>
      </c>
      <c r="F9" s="148">
        <v>6</v>
      </c>
      <c r="G9" s="148">
        <v>7</v>
      </c>
      <c r="H9" s="148">
        <v>8</v>
      </c>
      <c r="I9" s="148">
        <v>9</v>
      </c>
      <c r="J9" s="148">
        <v>10</v>
      </c>
      <c r="K9" s="148">
        <v>11</v>
      </c>
      <c r="L9" s="148">
        <v>12</v>
      </c>
      <c r="M9" s="148">
        <v>13</v>
      </c>
      <c r="N9" s="148">
        <v>14</v>
      </c>
    </row>
    <row r="10" spans="1:19" s="9" customFormat="1" ht="12.75" customHeight="1" x14ac:dyDescent="0.2">
      <c r="A10" s="404" t="s">
        <v>574</v>
      </c>
      <c r="B10" s="406"/>
      <c r="C10" s="145">
        <v>1838387.01</v>
      </c>
      <c r="D10" s="119">
        <v>73703</v>
      </c>
      <c r="E10" s="20" t="s">
        <v>179</v>
      </c>
      <c r="F10" s="24" t="s">
        <v>179</v>
      </c>
      <c r="G10" s="20" t="s">
        <v>179</v>
      </c>
      <c r="H10" s="24" t="s">
        <v>179</v>
      </c>
      <c r="I10" s="24">
        <v>430</v>
      </c>
      <c r="J10" s="161" t="s">
        <v>179</v>
      </c>
      <c r="K10" s="161" t="s">
        <v>179</v>
      </c>
      <c r="L10" s="161" t="s">
        <v>179</v>
      </c>
      <c r="M10" s="161" t="s">
        <v>179</v>
      </c>
      <c r="N10" s="150">
        <v>1409568994.1600001</v>
      </c>
    </row>
    <row r="11" spans="1:19" s="126" customFormat="1" ht="13.5" customHeight="1" x14ac:dyDescent="0.2">
      <c r="A11" s="326" t="s">
        <v>481</v>
      </c>
      <c r="B11" s="326"/>
      <c r="C11" s="145"/>
      <c r="D11" s="24"/>
      <c r="E11" s="20"/>
      <c r="F11" s="24"/>
      <c r="G11" s="20"/>
      <c r="H11" s="24"/>
      <c r="I11" s="24"/>
      <c r="J11" s="145"/>
      <c r="K11" s="145"/>
      <c r="L11" s="145"/>
      <c r="M11" s="145"/>
      <c r="N11" s="145"/>
      <c r="O11" s="125"/>
      <c r="S11" s="125"/>
    </row>
    <row r="12" spans="1:19" s="9" customFormat="1" x14ac:dyDescent="0.2">
      <c r="A12" s="120">
        <v>1</v>
      </c>
      <c r="B12" s="121" t="s">
        <v>571</v>
      </c>
      <c r="C12" s="122">
        <v>402521.65</v>
      </c>
      <c r="D12" s="123">
        <v>15044</v>
      </c>
      <c r="E12" s="124">
        <v>0</v>
      </c>
      <c r="F12" s="123">
        <v>0</v>
      </c>
      <c r="G12" s="124">
        <v>0</v>
      </c>
      <c r="H12" s="123">
        <v>115</v>
      </c>
      <c r="I12" s="123">
        <v>115</v>
      </c>
      <c r="J12" s="151">
        <v>0</v>
      </c>
      <c r="K12" s="151">
        <v>0</v>
      </c>
      <c r="L12" s="151">
        <v>0</v>
      </c>
      <c r="M12" s="122">
        <v>317278213.48000002</v>
      </c>
      <c r="N12" s="122">
        <v>317278213.48000002</v>
      </c>
    </row>
    <row r="13" spans="1:19" x14ac:dyDescent="0.2">
      <c r="N13" s="199"/>
    </row>
    <row r="14" spans="1:19" ht="45" customHeight="1" x14ac:dyDescent="0.2">
      <c r="B14" s="198" t="s">
        <v>577</v>
      </c>
      <c r="C14" s="198"/>
      <c r="D14" s="198"/>
      <c r="E14" s="198"/>
      <c r="F14" s="198"/>
      <c r="G14" s="198"/>
      <c r="H14" s="198"/>
      <c r="I14" s="198"/>
      <c r="J14" s="198"/>
      <c r="K14" s="398" t="s">
        <v>616</v>
      </c>
      <c r="L14" s="398"/>
      <c r="M14" s="398"/>
    </row>
    <row r="15" spans="1:19" x14ac:dyDescent="0.2">
      <c r="B15" s="198"/>
      <c r="C15" s="198"/>
      <c r="D15" s="198"/>
      <c r="E15" s="198"/>
      <c r="F15" s="198"/>
      <c r="G15" s="198"/>
      <c r="H15" s="198"/>
      <c r="I15" s="198"/>
      <c r="J15" s="198"/>
      <c r="K15" s="210"/>
      <c r="L15" s="210"/>
      <c r="M15" s="210"/>
    </row>
    <row r="16" spans="1:19" ht="30" customHeight="1" x14ac:dyDescent="0.2">
      <c r="B16" s="200" t="s">
        <v>625</v>
      </c>
      <c r="C16" s="198"/>
      <c r="D16" s="198"/>
      <c r="E16" s="198"/>
      <c r="F16" s="198"/>
      <c r="G16" s="198"/>
      <c r="H16" s="198"/>
      <c r="I16" s="198"/>
      <c r="J16" s="198"/>
      <c r="K16" s="398" t="s">
        <v>627</v>
      </c>
      <c r="L16" s="398"/>
      <c r="M16" s="398"/>
    </row>
    <row r="17" spans="2:13" x14ac:dyDescent="0.2">
      <c r="B17" s="198"/>
      <c r="C17" s="198"/>
      <c r="D17" s="198"/>
      <c r="E17" s="198"/>
      <c r="F17" s="198"/>
      <c r="G17" s="198"/>
      <c r="H17" s="198"/>
      <c r="I17" s="198"/>
      <c r="J17" s="198"/>
      <c r="K17" s="210"/>
      <c r="L17" s="210"/>
      <c r="M17" s="210"/>
    </row>
    <row r="18" spans="2:13" ht="27" customHeight="1" x14ac:dyDescent="0.2">
      <c r="B18" s="196" t="s">
        <v>607</v>
      </c>
      <c r="C18" s="198"/>
      <c r="D18" s="198"/>
      <c r="E18" s="198"/>
      <c r="F18" s="198"/>
      <c r="G18" s="198"/>
      <c r="H18" s="198"/>
      <c r="I18" s="198"/>
      <c r="J18" s="198"/>
      <c r="K18" s="398" t="s">
        <v>608</v>
      </c>
      <c r="L18" s="398"/>
      <c r="M18" s="398"/>
    </row>
  </sheetData>
  <autoFilter ref="A8:S12"/>
  <mergeCells count="15">
    <mergeCell ref="A11:B11"/>
    <mergeCell ref="A5:N5"/>
    <mergeCell ref="D6:D7"/>
    <mergeCell ref="E6:I6"/>
    <mergeCell ref="J6:N6"/>
    <mergeCell ref="A6:A8"/>
    <mergeCell ref="B6:B8"/>
    <mergeCell ref="C6:C7"/>
    <mergeCell ref="A10:B10"/>
    <mergeCell ref="K14:M14"/>
    <mergeCell ref="K16:M16"/>
    <mergeCell ref="K18:M18"/>
    <mergeCell ref="K2:N2"/>
    <mergeCell ref="H3:O3"/>
    <mergeCell ref="H4:N4"/>
  </mergeCells>
  <phoneticPr fontId="0" type="noConversion"/>
  <pageMargins left="0.74803149606299213" right="0.19685039370078741" top="1.1023622047244095" bottom="0.43307086614173229" header="0.9055118110236221" footer="0.19685039370078741"/>
  <pageSetup scale="81" firstPageNumber="21" fitToHeight="0" orientation="landscape" useFirstPageNumber="1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view="pageBreakPreview" topLeftCell="A7" zoomScale="110" zoomScaleSheetLayoutView="110" workbookViewId="0">
      <selection activeCell="D6" sqref="D6"/>
    </sheetView>
  </sheetViews>
  <sheetFormatPr defaultRowHeight="12.75" x14ac:dyDescent="0.2"/>
  <cols>
    <col min="1" max="1" width="7" customWidth="1"/>
    <col min="2" max="2" width="59.6640625" customWidth="1"/>
    <col min="3" max="3" width="16" customWidth="1"/>
    <col min="4" max="4" width="20.83203125" style="116" customWidth="1"/>
    <col min="5" max="5" width="14.6640625" style="116" customWidth="1"/>
    <col min="6" max="6" width="18.1640625" customWidth="1"/>
    <col min="7" max="7" width="11.83203125" customWidth="1"/>
  </cols>
  <sheetData>
    <row r="1" spans="1:10" ht="18.600000000000001" customHeight="1" x14ac:dyDescent="0.2">
      <c r="E1" s="399"/>
      <c r="F1" s="399"/>
      <c r="G1" s="194"/>
      <c r="H1" s="194"/>
    </row>
    <row r="2" spans="1:10" ht="97.5" customHeight="1" x14ac:dyDescent="0.2">
      <c r="D2" s="412" t="s">
        <v>633</v>
      </c>
      <c r="E2" s="412"/>
      <c r="F2" s="412"/>
      <c r="G2" s="194"/>
      <c r="H2" s="194"/>
    </row>
    <row r="3" spans="1:10" s="14" customFormat="1" ht="31.5" customHeight="1" x14ac:dyDescent="0.2">
      <c r="B3" s="401" t="s">
        <v>624</v>
      </c>
      <c r="C3" s="401"/>
      <c r="D3" s="401"/>
      <c r="E3" s="401"/>
      <c r="F3" s="413"/>
      <c r="G3" s="413"/>
      <c r="H3" s="413"/>
      <c r="I3" s="413"/>
      <c r="J3" s="413"/>
    </row>
    <row r="4" spans="1:10" x14ac:dyDescent="0.2">
      <c r="A4" s="402" t="s">
        <v>479</v>
      </c>
      <c r="B4" s="402" t="s">
        <v>536</v>
      </c>
      <c r="C4" s="409" t="s">
        <v>10</v>
      </c>
      <c r="D4" s="414" t="s">
        <v>173</v>
      </c>
      <c r="E4" s="414" t="s">
        <v>44</v>
      </c>
      <c r="F4" s="402" t="s">
        <v>11</v>
      </c>
    </row>
    <row r="5" spans="1:10" ht="33" customHeight="1" x14ac:dyDescent="0.2">
      <c r="A5" s="407"/>
      <c r="B5" s="407"/>
      <c r="C5" s="410"/>
      <c r="D5" s="415"/>
      <c r="E5" s="415"/>
      <c r="F5" s="403"/>
    </row>
    <row r="6" spans="1:10" x14ac:dyDescent="0.2">
      <c r="A6" s="408"/>
      <c r="B6" s="408"/>
      <c r="C6" s="23" t="s">
        <v>12</v>
      </c>
      <c r="D6" s="91" t="s">
        <v>13</v>
      </c>
      <c r="E6" s="91" t="s">
        <v>42</v>
      </c>
      <c r="F6" s="85" t="s">
        <v>14</v>
      </c>
    </row>
    <row r="7" spans="1:10" x14ac:dyDescent="0.2">
      <c r="A7" s="112">
        <v>1</v>
      </c>
      <c r="B7" s="112">
        <v>2</v>
      </c>
      <c r="C7" s="117">
        <v>3</v>
      </c>
      <c r="D7" s="91">
        <v>4</v>
      </c>
      <c r="E7" s="91">
        <v>5</v>
      </c>
      <c r="F7" s="85">
        <v>6</v>
      </c>
    </row>
    <row r="8" spans="1:10" x14ac:dyDescent="0.2">
      <c r="A8" s="404" t="s">
        <v>570</v>
      </c>
      <c r="B8" s="406"/>
      <c r="C8" s="118">
        <v>1435865.36</v>
      </c>
      <c r="D8" s="8">
        <v>58659</v>
      </c>
      <c r="E8" s="91">
        <v>315</v>
      </c>
      <c r="F8" s="213">
        <v>1092290780.6800001</v>
      </c>
    </row>
    <row r="9" spans="1:10" x14ac:dyDescent="0.2">
      <c r="A9" s="404" t="s">
        <v>547</v>
      </c>
      <c r="B9" s="406"/>
      <c r="C9" s="118"/>
      <c r="D9" s="8"/>
      <c r="E9" s="91"/>
      <c r="F9" s="113"/>
    </row>
    <row r="10" spans="1:10" x14ac:dyDescent="0.2">
      <c r="A10" s="20">
        <v>1</v>
      </c>
      <c r="B10" s="19" t="s">
        <v>571</v>
      </c>
      <c r="C10" s="118">
        <v>661292.35999999987</v>
      </c>
      <c r="D10" s="8">
        <v>27177</v>
      </c>
      <c r="E10" s="91">
        <v>155</v>
      </c>
      <c r="F10" s="113">
        <v>463857469.94999987</v>
      </c>
    </row>
    <row r="11" spans="1:10" x14ac:dyDescent="0.2">
      <c r="A11" s="404" t="s">
        <v>546</v>
      </c>
      <c r="B11" s="406"/>
      <c r="C11" s="118"/>
      <c r="D11" s="8"/>
      <c r="E11" s="91"/>
      <c r="F11" s="113"/>
    </row>
    <row r="12" spans="1:10" x14ac:dyDescent="0.2">
      <c r="A12" s="20">
        <v>1</v>
      </c>
      <c r="B12" s="19" t="s">
        <v>158</v>
      </c>
      <c r="C12" s="228">
        <v>774573.00000000023</v>
      </c>
      <c r="D12" s="8">
        <v>31482</v>
      </c>
      <c r="E12" s="91">
        <v>160</v>
      </c>
      <c r="F12" s="228">
        <v>628433310.72999954</v>
      </c>
    </row>
    <row r="13" spans="1:10" x14ac:dyDescent="0.2">
      <c r="F13" s="199"/>
    </row>
    <row r="14" spans="1:10" ht="38.25" customHeight="1" x14ac:dyDescent="0.2">
      <c r="A14" s="411" t="s">
        <v>578</v>
      </c>
      <c r="B14" s="411"/>
      <c r="E14" s="412" t="s">
        <v>616</v>
      </c>
      <c r="F14" s="412"/>
    </row>
    <row r="15" spans="1:10" x14ac:dyDescent="0.2">
      <c r="E15" s="197"/>
      <c r="F15" s="198"/>
    </row>
    <row r="16" spans="1:10" ht="42" customHeight="1" x14ac:dyDescent="0.2">
      <c r="A16" s="411" t="s">
        <v>625</v>
      </c>
      <c r="B16" s="411"/>
      <c r="E16" s="412" t="s">
        <v>626</v>
      </c>
      <c r="F16" s="412"/>
    </row>
    <row r="17" spans="1:6" x14ac:dyDescent="0.2">
      <c r="E17" s="197"/>
      <c r="F17" s="198"/>
    </row>
    <row r="18" spans="1:6" ht="40.5" customHeight="1" x14ac:dyDescent="0.2">
      <c r="A18" s="411" t="s">
        <v>610</v>
      </c>
      <c r="B18" s="411"/>
      <c r="E18" s="412" t="s">
        <v>608</v>
      </c>
      <c r="F18" s="412"/>
    </row>
  </sheetData>
  <mergeCells count="19">
    <mergeCell ref="E1:F1"/>
    <mergeCell ref="A11:B11"/>
    <mergeCell ref="A9:B9"/>
    <mergeCell ref="F4:F5"/>
    <mergeCell ref="F3:J3"/>
    <mergeCell ref="A4:A6"/>
    <mergeCell ref="B4:B6"/>
    <mergeCell ref="C4:C5"/>
    <mergeCell ref="D4:D5"/>
    <mergeCell ref="E4:E5"/>
    <mergeCell ref="A8:B8"/>
    <mergeCell ref="B3:E3"/>
    <mergeCell ref="D2:F2"/>
    <mergeCell ref="A14:B14"/>
    <mergeCell ref="A16:B16"/>
    <mergeCell ref="A18:B18"/>
    <mergeCell ref="E14:F14"/>
    <mergeCell ref="E16:F16"/>
    <mergeCell ref="E18:F18"/>
  </mergeCells>
  <pageMargins left="0.74803149606299213" right="0.19685039370078741" top="1.1023622047244095" bottom="0.31496062992125984" header="0.9055118110236221" footer="0.19685039370078741"/>
  <pageSetup firstPageNumber="22" fitToHeight="0" orientation="landscape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Приложение 1</vt:lpstr>
      <vt:lpstr>Приложение -2</vt:lpstr>
      <vt:lpstr>Приложение -3</vt:lpstr>
      <vt:lpstr>Приложение -4</vt:lpstr>
      <vt:lpstr>Приложение 5</vt:lpstr>
      <vt:lpstr>Приложение 6</vt:lpstr>
      <vt:lpstr>'Приложение 1'!Область_печати</vt:lpstr>
      <vt:lpstr>'Приложение -2'!Область_печати</vt:lpstr>
      <vt:lpstr>'Приложение -3'!Область_печати</vt:lpstr>
      <vt:lpstr>'Приложение -4'!Область_печати</vt:lpstr>
      <vt:lpstr>'Приложение 5'!Область_печати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123</cp:lastModifiedBy>
  <cp:lastPrinted>2020-04-01T07:46:30Z</cp:lastPrinted>
  <dcterms:created xsi:type="dcterms:W3CDTF">2014-06-23T04:55:08Z</dcterms:created>
  <dcterms:modified xsi:type="dcterms:W3CDTF">2020-04-16T06:39:01Z</dcterms:modified>
</cp:coreProperties>
</file>