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2030"/>
  </bookViews>
  <sheets>
    <sheet name="Форма 3" sheetId="1" r:id="rId1"/>
  </sheets>
  <definedNames>
    <definedName name="_xlnm.Print_Titles" localSheetId="0">'Форма 3'!$4:$8</definedName>
    <definedName name="_xlnm.Print_Area" localSheetId="0">'Форма 3'!$A$1:$S$22</definedName>
  </definedNames>
  <calcPr calcId="144525"/>
</workbook>
</file>

<file path=xl/calcChain.xml><?xml version="1.0" encoding="utf-8"?>
<calcChain xmlns="http://schemas.openxmlformats.org/spreadsheetml/2006/main">
  <c r="Q17" i="1" l="1"/>
  <c r="Q16" i="1" s="1"/>
  <c r="N17" i="1"/>
  <c r="N16" i="1" s="1"/>
  <c r="J17" i="1"/>
  <c r="J16" i="1" s="1"/>
  <c r="G17" i="1"/>
  <c r="G16" i="1" s="1"/>
  <c r="D17" i="1"/>
  <c r="D16" i="1" s="1"/>
  <c r="S16" i="1"/>
  <c r="R16" i="1"/>
  <c r="P16" i="1"/>
  <c r="O16" i="1"/>
  <c r="M16" i="1"/>
  <c r="L16" i="1"/>
  <c r="K16" i="1"/>
  <c r="I16" i="1"/>
  <c r="H16" i="1"/>
  <c r="F16" i="1"/>
  <c r="E16" i="1"/>
  <c r="C16" i="1"/>
  <c r="Q15" i="1"/>
  <c r="Q14" i="1" s="1"/>
  <c r="N15" i="1"/>
  <c r="N14" i="1" s="1"/>
  <c r="J15" i="1"/>
  <c r="J14" i="1" s="1"/>
  <c r="G15" i="1"/>
  <c r="G14" i="1" s="1"/>
  <c r="D15" i="1"/>
  <c r="D14" i="1" s="1"/>
  <c r="S14" i="1"/>
  <c r="R14" i="1"/>
  <c r="P14" i="1"/>
  <c r="O14" i="1"/>
  <c r="M14" i="1"/>
  <c r="L14" i="1"/>
  <c r="K14" i="1"/>
  <c r="I14" i="1"/>
  <c r="H14" i="1"/>
  <c r="F14" i="1"/>
  <c r="E14" i="1"/>
  <c r="C14" i="1"/>
  <c r="Q13" i="1"/>
  <c r="Q12" i="1" s="1"/>
  <c r="N13" i="1"/>
  <c r="N12" i="1" s="1"/>
  <c r="J13" i="1"/>
  <c r="J12" i="1" s="1"/>
  <c r="G13" i="1"/>
  <c r="G12" i="1" s="1"/>
  <c r="D13" i="1"/>
  <c r="S12" i="1"/>
  <c r="R12" i="1"/>
  <c r="P12" i="1"/>
  <c r="O12" i="1"/>
  <c r="M12" i="1"/>
  <c r="L12" i="1"/>
  <c r="K12" i="1"/>
  <c r="I12" i="1"/>
  <c r="H12" i="1"/>
  <c r="F12" i="1"/>
  <c r="E12" i="1"/>
  <c r="D12" i="1"/>
  <c r="C12" i="1"/>
  <c r="Q11" i="1"/>
  <c r="Q10" i="1" s="1"/>
  <c r="N11" i="1"/>
  <c r="N10" i="1" s="1"/>
  <c r="J11" i="1"/>
  <c r="J10" i="1" s="1"/>
  <c r="G11" i="1"/>
  <c r="G10" i="1" s="1"/>
  <c r="D11" i="1"/>
  <c r="D10" i="1" s="1"/>
  <c r="S10" i="1"/>
  <c r="R10" i="1"/>
  <c r="P10" i="1"/>
  <c r="O10" i="1"/>
  <c r="M10" i="1"/>
  <c r="L10" i="1"/>
  <c r="K10" i="1"/>
  <c r="I10" i="1"/>
  <c r="H10" i="1"/>
  <c r="F10" i="1"/>
  <c r="E10" i="1"/>
  <c r="C10" i="1"/>
  <c r="E9" i="1" l="1"/>
  <c r="L9" i="1"/>
  <c r="F9" i="1"/>
  <c r="H9" i="1"/>
  <c r="R9" i="1"/>
  <c r="P9" i="1"/>
  <c r="M9" i="1"/>
  <c r="I9" i="1"/>
  <c r="D9" i="1"/>
  <c r="J9" i="1"/>
  <c r="O9" i="1"/>
  <c r="S9" i="1"/>
  <c r="C9" i="1"/>
  <c r="K9" i="1"/>
  <c r="Q9" i="1"/>
  <c r="N9" i="1"/>
  <c r="G9" i="1"/>
</calcChain>
</file>

<file path=xl/sharedStrings.xml><?xml version="1.0" encoding="utf-8"?>
<sst xmlns="http://schemas.openxmlformats.org/spreadsheetml/2006/main" count="63" uniqueCount="41">
  <si>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</si>
  <si>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</si>
  <si>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</si>
  <si>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</si>
  <si>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</si>
  <si>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</si>
  <si>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</si>
  <si>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</si>
  <si>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</si>
  <si>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</si>
  <si>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</si>
  <si>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</si>
  <si>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</si>
  <si>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</si>
  <si>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</si>
  <si>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</si>
  <si>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</si>
  <si>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</si>
  <si>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</si>
  <si>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</si>
  <si>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</si>
  <si>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</si>
  <si>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</si>
  <si>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</si>
  <si>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</si>
  <si>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</si>
  <si>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кв.м</t>
  </si>
  <si>
    <t>руб.</t>
  </si>
  <si>
    <r>
      <t xml:space="preserve">Всего по </t>
    </r>
    <r>
      <rPr>
        <sz val="16"/>
        <color rgb="FF000000"/>
        <rFont val="Times New Roman"/>
        <family val="1"/>
        <charset val="204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  <family val="1"/>
        <charset val="204"/>
      </rPr>
      <t>. в т.ч.:</t>
    </r>
  </si>
  <si>
    <t>Всего по этапу 2019 года</t>
  </si>
  <si>
    <t>Итого по город Брянск</t>
  </si>
  <si>
    <t>Всего по этапу 2020 года</t>
  </si>
  <si>
    <t>Всего по этапу 2021 года</t>
  </si>
  <si>
    <t>Всего по этапу 2022 года</t>
  </si>
  <si>
    <t xml:space="preserve">Начальник отдела управления многоквартирными домами комитета по жилищно-коммунальному хозяйству </t>
  </si>
  <si>
    <t>А.А. Сковородников</t>
  </si>
  <si>
    <t>Заместитель Главы городской администрации</t>
  </si>
  <si>
    <t>И.В. Квасов</t>
  </si>
  <si>
    <t>В.В. Тюканько</t>
  </si>
  <si>
    <t xml:space="preserve">Председатель комитета по жилищно-коммунальному хозяйству </t>
  </si>
  <si>
    <t xml:space="preserve">       Приложение № 3  к Итогам выполнения муниципальной  адресной  программы «Переселение  граждан  из  аварийного жилищного  фонда  на  территории  муниципального  образования  «город Брянск» (2019-2023 годы), утвержденной постановлением Брянской городской администрации                         от 18.11.2024 №4574-п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</si>
</sst>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workbookViewId="0">
      <selection activeCell="N1" sqref="N1:S1"/>
    </sheetView>
  </sheetViews>
  <sheetFormatPr defaultRowHeight="15" x14ac:dyDescent="0.25"/>
  <cols>
    <col min="1" max="1" width="4.7109375" customWidth="1"/>
    <col min="2" max="2" width="38.7109375" style="1" customWidth="1"/>
    <col min="3" max="3" width="9.5703125" customWidth="1"/>
    <col min="4" max="4" width="9.140625" customWidth="1"/>
    <col min="5" max="5" width="10.85546875" customWidth="1"/>
    <col min="6" max="6" width="11.140625" customWidth="1"/>
    <col min="7" max="8" width="11.5703125" customWidth="1"/>
    <col min="9" max="9" width="11.28515625" customWidth="1"/>
    <col min="10" max="10" width="19.5703125" customWidth="1"/>
    <col min="11" max="11" width="18.28515625" customWidth="1"/>
    <col min="12" max="12" width="18.140625" customWidth="1"/>
    <col min="13" max="13" width="16.28515625" customWidth="1"/>
    <col min="14" max="14" width="16.5703125" customWidth="1"/>
    <col min="15" max="15" width="16.28515625" customWidth="1"/>
    <col min="16" max="16" width="16" customWidth="1"/>
    <col min="17" max="17" width="8.5703125" customWidth="1"/>
    <col min="18" max="18" width="10.28515625" customWidth="1"/>
    <col min="19" max="19" width="9.5703125" customWidth="1"/>
  </cols>
  <sheetData>
    <row r="1" spans="1:19" ht="82.5" customHeight="1" x14ac:dyDescent="0.25">
      <c r="N1" s="15" t="s">
        <v>40</v>
      </c>
      <c r="O1" s="16"/>
      <c r="P1" s="16"/>
      <c r="Q1" s="16"/>
      <c r="R1" s="16"/>
      <c r="S1" s="16"/>
    </row>
    <row r="2" spans="1:19" ht="39" customHeight="1" x14ac:dyDescent="0.25">
      <c r="A2" s="2"/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4" spans="1:19" ht="80.25" customHeight="1" x14ac:dyDescent="0.25">
      <c r="A4" s="20" t="s">
        <v>1</v>
      </c>
      <c r="B4" s="18" t="s">
        <v>2</v>
      </c>
      <c r="C4" s="18" t="s">
        <v>3</v>
      </c>
      <c r="D4" s="18" t="s">
        <v>4</v>
      </c>
      <c r="E4" s="18"/>
      <c r="F4" s="18"/>
      <c r="G4" s="18" t="s">
        <v>5</v>
      </c>
      <c r="H4" s="18"/>
      <c r="I4" s="18"/>
      <c r="J4" s="18" t="s">
        <v>6</v>
      </c>
      <c r="K4" s="18"/>
      <c r="L4" s="18"/>
      <c r="M4" s="18"/>
      <c r="N4" s="18" t="s">
        <v>7</v>
      </c>
      <c r="O4" s="18"/>
      <c r="P4" s="18"/>
      <c r="Q4" s="18" t="s">
        <v>8</v>
      </c>
      <c r="R4" s="18"/>
      <c r="S4" s="18"/>
    </row>
    <row r="5" spans="1:19" ht="16.5" customHeight="1" x14ac:dyDescent="0.25">
      <c r="A5" s="21"/>
      <c r="B5" s="18"/>
      <c r="C5" s="18"/>
      <c r="D5" s="19" t="s">
        <v>9</v>
      </c>
      <c r="E5" s="19" t="s">
        <v>10</v>
      </c>
      <c r="F5" s="19"/>
      <c r="G5" s="19" t="s">
        <v>9</v>
      </c>
      <c r="H5" s="19" t="s">
        <v>10</v>
      </c>
      <c r="I5" s="19"/>
      <c r="J5" s="19" t="s">
        <v>11</v>
      </c>
      <c r="K5" s="19" t="s">
        <v>12</v>
      </c>
      <c r="L5" s="19"/>
      <c r="M5" s="19"/>
      <c r="N5" s="18" t="s">
        <v>11</v>
      </c>
      <c r="O5" s="18" t="s">
        <v>12</v>
      </c>
      <c r="P5" s="18"/>
      <c r="Q5" s="18" t="s">
        <v>11</v>
      </c>
      <c r="R5" s="18" t="s">
        <v>12</v>
      </c>
      <c r="S5" s="18"/>
    </row>
    <row r="6" spans="1:19" ht="205.5" customHeight="1" x14ac:dyDescent="0.25">
      <c r="A6" s="21"/>
      <c r="B6" s="18"/>
      <c r="C6" s="18"/>
      <c r="D6" s="19"/>
      <c r="E6" s="8" t="s">
        <v>13</v>
      </c>
      <c r="F6" s="8" t="s">
        <v>14</v>
      </c>
      <c r="G6" s="19"/>
      <c r="H6" s="8" t="s">
        <v>15</v>
      </c>
      <c r="I6" s="8" t="s">
        <v>16</v>
      </c>
      <c r="J6" s="19"/>
      <c r="K6" s="8" t="s">
        <v>17</v>
      </c>
      <c r="L6" s="8" t="s">
        <v>18</v>
      </c>
      <c r="M6" s="8" t="s">
        <v>19</v>
      </c>
      <c r="N6" s="18"/>
      <c r="O6" s="8" t="s">
        <v>20</v>
      </c>
      <c r="P6" s="8" t="s">
        <v>21</v>
      </c>
      <c r="Q6" s="18"/>
      <c r="R6" s="8" t="s">
        <v>22</v>
      </c>
      <c r="S6" s="8" t="s">
        <v>23</v>
      </c>
    </row>
    <row r="7" spans="1:19" ht="20.25" customHeight="1" x14ac:dyDescent="0.25">
      <c r="A7" s="22"/>
      <c r="B7" s="18"/>
      <c r="C7" s="9" t="s">
        <v>24</v>
      </c>
      <c r="D7" s="9" t="s">
        <v>25</v>
      </c>
      <c r="E7" s="9" t="s">
        <v>25</v>
      </c>
      <c r="F7" s="9" t="s">
        <v>25</v>
      </c>
      <c r="G7" s="9" t="s">
        <v>26</v>
      </c>
      <c r="H7" s="9" t="s">
        <v>26</v>
      </c>
      <c r="I7" s="9" t="s">
        <v>26</v>
      </c>
      <c r="J7" s="9" t="s">
        <v>27</v>
      </c>
      <c r="K7" s="9" t="s">
        <v>27</v>
      </c>
      <c r="L7" s="9" t="s">
        <v>27</v>
      </c>
      <c r="M7" s="9" t="s">
        <v>27</v>
      </c>
      <c r="N7" s="8" t="s">
        <v>27</v>
      </c>
      <c r="O7" s="9" t="s">
        <v>27</v>
      </c>
      <c r="P7" s="8" t="s">
        <v>27</v>
      </c>
      <c r="Q7" s="8" t="s">
        <v>27</v>
      </c>
      <c r="R7" s="8" t="s">
        <v>27</v>
      </c>
      <c r="S7" s="8" t="s">
        <v>27</v>
      </c>
    </row>
    <row r="8" spans="1:19" ht="20.25" customHeight="1" x14ac:dyDescent="0.25">
      <c r="A8" s="9">
        <v>1</v>
      </c>
      <c r="B8" s="8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8">
        <v>14</v>
      </c>
      <c r="O8" s="9">
        <v>15</v>
      </c>
      <c r="P8" s="8">
        <v>16</v>
      </c>
      <c r="Q8" s="8">
        <v>17</v>
      </c>
      <c r="R8" s="8">
        <v>18</v>
      </c>
      <c r="S8" s="8">
        <v>19</v>
      </c>
    </row>
    <row r="9" spans="1:19" ht="112.5" customHeight="1" x14ac:dyDescent="0.25">
      <c r="A9" s="10"/>
      <c r="B9" s="11" t="s">
        <v>28</v>
      </c>
      <c r="C9" s="12">
        <f t="shared" ref="C9:S9" si="0">SUM(C10,C12,C14,C16)</f>
        <v>1483</v>
      </c>
      <c r="D9" s="12">
        <f t="shared" si="0"/>
        <v>675</v>
      </c>
      <c r="E9" s="12">
        <f t="shared" si="0"/>
        <v>456</v>
      </c>
      <c r="F9" s="12">
        <f t="shared" si="0"/>
        <v>219</v>
      </c>
      <c r="G9" s="13">
        <f t="shared" si="0"/>
        <v>16979.96</v>
      </c>
      <c r="H9" s="13">
        <f t="shared" si="0"/>
        <v>11295.49</v>
      </c>
      <c r="I9" s="13">
        <f t="shared" si="0"/>
        <v>5684.4699999999993</v>
      </c>
      <c r="J9" s="13">
        <f t="shared" si="0"/>
        <v>1122724698.79</v>
      </c>
      <c r="K9" s="13">
        <f t="shared" si="0"/>
        <v>806492171.12</v>
      </c>
      <c r="L9" s="13">
        <f t="shared" si="0"/>
        <v>301735311.31999999</v>
      </c>
      <c r="M9" s="13">
        <f t="shared" si="0"/>
        <v>14497216.35</v>
      </c>
      <c r="N9" s="13">
        <f t="shared" si="0"/>
        <v>62439006.970000006</v>
      </c>
      <c r="O9" s="13">
        <f t="shared" si="0"/>
        <v>22580762.18</v>
      </c>
      <c r="P9" s="13">
        <f t="shared" si="0"/>
        <v>39858244.790000007</v>
      </c>
      <c r="Q9" s="13">
        <f t="shared" si="0"/>
        <v>0</v>
      </c>
      <c r="R9" s="13">
        <f t="shared" si="0"/>
        <v>0</v>
      </c>
      <c r="S9" s="13">
        <f t="shared" si="0"/>
        <v>0</v>
      </c>
    </row>
    <row r="10" spans="1:19" ht="20.25" x14ac:dyDescent="0.25">
      <c r="A10" s="10"/>
      <c r="B10" s="11" t="s">
        <v>29</v>
      </c>
      <c r="C10" s="12">
        <f t="shared" ref="C10:S10" si="1">SUM(C11)</f>
        <v>108</v>
      </c>
      <c r="D10" s="12">
        <f t="shared" si="1"/>
        <v>51</v>
      </c>
      <c r="E10" s="12">
        <f t="shared" si="1"/>
        <v>46</v>
      </c>
      <c r="F10" s="12">
        <f t="shared" si="1"/>
        <v>5</v>
      </c>
      <c r="G10" s="13">
        <f t="shared" si="1"/>
        <v>1837.5</v>
      </c>
      <c r="H10" s="13">
        <f t="shared" si="1"/>
        <v>1653.5</v>
      </c>
      <c r="I10" s="13">
        <f t="shared" si="1"/>
        <v>184</v>
      </c>
      <c r="J10" s="13">
        <f t="shared" si="1"/>
        <v>61335765.019999996</v>
      </c>
      <c r="K10" s="13">
        <f t="shared" si="1"/>
        <v>54743469.149999999</v>
      </c>
      <c r="L10" s="13">
        <f t="shared" si="1"/>
        <v>2708968.87</v>
      </c>
      <c r="M10" s="13">
        <f t="shared" si="1"/>
        <v>3883327</v>
      </c>
      <c r="N10" s="13">
        <f t="shared" si="1"/>
        <v>3418308.8</v>
      </c>
      <c r="O10" s="13">
        <f t="shared" si="1"/>
        <v>0</v>
      </c>
      <c r="P10" s="13">
        <f t="shared" si="1"/>
        <v>3418308.8</v>
      </c>
      <c r="Q10" s="13">
        <f t="shared" si="1"/>
        <v>0</v>
      </c>
      <c r="R10" s="13">
        <f t="shared" si="1"/>
        <v>0</v>
      </c>
      <c r="S10" s="13">
        <f t="shared" si="1"/>
        <v>0</v>
      </c>
    </row>
    <row r="11" spans="1:19" ht="20.25" x14ac:dyDescent="0.25">
      <c r="A11" s="10">
        <v>1</v>
      </c>
      <c r="B11" s="11" t="s">
        <v>30</v>
      </c>
      <c r="C11" s="12">
        <v>108</v>
      </c>
      <c r="D11" s="12">
        <f>E11+F11</f>
        <v>51</v>
      </c>
      <c r="E11" s="12">
        <v>46</v>
      </c>
      <c r="F11" s="12">
        <v>5</v>
      </c>
      <c r="G11" s="13">
        <f>H11+I11</f>
        <v>1837.5</v>
      </c>
      <c r="H11" s="13">
        <v>1653.5</v>
      </c>
      <c r="I11" s="13">
        <v>184</v>
      </c>
      <c r="J11" s="13">
        <f>K11+L11+M11</f>
        <v>61335765.019999996</v>
      </c>
      <c r="K11" s="13">
        <v>54743469.149999999</v>
      </c>
      <c r="L11" s="13">
        <v>2708968.87</v>
      </c>
      <c r="M11" s="13">
        <v>3883327</v>
      </c>
      <c r="N11" s="13">
        <f>O11+P11</f>
        <v>3418308.8</v>
      </c>
      <c r="O11" s="13">
        <v>0</v>
      </c>
      <c r="P11" s="13">
        <v>3418308.8</v>
      </c>
      <c r="Q11" s="13">
        <f>R11+S11</f>
        <v>0</v>
      </c>
      <c r="R11" s="13">
        <v>0</v>
      </c>
      <c r="S11" s="13">
        <v>0</v>
      </c>
    </row>
    <row r="12" spans="1:19" ht="20.25" x14ac:dyDescent="0.25">
      <c r="A12" s="10"/>
      <c r="B12" s="11" t="s">
        <v>31</v>
      </c>
      <c r="C12" s="12">
        <f t="shared" ref="C12:S12" si="2">SUM(C13)</f>
        <v>213</v>
      </c>
      <c r="D12" s="12">
        <f t="shared" si="2"/>
        <v>99</v>
      </c>
      <c r="E12" s="12">
        <f t="shared" si="2"/>
        <v>78</v>
      </c>
      <c r="F12" s="12">
        <f t="shared" si="2"/>
        <v>21</v>
      </c>
      <c r="G12" s="13">
        <f t="shared" si="2"/>
        <v>3031.8</v>
      </c>
      <c r="H12" s="13">
        <f t="shared" si="2"/>
        <v>2391.65</v>
      </c>
      <c r="I12" s="13">
        <f t="shared" si="2"/>
        <v>640.15</v>
      </c>
      <c r="J12" s="13">
        <f t="shared" si="2"/>
        <v>117048557.01000001</v>
      </c>
      <c r="K12" s="13">
        <f t="shared" si="2"/>
        <v>92587051.680000007</v>
      </c>
      <c r="L12" s="13">
        <f t="shared" si="2"/>
        <v>23291019.75</v>
      </c>
      <c r="M12" s="13">
        <f t="shared" si="2"/>
        <v>1170485.58</v>
      </c>
      <c r="N12" s="13">
        <f t="shared" si="2"/>
        <v>20751932.32</v>
      </c>
      <c r="O12" s="13">
        <f t="shared" si="2"/>
        <v>0</v>
      </c>
      <c r="P12" s="13">
        <f t="shared" si="2"/>
        <v>20751932.32</v>
      </c>
      <c r="Q12" s="13">
        <f t="shared" si="2"/>
        <v>0</v>
      </c>
      <c r="R12" s="13">
        <f t="shared" si="2"/>
        <v>0</v>
      </c>
      <c r="S12" s="13">
        <f t="shared" si="2"/>
        <v>0</v>
      </c>
    </row>
    <row r="13" spans="1:19" ht="20.25" x14ac:dyDescent="0.25">
      <c r="A13" s="10">
        <v>1</v>
      </c>
      <c r="B13" s="11" t="s">
        <v>30</v>
      </c>
      <c r="C13" s="12">
        <v>213</v>
      </c>
      <c r="D13" s="12">
        <f>E13+F13</f>
        <v>99</v>
      </c>
      <c r="E13" s="12">
        <v>78</v>
      </c>
      <c r="F13" s="12">
        <v>21</v>
      </c>
      <c r="G13" s="13">
        <f>H13+I13</f>
        <v>3031.8</v>
      </c>
      <c r="H13" s="13">
        <v>2391.65</v>
      </c>
      <c r="I13" s="13">
        <v>640.15</v>
      </c>
      <c r="J13" s="13">
        <f>K13+L13+M13</f>
        <v>117048557.01000001</v>
      </c>
      <c r="K13" s="13">
        <v>92587051.680000007</v>
      </c>
      <c r="L13" s="13">
        <v>23291019.75</v>
      </c>
      <c r="M13" s="13">
        <v>1170485.58</v>
      </c>
      <c r="N13" s="13">
        <f>O13+P13</f>
        <v>20751932.32</v>
      </c>
      <c r="O13" s="13">
        <v>0</v>
      </c>
      <c r="P13" s="13">
        <v>20751932.32</v>
      </c>
      <c r="Q13" s="13">
        <f>R13+S13</f>
        <v>0</v>
      </c>
      <c r="R13" s="13">
        <v>0</v>
      </c>
      <c r="S13" s="13">
        <v>0</v>
      </c>
    </row>
    <row r="14" spans="1:19" ht="20.25" x14ac:dyDescent="0.25">
      <c r="A14" s="10"/>
      <c r="B14" s="11" t="s">
        <v>32</v>
      </c>
      <c r="C14" s="12">
        <f t="shared" ref="C14:S14" si="3">SUM(C15)</f>
        <v>59</v>
      </c>
      <c r="D14" s="12">
        <f t="shared" si="3"/>
        <v>33</v>
      </c>
      <c r="E14" s="12">
        <f t="shared" si="3"/>
        <v>27</v>
      </c>
      <c r="F14" s="12">
        <f t="shared" si="3"/>
        <v>6</v>
      </c>
      <c r="G14" s="13">
        <f t="shared" si="3"/>
        <v>813.3</v>
      </c>
      <c r="H14" s="13">
        <f t="shared" si="3"/>
        <v>670.6</v>
      </c>
      <c r="I14" s="13">
        <f t="shared" si="3"/>
        <v>142.69999999999999</v>
      </c>
      <c r="J14" s="13">
        <f t="shared" si="3"/>
        <v>51428905</v>
      </c>
      <c r="K14" s="13">
        <f t="shared" si="3"/>
        <v>28550693.039999999</v>
      </c>
      <c r="L14" s="13">
        <f t="shared" si="3"/>
        <v>22363922.879999999</v>
      </c>
      <c r="M14" s="13">
        <f t="shared" si="3"/>
        <v>514289.08</v>
      </c>
      <c r="N14" s="13">
        <f t="shared" si="3"/>
        <v>4339792.4000000004</v>
      </c>
      <c r="O14" s="13">
        <f t="shared" si="3"/>
        <v>0</v>
      </c>
      <c r="P14" s="13">
        <f t="shared" si="3"/>
        <v>4339792.4000000004</v>
      </c>
      <c r="Q14" s="13">
        <f t="shared" si="3"/>
        <v>0</v>
      </c>
      <c r="R14" s="13">
        <f t="shared" si="3"/>
        <v>0</v>
      </c>
      <c r="S14" s="13">
        <f t="shared" si="3"/>
        <v>0</v>
      </c>
    </row>
    <row r="15" spans="1:19" ht="20.25" x14ac:dyDescent="0.25">
      <c r="A15" s="10">
        <v>1</v>
      </c>
      <c r="B15" s="11" t="s">
        <v>30</v>
      </c>
      <c r="C15" s="12">
        <v>59</v>
      </c>
      <c r="D15" s="12">
        <f>E15+F15</f>
        <v>33</v>
      </c>
      <c r="E15" s="12">
        <v>27</v>
      </c>
      <c r="F15" s="12">
        <v>6</v>
      </c>
      <c r="G15" s="13">
        <f>H15+I15</f>
        <v>813.3</v>
      </c>
      <c r="H15" s="13">
        <v>670.6</v>
      </c>
      <c r="I15" s="13">
        <v>142.69999999999999</v>
      </c>
      <c r="J15" s="13">
        <f>K15+L15+M15</f>
        <v>51428905</v>
      </c>
      <c r="K15" s="13">
        <v>28550693.039999999</v>
      </c>
      <c r="L15" s="13">
        <v>22363922.879999999</v>
      </c>
      <c r="M15" s="13">
        <v>514289.08</v>
      </c>
      <c r="N15" s="13">
        <f>O15+P15</f>
        <v>4339792.4000000004</v>
      </c>
      <c r="O15" s="13">
        <v>0</v>
      </c>
      <c r="P15" s="13">
        <v>4339792.4000000004</v>
      </c>
      <c r="Q15" s="13">
        <f>R15+S15</f>
        <v>0</v>
      </c>
      <c r="R15" s="13">
        <v>0</v>
      </c>
      <c r="S15" s="13">
        <v>0</v>
      </c>
    </row>
    <row r="16" spans="1:19" ht="20.25" x14ac:dyDescent="0.25">
      <c r="A16" s="10"/>
      <c r="B16" s="11" t="s">
        <v>33</v>
      </c>
      <c r="C16" s="12">
        <f t="shared" ref="C16:S16" si="4">SUM(C17)</f>
        <v>1103</v>
      </c>
      <c r="D16" s="12">
        <f t="shared" si="4"/>
        <v>492</v>
      </c>
      <c r="E16" s="12">
        <f t="shared" si="4"/>
        <v>305</v>
      </c>
      <c r="F16" s="12">
        <f t="shared" si="4"/>
        <v>187</v>
      </c>
      <c r="G16" s="13">
        <f t="shared" si="4"/>
        <v>11297.36</v>
      </c>
      <c r="H16" s="13">
        <f t="shared" si="4"/>
        <v>6579.74</v>
      </c>
      <c r="I16" s="13">
        <f t="shared" si="4"/>
        <v>4717.62</v>
      </c>
      <c r="J16" s="13">
        <f t="shared" si="4"/>
        <v>892911471.75999999</v>
      </c>
      <c r="K16" s="13">
        <f t="shared" si="4"/>
        <v>630610957.25</v>
      </c>
      <c r="L16" s="13">
        <f t="shared" si="4"/>
        <v>253371399.81999999</v>
      </c>
      <c r="M16" s="13">
        <f t="shared" si="4"/>
        <v>8929114.6899999995</v>
      </c>
      <c r="N16" s="13">
        <f t="shared" si="4"/>
        <v>33928973.450000003</v>
      </c>
      <c r="O16" s="13">
        <f t="shared" si="4"/>
        <v>22580762.18</v>
      </c>
      <c r="P16" s="13">
        <f t="shared" si="4"/>
        <v>11348211.27</v>
      </c>
      <c r="Q16" s="13">
        <f t="shared" si="4"/>
        <v>0</v>
      </c>
      <c r="R16" s="13">
        <f t="shared" si="4"/>
        <v>0</v>
      </c>
      <c r="S16" s="13">
        <f t="shared" si="4"/>
        <v>0</v>
      </c>
    </row>
    <row r="17" spans="1:19" ht="20.25" x14ac:dyDescent="0.25">
      <c r="A17" s="10">
        <v>1</v>
      </c>
      <c r="B17" s="11" t="s">
        <v>30</v>
      </c>
      <c r="C17" s="12">
        <v>1103</v>
      </c>
      <c r="D17" s="12">
        <f>E17+F17</f>
        <v>492</v>
      </c>
      <c r="E17" s="12">
        <v>305</v>
      </c>
      <c r="F17" s="12">
        <v>187</v>
      </c>
      <c r="G17" s="13">
        <f>H17+I17</f>
        <v>11297.36</v>
      </c>
      <c r="H17" s="13">
        <v>6579.74</v>
      </c>
      <c r="I17" s="13">
        <v>4717.62</v>
      </c>
      <c r="J17" s="13">
        <f>K17+L17+M17</f>
        <v>892911471.75999999</v>
      </c>
      <c r="K17" s="13">
        <v>630610957.25</v>
      </c>
      <c r="L17" s="13">
        <v>253371399.81999999</v>
      </c>
      <c r="M17" s="13">
        <v>8929114.6899999995</v>
      </c>
      <c r="N17" s="13">
        <f>O17+P17</f>
        <v>33928973.450000003</v>
      </c>
      <c r="O17" s="13">
        <v>22580762.18</v>
      </c>
      <c r="P17" s="13">
        <v>11348211.27</v>
      </c>
      <c r="Q17" s="13">
        <f>R17+S17</f>
        <v>0</v>
      </c>
      <c r="R17" s="13">
        <v>0</v>
      </c>
      <c r="S17" s="13">
        <v>0</v>
      </c>
    </row>
    <row r="18" spans="1:19" ht="15.6" customHeight="1" x14ac:dyDescent="0.25">
      <c r="P18" s="4"/>
      <c r="Q18" s="4"/>
      <c r="R18" s="5"/>
    </row>
    <row r="19" spans="1:19" ht="15.6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9" ht="38.25" customHeight="1" x14ac:dyDescent="0.25">
      <c r="A20" s="23" t="s">
        <v>34</v>
      </c>
      <c r="B20" s="23"/>
      <c r="C20" s="23"/>
      <c r="D20" s="23"/>
      <c r="E20" s="23"/>
      <c r="F20" s="23"/>
      <c r="G20" s="23"/>
      <c r="H20" s="3"/>
      <c r="I20" s="3"/>
      <c r="J20" s="3"/>
      <c r="K20" s="3"/>
      <c r="L20" s="3"/>
      <c r="M20" s="3"/>
      <c r="Q20" s="24" t="s">
        <v>35</v>
      </c>
      <c r="R20" s="24"/>
      <c r="S20" s="24"/>
    </row>
    <row r="21" spans="1:19" ht="48.75" customHeight="1" x14ac:dyDescent="0.3">
      <c r="A21" s="23" t="s">
        <v>39</v>
      </c>
      <c r="B21" s="23"/>
      <c r="C21" s="23"/>
      <c r="D21" s="23"/>
      <c r="E21" s="23"/>
      <c r="F21" s="6"/>
      <c r="G21" s="6"/>
      <c r="H21" s="6"/>
      <c r="I21" s="3"/>
      <c r="J21" s="3"/>
      <c r="K21" s="3"/>
      <c r="L21" s="3"/>
      <c r="M21" s="3"/>
      <c r="O21" s="14"/>
      <c r="P21" s="14"/>
      <c r="Q21" s="14"/>
      <c r="R21" s="15" t="s">
        <v>38</v>
      </c>
      <c r="S21" s="16"/>
    </row>
    <row r="22" spans="1:19" ht="56.25" customHeight="1" x14ac:dyDescent="0.25">
      <c r="A22" s="23" t="s">
        <v>36</v>
      </c>
      <c r="B22" s="23"/>
      <c r="C22" s="23"/>
      <c r="D22" s="23"/>
      <c r="E22" s="23"/>
      <c r="F22" s="6"/>
      <c r="G22" s="6"/>
      <c r="H22" s="6"/>
      <c r="I22" s="3"/>
      <c r="J22" s="3"/>
      <c r="K22" s="3"/>
      <c r="L22" s="3"/>
      <c r="M22" s="3"/>
      <c r="O22" s="7"/>
      <c r="P22" s="7"/>
      <c r="Q22" s="7"/>
      <c r="R22" s="16" t="s">
        <v>37</v>
      </c>
      <c r="S22" s="16"/>
    </row>
  </sheetData>
  <sheetProtection formatCells="0" formatColumns="0" formatRows="0" insertColumns="0" insertRows="0" insertHyperlinks="0" deleteColumns="0" deleteRows="0" sort="0" autoFilter="0" pivotTables="0"/>
  <mergeCells count="26">
    <mergeCell ref="A21:E21"/>
    <mergeCell ref="A22:E22"/>
    <mergeCell ref="R22:S22"/>
    <mergeCell ref="Q20:S20"/>
    <mergeCell ref="R21:S21"/>
    <mergeCell ref="A4:A7"/>
    <mergeCell ref="D5:D6"/>
    <mergeCell ref="G5:G6"/>
    <mergeCell ref="E5:F5"/>
    <mergeCell ref="A20:G20"/>
    <mergeCell ref="N1:S1"/>
    <mergeCell ref="B2:S2"/>
    <mergeCell ref="O5:P5"/>
    <mergeCell ref="N4:P4"/>
    <mergeCell ref="Q4:S4"/>
    <mergeCell ref="H5:I5"/>
    <mergeCell ref="R5:S5"/>
    <mergeCell ref="J4:M4"/>
    <mergeCell ref="J5:J6"/>
    <mergeCell ref="D4:F4"/>
    <mergeCell ref="G4:I4"/>
    <mergeCell ref="N5:N6"/>
    <mergeCell ref="Q5:Q6"/>
    <mergeCell ref="K5:M5"/>
    <mergeCell ref="C4:C6"/>
    <mergeCell ref="B4:B7"/>
  </mergeCells>
  <printOptions horizontalCentered="1"/>
  <pageMargins left="0.31496062992125984" right="0.31496062992125984" top="1.5748031496062993" bottom="0.31496062992125984" header="0.51181102362204722" footer="0.51181102362204722"/>
  <pageSetup paperSize="9" scale="53" fitToWidth="0" fitToHeight="0" orientation="landscape" r:id="rId1"/>
  <headerFooter>
    <oddHeader>&amp;C&amp;18 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Комитет по информационной политике (Марианна)</cp:lastModifiedBy>
  <cp:lastPrinted>2024-11-05T13:13:16Z</cp:lastPrinted>
  <dcterms:created xsi:type="dcterms:W3CDTF">2006-09-16T00:00:00Z</dcterms:created>
  <dcterms:modified xsi:type="dcterms:W3CDTF">2024-11-20T14:26:51Z</dcterms:modified>
  <cp:category/>
</cp:coreProperties>
</file>