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0" windowWidth="24240" windowHeight="12300" tabRatio="761" activeTab="2"/>
  </bookViews>
  <sheets>
    <sheet name="Приложение 1" sheetId="13" r:id="rId1"/>
    <sheet name="Приложение 2" sheetId="10" r:id="rId2"/>
    <sheet name="Приложение 3" sheetId="11" r:id="rId3"/>
  </sheets>
  <definedNames>
    <definedName name="_xlnm._FilterDatabase" localSheetId="0" hidden="1">'Приложение 1'!$A$13:$X$471</definedName>
    <definedName name="_xlnm._FilterDatabase" localSheetId="1" hidden="1">'Приложение 2'!$A$13:$CD$471</definedName>
    <definedName name="_xlnm.Print_Area" localSheetId="0">'Приложение 1'!$A$1:$S$478</definedName>
    <definedName name="_xlnm.Print_Area" localSheetId="1">'Приложение 2'!$A$1:$AL$476</definedName>
    <definedName name="_xlnm.Print_Area" localSheetId="2">'Приложение 3'!$A$1:$F$21</definedName>
    <definedName name="Перечень" localSheetId="1">#REF!</definedName>
    <definedName name="Перечень" localSheetId="2">#REF!</definedName>
    <definedName name="Перечень">#REF!</definedName>
    <definedName name="Перечень2" localSheetId="1">#REF!</definedName>
    <definedName name="Перечень2" localSheetId="2">#REF!</definedName>
    <definedName name="Перечень2">#REF!</definedName>
    <definedName name="Перечень3" localSheetId="1">#REF!</definedName>
    <definedName name="Перечень3" localSheetId="2">#REF!</definedName>
    <definedName name="Перечень3">#REF!</definedName>
    <definedName name="прил">#REF!</definedName>
  </definedNames>
  <calcPr calcId="144525"/>
</workbook>
</file>

<file path=xl/calcChain.xml><?xml version="1.0" encoding="utf-8"?>
<calcChain xmlns="http://schemas.openxmlformats.org/spreadsheetml/2006/main">
  <c r="E11" i="11" l="1"/>
  <c r="CB471" i="10" l="1"/>
  <c r="BK471" i="10" l="1"/>
  <c r="BG471" i="10"/>
  <c r="AY471" i="10" l="1"/>
  <c r="AN471" i="10"/>
  <c r="C471" i="10"/>
  <c r="CB343" i="10"/>
  <c r="CA343" i="10"/>
  <c r="BZ343" i="10"/>
  <c r="BY343" i="10"/>
  <c r="BK343" i="10"/>
  <c r="BG343" i="10"/>
  <c r="AY343" i="10"/>
  <c r="AX343" i="10"/>
  <c r="AW343" i="10"/>
  <c r="AV343" i="10"/>
  <c r="AU343" i="10"/>
  <c r="AT343" i="10"/>
  <c r="AS343" i="10"/>
  <c r="AR343" i="10"/>
  <c r="AQ343" i="10"/>
  <c r="AP343" i="10"/>
  <c r="AO343" i="10"/>
  <c r="AN343" i="10"/>
  <c r="CB342" i="10"/>
  <c r="CA342" i="10"/>
  <c r="BZ342" i="10"/>
  <c r="BY342" i="10"/>
  <c r="BK342" i="10"/>
  <c r="BG342" i="10"/>
  <c r="AY342" i="10"/>
  <c r="AX342" i="10"/>
  <c r="AW342" i="10"/>
  <c r="AV342" i="10"/>
  <c r="AU342" i="10"/>
  <c r="AT342" i="10"/>
  <c r="AS342" i="10"/>
  <c r="AR342" i="10"/>
  <c r="AQ342" i="10"/>
  <c r="AP342" i="10"/>
  <c r="AO342" i="10"/>
  <c r="AN342" i="10"/>
  <c r="CB341" i="10"/>
  <c r="CA341" i="10"/>
  <c r="BZ341" i="10"/>
  <c r="BY341" i="10"/>
  <c r="BK341" i="10"/>
  <c r="BG341" i="10"/>
  <c r="AY341" i="10"/>
  <c r="AX341" i="10"/>
  <c r="AW341" i="10"/>
  <c r="AV341" i="10"/>
  <c r="AU341" i="10"/>
  <c r="AT341" i="10"/>
  <c r="AS341" i="10"/>
  <c r="AR341" i="10"/>
  <c r="AQ341" i="10"/>
  <c r="AP341" i="10"/>
  <c r="AO341" i="10"/>
  <c r="AN341" i="10"/>
  <c r="CB340" i="10"/>
  <c r="CA340" i="10"/>
  <c r="BZ340" i="10"/>
  <c r="BY340" i="10"/>
  <c r="BK340" i="10"/>
  <c r="BG340" i="10"/>
  <c r="AY340" i="10"/>
  <c r="AX340" i="10"/>
  <c r="AW340" i="10"/>
  <c r="AV340" i="10"/>
  <c r="AU340" i="10"/>
  <c r="AT340" i="10"/>
  <c r="AS340" i="10"/>
  <c r="AR340" i="10"/>
  <c r="AQ340" i="10"/>
  <c r="AP340" i="10"/>
  <c r="AO340" i="10"/>
  <c r="AN340" i="10"/>
  <c r="CB339" i="10"/>
  <c r="CA339" i="10"/>
  <c r="BZ339" i="10"/>
  <c r="BY339" i="10"/>
  <c r="BK339" i="10"/>
  <c r="BG339" i="10"/>
  <c r="AY339" i="10"/>
  <c r="AX339" i="10"/>
  <c r="AW339" i="10"/>
  <c r="AV339" i="10"/>
  <c r="AU339" i="10"/>
  <c r="AT339" i="10"/>
  <c r="AS339" i="10"/>
  <c r="AR339" i="10"/>
  <c r="AQ339" i="10"/>
  <c r="AP339" i="10"/>
  <c r="AO339" i="10"/>
  <c r="AN339" i="10"/>
  <c r="CB338" i="10"/>
  <c r="CA338" i="10"/>
  <c r="BZ338" i="10"/>
  <c r="BY338" i="10"/>
  <c r="BK338" i="10"/>
  <c r="BG338" i="10"/>
  <c r="AY338" i="10"/>
  <c r="AX338" i="10"/>
  <c r="AW338" i="10"/>
  <c r="AV338" i="10"/>
  <c r="AU338" i="10"/>
  <c r="AT338" i="10"/>
  <c r="AS338" i="10"/>
  <c r="AR338" i="10"/>
  <c r="AQ338" i="10"/>
  <c r="AP338" i="10"/>
  <c r="AO338" i="10"/>
  <c r="AN338" i="10"/>
  <c r="CB337" i="10"/>
  <c r="CA337" i="10"/>
  <c r="BZ337" i="10"/>
  <c r="BY337" i="10"/>
  <c r="BK337" i="10"/>
  <c r="BG337" i="10"/>
  <c r="AY337" i="10"/>
  <c r="AX337" i="10"/>
  <c r="AW337" i="10"/>
  <c r="AV337" i="10"/>
  <c r="AU337" i="10"/>
  <c r="AT337" i="10"/>
  <c r="AS337" i="10"/>
  <c r="AR337" i="10"/>
  <c r="AQ337" i="10"/>
  <c r="AP337" i="10"/>
  <c r="AO337" i="10"/>
  <c r="AN337" i="10"/>
  <c r="CB336" i="10"/>
  <c r="CA336" i="10"/>
  <c r="BZ336" i="10"/>
  <c r="BY336" i="10"/>
  <c r="BK336" i="10"/>
  <c r="BG336" i="10"/>
  <c r="AY336" i="10"/>
  <c r="AX336" i="10"/>
  <c r="AW336" i="10"/>
  <c r="AV336" i="10"/>
  <c r="AU336" i="10"/>
  <c r="AT336" i="10"/>
  <c r="AS336" i="10"/>
  <c r="AR336" i="10"/>
  <c r="AQ336" i="10"/>
  <c r="AP336" i="10"/>
  <c r="AO336" i="10"/>
  <c r="AN336" i="10"/>
  <c r="CB335" i="10"/>
  <c r="CA335" i="10"/>
  <c r="BZ335" i="10"/>
  <c r="BY335" i="10"/>
  <c r="BK335" i="10"/>
  <c r="BG335" i="10"/>
  <c r="AY335" i="10"/>
  <c r="AX335" i="10"/>
  <c r="AW335" i="10"/>
  <c r="AV335" i="10"/>
  <c r="AU335" i="10"/>
  <c r="AT335" i="10"/>
  <c r="AS335" i="10"/>
  <c r="AR335" i="10"/>
  <c r="AQ335" i="10"/>
  <c r="AP335" i="10"/>
  <c r="AO335" i="10"/>
  <c r="AN335" i="10"/>
  <c r="CB334" i="10"/>
  <c r="CA334" i="10"/>
  <c r="BZ334" i="10"/>
  <c r="BY334" i="10"/>
  <c r="BK334" i="10"/>
  <c r="BG334" i="10"/>
  <c r="AY334" i="10"/>
  <c r="AX334" i="10"/>
  <c r="AW334" i="10"/>
  <c r="AV334" i="10"/>
  <c r="AU334" i="10"/>
  <c r="AT334" i="10"/>
  <c r="AS334" i="10"/>
  <c r="AR334" i="10"/>
  <c r="AQ334" i="10"/>
  <c r="AP334" i="10"/>
  <c r="AO334" i="10"/>
  <c r="AN334" i="10"/>
  <c r="CB333" i="10"/>
  <c r="CA333" i="10"/>
  <c r="BZ333" i="10"/>
  <c r="BY333" i="10"/>
  <c r="BK333" i="10"/>
  <c r="BG333" i="10"/>
  <c r="AY333" i="10"/>
  <c r="AX333" i="10"/>
  <c r="AW333" i="10"/>
  <c r="AV333" i="10"/>
  <c r="AU333" i="10"/>
  <c r="AT333" i="10"/>
  <c r="AS333" i="10"/>
  <c r="AR333" i="10"/>
  <c r="AQ333" i="10"/>
  <c r="AP333" i="10"/>
  <c r="AO333" i="10"/>
  <c r="AN333" i="10"/>
  <c r="CB332" i="10"/>
  <c r="CA332" i="10"/>
  <c r="BZ332" i="10"/>
  <c r="BY332" i="10"/>
  <c r="BK332" i="10"/>
  <c r="BG332" i="10"/>
  <c r="AY332" i="10"/>
  <c r="AX332" i="10"/>
  <c r="AW332" i="10"/>
  <c r="AV332" i="10"/>
  <c r="AU332" i="10"/>
  <c r="AT332" i="10"/>
  <c r="AS332" i="10"/>
  <c r="AR332" i="10"/>
  <c r="AQ332" i="10"/>
  <c r="AP332" i="10"/>
  <c r="AO332" i="10"/>
  <c r="AN332" i="10"/>
  <c r="CB331" i="10"/>
  <c r="CA331" i="10"/>
  <c r="BZ331" i="10"/>
  <c r="BY331" i="10"/>
  <c r="BK331" i="10"/>
  <c r="BG331" i="10"/>
  <c r="AY331" i="10"/>
  <c r="AX331" i="10"/>
  <c r="AW331" i="10"/>
  <c r="AV331" i="10"/>
  <c r="AU331" i="10"/>
  <c r="AT331" i="10"/>
  <c r="AS331" i="10"/>
  <c r="AR331" i="10"/>
  <c r="AQ331" i="10"/>
  <c r="AP331" i="10"/>
  <c r="AO331" i="10"/>
  <c r="AN331" i="10"/>
  <c r="CB330" i="10"/>
  <c r="CA330" i="10"/>
  <c r="BZ330" i="10"/>
  <c r="BY330" i="10"/>
  <c r="BK330" i="10"/>
  <c r="BG330" i="10"/>
  <c r="AY330" i="10"/>
  <c r="AX330" i="10"/>
  <c r="AW330" i="10"/>
  <c r="AV330" i="10"/>
  <c r="AU330" i="10"/>
  <c r="AT330" i="10"/>
  <c r="AS330" i="10"/>
  <c r="AR330" i="10"/>
  <c r="AQ330" i="10"/>
  <c r="AP330" i="10"/>
  <c r="AO330" i="10"/>
  <c r="AN330" i="10"/>
  <c r="BS330" i="10" l="1"/>
  <c r="BS334" i="10"/>
  <c r="BS336" i="10"/>
  <c r="BS338" i="10"/>
  <c r="CC330" i="10"/>
  <c r="CC332" i="10"/>
  <c r="CD334" i="10"/>
  <c r="CC336" i="10"/>
  <c r="CC338" i="10"/>
  <c r="CC340" i="10"/>
  <c r="CC342" i="10"/>
  <c r="BS331" i="10"/>
  <c r="BS337" i="10"/>
  <c r="BS339" i="10"/>
  <c r="CD331" i="10"/>
  <c r="CC333" i="10"/>
  <c r="CC337" i="10"/>
  <c r="CD339" i="10"/>
  <c r="CC341" i="10"/>
  <c r="BR330" i="10"/>
  <c r="BQ330" i="10" s="1"/>
  <c r="BP330" i="10" s="1"/>
  <c r="BO330" i="10" s="1"/>
  <c r="BN330" i="10" s="1"/>
  <c r="BM330" i="10" s="1"/>
  <c r="BL330" i="10" s="1"/>
  <c r="BR331" i="10"/>
  <c r="BQ331" i="10" s="1"/>
  <c r="BP331" i="10" s="1"/>
  <c r="BO331" i="10" s="1"/>
  <c r="BN331" i="10" s="1"/>
  <c r="BM331" i="10" s="1"/>
  <c r="BL331" i="10" s="1"/>
  <c r="BS332" i="10"/>
  <c r="BR332" i="10" s="1"/>
  <c r="BQ332" i="10" s="1"/>
  <c r="BP332" i="10" s="1"/>
  <c r="BO332" i="10" s="1"/>
  <c r="BN332" i="10" s="1"/>
  <c r="BM332" i="10" s="1"/>
  <c r="BL332" i="10" s="1"/>
  <c r="BS333" i="10"/>
  <c r="BR333" i="10" s="1"/>
  <c r="BQ333" i="10" s="1"/>
  <c r="BP333" i="10" s="1"/>
  <c r="BO333" i="10" s="1"/>
  <c r="BN333" i="10" s="1"/>
  <c r="BM333" i="10" s="1"/>
  <c r="BL333" i="10" s="1"/>
  <c r="CD333" i="10"/>
  <c r="BR334" i="10"/>
  <c r="BQ334" i="10" s="1"/>
  <c r="BP334" i="10" s="1"/>
  <c r="BO334" i="10" s="1"/>
  <c r="BN334" i="10" s="1"/>
  <c r="BM334" i="10" s="1"/>
  <c r="BL334" i="10" s="1"/>
  <c r="BS335" i="10"/>
  <c r="BR335" i="10" s="1"/>
  <c r="BQ335" i="10" s="1"/>
  <c r="BP335" i="10" s="1"/>
  <c r="BO335" i="10" s="1"/>
  <c r="BN335" i="10" s="1"/>
  <c r="BM335" i="10" s="1"/>
  <c r="BL335" i="10" s="1"/>
  <c r="BR336" i="10"/>
  <c r="BQ336" i="10" s="1"/>
  <c r="BP336" i="10" s="1"/>
  <c r="BO336" i="10" s="1"/>
  <c r="BN336" i="10" s="1"/>
  <c r="BM336" i="10" s="1"/>
  <c r="BL336" i="10" s="1"/>
  <c r="BR337" i="10"/>
  <c r="BQ337" i="10" s="1"/>
  <c r="BP337" i="10" s="1"/>
  <c r="BO337" i="10" s="1"/>
  <c r="BN337" i="10" s="1"/>
  <c r="BM337" i="10" s="1"/>
  <c r="BL337" i="10" s="1"/>
  <c r="BR338" i="10"/>
  <c r="BQ338" i="10" s="1"/>
  <c r="BP338" i="10" s="1"/>
  <c r="BO338" i="10" s="1"/>
  <c r="BN338" i="10" s="1"/>
  <c r="BM338" i="10" s="1"/>
  <c r="BL338" i="10" s="1"/>
  <c r="BR339" i="10"/>
  <c r="BQ339" i="10" s="1"/>
  <c r="BP339" i="10" s="1"/>
  <c r="BO339" i="10" s="1"/>
  <c r="BN339" i="10" s="1"/>
  <c r="BM339" i="10" s="1"/>
  <c r="BL339" i="10" s="1"/>
  <c r="BS340" i="10"/>
  <c r="BR340" i="10" s="1"/>
  <c r="BQ340" i="10" s="1"/>
  <c r="BP340" i="10" s="1"/>
  <c r="BO340" i="10" s="1"/>
  <c r="BN340" i="10" s="1"/>
  <c r="BM340" i="10" s="1"/>
  <c r="BL340" i="10" s="1"/>
  <c r="BS341" i="10"/>
  <c r="BR341" i="10" s="1"/>
  <c r="BQ341" i="10" s="1"/>
  <c r="BP341" i="10" s="1"/>
  <c r="BO341" i="10" s="1"/>
  <c r="BN341" i="10" s="1"/>
  <c r="BM341" i="10" s="1"/>
  <c r="BL341" i="10" s="1"/>
  <c r="BS342" i="10"/>
  <c r="BR342" i="10" s="1"/>
  <c r="BQ342" i="10" s="1"/>
  <c r="BP342" i="10" s="1"/>
  <c r="BO342" i="10" s="1"/>
  <c r="BN342" i="10" s="1"/>
  <c r="BM342" i="10" s="1"/>
  <c r="BL342" i="10" s="1"/>
  <c r="BW343" i="10"/>
  <c r="AO471" i="10"/>
  <c r="BW334" i="10"/>
  <c r="BV334" i="10" s="1"/>
  <c r="BU334" i="10" s="1"/>
  <c r="BT334" i="10" s="1"/>
  <c r="CC334" i="10"/>
  <c r="BW336" i="10"/>
  <c r="BV336" i="10" s="1"/>
  <c r="BU336" i="10" s="1"/>
  <c r="BT336" i="10" s="1"/>
  <c r="BW339" i="10"/>
  <c r="BV339" i="10" s="1"/>
  <c r="BU339" i="10" s="1"/>
  <c r="BT339" i="10" s="1"/>
  <c r="CC339" i="10"/>
  <c r="BV343" i="10"/>
  <c r="BU343" i="10" s="1"/>
  <c r="BT343" i="10" s="1"/>
  <c r="BS343" i="10" s="1"/>
  <c r="BR343" i="10" s="1"/>
  <c r="BQ343" i="10" s="1"/>
  <c r="BP343" i="10" s="1"/>
  <c r="BO343" i="10" s="1"/>
  <c r="BN343" i="10" s="1"/>
  <c r="BM343" i="10" s="1"/>
  <c r="BL343" i="10" s="1"/>
  <c r="CC343" i="10"/>
  <c r="BZ471" i="10"/>
  <c r="BW330" i="10"/>
  <c r="BV330" i="10" s="1"/>
  <c r="BU330" i="10" s="1"/>
  <c r="BT330" i="10" s="1"/>
  <c r="BW331" i="10"/>
  <c r="BV331" i="10" s="1"/>
  <c r="BU331" i="10" s="1"/>
  <c r="BT331" i="10" s="1"/>
  <c r="CC331" i="10"/>
  <c r="BW337" i="10"/>
  <c r="BV337" i="10" s="1"/>
  <c r="BU337" i="10" s="1"/>
  <c r="BT337" i="10" s="1"/>
  <c r="BW338" i="10"/>
  <c r="BV338" i="10" s="1"/>
  <c r="BU338" i="10" s="1"/>
  <c r="BT338" i="10" s="1"/>
  <c r="BW332" i="10"/>
  <c r="BV332" i="10" s="1"/>
  <c r="BU332" i="10" s="1"/>
  <c r="BT332" i="10" s="1"/>
  <c r="BW333" i="10"/>
  <c r="BV333" i="10" s="1"/>
  <c r="BU333" i="10" s="1"/>
  <c r="BT333" i="10" s="1"/>
  <c r="BW335" i="10"/>
  <c r="BV335" i="10" s="1"/>
  <c r="BU335" i="10" s="1"/>
  <c r="BT335" i="10" s="1"/>
  <c r="CC335" i="10"/>
  <c r="BW340" i="10"/>
  <c r="BV340" i="10" s="1"/>
  <c r="BU340" i="10" s="1"/>
  <c r="BT340" i="10" s="1"/>
  <c r="BW341" i="10"/>
  <c r="BV341" i="10" s="1"/>
  <c r="BU341" i="10" s="1"/>
  <c r="BT341" i="10" s="1"/>
  <c r="BW342" i="10"/>
  <c r="BV342" i="10" s="1"/>
  <c r="BU342" i="10" s="1"/>
  <c r="BT342" i="10" s="1"/>
  <c r="CA471" i="10"/>
  <c r="AP471" i="10"/>
  <c r="AQ471" i="10"/>
  <c r="AR471" i="10"/>
  <c r="AS471" i="10"/>
  <c r="AT471" i="10"/>
  <c r="AU471" i="10"/>
  <c r="AV471" i="10"/>
  <c r="AW471" i="10"/>
  <c r="AX471" i="10"/>
  <c r="BY471" i="10"/>
  <c r="BW471" i="10" s="1"/>
  <c r="CB329" i="10"/>
  <c r="CA329" i="10"/>
  <c r="BZ329" i="10"/>
  <c r="BY329" i="10"/>
  <c r="BK329" i="10"/>
  <c r="BG329" i="10"/>
  <c r="AY329" i="10"/>
  <c r="AX329" i="10"/>
  <c r="AW329" i="10"/>
  <c r="AV329" i="10"/>
  <c r="AU329" i="10"/>
  <c r="AT329" i="10"/>
  <c r="AS329" i="10"/>
  <c r="AR329" i="10"/>
  <c r="AQ329" i="10"/>
  <c r="AP329" i="10"/>
  <c r="AO329" i="10"/>
  <c r="AN329" i="10"/>
  <c r="CB328" i="10"/>
  <c r="CA328" i="10"/>
  <c r="BZ328" i="10"/>
  <c r="BY328" i="10"/>
  <c r="BK328" i="10"/>
  <c r="BG328" i="10"/>
  <c r="AY328" i="10"/>
  <c r="AX328" i="10"/>
  <c r="AW328" i="10"/>
  <c r="AV328" i="10"/>
  <c r="AU328" i="10"/>
  <c r="AT328" i="10"/>
  <c r="AS328" i="10"/>
  <c r="AR328" i="10"/>
  <c r="AQ328" i="10"/>
  <c r="AP328" i="10"/>
  <c r="AO328" i="10"/>
  <c r="AN328" i="10"/>
  <c r="CB327" i="10"/>
  <c r="CA327" i="10"/>
  <c r="BZ327" i="10"/>
  <c r="BY327" i="10"/>
  <c r="BK327" i="10"/>
  <c r="BG327" i="10"/>
  <c r="AY327" i="10"/>
  <c r="AX327" i="10"/>
  <c r="AW327" i="10"/>
  <c r="AV327" i="10"/>
  <c r="AU327" i="10"/>
  <c r="AT327" i="10"/>
  <c r="AS327" i="10"/>
  <c r="AR327" i="10"/>
  <c r="AQ327" i="10"/>
  <c r="AP327" i="10"/>
  <c r="AO327" i="10"/>
  <c r="AN327" i="10"/>
  <c r="CB326" i="10"/>
  <c r="CA326" i="10"/>
  <c r="BZ326" i="10"/>
  <c r="BY326" i="10"/>
  <c r="BK326" i="10"/>
  <c r="BG326" i="10"/>
  <c r="AY326" i="10"/>
  <c r="AX326" i="10"/>
  <c r="AW326" i="10"/>
  <c r="AV326" i="10"/>
  <c r="AU326" i="10"/>
  <c r="AT326" i="10"/>
  <c r="AS326" i="10"/>
  <c r="AR326" i="10"/>
  <c r="AQ326" i="10"/>
  <c r="AP326" i="10"/>
  <c r="AO326" i="10"/>
  <c r="AN326" i="10"/>
  <c r="CB325" i="10"/>
  <c r="CA325" i="10"/>
  <c r="BZ325" i="10"/>
  <c r="BY325" i="10"/>
  <c r="BK325" i="10"/>
  <c r="BG325" i="10"/>
  <c r="AY325" i="10"/>
  <c r="AX325" i="10"/>
  <c r="AW325" i="10"/>
  <c r="AV325" i="10"/>
  <c r="AU325" i="10"/>
  <c r="AT325" i="10"/>
  <c r="AS325" i="10"/>
  <c r="AR325" i="10"/>
  <c r="AQ325" i="10"/>
  <c r="AP325" i="10"/>
  <c r="AO325" i="10"/>
  <c r="AN325" i="10"/>
  <c r="CB324" i="10"/>
  <c r="CA324" i="10"/>
  <c r="BZ324" i="10"/>
  <c r="BY324" i="10"/>
  <c r="BK324" i="10"/>
  <c r="BG324" i="10"/>
  <c r="AY324" i="10"/>
  <c r="AX324" i="10"/>
  <c r="AW324" i="10"/>
  <c r="AV324" i="10"/>
  <c r="AU324" i="10"/>
  <c r="AT324" i="10"/>
  <c r="AS324" i="10"/>
  <c r="AR324" i="10"/>
  <c r="AQ324" i="10"/>
  <c r="AP324" i="10"/>
  <c r="AO324" i="10"/>
  <c r="AN324" i="10"/>
  <c r="CB323" i="10"/>
  <c r="CA323" i="10"/>
  <c r="BZ323" i="10"/>
  <c r="BY323" i="10"/>
  <c r="BK323" i="10"/>
  <c r="BG323" i="10"/>
  <c r="AY323" i="10"/>
  <c r="AX323" i="10"/>
  <c r="AW323" i="10"/>
  <c r="AV323" i="10"/>
  <c r="AU323" i="10"/>
  <c r="AT323" i="10"/>
  <c r="AS323" i="10"/>
  <c r="AR323" i="10"/>
  <c r="AQ323" i="10"/>
  <c r="AP323" i="10"/>
  <c r="AO323" i="10"/>
  <c r="AN323" i="10"/>
  <c r="CB322" i="10"/>
  <c r="CA322" i="10"/>
  <c r="BZ322" i="10"/>
  <c r="BY322" i="10"/>
  <c r="BK322" i="10"/>
  <c r="BG322" i="10"/>
  <c r="AY322" i="10"/>
  <c r="AX322" i="10"/>
  <c r="AW322" i="10"/>
  <c r="AV322" i="10"/>
  <c r="AU322" i="10"/>
  <c r="AT322" i="10"/>
  <c r="AS322" i="10"/>
  <c r="AR322" i="10"/>
  <c r="AQ322" i="10"/>
  <c r="AP322" i="10"/>
  <c r="AO322" i="10"/>
  <c r="AN322" i="10"/>
  <c r="CB321" i="10"/>
  <c r="CA321" i="10"/>
  <c r="BZ321" i="10"/>
  <c r="BY321" i="10"/>
  <c r="BK321" i="10"/>
  <c r="BG321" i="10"/>
  <c r="AY321" i="10"/>
  <c r="AX321" i="10"/>
  <c r="AW321" i="10"/>
  <c r="AV321" i="10"/>
  <c r="AU321" i="10"/>
  <c r="AT321" i="10"/>
  <c r="AS321" i="10"/>
  <c r="AR321" i="10"/>
  <c r="AQ321" i="10"/>
  <c r="AP321" i="10"/>
  <c r="AO321" i="10"/>
  <c r="AN321" i="10"/>
  <c r="CB320" i="10"/>
  <c r="CA320" i="10"/>
  <c r="BZ320" i="10"/>
  <c r="BY320" i="10"/>
  <c r="BK320" i="10"/>
  <c r="BG320" i="10"/>
  <c r="AY320" i="10"/>
  <c r="AX320" i="10"/>
  <c r="AW320" i="10"/>
  <c r="AV320" i="10"/>
  <c r="AU320" i="10"/>
  <c r="AT320" i="10"/>
  <c r="AS320" i="10"/>
  <c r="AR320" i="10"/>
  <c r="AQ320" i="10"/>
  <c r="AP320" i="10"/>
  <c r="AO320" i="10"/>
  <c r="AN320" i="10"/>
  <c r="CB319" i="10"/>
  <c r="CA319" i="10"/>
  <c r="BZ319" i="10"/>
  <c r="BY319" i="10"/>
  <c r="BK319" i="10"/>
  <c r="BG319" i="10"/>
  <c r="AY319" i="10"/>
  <c r="AX319" i="10"/>
  <c r="AW319" i="10"/>
  <c r="AV319" i="10"/>
  <c r="AU319" i="10"/>
  <c r="AT319" i="10"/>
  <c r="AS319" i="10"/>
  <c r="AR319" i="10"/>
  <c r="AQ319" i="10"/>
  <c r="AP319" i="10"/>
  <c r="AO319" i="10"/>
  <c r="AN319" i="10"/>
  <c r="CB318" i="10"/>
  <c r="CC320" i="10" l="1"/>
  <c r="CC319" i="10"/>
  <c r="CC321" i="10"/>
  <c r="CC323" i="10"/>
  <c r="CC325" i="10"/>
  <c r="CC327" i="10"/>
  <c r="CC322" i="10"/>
  <c r="CC324" i="10"/>
  <c r="CC326" i="10"/>
  <c r="CC328" i="10"/>
  <c r="CC329" i="10"/>
  <c r="BS319" i="10"/>
  <c r="BR319" i="10" s="1"/>
  <c r="BQ319" i="10" s="1"/>
  <c r="BP319" i="10" s="1"/>
  <c r="BO319" i="10" s="1"/>
  <c r="BN319" i="10" s="1"/>
  <c r="BM319" i="10" s="1"/>
  <c r="BL319" i="10" s="1"/>
  <c r="BS320" i="10"/>
  <c r="BR320" i="10" s="1"/>
  <c r="BQ320" i="10" s="1"/>
  <c r="BP320" i="10" s="1"/>
  <c r="BO320" i="10" s="1"/>
  <c r="BN320" i="10" s="1"/>
  <c r="BM320" i="10" s="1"/>
  <c r="BL320" i="10" s="1"/>
  <c r="BS321" i="10"/>
  <c r="BR321" i="10" s="1"/>
  <c r="BQ321" i="10" s="1"/>
  <c r="BP321" i="10" s="1"/>
  <c r="BO321" i="10" s="1"/>
  <c r="BN321" i="10" s="1"/>
  <c r="BM321" i="10" s="1"/>
  <c r="BL321" i="10" s="1"/>
  <c r="BS322" i="10"/>
  <c r="BR322" i="10" s="1"/>
  <c r="BQ322" i="10" s="1"/>
  <c r="BP322" i="10" s="1"/>
  <c r="BO322" i="10" s="1"/>
  <c r="BN322" i="10" s="1"/>
  <c r="BM322" i="10" s="1"/>
  <c r="BL322" i="10" s="1"/>
  <c r="BS323" i="10"/>
  <c r="BR323" i="10" s="1"/>
  <c r="BQ323" i="10" s="1"/>
  <c r="BP323" i="10" s="1"/>
  <c r="BO323" i="10" s="1"/>
  <c r="BN323" i="10" s="1"/>
  <c r="BM323" i="10" s="1"/>
  <c r="BL323" i="10" s="1"/>
  <c r="BS324" i="10"/>
  <c r="BR324" i="10" s="1"/>
  <c r="BQ324" i="10" s="1"/>
  <c r="BP324" i="10" s="1"/>
  <c r="BO324" i="10" s="1"/>
  <c r="BN324" i="10" s="1"/>
  <c r="BM324" i="10" s="1"/>
  <c r="BL324" i="10" s="1"/>
  <c r="BS325" i="10"/>
  <c r="BR325" i="10" s="1"/>
  <c r="BQ325" i="10" s="1"/>
  <c r="BP325" i="10" s="1"/>
  <c r="BO325" i="10" s="1"/>
  <c r="BN325" i="10" s="1"/>
  <c r="BM325" i="10" s="1"/>
  <c r="BL325" i="10" s="1"/>
  <c r="BS326" i="10"/>
  <c r="BR326" i="10" s="1"/>
  <c r="BQ326" i="10" s="1"/>
  <c r="BP326" i="10" s="1"/>
  <c r="BO326" i="10" s="1"/>
  <c r="BN326" i="10" s="1"/>
  <c r="BM326" i="10" s="1"/>
  <c r="BL326" i="10" s="1"/>
  <c r="BS327" i="10"/>
  <c r="BR327" i="10" s="1"/>
  <c r="BQ327" i="10" s="1"/>
  <c r="BP327" i="10" s="1"/>
  <c r="BO327" i="10" s="1"/>
  <c r="BN327" i="10" s="1"/>
  <c r="BM327" i="10" s="1"/>
  <c r="BL327" i="10" s="1"/>
  <c r="BS328" i="10"/>
  <c r="BR328" i="10" s="1"/>
  <c r="BQ328" i="10" s="1"/>
  <c r="BP328" i="10" s="1"/>
  <c r="BO328" i="10" s="1"/>
  <c r="BN328" i="10" s="1"/>
  <c r="BM328" i="10" s="1"/>
  <c r="BL328" i="10" s="1"/>
  <c r="BS329" i="10"/>
  <c r="BR329" i="10" s="1"/>
  <c r="BQ329" i="10" s="1"/>
  <c r="BP329" i="10" s="1"/>
  <c r="BO329" i="10" s="1"/>
  <c r="BN329" i="10" s="1"/>
  <c r="BM329" i="10" s="1"/>
  <c r="BL329" i="10" s="1"/>
  <c r="CD329" i="10"/>
  <c r="BW319" i="10"/>
  <c r="BV319" i="10" s="1"/>
  <c r="BU319" i="10" s="1"/>
  <c r="BT319" i="10" s="1"/>
  <c r="BW320" i="10"/>
  <c r="BV320" i="10" s="1"/>
  <c r="BU320" i="10" s="1"/>
  <c r="BT320" i="10" s="1"/>
  <c r="BW321" i="10"/>
  <c r="BV321" i="10" s="1"/>
  <c r="BU321" i="10" s="1"/>
  <c r="BT321" i="10" s="1"/>
  <c r="BW322" i="10"/>
  <c r="BV322" i="10" s="1"/>
  <c r="BU322" i="10" s="1"/>
  <c r="BT322" i="10" s="1"/>
  <c r="BW323" i="10"/>
  <c r="BV323" i="10" s="1"/>
  <c r="BU323" i="10" s="1"/>
  <c r="BT323" i="10" s="1"/>
  <c r="BW324" i="10"/>
  <c r="BV324" i="10" s="1"/>
  <c r="BU324" i="10" s="1"/>
  <c r="BT324" i="10" s="1"/>
  <c r="BW325" i="10"/>
  <c r="BV325" i="10" s="1"/>
  <c r="BU325" i="10" s="1"/>
  <c r="BT325" i="10" s="1"/>
  <c r="BW326" i="10"/>
  <c r="BV326" i="10" s="1"/>
  <c r="BU326" i="10" s="1"/>
  <c r="BT326" i="10" s="1"/>
  <c r="BW327" i="10"/>
  <c r="BV327" i="10" s="1"/>
  <c r="BU327" i="10" s="1"/>
  <c r="BT327" i="10" s="1"/>
  <c r="BW328" i="10"/>
  <c r="BV328" i="10" s="1"/>
  <c r="BU328" i="10" s="1"/>
  <c r="BT328" i="10" s="1"/>
  <c r="BW329" i="10"/>
  <c r="BV329" i="10" s="1"/>
  <c r="BU329" i="10" s="1"/>
  <c r="BT329" i="10" s="1"/>
  <c r="BV471" i="10"/>
  <c r="BU471" i="10" s="1"/>
  <c r="BT471" i="10" s="1"/>
  <c r="BS471" i="10" s="1"/>
  <c r="BR471" i="10" s="1"/>
  <c r="BQ471" i="10" s="1"/>
  <c r="BP471" i="10" s="1"/>
  <c r="BO471" i="10" s="1"/>
  <c r="BN471" i="10" s="1"/>
  <c r="BM471" i="10" s="1"/>
  <c r="BL471" i="10" s="1"/>
  <c r="CA318" i="10"/>
  <c r="CC318" i="10" s="1"/>
  <c r="BZ318" i="10" l="1"/>
  <c r="BY318" i="10"/>
  <c r="BK318" i="10"/>
  <c r="BG318" i="10"/>
  <c r="AY318" i="10"/>
  <c r="AX318" i="10"/>
  <c r="AW318" i="10"/>
  <c r="AV318" i="10"/>
  <c r="AU318" i="10"/>
  <c r="AT318" i="10"/>
  <c r="AS318" i="10"/>
  <c r="AR318" i="10"/>
  <c r="AQ318" i="10"/>
  <c r="AP318" i="10"/>
  <c r="AO318" i="10"/>
  <c r="AN318" i="10"/>
  <c r="CB317" i="10"/>
  <c r="CA317" i="10"/>
  <c r="BZ317" i="10"/>
  <c r="BY317" i="10"/>
  <c r="BK317" i="10"/>
  <c r="BG317" i="10"/>
  <c r="AY317" i="10"/>
  <c r="AX317" i="10"/>
  <c r="AW317" i="10"/>
  <c r="AV317" i="10"/>
  <c r="AU317" i="10"/>
  <c r="AT317" i="10"/>
  <c r="AS317" i="10"/>
  <c r="AR317" i="10"/>
  <c r="AQ317" i="10"/>
  <c r="AP317" i="10"/>
  <c r="AO317" i="10"/>
  <c r="AN317" i="10"/>
  <c r="CB316" i="10"/>
  <c r="CA316" i="10"/>
  <c r="BZ316" i="10"/>
  <c r="BY316" i="10"/>
  <c r="BK316" i="10"/>
  <c r="BG316" i="10"/>
  <c r="AY316" i="10"/>
  <c r="AX316" i="10"/>
  <c r="AW316" i="10"/>
  <c r="AV316" i="10"/>
  <c r="AU316" i="10"/>
  <c r="AT316" i="10"/>
  <c r="AS316" i="10"/>
  <c r="AR316" i="10"/>
  <c r="AQ316" i="10"/>
  <c r="AP316" i="10"/>
  <c r="AO316" i="10"/>
  <c r="AN316" i="10"/>
  <c r="CB315" i="10"/>
  <c r="CA315" i="10"/>
  <c r="BZ315" i="10"/>
  <c r="BY315" i="10"/>
  <c r="BK315" i="10"/>
  <c r="BG315" i="10"/>
  <c r="AY315" i="10"/>
  <c r="AX315" i="10"/>
  <c r="AW315" i="10"/>
  <c r="AV315" i="10"/>
  <c r="AU315" i="10"/>
  <c r="AT315" i="10"/>
  <c r="AS315" i="10"/>
  <c r="AR315" i="10"/>
  <c r="AQ315" i="10"/>
  <c r="AP315" i="10"/>
  <c r="AO315" i="10"/>
  <c r="AN315" i="10"/>
  <c r="CB314" i="10"/>
  <c r="CA314" i="10"/>
  <c r="BZ314" i="10"/>
  <c r="BY314" i="10"/>
  <c r="BK314" i="10"/>
  <c r="BG314" i="10"/>
  <c r="AY314" i="10"/>
  <c r="AX314" i="10"/>
  <c r="AW314" i="10"/>
  <c r="AV314" i="10"/>
  <c r="AU314" i="10"/>
  <c r="AT314" i="10"/>
  <c r="AS314" i="10"/>
  <c r="AR314" i="10"/>
  <c r="AQ314" i="10"/>
  <c r="AP314" i="10"/>
  <c r="AO314" i="10"/>
  <c r="AN314" i="10"/>
  <c r="CB313" i="10"/>
  <c r="CA313" i="10"/>
  <c r="BS314" i="10" l="1"/>
  <c r="BW314" i="10"/>
  <c r="BS316" i="10"/>
  <c r="BS318" i="10"/>
  <c r="BW318" i="10"/>
  <c r="CC314" i="10"/>
  <c r="CC316" i="10"/>
  <c r="BS315" i="10"/>
  <c r="BS317" i="10"/>
  <c r="CD317" i="10"/>
  <c r="BR314" i="10"/>
  <c r="BQ314" i="10" s="1"/>
  <c r="BP314" i="10" s="1"/>
  <c r="BO314" i="10" s="1"/>
  <c r="BN314" i="10" s="1"/>
  <c r="BM314" i="10" s="1"/>
  <c r="BL314" i="10" s="1"/>
  <c r="BV314" i="10"/>
  <c r="BU314" i="10" s="1"/>
  <c r="BT314" i="10" s="1"/>
  <c r="BR315" i="10"/>
  <c r="BQ315" i="10" s="1"/>
  <c r="BP315" i="10" s="1"/>
  <c r="BO315" i="10" s="1"/>
  <c r="BN315" i="10" s="1"/>
  <c r="BM315" i="10" s="1"/>
  <c r="BL315" i="10" s="1"/>
  <c r="BR316" i="10"/>
  <c r="BQ316" i="10" s="1"/>
  <c r="BP316" i="10" s="1"/>
  <c r="BO316" i="10" s="1"/>
  <c r="BN316" i="10" s="1"/>
  <c r="BM316" i="10" s="1"/>
  <c r="BL316" i="10" s="1"/>
  <c r="BR317" i="10"/>
  <c r="BQ317" i="10" s="1"/>
  <c r="BP317" i="10" s="1"/>
  <c r="BO317" i="10" s="1"/>
  <c r="BN317" i="10" s="1"/>
  <c r="BM317" i="10" s="1"/>
  <c r="BL317" i="10" s="1"/>
  <c r="BR318" i="10"/>
  <c r="BQ318" i="10" s="1"/>
  <c r="BP318" i="10" s="1"/>
  <c r="BO318" i="10" s="1"/>
  <c r="BN318" i="10" s="1"/>
  <c r="BM318" i="10" s="1"/>
  <c r="BL318" i="10" s="1"/>
  <c r="BV318" i="10"/>
  <c r="BU318" i="10" s="1"/>
  <c r="BT318" i="10" s="1"/>
  <c r="BW316" i="10"/>
  <c r="BV316" i="10" s="1"/>
  <c r="BU316" i="10" s="1"/>
  <c r="BT316" i="10" s="1"/>
  <c r="BW317" i="10"/>
  <c r="BV317" i="10" s="1"/>
  <c r="BU317" i="10" s="1"/>
  <c r="BT317" i="10" s="1"/>
  <c r="CC317" i="10"/>
  <c r="CC313" i="10"/>
  <c r="BW315" i="10"/>
  <c r="BV315" i="10" s="1"/>
  <c r="BU315" i="10" s="1"/>
  <c r="BT315" i="10" s="1"/>
  <c r="CC315" i="10"/>
  <c r="BZ313" i="10"/>
  <c r="BY313" i="10"/>
  <c r="BK313" i="10"/>
  <c r="BG313" i="10"/>
  <c r="AY313" i="10"/>
  <c r="AX313" i="10"/>
  <c r="AW313" i="10"/>
  <c r="AV313" i="10"/>
  <c r="AU313" i="10"/>
  <c r="AT313" i="10"/>
  <c r="AS313" i="10"/>
  <c r="AR313" i="10"/>
  <c r="AQ313" i="10"/>
  <c r="AP313" i="10"/>
  <c r="AO313" i="10"/>
  <c r="AN313" i="10"/>
  <c r="CB312" i="10"/>
  <c r="CA312" i="10"/>
  <c r="BZ312" i="10"/>
  <c r="BY312" i="10"/>
  <c r="BK312" i="10"/>
  <c r="BG312" i="10"/>
  <c r="AY312" i="10"/>
  <c r="AX312" i="10"/>
  <c r="AW312" i="10"/>
  <c r="AV312" i="10"/>
  <c r="AU312" i="10"/>
  <c r="AT312" i="10"/>
  <c r="AS312" i="10"/>
  <c r="AR312" i="10"/>
  <c r="AQ312" i="10"/>
  <c r="AP312" i="10"/>
  <c r="AO312" i="10"/>
  <c r="AN312" i="10"/>
  <c r="CB311" i="10"/>
  <c r="CC312" i="10" l="1"/>
  <c r="BS313" i="10"/>
  <c r="BS312" i="10"/>
  <c r="BW312" i="10"/>
  <c r="BR312" i="10"/>
  <c r="BQ312" i="10" s="1"/>
  <c r="BP312" i="10" s="1"/>
  <c r="BO312" i="10" s="1"/>
  <c r="BN312" i="10" s="1"/>
  <c r="BM312" i="10" s="1"/>
  <c r="BL312" i="10" s="1"/>
  <c r="BV312" i="10"/>
  <c r="BU312" i="10" s="1"/>
  <c r="BT312" i="10" s="1"/>
  <c r="BR313" i="10"/>
  <c r="BQ313" i="10" s="1"/>
  <c r="BP313" i="10" s="1"/>
  <c r="BO313" i="10" s="1"/>
  <c r="BN313" i="10" s="1"/>
  <c r="BM313" i="10" s="1"/>
  <c r="BL313" i="10" s="1"/>
  <c r="BW313" i="10"/>
  <c r="BV313" i="10" s="1"/>
  <c r="BU313" i="10" s="1"/>
  <c r="BT313" i="10" s="1"/>
  <c r="BK311" i="10" l="1"/>
  <c r="BG311" i="10"/>
  <c r="AY311" i="10" l="1"/>
  <c r="BW311" i="10" s="1"/>
  <c r="AT311" i="10" l="1"/>
  <c r="BR311" i="10" s="1"/>
  <c r="AV311" i="10"/>
  <c r="BT311" i="10" s="1"/>
  <c r="AW311" i="10"/>
  <c r="BU311" i="10" s="1"/>
  <c r="AX311" i="10"/>
  <c r="BV311" i="10" s="1"/>
  <c r="AS311" i="10"/>
  <c r="BQ311" i="10" s="1"/>
  <c r="AR311" i="10" l="1"/>
  <c r="BP311" i="10" s="1"/>
  <c r="AQ311" i="10"/>
  <c r="BO311" i="10" s="1"/>
  <c r="AP311" i="10" l="1"/>
  <c r="BN311" i="10" s="1"/>
  <c r="AO311" i="10"/>
  <c r="BM311" i="10" s="1"/>
  <c r="AN311" i="10"/>
  <c r="C311" i="10"/>
  <c r="BL311" i="10" l="1"/>
  <c r="CB167" i="10" l="1"/>
  <c r="BK167" i="10"/>
  <c r="BG167" i="10"/>
  <c r="AY167" i="10"/>
  <c r="AX167" i="10"/>
  <c r="AW167" i="10"/>
  <c r="AV167" i="10"/>
  <c r="AT167" i="10"/>
  <c r="AS167" i="10"/>
  <c r="AR167" i="10"/>
  <c r="AQ167" i="10"/>
  <c r="AP167" i="10"/>
  <c r="AO167" i="10"/>
  <c r="BM167" i="10" s="1"/>
  <c r="AN167" i="10"/>
  <c r="AU167" i="10"/>
  <c r="CB166" i="10"/>
  <c r="BW167" i="10" l="1"/>
  <c r="BL167" i="10"/>
  <c r="BV167" i="10"/>
  <c r="BU167" i="10" s="1"/>
  <c r="BT167" i="10" s="1"/>
  <c r="BS167" i="10"/>
  <c r="BR167" i="10" s="1"/>
  <c r="BQ167" i="10" s="1"/>
  <c r="BP167" i="10" s="1"/>
  <c r="BO167" i="10" s="1"/>
  <c r="BN167" i="10" s="1"/>
  <c r="BZ167" i="10" l="1"/>
  <c r="BK166" i="10"/>
  <c r="BG166" i="10"/>
  <c r="AY166" i="10"/>
  <c r="AX166" i="10"/>
  <c r="AW166" i="10"/>
  <c r="AV166" i="10"/>
  <c r="AT166" i="10"/>
  <c r="AS166" i="10"/>
  <c r="AR166" i="10"/>
  <c r="AQ166" i="10"/>
  <c r="AP166" i="10"/>
  <c r="AO166" i="10"/>
  <c r="AN166" i="10"/>
  <c r="AU166" i="10"/>
  <c r="CB165" i="10"/>
  <c r="BW166" i="10" l="1"/>
  <c r="BS166" i="10"/>
  <c r="BR166" i="10" s="1"/>
  <c r="BQ166" i="10" s="1"/>
  <c r="BP166" i="10" s="1"/>
  <c r="BO166" i="10" s="1"/>
  <c r="BN166" i="10" s="1"/>
  <c r="BM166" i="10" s="1"/>
  <c r="BL166" i="10" s="1"/>
  <c r="BV166" i="10"/>
  <c r="BU166" i="10" s="1"/>
  <c r="BT166" i="10" s="1"/>
  <c r="CA167" i="10"/>
  <c r="BY167" i="10"/>
  <c r="BK165" i="10"/>
  <c r="BG165" i="10"/>
  <c r="AY165" i="10"/>
  <c r="AX165" i="10"/>
  <c r="BV165" i="10" s="1"/>
  <c r="AW165" i="10"/>
  <c r="BU165" i="10" s="1"/>
  <c r="AV165" i="10"/>
  <c r="BT165" i="10" s="1"/>
  <c r="BW165" i="10" l="1"/>
  <c r="CD167" i="10"/>
  <c r="CC167" i="10"/>
  <c r="AT165" i="10"/>
  <c r="AS165" i="10"/>
  <c r="BQ165" i="10" s="1"/>
  <c r="AR165" i="10"/>
  <c r="BP165" i="10" s="1"/>
  <c r="AQ165" i="10"/>
  <c r="BO165" i="10" s="1"/>
  <c r="AP165" i="10"/>
  <c r="BN165" i="10" s="1"/>
  <c r="AO165" i="10"/>
  <c r="BM165" i="10" s="1"/>
  <c r="AN165" i="10"/>
  <c r="BL165" i="10" s="1"/>
  <c r="AU165" i="10"/>
  <c r="BS165" i="10" s="1"/>
  <c r="CB164" i="10"/>
  <c r="BK164" i="10"/>
  <c r="BG164" i="10"/>
  <c r="AY164" i="10"/>
  <c r="AX164" i="10"/>
  <c r="AW164" i="10"/>
  <c r="AV164" i="10"/>
  <c r="AT164" i="10"/>
  <c r="AS164" i="10"/>
  <c r="AR164" i="10"/>
  <c r="AQ164" i="10"/>
  <c r="AP164" i="10"/>
  <c r="AO164" i="10"/>
  <c r="AN164" i="10"/>
  <c r="AU164" i="10"/>
  <c r="CB163" i="10"/>
  <c r="BW164" i="10" l="1"/>
  <c r="BR165" i="10"/>
  <c r="BV164" i="10"/>
  <c r="BU164" i="10" s="1"/>
  <c r="BT164" i="10" s="1"/>
  <c r="BS164" i="10" s="1"/>
  <c r="BR164" i="10" s="1"/>
  <c r="BQ164" i="10" s="1"/>
  <c r="BP164" i="10" s="1"/>
  <c r="BO164" i="10" s="1"/>
  <c r="BN164" i="10" s="1"/>
  <c r="BM164" i="10" s="1"/>
  <c r="BL164" i="10" s="1"/>
  <c r="BK163" i="10"/>
  <c r="BG163" i="10"/>
  <c r="AY163" i="10"/>
  <c r="AX163" i="10"/>
  <c r="AW163" i="10"/>
  <c r="AV163" i="10"/>
  <c r="AT163" i="10"/>
  <c r="CA166" i="10" l="1"/>
  <c r="CC166" i="10" s="1"/>
  <c r="BZ166" i="10"/>
  <c r="BY166" i="10"/>
  <c r="AS163" i="10"/>
  <c r="AR163" i="10"/>
  <c r="AQ163" i="10"/>
  <c r="AP163" i="10"/>
  <c r="AO163" i="10"/>
  <c r="AN163" i="10"/>
  <c r="AU311" i="10" l="1"/>
  <c r="BS311" i="10" s="1"/>
  <c r="AU163" i="10"/>
  <c r="BY164" i="10"/>
  <c r="BY165" i="10"/>
  <c r="CB162" i="10"/>
  <c r="CA165" i="10" l="1"/>
  <c r="CC165" i="10" s="1"/>
  <c r="BZ165" i="10"/>
  <c r="CA164" i="10"/>
  <c r="CC164" i="10" s="1"/>
  <c r="BZ164" i="10"/>
  <c r="CA162" i="10"/>
  <c r="CC162" i="10" s="1"/>
  <c r="BZ162" i="10" l="1"/>
  <c r="BY162" i="10"/>
  <c r="BY311" i="10" l="1"/>
  <c r="CA163" i="10"/>
  <c r="CC163" i="10" s="1"/>
  <c r="BZ163" i="10"/>
  <c r="BY163" i="10"/>
  <c r="BW163" i="10" s="1"/>
  <c r="BV163" i="10" s="1"/>
  <c r="BU163" i="10" s="1"/>
  <c r="BT163" i="10" s="1"/>
  <c r="BS163" i="10" s="1"/>
  <c r="BR163" i="10" s="1"/>
  <c r="BQ163" i="10" s="1"/>
  <c r="BP163" i="10" s="1"/>
  <c r="BO163" i="10" s="1"/>
  <c r="BN163" i="10" s="1"/>
  <c r="BM163" i="10" s="1"/>
  <c r="BL163" i="10" s="1"/>
  <c r="CA311" i="10" l="1"/>
  <c r="CC311" i="10" s="1"/>
  <c r="BZ311" i="10"/>
  <c r="BK162" i="10"/>
  <c r="BG162" i="10"/>
  <c r="AY162" i="10"/>
  <c r="AX162" i="10"/>
  <c r="AW162" i="10"/>
  <c r="AV162" i="10"/>
  <c r="AU162" i="10"/>
  <c r="AT162" i="10"/>
  <c r="AS162" i="10"/>
  <c r="AR162" i="10"/>
  <c r="AQ162" i="10"/>
  <c r="AP162" i="10"/>
  <c r="AO162" i="10"/>
  <c r="AN162" i="10"/>
  <c r="BL162" i="10" s="1"/>
  <c r="CB161" i="10"/>
  <c r="BG161" i="10"/>
  <c r="BW162" i="10" l="1"/>
  <c r="BV162" i="10"/>
  <c r="BU162" i="10"/>
  <c r="BT162" i="10" s="1"/>
  <c r="BS162" i="10" s="1"/>
  <c r="BR162" i="10" s="1"/>
  <c r="BQ162" i="10" s="1"/>
  <c r="BP162" i="10" s="1"/>
  <c r="BO162" i="10" s="1"/>
  <c r="BN162" i="10" s="1"/>
  <c r="BM162" i="10" s="1"/>
  <c r="AX161" i="10" l="1"/>
  <c r="AV161" i="10"/>
  <c r="AR161" i="10" l="1"/>
  <c r="AW161" i="10"/>
  <c r="C161" i="10"/>
  <c r="AT161" i="10"/>
  <c r="AY161" i="10"/>
  <c r="AS161" i="10"/>
  <c r="AQ161" i="10"/>
  <c r="AP161" i="10"/>
  <c r="AO161" i="10"/>
  <c r="AN161" i="10"/>
  <c r="AU161" i="10" l="1"/>
  <c r="AJ14" i="10"/>
  <c r="AI14" i="10" s="1"/>
  <c r="AH14" i="10" s="1"/>
  <c r="AG14" i="10" s="1"/>
  <c r="AF14" i="10" s="1"/>
  <c r="AE14" i="10" s="1"/>
  <c r="AD14" i="10" s="1"/>
  <c r="AC14" i="10" s="1"/>
  <c r="AB14" i="10" s="1"/>
  <c r="AA14" i="10" s="1"/>
  <c r="Z14" i="10" s="1"/>
  <c r="Y14" i="10" s="1"/>
  <c r="X14" i="10" s="1"/>
  <c r="W14" i="10" s="1"/>
  <c r="U14" i="10" s="1"/>
  <c r="T14" i="10" s="1"/>
  <c r="S14" i="10" s="1"/>
  <c r="R14" i="10" s="1"/>
  <c r="Q14" i="10" s="1"/>
  <c r="P14" i="10" s="1"/>
  <c r="O14" i="10" s="1"/>
  <c r="N14" i="10" s="1"/>
  <c r="M14" i="10" s="1"/>
  <c r="L14" i="10" s="1"/>
  <c r="K14" i="10" s="1"/>
  <c r="J14" i="10" s="1"/>
  <c r="I14" i="10" s="1"/>
  <c r="H14" i="10" s="1"/>
  <c r="AL14" i="10" l="1"/>
  <c r="BY161" i="10"/>
  <c r="BW161" i="10" s="1"/>
  <c r="BV161" i="10" s="1"/>
  <c r="BU161" i="10" s="1"/>
  <c r="BT161" i="10" s="1"/>
  <c r="BS161" i="10" s="1"/>
  <c r="BR161" i="10" s="1"/>
  <c r="BQ161" i="10" s="1"/>
  <c r="BP161" i="10" s="1"/>
  <c r="BO161" i="10" s="1"/>
  <c r="BN161" i="10" s="1"/>
  <c r="BM161" i="10" s="1"/>
  <c r="BL161" i="10" s="1"/>
  <c r="C14" i="10"/>
  <c r="AK14" i="10" l="1"/>
  <c r="CA161" i="10"/>
  <c r="CC161" i="10" s="1"/>
  <c r="G14" i="10"/>
  <c r="D11" i="11"/>
  <c r="CC471" i="10"/>
  <c r="C11" i="11" l="1"/>
  <c r="I14" i="13"/>
  <c r="BZ161" i="10"/>
  <c r="R14" i="13" l="1"/>
  <c r="Q14" i="13" s="1"/>
  <c r="O14" i="13" l="1"/>
  <c r="N14" i="13"/>
  <c r="M14" i="13"/>
  <c r="K14" i="13"/>
  <c r="J14" i="13"/>
  <c r="L14" i="13" l="1"/>
  <c r="F11" i="11"/>
  <c r="P14" i="13" l="1"/>
</calcChain>
</file>

<file path=xl/sharedStrings.xml><?xml version="1.0" encoding="utf-8"?>
<sst xmlns="http://schemas.openxmlformats.org/spreadsheetml/2006/main" count="3328" uniqueCount="584">
  <si>
    <t>Утепление  фасадов</t>
  </si>
  <si>
    <t>Другие виды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</si>
  <si>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</si>
  <si>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</si>
  <si>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</si>
  <si>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</si>
  <si>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</si>
  <si>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</si>
  <si>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</si>
  <si>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</si>
  <si>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кирпичные</t>
  </si>
  <si>
    <t>панельные</t>
  </si>
  <si>
    <t>Стоимость капитального ремонта ВСЕГО</t>
  </si>
  <si>
    <t>Виды, установленные нормативным правовым актом субъекта РФ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</si>
  <si>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</si>
  <si>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</si>
  <si>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</si>
  <si>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</si>
  <si>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</si>
  <si>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</si>
  <si>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Количество МКД</t>
  </si>
  <si>
    <t>Муниципальное образование "город Брянск"</t>
  </si>
  <si>
    <t>Материал стен</t>
  </si>
  <si>
    <t>Количество этажей</t>
  </si>
  <si>
    <t>Количество подъездов</t>
  </si>
  <si>
    <t>Количество жителей, зарегистрированных в МКД на дату утверждения краткосрочного плана</t>
  </si>
  <si>
    <t>Плановая дата завершения работ</t>
  </si>
  <si>
    <t>Х</t>
  </si>
  <si>
    <t>всего</t>
  </si>
  <si>
    <t>Виды, установленные ч. 1 ст. 166 Жилищного кодекса Российской Федерации</t>
  </si>
  <si>
    <t>кв. м</t>
  </si>
  <si>
    <t>куб. м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</si>
  <si>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</si>
  <si>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</si>
  <si>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</si>
  <si>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</si>
  <si>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>ПК</t>
  </si>
  <si>
    <t>СК</t>
  </si>
  <si>
    <t xml:space="preserve"> </t>
  </si>
  <si>
    <t>№ п/п</t>
  </si>
  <si>
    <t>г. Брянск, ул. Молодой Гвардии, д. 88</t>
  </si>
  <si>
    <t>г. Брянск, ул. Маяковского, д. 1А</t>
  </si>
  <si>
    <t>из фонда капитального ремонта, сформированная за счет превышения минимального размера взноса</t>
  </si>
  <si>
    <t>из фонда капитального ремонта, сформированного за счет минимального размера взноса</t>
  </si>
  <si>
    <t>за счет иных источников финансирования</t>
  </si>
  <si>
    <t>за счет средств Фонда содействия реформированию жилищно-коммунального хозяйства</t>
  </si>
  <si>
    <t>Площадь помещений МКД, всего</t>
  </si>
  <si>
    <t>Год ввода в эксплуатацию</t>
  </si>
  <si>
    <t>Способ формирования фонда капитального ремонта (РО - на счете, счетах регионального оператора; СС - на специальном счете)</t>
  </si>
  <si>
    <t>Статус МКД (является объектом культурного наследия - "+"; не является объектом культурного наследия - "-")</t>
  </si>
  <si>
    <t>Удельная стоимость услуг и (или) работ по капитальному ремонту общего имущества в МКД</t>
  </si>
  <si>
    <t>Ремонт внутридомовых инженерных систем, руб.</t>
  </si>
  <si>
    <t>Переустройство невентилируемой крыши на вентилируемую крышу, устройство выходов на кровлю</t>
  </si>
  <si>
    <t>Установка коллективных (общедо-мовых) ПУ и УУ</t>
  </si>
  <si>
    <t>Разработка проектной документации</t>
  </si>
  <si>
    <t>Осуществление строительного контроля</t>
  </si>
  <si>
    <t>Всего</t>
  </si>
  <si>
    <t>п.м</t>
  </si>
  <si>
    <t xml:space="preserve">руб./кв. м </t>
  </si>
  <si>
    <t>руб./п.м</t>
  </si>
  <si>
    <t>(руб./лифт)</t>
  </si>
  <si>
    <t>Наименование муниципального образования</t>
  </si>
  <si>
    <t>СС</t>
  </si>
  <si>
    <t>РО</t>
  </si>
  <si>
    <t>-</t>
  </si>
  <si>
    <t>+</t>
  </si>
  <si>
    <t>Уборочная площадь мест общего пользования МКД - указывается в случае проведения ремонта электроснабжения</t>
  </si>
  <si>
    <t>Предельная стоимость услуг и (или) работ по капитальному ремонту общего имущества в МКД (при ремонте электроснабжения)</t>
  </si>
  <si>
    <t>при ремонте электроснабжения</t>
  </si>
  <si>
    <t>при ремонте отопления и теплоснабжения</t>
  </si>
  <si>
    <t>при ремонте газоснабжения</t>
  </si>
  <si>
    <t>при ремонте холодного водоснабжения</t>
  </si>
  <si>
    <t>при ремонте горячего водоснабжения</t>
  </si>
  <si>
    <t>при ремонте канализации и водоотведения</t>
  </si>
  <si>
    <t>при ремонте или замене лифтового оборудования</t>
  </si>
  <si>
    <t>при ремонте крыши</t>
  </si>
  <si>
    <t>при ремонте подвальных помещений</t>
  </si>
  <si>
    <t>при ремонте фасада</t>
  </si>
  <si>
    <t>при переустройстве невентилируемой крыши на вентилируемую крышу, устройстве выходов на кровлю</t>
  </si>
  <si>
    <t>при установке коллективных (общедомовых) ПУ и УУ</t>
  </si>
  <si>
    <t>руб./лифт</t>
  </si>
  <si>
    <t>Сравнение предельной и удельной стоимостей</t>
  </si>
  <si>
    <t>Процент ПСД от общей стоимости</t>
  </si>
  <si>
    <t>Процент СК от общей стоимости</t>
  </si>
  <si>
    <t>Общая удельная</t>
  </si>
  <si>
    <t>Общая предельная</t>
  </si>
  <si>
    <t>Разница ("+" - превышение)</t>
  </si>
  <si>
    <t>ПРОВЕРКА ОБЩЕЙ СТОИМОСТИ</t>
  </si>
  <si>
    <t>ПРОВЕРКА СМР ("+" - превышение)</t>
  </si>
  <si>
    <t>ПСД и СК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</si>
  <si>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</si>
  <si>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</si>
  <si>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</si>
  <si>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</si>
  <si>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</si>
  <si>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</si>
  <si>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г. Брянск, ул. Металлургов, д. 37</t>
  </si>
  <si>
    <t>2020 год</t>
  </si>
  <si>
    <t>г. Брянск, пер Металлистов, д. 20</t>
  </si>
  <si>
    <t>г. Брянск, ул 2-я Мичурина, д. 27</t>
  </si>
  <si>
    <t>г. Брянск, ул Богдана Хмельницкого, д. 4</t>
  </si>
  <si>
    <t>г. Брянск, ул Димитрова, д. 41</t>
  </si>
  <si>
    <t>г. Брянск, ул Дружбы, д. 28</t>
  </si>
  <si>
    <t>г. Брянск, ул Камозина, д. 18</t>
  </si>
  <si>
    <t>г. Брянск, ул Литейная, д. 21/128</t>
  </si>
  <si>
    <t>г. Брянск, ул Медведева, д. 2</t>
  </si>
  <si>
    <t>г. Брянск, ул Ново-Советская, д. 99</t>
  </si>
  <si>
    <t>г. Брянск, ул Новозыбковская, д. 16</t>
  </si>
  <si>
    <t>г. Брянск, ул Пушкина, д. 13</t>
  </si>
  <si>
    <t>г. Брянск, ул Ромашина, д. 34/1</t>
  </si>
  <si>
    <t>г. Брянск, ул Ульянова, д. 131</t>
  </si>
  <si>
    <t>г. Брянск, ул Ульянова, д. 133</t>
  </si>
  <si>
    <t>г. Брянск, ул Харьковская, д. 2</t>
  </si>
  <si>
    <t>12.2020</t>
  </si>
  <si>
    <t>2021 год</t>
  </si>
  <si>
    <t>г. Брянск, пер. Уральский, д. 12</t>
  </si>
  <si>
    <t>г. Брянск, пер. Уральский, д. 14</t>
  </si>
  <si>
    <t>г. Брянск, пр-кт. Московский, д. 18Б</t>
  </si>
  <si>
    <t>г. Брянск, пр-кт. Московский, д. 20А</t>
  </si>
  <si>
    <t>г. Брянск, проезд. Ново-Дзержинский, д. 43</t>
  </si>
  <si>
    <t>г. Брянск, ул. Богдана Хмельницкого, д. 39</t>
  </si>
  <si>
    <t>г. Брянск, ул. Гомельская, д. 40/1</t>
  </si>
  <si>
    <t>г. Брянск, ул. Есенина, д. 10</t>
  </si>
  <si>
    <t>г. Брянск, ул. Камозина, д. 37</t>
  </si>
  <si>
    <t>г. Брянск, ул. Менжинского, д. 10</t>
  </si>
  <si>
    <t>г. Брянск, ул. Народная, д. 1</t>
  </si>
  <si>
    <t>г. Брянск, ул. Народная, д. 3</t>
  </si>
  <si>
    <t>г. Брянск, ул. Народная, д. 4</t>
  </si>
  <si>
    <t>г. Брянск, ул. Народная, д. 6</t>
  </si>
  <si>
    <t>г. Брянск, ул. Ново-Советская, д. 120</t>
  </si>
  <si>
    <t>г. Брянск, ул. Полесская, д. 3</t>
  </si>
  <si>
    <t>г. Брянск, ул. Почтовая, д. 140</t>
  </si>
  <si>
    <t>г. Брянск, ул. Софьи Перовской, д. 14</t>
  </si>
  <si>
    <t>12.2021</t>
  </si>
  <si>
    <t>2022 год</t>
  </si>
  <si>
    <t>г. Брянск, пер. Уральский, д. 8</t>
  </si>
  <si>
    <t>г. Брянск, пр-кт. Ленина, д. 10</t>
  </si>
  <si>
    <t>г. Брянск, пр-кт. Московский, д. 114</t>
  </si>
  <si>
    <t>г. Брянск, пр-кт. Московский, д. 116</t>
  </si>
  <si>
    <t>г. Брянск, пр-кт Станке Димитрова, д. 2Б</t>
  </si>
  <si>
    <t>г. Брянск, пр-кт. Станке Димитрова, д. 61</t>
  </si>
  <si>
    <t>г. Брянск, проезд. 2-й Карьерный, д. 39</t>
  </si>
  <si>
    <t>г. Брянск, ул. 3 Интернационала, д. 4</t>
  </si>
  <si>
    <t>г. Брянск, ул. 3 Интернационала, д. 33</t>
  </si>
  <si>
    <t>г. Брянск, ул. 50-й Армии, д. 7</t>
  </si>
  <si>
    <t>г. Брянск, ул. 7-я Линия, д. 4</t>
  </si>
  <si>
    <t>г. Брянск, ул. Абашева, д. 5</t>
  </si>
  <si>
    <t>г. Брянск, ул. Авиационная, д. 16</t>
  </si>
  <si>
    <t>г. Брянск, ул. Авиационная, д. 18</t>
  </si>
  <si>
    <t>г. Брянск, ул. Авиационная, д. 20</t>
  </si>
  <si>
    <t>г. Брянск, ул. Авиационная, д. 26</t>
  </si>
  <si>
    <t>г. Брянск, ул. Авиационная, д. 28</t>
  </si>
  <si>
    <t>г. Брянск, ул. Азарова, д. 102</t>
  </si>
  <si>
    <t>г. Брянск, ул. академика Королева, д. 1</t>
  </si>
  <si>
    <t>г. Брянск, ул. академика Королева, д. 5</t>
  </si>
  <si>
    <t>г. Брянск, ул. академика Королева, д. 14</t>
  </si>
  <si>
    <t>г. Брянск, ул. Афанасьева, д. 18</t>
  </si>
  <si>
    <t>г. Брянск, ул. Афанасьева, д. 21</t>
  </si>
  <si>
    <t>г. Брянск, ул. Афанасьева, д. 23</t>
  </si>
  <si>
    <t>г. Брянск, ул. Афанасьева, д. 25</t>
  </si>
  <si>
    <t>г. Брянск, ул. Афанасьева, д. 27</t>
  </si>
  <si>
    <t>г. Брянск, ул. Бежицкая, д. 325</t>
  </si>
  <si>
    <t>г. Брянск, ул. Бежицкая, д. 327</t>
  </si>
  <si>
    <t>г. Брянск, ул. Белорусская, д. 40</t>
  </si>
  <si>
    <t>г. Брянск, ул. Белорусская, д. 42</t>
  </si>
  <si>
    <t>г. Брянск, ул. Белорусская, д. 52</t>
  </si>
  <si>
    <t>г. Брянск, ул. Брянского Фронта, д. 6</t>
  </si>
  <si>
    <t>г. Брянск, ул. Брянского Фронта, д. 12/1</t>
  </si>
  <si>
    <t>г. Брянск, ул. Брянского Фронта, д. 14/1</t>
  </si>
  <si>
    <t>г. Брянск, ул. Брянского Фронта, д. 20/1</t>
  </si>
  <si>
    <t>г. Брянск, ул. Брянской Пролетарской Дивизии, д. 3</t>
  </si>
  <si>
    <t>г. Брянск, ул. Брянской Пролетарской Дивизии, д. 9</t>
  </si>
  <si>
    <t>г. Брянск, ул. Брянской Пролетарской Дивизии, д. 11</t>
  </si>
  <si>
    <t>г. Брянск, ул. Брянской Пролетарской Дивизии, д. 24</t>
  </si>
  <si>
    <t>г. Брянск, ул. Брянской Пролетарской Дивизии, д. 26</t>
  </si>
  <si>
    <t>г. Брянск, ул. Брянской Пролетарской Дивизии, д. 32</t>
  </si>
  <si>
    <t>г. Брянск, ул. Бузинова, д. 3</t>
  </si>
  <si>
    <t>г. Брянск, ул. Бурова, д. 2А</t>
  </si>
  <si>
    <t>г. Брянск, ул. Вали Сафроновой, д. 66А</t>
  </si>
  <si>
    <t>г. Брянск, ул. Вокзальная, д. 12А</t>
  </si>
  <si>
    <t>г. Брянск, ул. Вокзальная, д. 37</t>
  </si>
  <si>
    <t>г. Брянск, ул. Вокзальная, д. 148</t>
  </si>
  <si>
    <t>г. Брянск, ул. Вокзальная (Брянск-Восточный), д. 5</t>
  </si>
  <si>
    <t>г. Брянск, ул. Володарского, д. 11</t>
  </si>
  <si>
    <t>г. Брянск, ул. Володарского, д. 48</t>
  </si>
  <si>
    <t>г. Брянск, ул. Володарского, д. 72</t>
  </si>
  <si>
    <t>г. Брянск, ул. Володарского, д. 74</t>
  </si>
  <si>
    <t>г. Брянск, ул. Вяземского, д. 2А</t>
  </si>
  <si>
    <t>г. Брянск, ул. Вяземского, д. 19</t>
  </si>
  <si>
    <t>г. Брянск, ул. Гвардейская, д. 2</t>
  </si>
  <si>
    <t>г. Брянск, ул. Гоголя, д. 10</t>
  </si>
  <si>
    <t>г. Брянск, ул. Гоголя, д. 11</t>
  </si>
  <si>
    <t>г. Брянск, ул. Гоголя, д. 12</t>
  </si>
  <si>
    <t>г. Брянск, ул. Гоголя, д. 13</t>
  </si>
  <si>
    <t>г. Брянск, ул. Гоголя, д. 14</t>
  </si>
  <si>
    <t>г. Брянск, ул. Гоголя, д. 15</t>
  </si>
  <si>
    <t>г. Брянск, ул. Гоголя, д. 16</t>
  </si>
  <si>
    <t>г. Брянск, ул. Гоголя, д. 17</t>
  </si>
  <si>
    <t>г. Брянск, ул. Гоголя, д. 18</t>
  </si>
  <si>
    <t>г. Брянск, ул. Горбатова, д. 1</t>
  </si>
  <si>
    <t>г. Брянск, ул. Горбатова, д. 1А</t>
  </si>
  <si>
    <t>г. Брянск, ул. Горбатова, д. 3</t>
  </si>
  <si>
    <t>г. Брянск, ул. Горбатова, д. 6</t>
  </si>
  <si>
    <t>г. Брянск, ул. Горбатова, д. 7</t>
  </si>
  <si>
    <t>г. Брянск, ул. Горького, д. 30</t>
  </si>
  <si>
    <t>г. Брянск, ул. Горького, д. 38</t>
  </si>
  <si>
    <t>г. Брянск, ул. Грибоедова, д. 5А</t>
  </si>
  <si>
    <t>г. Брянск, ул. Грибоедова, д. 25</t>
  </si>
  <si>
    <t>г. Брянск, ул. Дзержинского, д. 7А</t>
  </si>
  <si>
    <t>г. Брянск, ул. Дзержинского, д. 30</t>
  </si>
  <si>
    <t>г. Брянск, ул. Дзержинского, д. 40</t>
  </si>
  <si>
    <t>г. Брянск, ул. Дзержинского, д. 48</t>
  </si>
  <si>
    <t>г. Брянск, ул. Димитрова, д. 33</t>
  </si>
  <si>
    <t>г. Брянск, ул. Димитрова, д. 65</t>
  </si>
  <si>
    <t>г. Брянск, ул. Димитрова, д. 118</t>
  </si>
  <si>
    <t>г. Брянск, ул. Димитрова, д. 120</t>
  </si>
  <si>
    <t>г. Брянск, ул. Докучаева, д. 11</t>
  </si>
  <si>
    <t>г. Брянск, ул. Докучаева, д. 13</t>
  </si>
  <si>
    <t>г. Брянск, ул. Докучаева, д. 17</t>
  </si>
  <si>
    <t>г. Брянск, ул. Донбасская, д. 24</t>
  </si>
  <si>
    <t>г. Брянск, ул. Донбасская, д. 28А</t>
  </si>
  <si>
    <t>г. Брянск, ул. Достоевского, д. 4А</t>
  </si>
  <si>
    <t>г. Брянск, ул. Дружбы, д. 4</t>
  </si>
  <si>
    <t>г. Брянск, ул. Дружбы, д. 7</t>
  </si>
  <si>
    <t>г. Брянск, ул. Дружбы, д. 10</t>
  </si>
  <si>
    <t>г. Брянск, ул. Дружбы, д. 12</t>
  </si>
  <si>
    <t>г. Брянск, ул. Дружбы, д. 14</t>
  </si>
  <si>
    <t>г. Брянск, ул. Дружбы, д. 20</t>
  </si>
  <si>
    <t>г. Брянск, ул. Дружбы, д. 24</t>
  </si>
  <si>
    <t>г. Брянск, ул. Дуки, д. 6</t>
  </si>
  <si>
    <t>г. Брянск, ул. Дуки, д. 7</t>
  </si>
  <si>
    <t>г. Брянск, ул. Дуки, д. 9</t>
  </si>
  <si>
    <t>г. Брянск, ул. Дуки, д. 11</t>
  </si>
  <si>
    <t>г. Брянск, ул. Дуки, д. 35</t>
  </si>
  <si>
    <t>г. Брянск, ул. Дятьковская, д. 138</t>
  </si>
  <si>
    <t>г. Брянск, ул. Емлютина, д. 37</t>
  </si>
  <si>
    <t>г. Брянск, ул. Емлютина, д. 41</t>
  </si>
  <si>
    <t>г. Брянск, ул. Емлютина, д. 43</t>
  </si>
  <si>
    <t>г. Брянск, ул. Ермакова, д. 19</t>
  </si>
  <si>
    <t>г. Брянск, ул. Ермакова, д. 34</t>
  </si>
  <si>
    <t>г. Брянск, ул. Есенина, д. 2</t>
  </si>
  <si>
    <t>г. Брянск, ул. Есенина, д. 4</t>
  </si>
  <si>
    <t>г. Брянск, ул. Есенина, д. 8</t>
  </si>
  <si>
    <t>г. Брянск, ул. Есенина, д. 12</t>
  </si>
  <si>
    <t>г. Брянск, ул. Есенина, д. 14</t>
  </si>
  <si>
    <t>г. Брянск, ул. Есенина, д. 16</t>
  </si>
  <si>
    <t>г. Брянск, ул. Есенина, д. 18</t>
  </si>
  <si>
    <t>г. Брянск, ул. Жилстроя, д. 2А</t>
  </si>
  <si>
    <t>г. Брянск, ул. Институтская, д. 8</t>
  </si>
  <si>
    <t>г. Брянск, ул. Институтская, д. 18</t>
  </si>
  <si>
    <t>г. Брянск, ул. Калинина, д. 35</t>
  </si>
  <si>
    <t>г. Брянск, ул. Камозина, д. 16</t>
  </si>
  <si>
    <t>г. Брянск, ул. Камозина, д. 32</t>
  </si>
  <si>
    <t>г. Брянск, ул. Камозина, д. 38</t>
  </si>
  <si>
    <t>г. Брянск, ул. Камозина, д. 45</t>
  </si>
  <si>
    <t>г. Брянск, ул. Карла Либкнехта, д. 3</t>
  </si>
  <si>
    <t>г. Брянск, ул. Киевская, д. 36</t>
  </si>
  <si>
    <t>г. Брянск, ул. Киевская, д. 44</t>
  </si>
  <si>
    <t>г. Брянск, ул. Клинцовская, д. 40</t>
  </si>
  <si>
    <t>г. Брянск, ул. Клинцовская, д. 53</t>
  </si>
  <si>
    <t>г. Брянск, ул. Клинцовская, д. 63А</t>
  </si>
  <si>
    <t>г. Брянск, ул. Клинцовская, д. 64</t>
  </si>
  <si>
    <t>г. Брянск, ул. Коммунальная, д. 2</t>
  </si>
  <si>
    <t>г. Брянск, ул. Коммунаров, д. 4</t>
  </si>
  <si>
    <t>г. Брянск, ул. Коммунаров, д. 6</t>
  </si>
  <si>
    <t>г. Брянск, ул. Коммунаров, д. 35</t>
  </si>
  <si>
    <t>г. Брянск, ул. Комсомольская, д. 7</t>
  </si>
  <si>
    <t>г. Брянск, ул. Конотопская, д. 12</t>
  </si>
  <si>
    <t>г. Брянск, ул. Костычева, д. 21</t>
  </si>
  <si>
    <t>г. Брянск, ул. Костычева, д. 23</t>
  </si>
  <si>
    <t>г. Брянск, ул. Костычева, д. 25</t>
  </si>
  <si>
    <t>г. Брянск, ул. Костычева, д. 27</t>
  </si>
  <si>
    <t>г. Брянск, ул. Костычева, д. 27А</t>
  </si>
  <si>
    <t>г. Брянск, ул. Костычева, д. 29</t>
  </si>
  <si>
    <t>г. Брянск, ул. Костычева, д. 31А</t>
  </si>
  <si>
    <t>г. Брянск, ул. Костычева, д. 33</t>
  </si>
  <si>
    <t>г. Брянск, ул. Костычева, д. 35</t>
  </si>
  <si>
    <t>г. Брянск, ул. Костычева, д. 41/1</t>
  </si>
  <si>
    <t>г. Брянск, ул. Костычева, д. 43</t>
  </si>
  <si>
    <t>г. Брянск, ул. Костычева, д. 45</t>
  </si>
  <si>
    <t>г. Брянск, ул. Костычева, д. 47</t>
  </si>
  <si>
    <t>г. Брянск, ул. Костычева, д. 49</t>
  </si>
  <si>
    <t>г. Брянск, ул. Костычева, д. 51</t>
  </si>
  <si>
    <t>г. Брянск, ул. Костычева, д. 53</t>
  </si>
  <si>
    <t>г. Брянск, ул. Костычева, д. 55</t>
  </si>
  <si>
    <t>г. Брянск, ул. Котовского, д. 1</t>
  </si>
  <si>
    <t>г. Брянск, ул. Котовского, д. 25</t>
  </si>
  <si>
    <t>г. Брянск, ул. Котовского, д. 27</t>
  </si>
  <si>
    <t>г. Брянск, ул. Крапивницкого, д. 22</t>
  </si>
  <si>
    <t>г. Брянск, ул. Крапивницкого, д. 24</t>
  </si>
  <si>
    <t>г. Брянск, ул. Красная, д. 16</t>
  </si>
  <si>
    <t>г. Брянск, ул. Красная, д. 18</t>
  </si>
  <si>
    <t>г. Брянск, ул. Красноармейская, д. 29А</t>
  </si>
  <si>
    <t>г. Брянск, ул. Красноармейская, д. 31</t>
  </si>
  <si>
    <t>г. Брянск, ул. Красноармейская, д. 44</t>
  </si>
  <si>
    <t>г. Брянск, ул. Красноармейская, д. 62/1</t>
  </si>
  <si>
    <t>г. Брянск, ул. Красноармейская, д. 67</t>
  </si>
  <si>
    <t>г. Брянск, ул. Красноармейская, д. 99</t>
  </si>
  <si>
    <t>г. Брянск, ул. Красноармейская, д. 158Б</t>
  </si>
  <si>
    <t>г. Брянск, ул. Красноармейская, д. 160А</t>
  </si>
  <si>
    <t>г. Брянск, ул. Красноармейская, д. 162</t>
  </si>
  <si>
    <t>г. Брянск, ул. Красноармейская, д. 164</t>
  </si>
  <si>
    <t>г. Брянск, ул. Красных Партизан, д. 1</t>
  </si>
  <si>
    <t>г. Брянск, ул. Красных Партизан, д. 2</t>
  </si>
  <si>
    <t>г. Брянск, ул. Красных Партизан, д. 3</t>
  </si>
  <si>
    <t>г. Брянск, ул. Красных Партизан, д. 5</t>
  </si>
  <si>
    <t>г. Брянск, ул. Красных Партизан, д. 6</t>
  </si>
  <si>
    <t>г. Брянск, ул. Красных Партизан, д. 7</t>
  </si>
  <si>
    <t>г. Брянск, ул. Красных Партизан, д. 8</t>
  </si>
  <si>
    <t>г. Брянск, ул. Красных Партизан, д. 12</t>
  </si>
  <si>
    <t>г. Брянск, ул. Красных Партизан, д. 19</t>
  </si>
  <si>
    <t>г. Брянск, ул. Красных Партизан, д. 20</t>
  </si>
  <si>
    <t>г. Брянск, ул. Красных Партизан, д. 26</t>
  </si>
  <si>
    <t>г. Брянск, ул. Красных Партизан, д. 27</t>
  </si>
  <si>
    <t>г. Брянск, ул. Красных Партизан, д. 29</t>
  </si>
  <si>
    <t>г. Брянск, ул. Красных Партизан, д. 30</t>
  </si>
  <si>
    <t>г. Брянск, ул. Красных Партизан, д. 34</t>
  </si>
  <si>
    <t>г. Брянск, ул. Крахмалева, д. 1</t>
  </si>
  <si>
    <t>г. Брянск, ул. Крахмалева, д. 1А</t>
  </si>
  <si>
    <t>г. Брянск, ул. Крахмалева, д. 2</t>
  </si>
  <si>
    <t>г. Брянск, ул. Крахмалева, д. 23</t>
  </si>
  <si>
    <t>г. Брянск, ул. Кромская, д. 43</t>
  </si>
  <si>
    <t>г. Брянск, ул. Куйбышева, д. 7</t>
  </si>
  <si>
    <t>г. Брянск, ул. Куйбышева, д. 18</t>
  </si>
  <si>
    <t>г. Брянск, ул. Ленинградская, д. 2</t>
  </si>
  <si>
    <t>г. Брянск, ул. Ленинградская, д. 4</t>
  </si>
  <si>
    <t>г. Брянск, ул. Лермонтова, д. 5</t>
  </si>
  <si>
    <t>г. Брянск, ул. Литейная, д. 26</t>
  </si>
  <si>
    <t>г. Брянск, ул. Литейная, д. 28</t>
  </si>
  <si>
    <t>г. Брянск, ул. Литейная, д. 30</t>
  </si>
  <si>
    <t>г. Брянск, ул. Литейная, д. 32</t>
  </si>
  <si>
    <t>г. Брянск, ул. Литейная, д. 34</t>
  </si>
  <si>
    <t>г. Брянск, ул. Литейная, д. 38</t>
  </si>
  <si>
    <t>г. Брянск, ул. Литейная, д. 40</t>
  </si>
  <si>
    <t>г. Брянск, ул. Литейная, д. 42</t>
  </si>
  <si>
    <t>г. Брянск, ул. Литейная, д. 44</t>
  </si>
  <si>
    <t>г. Брянск, ул. Литейная, д. 46/85</t>
  </si>
  <si>
    <t>г. Брянск, ул. Литейная, д. 48/126</t>
  </si>
  <si>
    <t>г. Брянск, ул. Литейная, д. 50</t>
  </si>
  <si>
    <t>г. Брянск, ул. Литейная, д. 58</t>
  </si>
  <si>
    <t>г. Брянск, ул. Литейная, д. 60</t>
  </si>
  <si>
    <t>г. Брянск, ул. Литейная, д. 60А</t>
  </si>
  <si>
    <t>г. Брянск, ул. Литейная, д. 72</t>
  </si>
  <si>
    <t>г. Брянск, ул. Луначарского, д. 11А</t>
  </si>
  <si>
    <t>г. Брянск, ул. Луначарского, д. 12</t>
  </si>
  <si>
    <t>г. Брянск, ул. Любезного, д. 2</t>
  </si>
  <si>
    <t>г. Брянск, ул. Любезного, д. 3</t>
  </si>
  <si>
    <t>г. Брянск, ул. Любезного, д. 5</t>
  </si>
  <si>
    <t>г. Брянск, ул. Любезного, д. 6</t>
  </si>
  <si>
    <t>г. Брянск, ул. Любезного, д. 7</t>
  </si>
  <si>
    <t>г. Брянск, ул. Мало-Завальская, д. 2</t>
  </si>
  <si>
    <t>г. Брянск, ул. Мало-Завальская, д. 5</t>
  </si>
  <si>
    <t>г. Брянск, ул. Мало-Завальская, д. 6А</t>
  </si>
  <si>
    <t>г. Брянск, ул. Мало-Орловская, д. 5</t>
  </si>
  <si>
    <t>г. Брянск, ул. Мало-Орловская, д. 7</t>
  </si>
  <si>
    <t>г. Брянск, ул. Матвеева, д. 4</t>
  </si>
  <si>
    <t>г. Брянск, ул. Медведева, д. 5</t>
  </si>
  <si>
    <t>г. Брянск, ул. Медведева, д. 69</t>
  </si>
  <si>
    <t>г. Брянск, ул. Медведева, д. 77</t>
  </si>
  <si>
    <t>г. Брянск, ул. Менжинского, д. 1</t>
  </si>
  <si>
    <t>г. Брянск, ул. Металлургов, д. 19А</t>
  </si>
  <si>
    <t>г. Брянск, ул. Металлургов, д. 35</t>
  </si>
  <si>
    <t>г. Брянск, ул. Мира, д. 76</t>
  </si>
  <si>
    <t>г. Брянск, ул. Мира, д. 78</t>
  </si>
  <si>
    <t>г. Брянск, ул. Мира, д. 94</t>
  </si>
  <si>
    <t>г. Брянск, ул. Мира, д. 96</t>
  </si>
  <si>
    <t>г. Брянск, ул. Мичурина, д. 29</t>
  </si>
  <si>
    <t>г. Брянск, ул. Молодой Гвардии, д. 12</t>
  </si>
  <si>
    <t>г. Брянск, ул. Молодой Гвардии, д. 20</t>
  </si>
  <si>
    <t>г. Брянск, ул. Молодой Гвардии, д. 29</t>
  </si>
  <si>
    <t>г. Брянск, ул. Молодой Гвардии, д. 31А</t>
  </si>
  <si>
    <t>г. Брянск, ул. Молодой Гвардии, д. 33</t>
  </si>
  <si>
    <t>г. Брянск, ул. Молодой Гвардии, д. 41</t>
  </si>
  <si>
    <t>г. Брянск, ул. Молодой Гвардии, д. 64</t>
  </si>
  <si>
    <t>г. Брянск, ул. Молодой Гвардии, д. 66</t>
  </si>
  <si>
    <t>г. Брянск, ул. Молодой Гвардии, д. 75</t>
  </si>
  <si>
    <t>г. Брянск, ул. Молодой Гвардии, д. 77</t>
  </si>
  <si>
    <t>г. Брянск, ул. Молодой Гвардии, д. 79</t>
  </si>
  <si>
    <t>г. Брянск, ул. Молодой Гвардии, д. 81</t>
  </si>
  <si>
    <t>г. Брянск, ул. Молодой Гвардии, д. 85</t>
  </si>
  <si>
    <t>г. Брянск, ул. Набережная, д. 1А</t>
  </si>
  <si>
    <t>г. Брянск, ул. Набережная, д. 1Б</t>
  </si>
  <si>
    <t>г. Брянск, ул. Набережная, д. 1В</t>
  </si>
  <si>
    <t>г. Брянск, ул. Набережная, д. 1Г</t>
  </si>
  <si>
    <t>г. Брянск, ул. Набережная, д. 1Д</t>
  </si>
  <si>
    <t>г. Брянск, ул. Набережная, д. 1Е</t>
  </si>
  <si>
    <t>г. Брянск, ул. Набережная, д. 6</t>
  </si>
  <si>
    <t>г. Брянск, ул. Набережная, д. 8</t>
  </si>
  <si>
    <t>г. Брянск, ул. Нахимова, д. 1А</t>
  </si>
  <si>
    <t>г. Брянск, ул. Нахимова, д. 39</t>
  </si>
  <si>
    <t>г. Брянск, ул. Никитина, д. 4</t>
  </si>
  <si>
    <t>г. Брянск, ул. Никитина, д. 5</t>
  </si>
  <si>
    <t>г. Брянск, ул. Никитина, д. 13</t>
  </si>
  <si>
    <t>г. Брянск, ул. Никитина, д. 14А</t>
  </si>
  <si>
    <t>г. Брянск, ул. Никитина, д. 15Б</t>
  </si>
  <si>
    <t>г. Брянск, ул. Никитина, д. 30</t>
  </si>
  <si>
    <t>г. Брянск, ул. Ново-Советская, д. 34</t>
  </si>
  <si>
    <t>г. Брянск, ул. Ново-Советская, д. 40А</t>
  </si>
  <si>
    <t>г. Брянск, ул. Ново-Советская, д. 61</t>
  </si>
  <si>
    <t>г. Брянск, ул. Ново-Советская, д. 63</t>
  </si>
  <si>
    <t>г. Брянск, ул. Ново-Советская, д. 65</t>
  </si>
  <si>
    <t>г. Брянск, ул. Ново-Советская, д. 71</t>
  </si>
  <si>
    <t>г. Брянск, ул. Ново-Советская, д. 73/46</t>
  </si>
  <si>
    <t>г. Брянск, ул. Ново-Советская, д. 75/49</t>
  </si>
  <si>
    <t>г. Брянск, ул. Ново-Советская, д. 77</t>
  </si>
  <si>
    <t>г. Брянск, ул. Ново-Советская, д. 83</t>
  </si>
  <si>
    <t>г. Брянск, ул. Ново-Советская, д. 86</t>
  </si>
  <si>
    <t>г. Брянск, ул. Ново-Советская, д. 87/19</t>
  </si>
  <si>
    <t>г. Брянск, ул. Ново-Советская, д. 88</t>
  </si>
  <si>
    <t>г. Брянск, ул. Ново-Советская, д. 92</t>
  </si>
  <si>
    <t>г. Брянск, ул. Ново-Советская, д. 93</t>
  </si>
  <si>
    <t>г. Брянск, ул. Ново-Советская, д. 94</t>
  </si>
  <si>
    <t>г. Брянск, ул. Ново-Советская, д. 97</t>
  </si>
  <si>
    <t>г. Брянск, ул. Ново-Советская, д. 101</t>
  </si>
  <si>
    <t>г. Брянск, ул. Ново-Советская, д. 105</t>
  </si>
  <si>
    <t>г. Брянск, ул. Ново-Советская, д. 109</t>
  </si>
  <si>
    <t>г. Брянск, ул. Ново-Советская, д. 111</t>
  </si>
  <si>
    <t>г. Брянск, ул. Ново-Советская, д. 112</t>
  </si>
  <si>
    <t>г. Брянск, ул. Ново-Советская, д. 113</t>
  </si>
  <si>
    <t>г. Брянск, ул. Ново-Советская, д. 114/38</t>
  </si>
  <si>
    <t>г. Брянск, ул. Октябрьская, д. 13</t>
  </si>
  <si>
    <t>г. Брянск, ул. Октябрьская, д. 24</t>
  </si>
  <si>
    <t>г. Брянск, ул. Октябрьская, д. 42</t>
  </si>
  <si>
    <t>г. Брянск, ул. Октябрьская, д. 66</t>
  </si>
  <si>
    <t>г. Брянск, ул. Покровская Гора, д. 9</t>
  </si>
  <si>
    <t>г. Брянск, ул. Почтовая, д. 34</t>
  </si>
  <si>
    <t>г. Брянск, ул. Почтовая, д. 112</t>
  </si>
  <si>
    <t>г. Брянск, ул. Профсоюзов, д. 1</t>
  </si>
  <si>
    <t>г. Брянск, ул. Профсоюзов, д. 11</t>
  </si>
  <si>
    <t>г. Брянск, ул. Пушкина, д. 11</t>
  </si>
  <si>
    <t>г. Брянск, ул. Пушкина, д. 25</t>
  </si>
  <si>
    <t>г. Брянск, ул. Пушкина, д. 27</t>
  </si>
  <si>
    <t>г. Брянск, ул. Ромашина, д. 1</t>
  </si>
  <si>
    <t>г. Брянск, ул. Ростовская, д. 14</t>
  </si>
  <si>
    <t>г. Брянск, ул. Советская, д. 3</t>
  </si>
  <si>
    <t>г. Брянск, ул. Советская, д. 59</t>
  </si>
  <si>
    <t>г. Брянск, ул. Спартаковская, д. 112А</t>
  </si>
  <si>
    <t>г. Брянск, ул. Спартаковская, д. 124А</t>
  </si>
  <si>
    <t>г. Брянск, ул. Сталелитейная, д. 9</t>
  </si>
  <si>
    <t>г. Брянск, ул. Сталелитейная, д. 10</t>
  </si>
  <si>
    <t>г. Брянск, ул. Ульянова, д. 7А</t>
  </si>
  <si>
    <t>г. Брянск, ул. Ульянова, д. 9</t>
  </si>
  <si>
    <t>г. Брянск, ул. Ульянова, д. 15</t>
  </si>
  <si>
    <t>г. Брянск, ул. Ульянова, д. 17</t>
  </si>
  <si>
    <t>г. Брянск, ул. Ульянова, д. 21</t>
  </si>
  <si>
    <t>г. Брянск, ул. Ульянова, д. 124</t>
  </si>
  <si>
    <t>г. Брянск, ул. Ульянова, д. 128</t>
  </si>
  <si>
    <t>г. Брянск, ул. Ульянова, д. 130</t>
  </si>
  <si>
    <t>г. Брянск, ул. Урицкого, д. 130</t>
  </si>
  <si>
    <t>г. Брянск, ул. Урицкого, д. 132</t>
  </si>
  <si>
    <t>г. Брянск, ул. Фокина, д. 12</t>
  </si>
  <si>
    <t>г. Брянск, ул. Фокина, д. 13</t>
  </si>
  <si>
    <t>г. Брянск, ул. Фокина, д. 32</t>
  </si>
  <si>
    <t>г. Брянск, ул. Фокина, д. 38</t>
  </si>
  <si>
    <t>г. Брянск, ул. Фокина, д. 50</t>
  </si>
  <si>
    <t>г. Брянск, ул. Фокина, д. 65</t>
  </si>
  <si>
    <t>г. Брянск, ул. Харьковская, д. 1</t>
  </si>
  <si>
    <t>г. Брянск, ул. Харьковская, д. 3</t>
  </si>
  <si>
    <t>г. Брянск, ул. Шоссейная, д. 59</t>
  </si>
  <si>
    <t>г. Брянск, ул. Шоссейная, д. 61</t>
  </si>
  <si>
    <t>г. Брянск (рп Белые Берега), ул. Белобережская, д. 25</t>
  </si>
  <si>
    <t>г. Брянск (рп Белые Берега), ул. Вокзальная, д. 17</t>
  </si>
  <si>
    <t>г. Брянск (рп Белые Берега), ул. Ленина, д. 5</t>
  </si>
  <si>
    <t>г. Брянск (рп Белые Берега), ул. Ленина, д. 8</t>
  </si>
  <si>
    <t>г. Брянск (рп Белые Берега), ул. Ленина, д. 13</t>
  </si>
  <si>
    <t>г. Брянск (рп Белые Берега), ул. Ленина, д. 16</t>
  </si>
  <si>
    <t>12.2022</t>
  </si>
  <si>
    <t>шлакоблочные</t>
  </si>
  <si>
    <t>крупнопанельные блоки</t>
  </si>
  <si>
    <t>крупноблобчные силикат</t>
  </si>
  <si>
    <t>Тип кровли (ПК - ПК; СК - СК)</t>
  </si>
  <si>
    <t>г. Брянск, рп Белые Берега, ул Транспортная, д. 24</t>
  </si>
  <si>
    <t>г. Брянск, рп Большое Полпино, ул Шмидта, д. 20</t>
  </si>
  <si>
    <t>г. Брянск, ул. Дружбы, д. 3</t>
  </si>
  <si>
    <t>Итого по Муниципальному образованию "город Брянск" 2020 - 2022 гг.</t>
  </si>
  <si>
    <t>Итого по муниципальному образованию "город Брянск" 2020 год</t>
  </si>
  <si>
    <t>Итого по муниципальному образованию "город Брянск" 2021 год</t>
  </si>
  <si>
    <t>Итого по муниципальному образованию "город Брянск" 2022 год</t>
  </si>
  <si>
    <t xml:space="preserve">Итого по муниципальному образованию "город Брянск" 2021 год. </t>
  </si>
  <si>
    <t>Итого по муниципальному образованию  "город Брянск" 2022 год.</t>
  </si>
  <si>
    <t>Итого по муниципальному образованию "город Брянск" (2020-2022 гг.)</t>
  </si>
  <si>
    <t xml:space="preserve">Итого по муниципальному образованию                                                                   "город Брянск" 2020 - 2022 гг </t>
  </si>
  <si>
    <t>Муниципальное образование  "город Брянск",  2021 г.</t>
  </si>
  <si>
    <t xml:space="preserve">Муниципальное образование  "город Брянск",  2020 г. </t>
  </si>
  <si>
    <t>Муниципальное образование "город Брянск",  2022  г.</t>
  </si>
  <si>
    <t xml:space="preserve">Перечень многоквартирных домов на территории муниципального образования "город Брянск", включенных в Краткосрочный (2020-2022 годы) план, с указанием видов и стоимости услуг и (или) работ по капитальному ремонту </t>
  </si>
  <si>
    <t>Перечень многоквартирных домов на территории муниципального образования "город Брянск", включенных в Краткосрочный (2020-2022 годы) план</t>
  </si>
  <si>
    <t>Планируемые показатели выполнения работ по капитальному ремонту многоквартирных домов на территории муниципального образования "город Брянск", включенных в Краткосрочный (2020-2022 годы) план</t>
  </si>
  <si>
    <t>г. Брянск, ул. Орловская, д. 28</t>
  </si>
  <si>
    <t>крупнопанельные</t>
  </si>
  <si>
    <t>"</t>
  </si>
  <si>
    <t xml:space="preserve">"Приложение № 1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(2014-2043 годы) на территории муниципального образования "город Брянск", утвержденному постановлением Брянской городской администрации от 21.03.2019 № 828-п                                                                 </t>
  </si>
  <si>
    <t xml:space="preserve">"Приложение № 2 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(2014-2043 годы) на территории муниципального образования "город Брянск", утвержденному постановлением Брянской городской администрации от 21.03.2019 № 828-п                                                                                                                                                                                                                   </t>
  </si>
  <si>
    <t xml:space="preserve">"приложение № 3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(2014-2043 годы) на территории муниципального образования "город Брянск", утвержденному постановлением Брянской городской администрации от 21.03.2019 № 828-п                              </t>
  </si>
  <si>
    <t>г. Брянск, ул. Чернышевского, д. 19</t>
  </si>
  <si>
    <t>г. Брянск, ул. Чернышевского, д. 21</t>
  </si>
  <si>
    <t>г. Брянск, ул. Лермонтова, д. 7</t>
  </si>
  <si>
    <t xml:space="preserve">г. Брянск, мкр. Московский, д. 37 </t>
  </si>
  <si>
    <t>г. Брянск, ул. Ямская, д. 17</t>
  </si>
  <si>
    <t>г. Брянск, ул. Брянского Фронта, д. 20</t>
  </si>
  <si>
    <t>г. Брянск, ул. Почтовая, д. 136/2</t>
  </si>
  <si>
    <t>г. Брянск, ул. Камозина, д. 33</t>
  </si>
  <si>
    <t>г. Брянск, ул. Красноармейская, д. 144/1</t>
  </si>
  <si>
    <t>г. Брянск, ул. Крахмалева, д. 25</t>
  </si>
  <si>
    <t xml:space="preserve">г. Брянск, ул. Ермакова, д. 1 </t>
  </si>
  <si>
    <t>г. Брянск, ул. Авиационная, д. 5</t>
  </si>
  <si>
    <t>г. Брянск, ул. 22 Съезда КПСС, д. 51</t>
  </si>
  <si>
    <t>г. Брянск, ул 22 съезда КПСС, д. 15</t>
  </si>
  <si>
    <t>г. Брянск, ул. Почтовая, д. 124</t>
  </si>
  <si>
    <t>г. Брянск, мкр. Автозаводец, д. 10</t>
  </si>
  <si>
    <t>г. Брянск, проезд Федюнинского, д. 18</t>
  </si>
  <si>
    <t>г. Брянск, ул. Медведева, д. 56</t>
  </si>
  <si>
    <t>г. Брянск, ул. Бурова, д. 2Б</t>
  </si>
  <si>
    <t>г. Брянск, ул. Вокзальная, д. 156</t>
  </si>
  <si>
    <t>г. Брянск, ул. Вокзальная, д. 166</t>
  </si>
  <si>
    <t>г. Брянск, ул. Костычева, д. 64</t>
  </si>
  <si>
    <t>9/5</t>
  </si>
  <si>
    <t>г. Брянск, ул. Молодой Гвардии, д. 2А</t>
  </si>
  <si>
    <t>г. Брянск, ул. Металлургов, д. 43</t>
  </si>
  <si>
    <t>г. Брянск, ул. Белорусская, д. 34</t>
  </si>
  <si>
    <t>г. Брянск, ул. Ново-Советская, д. 152</t>
  </si>
  <si>
    <t xml:space="preserve">г. Брянск, ул. Дружбы, д. 1 </t>
  </si>
  <si>
    <t>г. Брянск, ул. Полесская, д. 83</t>
  </si>
  <si>
    <t>г. Брянск, мкр. Автозаводец, д. 8</t>
  </si>
  <si>
    <t>г. Брянск, ул. Красноармейская, д. 174</t>
  </si>
  <si>
    <t>С.Н. Кошарный</t>
  </si>
  <si>
    <t>г. Брянск, ул. Транспортная, д. 20</t>
  </si>
  <si>
    <t xml:space="preserve">г. Брянск, ул. Протасова, д. 4 </t>
  </si>
  <si>
    <t>г. Брянск, ул. Камозина, д. 34</t>
  </si>
  <si>
    <t>г. Брянск, ул. 2-ая Мичурина, д. 27</t>
  </si>
  <si>
    <t>г. Брянск, ул. Ромашина, д. 35/1</t>
  </si>
  <si>
    <t>г. Брянск, ул. Вокзальная, д. 150</t>
  </si>
  <si>
    <t>г. Брянск, пер. Кирова, д. 99</t>
  </si>
  <si>
    <t>Главный специалист отдела жилищного хозяйства комитета по жилищно-коммунальному хозяйству городской администрации</t>
  </si>
  <si>
    <t>Е.Ю. Пироженко</t>
  </si>
  <si>
    <t>г. Брянск, ул. 2-ая Мичурина, д. 31</t>
  </si>
  <si>
    <t>г. Брянск, ул. Ромашина, д. 33</t>
  </si>
  <si>
    <t>г. Брянск, ул. Спартаковская, д. 126А</t>
  </si>
  <si>
    <t>г. Брянск, ул. Советская, д. 50Б</t>
  </si>
  <si>
    <t>г. Брянск, ул. Дружбы, д. 26</t>
  </si>
  <si>
    <t>г. Брянск, ул. Полесская, д. 14</t>
  </si>
  <si>
    <t>г. Брянск, ул. Ленинградская, д. 5</t>
  </si>
  <si>
    <t xml:space="preserve">г. Брянск, ул. Протасова, д. 2 </t>
  </si>
  <si>
    <t>г. Брянск, ул. мкр. Московский, д. 49</t>
  </si>
  <si>
    <t>г. Брянск, ул. Молодой Гвардии, д. 35</t>
  </si>
  <si>
    <t>г. Брянск, ул. Профсоюзов, д. 9</t>
  </si>
  <si>
    <t>г. Брянск, ул. Фокина, д. 36</t>
  </si>
  <si>
    <t>г. Брянск, ул. Камозина, д. 29</t>
  </si>
  <si>
    <t>г. Брянск, ул. Дуки, д. 49</t>
  </si>
  <si>
    <t xml:space="preserve">г. Брянск, ул. Тарджиманова, д. 4 </t>
  </si>
  <si>
    <t>г. Брянск, пр-кт. Московский, д. 7</t>
  </si>
  <si>
    <t xml:space="preserve">г. Брянск, пер. Горького, д. 4 </t>
  </si>
  <si>
    <t xml:space="preserve">г. Брянск, ул. Октябрьская, д. 3 </t>
  </si>
  <si>
    <t>г. Брянск, пр-кт Станке Димитрова, д. 53Б</t>
  </si>
  <si>
    <t>г. Брянск, ул. Дзержинского, д. 7</t>
  </si>
  <si>
    <t>г. Брянск, пр-зд Федюнинского, д. 16</t>
  </si>
  <si>
    <t>Первый заместитель Главы городской администрации</t>
  </si>
  <si>
    <t>СК; ПК</t>
  </si>
  <si>
    <t>г. Брянск, ул. Вокзальная, д. 172</t>
  </si>
  <si>
    <t>г. Брянск, ул. Камозина, д. 43</t>
  </si>
  <si>
    <t>г. Брянск, ул. Почтовая, д. 146</t>
  </si>
  <si>
    <t>г. Брянск, ул.Тарджиманова, д. 2</t>
  </si>
  <si>
    <t xml:space="preserve">г. Брянск, ул. Красный Маяк, д. 2 </t>
  </si>
  <si>
    <t>г. Брянск, ул. 3 Июля, д. 13</t>
  </si>
  <si>
    <t>г. Брянск, ул. Авиационная, д. 8</t>
  </si>
  <si>
    <t>г. Брянск, пр-кт. Московский, д. 152</t>
  </si>
  <si>
    <t>г. Брянск, ул.Камозина, д. 31</t>
  </si>
  <si>
    <t>г. Брянск, ул. Жуковского, д .23</t>
  </si>
  <si>
    <t xml:space="preserve">г. Брянск, ул. Трудовая, д. 2 </t>
  </si>
  <si>
    <t>г. Брянск, ул. Брянской Пролетарской Дивизии, д. 3А</t>
  </si>
  <si>
    <t>г. Брянск, ул. Медведева, д. 15</t>
  </si>
  <si>
    <t>г. Брянск, пр-кт Московский, д. 160</t>
  </si>
  <si>
    <t>г. Брянск, ул. Орловская, д. 30</t>
  </si>
  <si>
    <t>Итого по муниципальному образованию "город Брянск" 2020 год.</t>
  </si>
  <si>
    <t>г. Брянск, ул. Гражданская, д. 12</t>
  </si>
  <si>
    <t>крупноблочные газоблоки</t>
  </si>
  <si>
    <t>г. Брянск, ул. Харьковская, д. 17</t>
  </si>
  <si>
    <t>г. Брянск, ул. Олега Кошевого, д. 76</t>
  </si>
  <si>
    <t>г. Брянск, ул. Почтовая, д. 128</t>
  </si>
  <si>
    <t>Председатель комитета по жилищно-коммунальному хозяйству городской администрации</t>
  </si>
  <si>
    <t>В.В. Тюканько</t>
  </si>
  <si>
    <t>Приложение № 1                                                                                                              к постановлению Брянской городской администрации                                             от 24.03.2022 № 955-п</t>
  </si>
  <si>
    <t>Приложение № 2                                                                                                  к постановлению Брянской городской администрации                                          от 24.03.2022 № 955-п</t>
  </si>
  <si>
    <t>Приложение № 3                                                                       к постановлению Брянской городской администрации                                                                                          от 24.03.2022 № 955-п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</si>
</sst>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67" x14ac:knownFonts="1">
    <font>
      <sz val="10"/>
      <name val="Times New Roman"/>
    </font>
    <font>
      <sz val="10"/>
      <name val="Arial Cyr"/>
      <charset val="204"/>
    </font>
    <font>
      <sz val="7"/>
      <name val="Arial Narrow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7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7"/>
      <color theme="1"/>
      <name val="Arial Narrow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0" tint="-4.9989318521683403E-2"/>
      <name val="Arial Narrow"/>
      <family val="2"/>
      <charset val="204"/>
    </font>
    <font>
      <sz val="6"/>
      <color theme="1"/>
      <name val="Times New Roman"/>
      <family val="1"/>
      <charset val="204"/>
    </font>
    <font>
      <b/>
      <sz val="10"/>
      <color rgb="FF000000"/>
      <name val="Arial Narrow"/>
      <family val="2"/>
      <charset val="204"/>
    </font>
    <font>
      <sz val="8"/>
      <color theme="1"/>
      <name val="Arial Narrow"/>
      <family val="2"/>
      <charset val="204"/>
    </font>
    <font>
      <sz val="8"/>
      <name val="Arial Narrow"/>
      <family val="2"/>
      <charset val="204"/>
    </font>
    <font>
      <b/>
      <sz val="8"/>
      <color theme="1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Narrow"/>
      <family val="2"/>
      <charset val="204"/>
    </font>
    <font>
      <sz val="9"/>
      <name val="Arial Narrow"/>
      <family val="2"/>
      <charset val="204"/>
    </font>
    <font>
      <sz val="7"/>
      <color indexed="8"/>
      <name val="Arial Narrow"/>
      <family val="2"/>
      <charset val="204"/>
    </font>
    <font>
      <sz val="6"/>
      <color indexed="8"/>
      <name val="Arial Narrow"/>
      <family val="2"/>
      <charset val="204"/>
    </font>
  </fonts>
  <fills count="8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437">
    <xf numFmtId="0" fontId="0" fillId="0" borderId="0" applyNumberFormat="0" applyBorder="0" applyProtection="0">
      <alignment horizontal="left" vertical="center" wrapText="1"/>
    </xf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4" fillId="17" borderId="0" applyNumberFormat="0" applyBorder="0" applyAlignment="0" applyProtection="0"/>
    <xf numFmtId="0" fontId="4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4" fillId="17" borderId="0" applyNumberFormat="0" applyBorder="0" applyAlignment="0" applyProtection="0"/>
    <xf numFmtId="0" fontId="4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4" fillId="17" borderId="0" applyNumberFormat="0" applyBorder="0" applyAlignment="0" applyProtection="0"/>
    <xf numFmtId="0" fontId="4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4" fillId="6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4" fillId="6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4" fillId="6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" fillId="0" borderId="0"/>
    <xf numFmtId="0" fontId="30" fillId="0" borderId="0"/>
    <xf numFmtId="0" fontId="4" fillId="34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4" fillId="27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4" fillId="35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4" fillId="36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4" fillId="37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4" fillId="3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4" fillId="2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4" fillId="3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4" fillId="31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4" fillId="27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4" fillId="40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4" fillId="4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5" fillId="15" borderId="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5" fillId="6" borderId="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6" fillId="42" borderId="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6" fillId="43" borderId="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6" fillId="42" borderId="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7" fillId="42" borderId="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7" fillId="43" borderId="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7" fillId="42" borderId="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8" fillId="0" borderId="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8" fillId="0" borderId="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9" fillId="0" borderId="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9" fillId="0" borderId="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10" fillId="0" borderId="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10" fillId="0" borderId="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1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11" fillId="0" borderId="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12" fillId="44" borderId="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12" fillId="45" borderId="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1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4" fillId="46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14" fillId="22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3" fillId="0" borderId="0"/>
    <xf numFmtId="0" fontId="3" fillId="0" borderId="0"/>
    <xf numFmtId="0" fontId="15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21" fillId="0" borderId="0" applyNumberFormat="0" applyBorder="0" applyProtection="0">
      <alignment horizontal="left" vertical="center" wrapText="1"/>
    </xf>
    <xf numFmtId="0" fontId="2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15" fillId="0" borderId="0"/>
    <xf numFmtId="0" fontId="1" fillId="0" borderId="0"/>
    <xf numFmtId="0" fontId="3" fillId="0" borderId="0"/>
    <xf numFmtId="0" fontId="1" fillId="0" borderId="0"/>
    <xf numFmtId="0" fontId="24" fillId="0" borderId="0"/>
    <xf numFmtId="0" fontId="1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5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1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27" fillId="0" borderId="0">
      <alignment horizontal="left"/>
    </xf>
    <xf numFmtId="0" fontId="3" fillId="0" borderId="0"/>
    <xf numFmtId="0" fontId="16" fillId="5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16" fillId="7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1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" fillId="47" borderId="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" fillId="47" borderId="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" fillId="47" borderId="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ill="0" applyBorder="0" applyProtection="0">
      <alignment horizontal="left" vertical="center" wrapText="1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1" fillId="0" borderId="0" applyFill="0" applyBorder="0" applyProtection="0">
      <alignment horizontal="left" vertical="center" wrapText="1"/>
    </xf>
    <xf numFmtId="0" fontId="18" fillId="0" borderId="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18" fillId="0" borderId="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26" fillId="0" borderId="0"/>
    <xf numFmtId="0" fontId="1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0" fillId="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20" fillId="10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164" fontId="52" fillId="0" borderId="0" applyFont="0" applyFill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4" fillId="26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9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0" borderId="0">
      <alignment horizontal="right" vertical="top" wrapText="1"/>
    </xf>
    <xf numFmtId="0" fontId="1" fillId="0" borderId="0"/>
  </cellStyleXfs>
  <cellXfs count="288">
    <xf numFmtId="0" fontId="0" fillId="0" borderId="0" xfId="0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>
      <alignment horizontal="left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>
      <alignment horizontal="left" vertical="center" wrapText="1"/>
    </xf>
    <xf numFmtId="49" fontId="21" fillId="0" borderId="0" xfId="0" applyNumberFormat="1" applyFont="1" applyFill="1" applyAlignment="1">
      <alignment horizontal="center" wrapText="1" shrinkToFi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Alignment="1">
      <alignment horizontal="center" wrapText="1" shrinkToFit="1"/>
    </xf>
    <xf numFmtId="0" fontId="0" fillId="0" borderId="0" xfId="0" applyNumberFormat="1" applyFill="1" applyAlignment="1">
      <alignment horizontal="center" vertical="center" wrapText="1"/>
    </xf>
    <xf numFmtId="3" fontId="2" fillId="0" borderId="14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0" fontId="21" fillId="0" borderId="0" xfId="0" applyFont="1" applyFill="1" applyAlignment="1">
      <alignment horizontal="center" wrapText="1" shrinkToFit="1"/>
    </xf>
    <xf numFmtId="0" fontId="2" fillId="0" borderId="20" xfId="0" applyFont="1" applyFill="1" applyBorder="1">
      <alignment horizontal="left" vertical="center" wrapText="1"/>
    </xf>
    <xf numFmtId="4" fontId="49" fillId="0" borderId="0" xfId="2135" applyNumberFormat="1" applyFont="1" applyFill="1" applyBorder="1" applyAlignment="1">
      <alignment horizontal="center" vertical="center"/>
    </xf>
    <xf numFmtId="0" fontId="0" fillId="0" borderId="0" xfId="0" applyNumberFormat="1" applyFill="1">
      <alignment horizontal="left" vertical="center" wrapText="1"/>
    </xf>
    <xf numFmtId="0" fontId="21" fillId="0" borderId="0" xfId="0" applyFont="1" applyFill="1" applyAlignment="1">
      <alignment horizontal="center" vertical="center" wrapText="1" shrinkToFit="1"/>
    </xf>
    <xf numFmtId="0" fontId="2" fillId="0" borderId="0" xfId="0" applyFont="1" applyFill="1" applyAlignment="1">
      <alignment horizontal="center" vertical="center" wrapText="1"/>
    </xf>
    <xf numFmtId="0" fontId="53" fillId="0" borderId="0" xfId="0" applyFont="1" applyFill="1" applyAlignment="1">
      <alignment vertical="center" wrapText="1"/>
    </xf>
    <xf numFmtId="4" fontId="55" fillId="0" borderId="0" xfId="0" applyNumberFormat="1" applyFont="1" applyFill="1" applyAlignment="1">
      <alignment vertical="center" wrapText="1"/>
    </xf>
    <xf numFmtId="4" fontId="28" fillId="0" borderId="0" xfId="0" applyNumberFormat="1" applyFont="1" applyFill="1" applyBorder="1" applyAlignment="1">
      <alignment vertical="center" wrapText="1"/>
    </xf>
    <xf numFmtId="0" fontId="0" fillId="0" borderId="10" xfId="0" applyFill="1" applyBorder="1">
      <alignment horizontal="left" vertical="center" wrapText="1"/>
    </xf>
    <xf numFmtId="4" fontId="21" fillId="0" borderId="0" xfId="0" applyNumberFormat="1" applyFont="1" applyFill="1" applyBorder="1" applyAlignment="1">
      <alignment horizontal="right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2" fillId="79" borderId="0" xfId="0" applyFont="1" applyFill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Alignment="1">
      <alignment horizontal="center" wrapText="1" shrinkToFit="1"/>
    </xf>
    <xf numFmtId="4" fontId="2" fillId="79" borderId="0" xfId="0" applyNumberFormat="1" applyFont="1" applyFill="1">
      <alignment horizontal="left" vertical="center" wrapText="1"/>
    </xf>
    <xf numFmtId="0" fontId="21" fillId="80" borderId="0" xfId="0" applyNumberFormat="1" applyFont="1" applyFill="1">
      <alignment horizontal="left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>
      <alignment horizontal="left" vertical="center"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 shrinkToFit="1"/>
    </xf>
    <xf numFmtId="4" fontId="0" fillId="0" borderId="0" xfId="0" applyNumberFormat="1" applyFont="1" applyFill="1" applyBorder="1">
      <alignment horizontal="left" vertical="center" wrapText="1"/>
    </xf>
    <xf numFmtId="0" fontId="0" fillId="82" borderId="0" xfId="0" applyFont="1" applyFill="1" applyBorder="1">
      <alignment horizontal="left" vertical="center" wrapText="1"/>
    </xf>
    <xf numFmtId="0" fontId="0" fillId="83" borderId="0" xfId="0" applyFont="1" applyFill="1" applyBorder="1">
      <alignment horizontal="left" vertical="center" wrapText="1"/>
    </xf>
    <xf numFmtId="0" fontId="0" fillId="85" borderId="0" xfId="0" applyFont="1" applyFill="1" applyBorder="1">
      <alignment horizontal="left" vertical="center" wrapText="1"/>
    </xf>
    <xf numFmtId="4" fontId="58" fillId="79" borderId="0" xfId="0" applyNumberFormat="1" applyFont="1" applyFill="1">
      <alignment horizontal="left" vertical="center" wrapText="1"/>
    </xf>
    <xf numFmtId="4" fontId="58" fillId="79" borderId="10" xfId="2404" applyNumberFormat="1" applyFont="1" applyFill="1" applyBorder="1" applyAlignment="1">
      <alignment horizontal="center" vertical="center" wrapText="1"/>
    </xf>
    <xf numFmtId="4" fontId="58" fillId="79" borderId="10" xfId="2404" applyNumberFormat="1" applyFont="1" applyFill="1" applyBorder="1" applyAlignment="1">
      <alignment horizontal="left" vertical="center" wrapText="1"/>
    </xf>
    <xf numFmtId="0" fontId="58" fillId="79" borderId="0" xfId="0" applyFont="1" applyFill="1">
      <alignment horizontal="left" vertical="center" wrapText="1"/>
    </xf>
    <xf numFmtId="4" fontId="58" fillId="79" borderId="10" xfId="0" applyNumberFormat="1" applyFont="1" applyFill="1" applyBorder="1">
      <alignment horizontal="left" vertical="center" wrapText="1"/>
    </xf>
    <xf numFmtId="2" fontId="58" fillId="79" borderId="10" xfId="0" applyNumberFormat="1" applyFont="1" applyFill="1" applyBorder="1">
      <alignment horizontal="left" vertical="center" wrapText="1"/>
    </xf>
    <xf numFmtId="164" fontId="58" fillId="79" borderId="10" xfId="2404" applyFont="1" applyFill="1" applyBorder="1" applyAlignment="1">
      <alignment horizontal="left" vertical="center" wrapText="1"/>
    </xf>
    <xf numFmtId="2" fontId="58" fillId="79" borderId="10" xfId="0" applyNumberFormat="1" applyFont="1" applyFill="1" applyBorder="1" applyAlignment="1">
      <alignment horizontal="center" vertical="center" wrapText="1"/>
    </xf>
    <xf numFmtId="43" fontId="58" fillId="79" borderId="0" xfId="0" applyNumberFormat="1" applyFont="1" applyFill="1">
      <alignment horizontal="left" vertical="center" wrapText="1"/>
    </xf>
    <xf numFmtId="0" fontId="58" fillId="81" borderId="0" xfId="0" applyFont="1" applyFill="1">
      <alignment horizontal="left" vertical="center" wrapText="1"/>
    </xf>
    <xf numFmtId="4" fontId="58" fillId="81" borderId="10" xfId="2404" applyNumberFormat="1" applyFont="1" applyFill="1" applyBorder="1" applyAlignment="1">
      <alignment horizontal="center" vertical="center" wrapText="1"/>
    </xf>
    <xf numFmtId="4" fontId="58" fillId="81" borderId="10" xfId="2404" applyNumberFormat="1" applyFont="1" applyFill="1" applyBorder="1" applyAlignment="1">
      <alignment horizontal="left" vertical="center" wrapText="1"/>
    </xf>
    <xf numFmtId="4" fontId="58" fillId="81" borderId="10" xfId="0" applyNumberFormat="1" applyFont="1" applyFill="1" applyBorder="1">
      <alignment horizontal="left" vertical="center" wrapText="1"/>
    </xf>
    <xf numFmtId="2" fontId="58" fillId="81" borderId="10" xfId="0" applyNumberFormat="1" applyFont="1" applyFill="1" applyBorder="1">
      <alignment horizontal="left" vertical="center" wrapText="1"/>
    </xf>
    <xf numFmtId="164" fontId="58" fillId="81" borderId="10" xfId="2404" applyFont="1" applyFill="1" applyBorder="1" applyAlignment="1">
      <alignment horizontal="left" vertical="center" wrapText="1"/>
    </xf>
    <xf numFmtId="2" fontId="58" fillId="81" borderId="10" xfId="0" applyNumberFormat="1" applyFont="1" applyFill="1" applyBorder="1" applyAlignment="1">
      <alignment horizontal="center" vertical="center" wrapText="1"/>
    </xf>
    <xf numFmtId="4" fontId="58" fillId="81" borderId="0" xfId="0" applyNumberFormat="1" applyFont="1" applyFill="1">
      <alignment horizontal="left" vertical="center" wrapText="1"/>
    </xf>
    <xf numFmtId="43" fontId="58" fillId="81" borderId="0" xfId="0" applyNumberFormat="1" applyFont="1" applyFill="1">
      <alignment horizontal="left" vertical="center" wrapText="1"/>
    </xf>
    <xf numFmtId="0" fontId="58" fillId="84" borderId="0" xfId="0" applyFont="1" applyFill="1">
      <alignment horizontal="left" vertical="center" wrapText="1"/>
    </xf>
    <xf numFmtId="4" fontId="58" fillId="84" borderId="10" xfId="2404" applyNumberFormat="1" applyFont="1" applyFill="1" applyBorder="1" applyAlignment="1">
      <alignment horizontal="center" vertical="center" wrapText="1"/>
    </xf>
    <xf numFmtId="4" fontId="58" fillId="84" borderId="10" xfId="2404" applyNumberFormat="1" applyFont="1" applyFill="1" applyBorder="1" applyAlignment="1">
      <alignment horizontal="left" vertical="center" wrapText="1"/>
    </xf>
    <xf numFmtId="4" fontId="58" fillId="84" borderId="10" xfId="0" applyNumberFormat="1" applyFont="1" applyFill="1" applyBorder="1">
      <alignment horizontal="left" vertical="center" wrapText="1"/>
    </xf>
    <xf numFmtId="2" fontId="58" fillId="84" borderId="10" xfId="0" applyNumberFormat="1" applyFont="1" applyFill="1" applyBorder="1">
      <alignment horizontal="left" vertical="center" wrapText="1"/>
    </xf>
    <xf numFmtId="164" fontId="58" fillId="84" borderId="10" xfId="2404" applyFont="1" applyFill="1" applyBorder="1" applyAlignment="1">
      <alignment horizontal="left" vertical="center" wrapText="1"/>
    </xf>
    <xf numFmtId="2" fontId="58" fillId="84" borderId="10" xfId="0" applyNumberFormat="1" applyFont="1" applyFill="1" applyBorder="1" applyAlignment="1">
      <alignment horizontal="center" vertical="center" wrapText="1"/>
    </xf>
    <xf numFmtId="4" fontId="58" fillId="84" borderId="0" xfId="0" applyNumberFormat="1" applyFont="1" applyFill="1">
      <alignment horizontal="left" vertical="center" wrapText="1"/>
    </xf>
    <xf numFmtId="43" fontId="58" fillId="84" borderId="0" xfId="0" applyNumberFormat="1" applyFont="1" applyFill="1">
      <alignment horizontal="left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0" fontId="58" fillId="0" borderId="10" xfId="0" applyNumberFormat="1" applyFont="1" applyFill="1" applyBorder="1" applyAlignment="1">
      <alignment horizontal="center" vertical="center" wrapText="1"/>
    </xf>
    <xf numFmtId="0" fontId="57" fillId="0" borderId="10" xfId="0" applyFont="1" applyFill="1" applyBorder="1" applyAlignment="1">
      <alignment horizontal="center" vertical="center"/>
    </xf>
    <xf numFmtId="0" fontId="58" fillId="0" borderId="0" xfId="0" applyFont="1" applyFill="1">
      <alignment horizontal="left" vertical="center" wrapText="1"/>
    </xf>
    <xf numFmtId="0" fontId="58" fillId="0" borderId="10" xfId="0" applyFont="1" applyFill="1" applyBorder="1">
      <alignment horizontal="left" vertical="center" wrapText="1"/>
    </xf>
    <xf numFmtId="0" fontId="58" fillId="0" borderId="10" xfId="0" applyFont="1" applyFill="1" applyBorder="1" applyAlignment="1">
      <alignment horizontal="center" vertical="center" wrapText="1"/>
    </xf>
    <xf numFmtId="0" fontId="61" fillId="0" borderId="0" xfId="0" applyFont="1" applyFill="1">
      <alignment horizontal="left" vertical="center" wrapText="1"/>
    </xf>
    <xf numFmtId="0" fontId="61" fillId="0" borderId="13" xfId="0" applyFont="1" applyFill="1" applyBorder="1">
      <alignment horizontal="left" vertical="center" wrapText="1"/>
    </xf>
    <xf numFmtId="165" fontId="58" fillId="0" borderId="13" xfId="0" applyNumberFormat="1" applyFont="1" applyFill="1" applyBorder="1" applyAlignment="1">
      <alignment horizontal="center" vertical="center" textRotation="90" wrapText="1"/>
    </xf>
    <xf numFmtId="0" fontId="58" fillId="0" borderId="10" xfId="0" applyFont="1" applyFill="1" applyBorder="1" applyAlignment="1">
      <alignment horizontal="center" vertical="center" wrapText="1"/>
    </xf>
    <xf numFmtId="165" fontId="58" fillId="0" borderId="17" xfId="0" applyNumberFormat="1" applyFont="1" applyFill="1" applyBorder="1" applyAlignment="1">
      <alignment horizontal="center" vertical="center" textRotation="90" wrapText="1"/>
    </xf>
    <xf numFmtId="4" fontId="58" fillId="0" borderId="13" xfId="0" applyNumberFormat="1" applyFont="1" applyFill="1" applyBorder="1" applyAlignment="1">
      <alignment horizontal="center" vertical="center" textRotation="90" wrapText="1"/>
    </xf>
    <xf numFmtId="165" fontId="58" fillId="0" borderId="12" xfId="0" applyNumberFormat="1" applyFont="1" applyFill="1" applyBorder="1" applyAlignment="1">
      <alignment horizontal="center" vertical="center" textRotation="90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4" fontId="28" fillId="0" borderId="0" xfId="0" applyNumberFormat="1" applyFont="1" applyFill="1" applyBorder="1" applyAlignment="1">
      <alignment vertical="center" wrapText="1"/>
    </xf>
    <xf numFmtId="0" fontId="2" fillId="86" borderId="0" xfId="0" applyFont="1" applyFill="1" applyBorder="1">
      <alignment horizontal="left" vertical="center" wrapText="1"/>
    </xf>
    <xf numFmtId="0" fontId="2" fillId="86" borderId="0" xfId="0" applyFont="1" applyFill="1">
      <alignment horizontal="left" vertical="center" wrapText="1"/>
    </xf>
    <xf numFmtId="4" fontId="49" fillId="86" borderId="0" xfId="0" applyNumberFormat="1" applyFont="1" applyFill="1" applyBorder="1" applyAlignment="1">
      <alignment horizontal="center" vertical="center" wrapText="1"/>
    </xf>
    <xf numFmtId="49" fontId="49" fillId="86" borderId="0" xfId="0" applyNumberFormat="1" applyFont="1" applyFill="1" applyBorder="1" applyAlignment="1">
      <alignment horizontal="center" vertical="center" wrapText="1"/>
    </xf>
    <xf numFmtId="0" fontId="51" fillId="86" borderId="0" xfId="0" applyFont="1" applyFill="1" applyBorder="1" applyAlignment="1">
      <alignment vertical="center" wrapText="1"/>
    </xf>
    <xf numFmtId="0" fontId="49" fillId="86" borderId="10" xfId="0" applyFont="1" applyFill="1" applyBorder="1" applyAlignment="1">
      <alignment horizontal="center" vertical="center" wrapText="1"/>
    </xf>
    <xf numFmtId="2" fontId="49" fillId="86" borderId="0" xfId="0" applyNumberFormat="1" applyFont="1" applyFill="1" applyBorder="1" applyAlignment="1">
      <alignment horizontal="center" vertical="center" wrapText="1"/>
    </xf>
    <xf numFmtId="0" fontId="2" fillId="86" borderId="0" xfId="0" applyFont="1" applyFill="1" applyBorder="1" applyAlignment="1">
      <alignment horizontal="left" vertical="center"/>
    </xf>
    <xf numFmtId="4" fontId="49" fillId="86" borderId="19" xfId="0" applyNumberFormat="1" applyFont="1" applyFill="1" applyBorder="1" applyAlignment="1">
      <alignment vertical="center"/>
    </xf>
    <xf numFmtId="4" fontId="49" fillId="86" borderId="0" xfId="0" applyNumberFormat="1" applyFont="1" applyFill="1" applyBorder="1" applyAlignment="1">
      <alignment vertical="center"/>
    </xf>
    <xf numFmtId="4" fontId="49" fillId="86" borderId="0" xfId="0" applyNumberFormat="1" applyFont="1" applyFill="1" applyBorder="1" applyAlignment="1">
      <alignment horizontal="left" vertical="center"/>
    </xf>
    <xf numFmtId="0" fontId="49" fillId="86" borderId="0" xfId="0" applyFont="1" applyFill="1" applyBorder="1" applyAlignment="1">
      <alignment horizontal="center" vertical="center" wrapText="1"/>
    </xf>
    <xf numFmtId="0" fontId="51" fillId="86" borderId="0" xfId="2136" applyFont="1" applyFill="1" applyBorder="1" applyAlignment="1">
      <alignment vertical="center" wrapText="1"/>
    </xf>
    <xf numFmtId="0" fontId="49" fillId="86" borderId="0" xfId="2136" applyFont="1" applyFill="1" applyBorder="1" applyAlignment="1">
      <alignment horizontal="center" vertical="center" wrapText="1"/>
    </xf>
    <xf numFmtId="3" fontId="49" fillId="86" borderId="0" xfId="2136" applyNumberFormat="1" applyFont="1" applyFill="1" applyBorder="1" applyAlignment="1">
      <alignment horizontal="center" vertical="center" wrapText="1"/>
    </xf>
    <xf numFmtId="0" fontId="21" fillId="86" borderId="0" xfId="0" applyNumberFormat="1" applyFont="1" applyFill="1">
      <alignment horizontal="left" vertical="center" wrapText="1"/>
    </xf>
    <xf numFmtId="0" fontId="57" fillId="86" borderId="10" xfId="0" applyFont="1" applyFill="1" applyBorder="1" applyAlignment="1">
      <alignment horizontal="center" vertical="center" wrapText="1"/>
    </xf>
    <xf numFmtId="4" fontId="57" fillId="86" borderId="10" xfId="2041" applyNumberFormat="1" applyFont="1" applyFill="1" applyBorder="1" applyAlignment="1">
      <alignment horizontal="center" vertical="center" wrapText="1"/>
    </xf>
    <xf numFmtId="0" fontId="57" fillId="86" borderId="10" xfId="2040" applyFont="1" applyFill="1" applyBorder="1" applyAlignment="1">
      <alignment horizontal="center" vertical="center" wrapText="1"/>
    </xf>
    <xf numFmtId="4" fontId="57" fillId="86" borderId="10" xfId="2040" applyNumberFormat="1" applyFont="1" applyFill="1" applyBorder="1" applyAlignment="1">
      <alignment horizontal="center" vertical="center" wrapText="1"/>
    </xf>
    <xf numFmtId="4" fontId="57" fillId="86" borderId="10" xfId="0" applyNumberFormat="1" applyFont="1" applyFill="1" applyBorder="1" applyAlignment="1">
      <alignment horizontal="center" vertical="center" wrapText="1"/>
    </xf>
    <xf numFmtId="0" fontId="57" fillId="86" borderId="10" xfId="0" applyFont="1" applyFill="1" applyBorder="1" applyAlignment="1">
      <alignment horizontal="center" vertical="center"/>
    </xf>
    <xf numFmtId="4" fontId="57" fillId="86" borderId="10" xfId="0" applyNumberFormat="1" applyFont="1" applyFill="1" applyBorder="1" applyAlignment="1">
      <alignment horizontal="center" vertical="center"/>
    </xf>
    <xf numFmtId="4" fontId="57" fillId="86" borderId="10" xfId="2051" applyNumberFormat="1" applyFont="1" applyFill="1" applyBorder="1" applyAlignment="1">
      <alignment horizontal="center" vertical="center" wrapText="1"/>
    </xf>
    <xf numFmtId="4" fontId="57" fillId="86" borderId="10" xfId="2052" applyNumberFormat="1" applyFont="1" applyFill="1" applyBorder="1" applyAlignment="1">
      <alignment horizontal="center" vertical="center" wrapText="1"/>
    </xf>
    <xf numFmtId="4" fontId="57" fillId="86" borderId="10" xfId="0" applyNumberFormat="1" applyFont="1" applyFill="1" applyBorder="1" applyAlignment="1">
      <alignment horizontal="left" vertical="center" wrapText="1"/>
    </xf>
    <xf numFmtId="0" fontId="53" fillId="86" borderId="0" xfId="2050" applyFont="1" applyFill="1" applyBorder="1" applyAlignment="1">
      <alignment vertical="center" wrapText="1"/>
    </xf>
    <xf numFmtId="0" fontId="21" fillId="0" borderId="0" xfId="0" applyFont="1">
      <alignment horizontal="left" vertical="center" wrapText="1"/>
    </xf>
    <xf numFmtId="0" fontId="21" fillId="0" borderId="0" xfId="0" applyFont="1" applyFill="1">
      <alignment horizontal="left" vertical="center" wrapText="1"/>
    </xf>
    <xf numFmtId="0" fontId="2" fillId="87" borderId="10" xfId="0" applyFont="1" applyFill="1" applyBorder="1" applyAlignment="1">
      <alignment horizontal="center" vertical="center"/>
    </xf>
    <xf numFmtId="0" fontId="2" fillId="87" borderId="10" xfId="0" applyFont="1" applyFill="1" applyBorder="1" applyAlignment="1">
      <alignment horizontal="left" vertical="center"/>
    </xf>
    <xf numFmtId="0" fontId="58" fillId="0" borderId="0" xfId="0" applyFont="1" applyFill="1" applyBorder="1">
      <alignment horizontal="left" vertical="center" wrapText="1"/>
    </xf>
    <xf numFmtId="4" fontId="21" fillId="0" borderId="0" xfId="0" applyNumberFormat="1" applyFont="1" applyFill="1" applyBorder="1" applyAlignment="1">
      <alignment horizontal="right" vertical="center" wrapText="1"/>
    </xf>
    <xf numFmtId="0" fontId="28" fillId="0" borderId="0" xfId="0" applyFont="1" applyAlignment="1">
      <alignment horizontal="right" vertical="center" wrapText="1"/>
    </xf>
    <xf numFmtId="4" fontId="28" fillId="0" borderId="0" xfId="0" applyNumberFormat="1" applyFont="1" applyFill="1" applyBorder="1" applyAlignment="1">
      <alignment horizontal="right" vertical="center" wrapText="1"/>
    </xf>
    <xf numFmtId="0" fontId="62" fillId="0" borderId="0" xfId="0" applyFont="1" applyAlignment="1">
      <alignment horizontal="right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4" fontId="28" fillId="0" borderId="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4" fontId="62" fillId="0" borderId="0" xfId="0" applyNumberFormat="1" applyFont="1" applyFill="1" applyBorder="1" applyAlignment="1">
      <alignment horizontal="left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0" fontId="65" fillId="0" borderId="10" xfId="2036" applyFont="1" applyFill="1" applyBorder="1" applyAlignment="1">
      <alignment vertical="center" wrapText="1"/>
    </xf>
    <xf numFmtId="0" fontId="65" fillId="0" borderId="10" xfId="2050" applyFont="1" applyFill="1" applyBorder="1" applyAlignment="1">
      <alignment vertical="center" wrapText="1"/>
    </xf>
    <xf numFmtId="0" fontId="65" fillId="0" borderId="14" xfId="2050" applyFont="1" applyFill="1" applyBorder="1" applyAlignment="1">
      <alignment vertical="center" wrapText="1"/>
    </xf>
    <xf numFmtId="49" fontId="66" fillId="0" borderId="10" xfId="2042" applyNumberFormat="1" applyFont="1" applyFill="1" applyBorder="1" applyAlignment="1">
      <alignment horizontal="center" vertical="center" wrapText="1"/>
    </xf>
    <xf numFmtId="0" fontId="65" fillId="0" borderId="10" xfId="2040" applyFont="1" applyFill="1" applyBorder="1" applyAlignment="1">
      <alignment horizontal="center" vertical="center" wrapText="1"/>
    </xf>
    <xf numFmtId="0" fontId="65" fillId="0" borderId="10" xfId="2037" applyNumberFormat="1" applyFont="1" applyFill="1" applyBorder="1" applyAlignment="1">
      <alignment horizontal="center" vertical="center" wrapText="1"/>
    </xf>
    <xf numFmtId="0" fontId="65" fillId="0" borderId="10" xfId="2041" applyFont="1" applyFill="1" applyBorder="1" applyAlignment="1">
      <alignment horizontal="center" vertical="center" wrapText="1"/>
    </xf>
    <xf numFmtId="0" fontId="65" fillId="0" borderId="10" xfId="2041" applyNumberFormat="1" applyFont="1" applyFill="1" applyBorder="1" applyAlignment="1">
      <alignment horizontal="center" vertical="center" wrapText="1"/>
    </xf>
    <xf numFmtId="4" fontId="65" fillId="0" borderId="10" xfId="2041" applyNumberFormat="1" applyFont="1" applyFill="1" applyBorder="1" applyAlignment="1">
      <alignment horizontal="center" vertical="center" wrapText="1"/>
    </xf>
    <xf numFmtId="4" fontId="65" fillId="0" borderId="10" xfId="0" applyNumberFormat="1" applyFont="1" applyFill="1" applyBorder="1" applyAlignment="1">
      <alignment horizontal="center" vertical="center" wrapText="1"/>
    </xf>
    <xf numFmtId="49" fontId="65" fillId="0" borderId="10" xfId="0" applyNumberFormat="1" applyFont="1" applyFill="1" applyBorder="1" applyAlignment="1">
      <alignment horizontal="center" vertical="center" wrapText="1"/>
    </xf>
    <xf numFmtId="49" fontId="65" fillId="0" borderId="10" xfId="2051" applyNumberFormat="1" applyFont="1" applyFill="1" applyBorder="1" applyAlignment="1">
      <alignment horizontal="center" vertical="center" wrapText="1"/>
    </xf>
    <xf numFmtId="0" fontId="65" fillId="0" borderId="10" xfId="2051" applyFont="1" applyFill="1" applyBorder="1" applyAlignment="1">
      <alignment horizontal="center" vertical="center" wrapText="1"/>
    </xf>
    <xf numFmtId="0" fontId="65" fillId="0" borderId="10" xfId="2052" applyNumberFormat="1" applyFont="1" applyFill="1" applyBorder="1" applyAlignment="1">
      <alignment horizontal="center" vertical="center" wrapText="1"/>
    </xf>
    <xf numFmtId="0" fontId="65" fillId="0" borderId="10" xfId="2053" applyFont="1" applyFill="1" applyBorder="1" applyAlignment="1">
      <alignment horizontal="center" vertical="center" wrapText="1"/>
    </xf>
    <xf numFmtId="0" fontId="65" fillId="0" borderId="10" xfId="2053" applyNumberFormat="1" applyFont="1" applyFill="1" applyBorder="1" applyAlignment="1">
      <alignment horizontal="center" vertical="center" wrapText="1"/>
    </xf>
    <xf numFmtId="4" fontId="65" fillId="0" borderId="10" xfId="2053" applyNumberFormat="1" applyFont="1" applyFill="1" applyBorder="1" applyAlignment="1">
      <alignment horizontal="center" vertical="center" wrapText="1"/>
    </xf>
    <xf numFmtId="3" fontId="65" fillId="0" borderId="10" xfId="2053" applyNumberFormat="1" applyFont="1" applyFill="1" applyBorder="1" applyAlignment="1">
      <alignment horizontal="center" vertical="center" wrapText="1"/>
    </xf>
    <xf numFmtId="49" fontId="65" fillId="0" borderId="10" xfId="2053" applyNumberFormat="1" applyFont="1" applyFill="1" applyBorder="1" applyAlignment="1">
      <alignment horizontal="center" vertical="center" wrapText="1"/>
    </xf>
    <xf numFmtId="0" fontId="65" fillId="0" borderId="10" xfId="0" applyFont="1" applyFill="1" applyBorder="1" applyAlignment="1">
      <alignment horizontal="center" vertical="center" wrapText="1"/>
    </xf>
    <xf numFmtId="0" fontId="65" fillId="0" borderId="10" xfId="0" applyFont="1" applyFill="1" applyBorder="1" applyAlignment="1">
      <alignment horizontal="left" vertical="center" wrapText="1"/>
    </xf>
    <xf numFmtId="3" fontId="65" fillId="0" borderId="10" xfId="0" applyNumberFormat="1" applyFont="1" applyFill="1" applyBorder="1" applyAlignment="1">
      <alignment horizontal="center" vertical="center" wrapText="1"/>
    </xf>
    <xf numFmtId="0" fontId="60" fillId="0" borderId="10" xfId="2036" applyFont="1" applyFill="1" applyBorder="1" applyAlignment="1">
      <alignment vertical="center" wrapText="1"/>
    </xf>
    <xf numFmtId="0" fontId="60" fillId="0" borderId="10" xfId="2050" applyFont="1" applyFill="1" applyBorder="1" applyAlignment="1">
      <alignment vertical="center" wrapText="1"/>
    </xf>
    <xf numFmtId="0" fontId="60" fillId="0" borderId="10" xfId="2050" applyFont="1" applyFill="1" applyBorder="1" applyAlignment="1">
      <alignment horizontal="left" vertical="center" wrapText="1"/>
    </xf>
    <xf numFmtId="4" fontId="60" fillId="0" borderId="10" xfId="2041" applyNumberFormat="1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4" fontId="60" fillId="0" borderId="10" xfId="2076" applyNumberFormat="1" applyFont="1" applyFill="1" applyBorder="1" applyAlignment="1">
      <alignment horizontal="center" vertical="center" wrapText="1"/>
    </xf>
    <xf numFmtId="0" fontId="60" fillId="0" borderId="10" xfId="0" applyNumberFormat="1" applyFont="1" applyFill="1" applyBorder="1" applyAlignment="1">
      <alignment horizontal="center" vertical="center" wrapText="1"/>
    </xf>
    <xf numFmtId="0" fontId="60" fillId="0" borderId="10" xfId="2040" applyFont="1" applyFill="1" applyBorder="1" applyAlignment="1">
      <alignment horizontal="center" vertical="center"/>
    </xf>
    <xf numFmtId="4" fontId="60" fillId="0" borderId="10" xfId="2052" applyNumberFormat="1" applyFont="1" applyFill="1" applyBorder="1" applyAlignment="1">
      <alignment horizontal="center" vertical="center" wrapText="1"/>
    </xf>
    <xf numFmtId="4" fontId="60" fillId="0" borderId="10" xfId="2052" applyNumberFormat="1" applyFont="1" applyFill="1" applyBorder="1" applyAlignment="1">
      <alignment horizontal="center" vertical="center"/>
    </xf>
    <xf numFmtId="0" fontId="60" fillId="0" borderId="10" xfId="0" applyFont="1" applyFill="1" applyBorder="1" applyAlignment="1">
      <alignment horizontal="center" vertical="center" wrapText="1"/>
    </xf>
    <xf numFmtId="0" fontId="60" fillId="0" borderId="12" xfId="2040" applyFont="1" applyFill="1" applyBorder="1" applyAlignment="1">
      <alignment horizontal="center" vertical="center"/>
    </xf>
    <xf numFmtId="3" fontId="60" fillId="0" borderId="10" xfId="0" applyNumberFormat="1" applyFont="1" applyFill="1" applyBorder="1" applyAlignment="1">
      <alignment horizontal="center" vertical="center" wrapText="1"/>
    </xf>
    <xf numFmtId="4" fontId="57" fillId="0" borderId="10" xfId="0" applyNumberFormat="1" applyFont="1" applyFill="1" applyBorder="1" applyAlignment="1">
      <alignment horizontal="center" vertical="center" wrapText="1"/>
    </xf>
    <xf numFmtId="4" fontId="57" fillId="0" borderId="10" xfId="2041" applyNumberFormat="1" applyFont="1" applyFill="1" applyBorder="1" applyAlignment="1">
      <alignment horizontal="center" vertical="center" wrapText="1"/>
    </xf>
    <xf numFmtId="0" fontId="60" fillId="0" borderId="10" xfId="2052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/>
    </xf>
    <xf numFmtId="0" fontId="60" fillId="0" borderId="13" xfId="2050" applyFont="1" applyFill="1" applyBorder="1" applyAlignment="1">
      <alignment vertical="center" wrapText="1"/>
    </xf>
    <xf numFmtId="1" fontId="60" fillId="0" borderId="10" xfId="0" applyNumberFormat="1" applyFont="1" applyFill="1" applyBorder="1" applyAlignment="1">
      <alignment horizontal="center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0" fontId="62" fillId="0" borderId="0" xfId="0" applyFont="1" applyAlignment="1">
      <alignment horizontal="left" vertical="center" wrapText="1"/>
    </xf>
    <xf numFmtId="4" fontId="2" fillId="0" borderId="10" xfId="0" applyNumberFormat="1" applyFont="1" applyFill="1" applyBorder="1" applyAlignment="1">
      <alignment horizontal="center" vertical="center" textRotation="90" wrapText="1"/>
    </xf>
    <xf numFmtId="0" fontId="2" fillId="0" borderId="10" xfId="0" applyNumberFormat="1" applyFont="1" applyFill="1" applyBorder="1" applyAlignment="1">
      <alignment horizontal="center" vertical="center" textRotation="90" wrapText="1"/>
    </xf>
    <xf numFmtId="4" fontId="2" fillId="0" borderId="10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textRotation="90" wrapText="1"/>
    </xf>
    <xf numFmtId="4" fontId="62" fillId="0" borderId="0" xfId="0" applyNumberFormat="1" applyFont="1" applyFill="1" applyBorder="1" applyAlignment="1">
      <alignment horizontal="left" vertical="center" wrapText="1"/>
    </xf>
    <xf numFmtId="0" fontId="50" fillId="0" borderId="0" xfId="0" applyFont="1" applyFill="1" applyAlignment="1">
      <alignment horizontal="center" vertical="center" wrapText="1"/>
    </xf>
    <xf numFmtId="0" fontId="54" fillId="0" borderId="0" xfId="0" applyFont="1" applyFill="1" applyAlignment="1">
      <alignment horizontal="center" vertical="center" wrapText="1"/>
    </xf>
    <xf numFmtId="0" fontId="51" fillId="86" borderId="10" xfId="0" applyFont="1" applyFill="1" applyBorder="1" applyAlignment="1">
      <alignment horizontal="center" vertical="center" wrapText="1"/>
    </xf>
    <xf numFmtId="0" fontId="51" fillId="86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49" fillId="0" borderId="10" xfId="0" applyFont="1" applyFill="1" applyBorder="1" applyAlignment="1">
      <alignment horizontal="left" vertical="center" wrapText="1"/>
    </xf>
    <xf numFmtId="0" fontId="51" fillId="86" borderId="11" xfId="0" applyFont="1" applyFill="1" applyBorder="1" applyAlignment="1">
      <alignment horizontal="center" vertical="center" wrapText="1"/>
    </xf>
    <xf numFmtId="0" fontId="51" fillId="86" borderId="15" xfId="0" applyFont="1" applyFill="1" applyBorder="1" applyAlignment="1">
      <alignment horizontal="center" vertical="center" wrapText="1"/>
    </xf>
    <xf numFmtId="0" fontId="51" fillId="86" borderId="1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3" fillId="0" borderId="0" xfId="0" applyFont="1" applyFill="1" applyAlignment="1">
      <alignment horizontal="left" vertical="center" wrapText="1"/>
    </xf>
    <xf numFmtId="4" fontId="58" fillId="0" borderId="13" xfId="0" applyNumberFormat="1" applyFont="1" applyFill="1" applyBorder="1" applyAlignment="1">
      <alignment horizontal="center" vertical="center" wrapText="1"/>
    </xf>
    <xf numFmtId="4" fontId="58" fillId="0" borderId="17" xfId="0" applyNumberFormat="1" applyFont="1" applyFill="1" applyBorder="1" applyAlignment="1">
      <alignment horizontal="center" vertical="center" wrapText="1"/>
    </xf>
    <xf numFmtId="4" fontId="58" fillId="0" borderId="12" xfId="0" applyNumberFormat="1" applyFont="1" applyFill="1" applyBorder="1" applyAlignment="1">
      <alignment horizontal="center" vertical="center" wrapText="1"/>
    </xf>
    <xf numFmtId="0" fontId="58" fillId="0" borderId="10" xfId="0" applyFont="1" applyFill="1" applyBorder="1" applyAlignment="1">
      <alignment horizontal="center" vertical="center" wrapText="1"/>
    </xf>
    <xf numFmtId="0" fontId="58" fillId="0" borderId="11" xfId="0" applyFont="1" applyFill="1" applyBorder="1" applyAlignment="1">
      <alignment horizontal="center" vertical="center" wrapText="1"/>
    </xf>
    <xf numFmtId="0" fontId="58" fillId="0" borderId="15" xfId="0" applyFont="1" applyFill="1" applyBorder="1" applyAlignment="1">
      <alignment horizontal="center" vertical="center" wrapText="1"/>
    </xf>
    <xf numFmtId="0" fontId="58" fillId="0" borderId="14" xfId="0" applyFont="1" applyFill="1" applyBorder="1" applyAlignment="1">
      <alignment horizontal="center" vertical="center" wrapText="1"/>
    </xf>
    <xf numFmtId="0" fontId="58" fillId="0" borderId="32" xfId="0" applyFont="1" applyFill="1" applyBorder="1" applyAlignment="1">
      <alignment horizontal="center" vertical="center" wrapText="1"/>
    </xf>
    <xf numFmtId="0" fontId="61" fillId="0" borderId="16" xfId="0" applyFont="1" applyFill="1" applyBorder="1">
      <alignment horizontal="left" vertical="center" wrapText="1"/>
    </xf>
    <xf numFmtId="0" fontId="61" fillId="0" borderId="30" xfId="0" applyFont="1" applyFill="1" applyBorder="1">
      <alignment horizontal="left" vertical="center" wrapText="1"/>
    </xf>
    <xf numFmtId="0" fontId="61" fillId="0" borderId="31" xfId="0" applyFont="1" applyFill="1" applyBorder="1">
      <alignment horizontal="left" vertical="center" wrapText="1"/>
    </xf>
    <xf numFmtId="0" fontId="58" fillId="0" borderId="13" xfId="0" applyFont="1" applyFill="1" applyBorder="1" applyAlignment="1">
      <alignment horizontal="center" vertical="center" textRotation="90" wrapText="1"/>
    </xf>
    <xf numFmtId="0" fontId="61" fillId="0" borderId="12" xfId="0" applyFont="1" applyFill="1" applyBorder="1">
      <alignment horizontal="left" vertical="center" wrapText="1"/>
    </xf>
    <xf numFmtId="0" fontId="58" fillId="0" borderId="12" xfId="0" applyFont="1" applyFill="1" applyBorder="1" applyAlignment="1">
      <alignment horizontal="center" vertical="center" textRotation="90" wrapText="1"/>
    </xf>
    <xf numFmtId="4" fontId="58" fillId="0" borderId="32" xfId="0" applyNumberFormat="1" applyFont="1" applyFill="1" applyBorder="1" applyAlignment="1">
      <alignment horizontal="center" vertical="center" textRotation="90" wrapText="1"/>
    </xf>
    <xf numFmtId="4" fontId="58" fillId="0" borderId="16" xfId="0" applyNumberFormat="1" applyFont="1" applyFill="1" applyBorder="1" applyAlignment="1">
      <alignment horizontal="center" vertical="center" textRotation="90" wrapText="1"/>
    </xf>
    <xf numFmtId="0" fontId="50" fillId="0" borderId="0" xfId="0" applyFont="1" applyFill="1" applyAlignment="1">
      <alignment horizontal="center" wrapText="1" shrinkToFit="1"/>
    </xf>
    <xf numFmtId="0" fontId="50" fillId="0" borderId="0" xfId="0" applyFont="1" applyFill="1" applyAlignment="1">
      <alignment wrapText="1" shrinkToFi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60" fillId="0" borderId="32" xfId="2134" applyFont="1" applyFill="1" applyBorder="1" applyAlignment="1">
      <alignment horizontal="center" vertical="center" textRotation="90" wrapText="1"/>
    </xf>
    <xf numFmtId="0" fontId="58" fillId="0" borderId="13" xfId="0" applyFont="1" applyFill="1" applyBorder="1" applyAlignment="1">
      <alignment horizontal="center" vertical="center" wrapText="1"/>
    </xf>
    <xf numFmtId="0" fontId="58" fillId="0" borderId="17" xfId="0" applyFont="1" applyFill="1" applyBorder="1" applyAlignment="1">
      <alignment horizontal="center" vertical="center" wrapText="1"/>
    </xf>
    <xf numFmtId="0" fontId="58" fillId="0" borderId="12" xfId="0" applyFont="1" applyFill="1" applyBorder="1" applyAlignment="1">
      <alignment horizontal="center" vertical="center" wrapText="1"/>
    </xf>
    <xf numFmtId="0" fontId="58" fillId="0" borderId="17" xfId="0" applyFont="1" applyFill="1" applyBorder="1" applyAlignment="1">
      <alignment horizontal="center" vertical="center" textRotation="90" wrapText="1"/>
    </xf>
    <xf numFmtId="0" fontId="58" fillId="0" borderId="18" xfId="0" applyFont="1" applyFill="1" applyBorder="1" applyAlignment="1">
      <alignment horizontal="center" vertical="center" wrapText="1"/>
    </xf>
    <xf numFmtId="0" fontId="58" fillId="0" borderId="16" xfId="0" applyFont="1" applyFill="1" applyBorder="1" applyAlignment="1">
      <alignment horizontal="center" vertical="center" wrapText="1"/>
    </xf>
    <xf numFmtId="0" fontId="58" fillId="0" borderId="30" xfId="0" applyFont="1" applyFill="1" applyBorder="1" applyAlignment="1">
      <alignment horizontal="center" vertical="center" wrapText="1"/>
    </xf>
    <xf numFmtId="0" fontId="58" fillId="0" borderId="20" xfId="0" applyFont="1" applyFill="1" applyBorder="1" applyAlignment="1">
      <alignment horizontal="center" vertical="center" wrapText="1"/>
    </xf>
    <xf numFmtId="0" fontId="58" fillId="0" borderId="31" xfId="0" applyFont="1" applyFill="1" applyBorder="1" applyAlignment="1">
      <alignment horizontal="center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4" fontId="58" fillId="0" borderId="10" xfId="0" applyNumberFormat="1" applyFont="1" applyFill="1" applyBorder="1" applyAlignment="1">
      <alignment horizontal="center" vertical="center" textRotation="90" wrapText="1"/>
    </xf>
    <xf numFmtId="4" fontId="58" fillId="0" borderId="13" xfId="0" applyNumberFormat="1" applyFont="1" applyFill="1" applyBorder="1" applyAlignment="1">
      <alignment horizontal="center" vertical="center" textRotation="90" wrapText="1"/>
    </xf>
    <xf numFmtId="4" fontId="58" fillId="0" borderId="12" xfId="0" applyNumberFormat="1" applyFont="1" applyFill="1" applyBorder="1" applyAlignment="1">
      <alignment horizontal="center" vertical="center" textRotation="90" wrapText="1"/>
    </xf>
    <xf numFmtId="0" fontId="59" fillId="86" borderId="10" xfId="0" applyFont="1" applyFill="1" applyBorder="1" applyAlignment="1">
      <alignment horizontal="left" vertical="center" wrapText="1"/>
    </xf>
    <xf numFmtId="0" fontId="59" fillId="86" borderId="10" xfId="0" applyFont="1" applyFill="1" applyBorder="1" applyAlignment="1">
      <alignment horizontal="center" vertical="center" wrapText="1"/>
    </xf>
    <xf numFmtId="165" fontId="58" fillId="0" borderId="13" xfId="0" applyNumberFormat="1" applyFont="1" applyFill="1" applyBorder="1" applyAlignment="1">
      <alignment horizontal="center" vertical="center" wrapText="1"/>
    </xf>
    <xf numFmtId="165" fontId="58" fillId="0" borderId="17" xfId="0" applyNumberFormat="1" applyFont="1" applyFill="1" applyBorder="1" applyAlignment="1">
      <alignment horizontal="center" vertical="center" wrapText="1"/>
    </xf>
    <xf numFmtId="165" fontId="58" fillId="0" borderId="12" xfId="0" applyNumberFormat="1" applyFont="1" applyFill="1" applyBorder="1" applyAlignment="1">
      <alignment horizontal="center" vertical="center" wrapText="1"/>
    </xf>
    <xf numFmtId="0" fontId="59" fillId="0" borderId="10" xfId="0" applyFont="1" applyFill="1" applyBorder="1" applyAlignment="1">
      <alignment horizontal="center" vertical="center" wrapText="1"/>
    </xf>
    <xf numFmtId="0" fontId="57" fillId="0" borderId="10" xfId="0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right" vertical="center" wrapText="1"/>
    </xf>
    <xf numFmtId="4" fontId="58" fillId="0" borderId="32" xfId="0" applyNumberFormat="1" applyFont="1" applyFill="1" applyBorder="1" applyAlignment="1">
      <alignment horizontal="center" vertical="center" wrapText="1"/>
    </xf>
    <xf numFmtId="4" fontId="58" fillId="0" borderId="18" xfId="0" applyNumberFormat="1" applyFont="1" applyFill="1" applyBorder="1" applyAlignment="1">
      <alignment horizontal="center" vertical="center" wrapText="1"/>
    </xf>
    <xf numFmtId="4" fontId="58" fillId="0" borderId="16" xfId="0" applyNumberFormat="1" applyFont="1" applyFill="1" applyBorder="1" applyAlignment="1">
      <alignment horizontal="center" vertical="center" wrapText="1"/>
    </xf>
    <xf numFmtId="0" fontId="21" fillId="0" borderId="32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33" xfId="0" applyFont="1" applyFill="1" applyBorder="1" applyAlignment="1">
      <alignment horizontal="center" vertical="center" wrapText="1"/>
    </xf>
    <xf numFmtId="0" fontId="21" fillId="0" borderId="30" xfId="0" applyFont="1" applyFill="1" applyBorder="1" applyAlignment="1">
      <alignment horizontal="center" vertical="center" wrapText="1"/>
    </xf>
    <xf numFmtId="0" fontId="21" fillId="0" borderId="20" xfId="0" applyFont="1" applyFill="1" applyBorder="1" applyAlignment="1">
      <alignment horizontal="center" vertical="center" wrapText="1"/>
    </xf>
    <xf numFmtId="0" fontId="21" fillId="0" borderId="3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59" fillId="86" borderId="11" xfId="0" applyFont="1" applyFill="1" applyBorder="1" applyAlignment="1">
      <alignment horizontal="center" vertical="center" wrapText="1"/>
    </xf>
    <xf numFmtId="0" fontId="59" fillId="86" borderId="15" xfId="0" applyFont="1" applyFill="1" applyBorder="1" applyAlignment="1">
      <alignment horizontal="center" vertical="center" wrapText="1"/>
    </xf>
    <xf numFmtId="0" fontId="59" fillId="86" borderId="14" xfId="0" applyFont="1" applyFill="1" applyBorder="1" applyAlignment="1">
      <alignment horizontal="center" vertical="center" wrapText="1"/>
    </xf>
    <xf numFmtId="0" fontId="58" fillId="0" borderId="13" xfId="0" applyNumberFormat="1" applyFont="1" applyFill="1" applyBorder="1" applyAlignment="1">
      <alignment horizontal="center" vertical="center" wrapText="1"/>
    </xf>
    <xf numFmtId="0" fontId="58" fillId="0" borderId="17" xfId="0" applyNumberFormat="1" applyFont="1" applyFill="1" applyBorder="1" applyAlignment="1">
      <alignment horizontal="center" vertical="center" wrapText="1"/>
    </xf>
    <xf numFmtId="0" fontId="58" fillId="0" borderId="12" xfId="0" applyNumberFormat="1" applyFont="1" applyFill="1" applyBorder="1" applyAlignment="1">
      <alignment horizontal="center" vertical="center" wrapText="1"/>
    </xf>
    <xf numFmtId="165" fontId="58" fillId="0" borderId="13" xfId="0" applyNumberFormat="1" applyFont="1" applyFill="1" applyBorder="1" applyAlignment="1">
      <alignment horizontal="center" vertical="center" textRotation="90" wrapText="1"/>
    </xf>
    <xf numFmtId="165" fontId="58" fillId="0" borderId="17" xfId="0" applyNumberFormat="1" applyFont="1" applyFill="1" applyBorder="1" applyAlignment="1">
      <alignment horizontal="center" vertical="center" textRotation="90" wrapText="1"/>
    </xf>
    <xf numFmtId="165" fontId="58" fillId="0" borderId="12" xfId="0" applyNumberFormat="1" applyFont="1" applyFill="1" applyBorder="1" applyAlignment="1">
      <alignment horizontal="center" vertical="center" textRotation="90" wrapText="1"/>
    </xf>
    <xf numFmtId="0" fontId="64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" fontId="28" fillId="0" borderId="0" xfId="0" applyNumberFormat="1" applyFont="1" applyFill="1" applyBorder="1" applyAlignment="1">
      <alignment horizontal="right" vertical="center" wrapText="1"/>
    </xf>
    <xf numFmtId="0" fontId="56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3" fillId="0" borderId="20" xfId="0" applyFont="1" applyFill="1" applyBorder="1" applyAlignment="1">
      <alignment horizontal="center" vertical="center" wrapText="1"/>
    </xf>
    <xf numFmtId="0" fontId="2" fillId="0" borderId="17" xfId="0" applyFont="1" applyFill="1" applyBorder="1">
      <alignment horizontal="left" vertical="center" wrapText="1"/>
    </xf>
    <xf numFmtId="0" fontId="2" fillId="0" borderId="12" xfId="0" applyFont="1" applyFill="1" applyBorder="1">
      <alignment horizontal="left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>
      <alignment horizontal="left" vertical="center" wrapText="1"/>
    </xf>
  </cellXfs>
  <cellStyles count="2437">
    <cellStyle name="20% — акцент1" xfId="2405"/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— акцент1 2" xfId="12"/>
    <cellStyle name="20% - Акцент1 2_Приложение 1" xfId="13"/>
    <cellStyle name="20% — акцент1 2_Приложение 1" xfId="14"/>
    <cellStyle name="20% - Акцент1 2_Приложение 1_1" xfId="15"/>
    <cellStyle name="20% — акцент1 2_Приложение 2" xfId="16"/>
    <cellStyle name="20% - Акцент1 2_Приложение 2_1" xfId="17"/>
    <cellStyle name="20% — акцент1 2_Стоимость" xfId="18"/>
    <cellStyle name="20% - Акцент1 2_Стоимость_1" xfId="19"/>
    <cellStyle name="20% — акцент1 2_Стоимость_1" xfId="20"/>
    <cellStyle name="20% - Акцент1 2_Стоимость_Стоимость" xfId="21"/>
    <cellStyle name="20% — акцент1 2_Стоимость_Стоимость" xfId="22"/>
    <cellStyle name="20% - Акцент1 20" xfId="23"/>
    <cellStyle name="20% - Акцент1 21" xfId="24"/>
    <cellStyle name="20% - Акцент1 22" xfId="25"/>
    <cellStyle name="20% - Акцент1 23" xfId="26"/>
    <cellStyle name="20% - Акцент1 24" xfId="27"/>
    <cellStyle name="20% - Акцент1 25" xfId="28"/>
    <cellStyle name="20% - Акцент1 26" xfId="29"/>
    <cellStyle name="20% - Акцент1 27" xfId="30"/>
    <cellStyle name="20% - Акцент1 28" xfId="31"/>
    <cellStyle name="20% - Акцент1 29" xfId="32"/>
    <cellStyle name="20% - Акцент1 3" xfId="33"/>
    <cellStyle name="20% — акцент1 3" xfId="34"/>
    <cellStyle name="20% - Акцент1 3_Приложение 1" xfId="35"/>
    <cellStyle name="20% — акцент1 3_Приложение 1" xfId="36"/>
    <cellStyle name="20% - Акцент1 3_Приложение 1_1" xfId="37"/>
    <cellStyle name="20% — акцент1 3_Приложение 2" xfId="38"/>
    <cellStyle name="20% - Акцент1 3_Приложение 2_1" xfId="39"/>
    <cellStyle name="20% — акцент1 3_Стоимость" xfId="40"/>
    <cellStyle name="20% - Акцент1 3_Стоимость_1" xfId="41"/>
    <cellStyle name="20% — акцент1 3_Стоимость_1" xfId="42"/>
    <cellStyle name="20% - Акцент1 3_Стоимость_Стоимость" xfId="43"/>
    <cellStyle name="20% — акцент1 3_Стоимость_Стоимость" xfId="44"/>
    <cellStyle name="20% - Акцент1 30" xfId="45"/>
    <cellStyle name="20% - Акцент1 31" xfId="46"/>
    <cellStyle name="20% - Акцент1 32" xfId="47"/>
    <cellStyle name="20% - Акцент1 33" xfId="48"/>
    <cellStyle name="20% - Акцент1 34" xfId="49"/>
    <cellStyle name="20% - Акцент1 35" xfId="50"/>
    <cellStyle name="20% - Акцент1 36" xfId="51"/>
    <cellStyle name="20% - Акцент1 37" xfId="52"/>
    <cellStyle name="20% - Акцент1 38" xfId="53"/>
    <cellStyle name="20% - Акцент1 39" xfId="54"/>
    <cellStyle name="20% - Акцент1 4" xfId="55"/>
    <cellStyle name="20% — акцент1 4" xfId="56"/>
    <cellStyle name="20% - Акцент1 4_Приложение 1" xfId="57"/>
    <cellStyle name="20% — акцент1 4_Приложение 1" xfId="58"/>
    <cellStyle name="20% - Акцент1 4_Приложение 1_1" xfId="59"/>
    <cellStyle name="20% — акцент1 4_Приложение 2" xfId="60"/>
    <cellStyle name="20% - Акцент1 4_Приложение 2_1" xfId="61"/>
    <cellStyle name="20% — акцент1 4_Стоимость" xfId="62"/>
    <cellStyle name="20% - Акцент1 4_Стоимость_1" xfId="63"/>
    <cellStyle name="20% — акцент1 4_Стоимость_1" xfId="64"/>
    <cellStyle name="20% - Акцент1 4_Стоимость_Стоимость" xfId="65"/>
    <cellStyle name="20% — акцент1 4_Стоимость_Стоимость" xfId="66"/>
    <cellStyle name="20% - Акцент1 40" xfId="67"/>
    <cellStyle name="20% - Акцент1 41" xfId="68"/>
    <cellStyle name="20% - Акцент1 42" xfId="69"/>
    <cellStyle name="20% - Акцент1 43" xfId="70"/>
    <cellStyle name="20% - Акцент1 44" xfId="71"/>
    <cellStyle name="20% - Акцент1 45" xfId="72"/>
    <cellStyle name="20% - Акцент1 5" xfId="73"/>
    <cellStyle name="20% - Акцент1 6" xfId="74"/>
    <cellStyle name="20% - Акцент1 7" xfId="75"/>
    <cellStyle name="20% - Акцент1 8" xfId="76"/>
    <cellStyle name="20% - Акцент1 9" xfId="77"/>
    <cellStyle name="20% — акцент1_Стоимость" xfId="2406"/>
    <cellStyle name="20% — акцент2" xfId="2407"/>
    <cellStyle name="20% - Акцент2 10" xfId="78"/>
    <cellStyle name="20% - Акцент2 11" xfId="79"/>
    <cellStyle name="20% - Акцент2 12" xfId="80"/>
    <cellStyle name="20% - Акцент2 13" xfId="81"/>
    <cellStyle name="20% - Акцент2 14" xfId="82"/>
    <cellStyle name="20% - Акцент2 15" xfId="83"/>
    <cellStyle name="20% - Акцент2 16" xfId="84"/>
    <cellStyle name="20% - Акцент2 17" xfId="85"/>
    <cellStyle name="20% - Акцент2 18" xfId="86"/>
    <cellStyle name="20% - Акцент2 19" xfId="87"/>
    <cellStyle name="20% - Акцент2 2" xfId="88"/>
    <cellStyle name="20% — акцент2 2" xfId="89"/>
    <cellStyle name="20% - Акцент2 2_Приложение 1" xfId="90"/>
    <cellStyle name="20% — акцент2 2_Приложение 1" xfId="91"/>
    <cellStyle name="20% - Акцент2 2_Приложение 1_1" xfId="92"/>
    <cellStyle name="20% — акцент2 2_Приложение 2" xfId="93"/>
    <cellStyle name="20% - Акцент2 2_Приложение 2_1" xfId="94"/>
    <cellStyle name="20% — акцент2 2_Стоимость" xfId="95"/>
    <cellStyle name="20% - Акцент2 2_Стоимость_1" xfId="96"/>
    <cellStyle name="20% — акцент2 2_Стоимость_1" xfId="97"/>
    <cellStyle name="20% - Акцент2 2_Стоимость_Стоимость" xfId="98"/>
    <cellStyle name="20% — акцент2 2_Стоимость_Стоимость" xfId="99"/>
    <cellStyle name="20% - Акцент2 20" xfId="100"/>
    <cellStyle name="20% - Акцент2 21" xfId="101"/>
    <cellStyle name="20% - Акцент2 22" xfId="102"/>
    <cellStyle name="20% - Акцент2 23" xfId="103"/>
    <cellStyle name="20% - Акцент2 24" xfId="104"/>
    <cellStyle name="20% - Акцент2 25" xfId="105"/>
    <cellStyle name="20% - Акцент2 26" xfId="106"/>
    <cellStyle name="20% - Акцент2 27" xfId="107"/>
    <cellStyle name="20% - Акцент2 28" xfId="108"/>
    <cellStyle name="20% - Акцент2 29" xfId="109"/>
    <cellStyle name="20% - Акцент2 3" xfId="110"/>
    <cellStyle name="20% — акцент2 3" xfId="111"/>
    <cellStyle name="20% - Акцент2 3_Приложение 1" xfId="112"/>
    <cellStyle name="20% — акцент2 3_Приложение 1" xfId="113"/>
    <cellStyle name="20% - Акцент2 3_Приложение 1_1" xfId="114"/>
    <cellStyle name="20% — акцент2 3_Приложение 2" xfId="115"/>
    <cellStyle name="20% - Акцент2 3_Приложение 2_1" xfId="116"/>
    <cellStyle name="20% — акцент2 3_Стоимость" xfId="117"/>
    <cellStyle name="20% - Акцент2 3_Стоимость_1" xfId="118"/>
    <cellStyle name="20% — акцент2 3_Стоимость_1" xfId="119"/>
    <cellStyle name="20% - Акцент2 3_Стоимость_Стоимость" xfId="120"/>
    <cellStyle name="20% — акцент2 3_Стоимость_Стоимость" xfId="121"/>
    <cellStyle name="20% - Акцент2 30" xfId="122"/>
    <cellStyle name="20% - Акцент2 31" xfId="123"/>
    <cellStyle name="20% - Акцент2 32" xfId="124"/>
    <cellStyle name="20% - Акцент2 33" xfId="125"/>
    <cellStyle name="20% - Акцент2 34" xfId="126"/>
    <cellStyle name="20% - Акцент2 35" xfId="127"/>
    <cellStyle name="20% - Акцент2 36" xfId="128"/>
    <cellStyle name="20% - Акцент2 37" xfId="129"/>
    <cellStyle name="20% - Акцент2 38" xfId="130"/>
    <cellStyle name="20% - Акцент2 39" xfId="131"/>
    <cellStyle name="20% - Акцент2 4" xfId="132"/>
    <cellStyle name="20% — акцент2 4" xfId="133"/>
    <cellStyle name="20% - Акцент2 4_Приложение 1" xfId="134"/>
    <cellStyle name="20% — акцент2 4_Приложение 1" xfId="135"/>
    <cellStyle name="20% - Акцент2 4_Приложение 1_1" xfId="136"/>
    <cellStyle name="20% — акцент2 4_Приложение 2" xfId="137"/>
    <cellStyle name="20% - Акцент2 4_Приложение 2_1" xfId="138"/>
    <cellStyle name="20% — акцент2 4_Стоимость" xfId="139"/>
    <cellStyle name="20% - Акцент2 4_Стоимость_1" xfId="140"/>
    <cellStyle name="20% — акцент2 4_Стоимость_1" xfId="141"/>
    <cellStyle name="20% - Акцент2 4_Стоимость_Стоимость" xfId="142"/>
    <cellStyle name="20% — акцент2 4_Стоимость_Стоимость" xfId="143"/>
    <cellStyle name="20% - Акцент2 40" xfId="144"/>
    <cellStyle name="20% - Акцент2 41" xfId="145"/>
    <cellStyle name="20% - Акцент2 42" xfId="146"/>
    <cellStyle name="20% - Акцент2 43" xfId="147"/>
    <cellStyle name="20% - Акцент2 44" xfId="148"/>
    <cellStyle name="20% - Акцент2 45" xfId="149"/>
    <cellStyle name="20% - Акцент2 5" xfId="150"/>
    <cellStyle name="20% - Акцент2 6" xfId="151"/>
    <cellStyle name="20% - Акцент2 7" xfId="152"/>
    <cellStyle name="20% - Акцент2 8" xfId="153"/>
    <cellStyle name="20% - Акцент2 9" xfId="154"/>
    <cellStyle name="20% — акцент2_Стоимость" xfId="2408"/>
    <cellStyle name="20% — акцент3" xfId="2409"/>
    <cellStyle name="20% - Акцент3 10" xfId="155"/>
    <cellStyle name="20% - Акцент3 11" xfId="156"/>
    <cellStyle name="20% - Акцент3 12" xfId="157"/>
    <cellStyle name="20% - Акцент3 13" xfId="158"/>
    <cellStyle name="20% - Акцент3 14" xfId="159"/>
    <cellStyle name="20% - Акцент3 15" xfId="160"/>
    <cellStyle name="20% - Акцент3 16" xfId="161"/>
    <cellStyle name="20% - Акцент3 17" xfId="162"/>
    <cellStyle name="20% - Акцент3 18" xfId="163"/>
    <cellStyle name="20% - Акцент3 19" xfId="164"/>
    <cellStyle name="20% - Акцент3 2" xfId="165"/>
    <cellStyle name="20% — акцент3 2" xfId="166"/>
    <cellStyle name="20% - Акцент3 2_Приложение 1" xfId="167"/>
    <cellStyle name="20% — акцент3 2_Приложение 1" xfId="168"/>
    <cellStyle name="20% - Акцент3 2_Приложение 1_1" xfId="169"/>
    <cellStyle name="20% — акцент3 2_Приложение 2" xfId="170"/>
    <cellStyle name="20% - Акцент3 2_Приложение 2_1" xfId="171"/>
    <cellStyle name="20% — акцент3 2_Стоимость" xfId="172"/>
    <cellStyle name="20% - Акцент3 2_Стоимость_1" xfId="173"/>
    <cellStyle name="20% — акцент3 2_Стоимость_1" xfId="174"/>
    <cellStyle name="20% - Акцент3 2_Стоимость_Стоимость" xfId="175"/>
    <cellStyle name="20% — акцент3 2_Стоимость_Стоимость" xfId="176"/>
    <cellStyle name="20% - Акцент3 20" xfId="177"/>
    <cellStyle name="20% - Акцент3 21" xfId="178"/>
    <cellStyle name="20% - Акцент3 22" xfId="179"/>
    <cellStyle name="20% - Акцент3 23" xfId="180"/>
    <cellStyle name="20% - Акцент3 24" xfId="181"/>
    <cellStyle name="20% - Акцент3 25" xfId="182"/>
    <cellStyle name="20% - Акцент3 26" xfId="183"/>
    <cellStyle name="20% - Акцент3 27" xfId="184"/>
    <cellStyle name="20% - Акцент3 28" xfId="185"/>
    <cellStyle name="20% - Акцент3 29" xfId="186"/>
    <cellStyle name="20% - Акцент3 3" xfId="187"/>
    <cellStyle name="20% — акцент3 3" xfId="188"/>
    <cellStyle name="20% - Акцент3 3_Приложение 1" xfId="189"/>
    <cellStyle name="20% — акцент3 3_Приложение 1" xfId="190"/>
    <cellStyle name="20% - Акцент3 3_Приложение 1_1" xfId="191"/>
    <cellStyle name="20% — акцент3 3_Приложение 2" xfId="192"/>
    <cellStyle name="20% - Акцент3 3_Приложение 2_1" xfId="193"/>
    <cellStyle name="20% — акцент3 3_Стоимость" xfId="194"/>
    <cellStyle name="20% - Акцент3 3_Стоимость_1" xfId="195"/>
    <cellStyle name="20% — акцент3 3_Стоимость_1" xfId="196"/>
    <cellStyle name="20% - Акцент3 3_Стоимость_Стоимость" xfId="197"/>
    <cellStyle name="20% — акцент3 3_Стоимость_Стоимость" xfId="198"/>
    <cellStyle name="20% - Акцент3 30" xfId="199"/>
    <cellStyle name="20% - Акцент3 31" xfId="200"/>
    <cellStyle name="20% - Акцент3 32" xfId="201"/>
    <cellStyle name="20% - Акцент3 33" xfId="202"/>
    <cellStyle name="20% - Акцент3 34" xfId="203"/>
    <cellStyle name="20% - Акцент3 35" xfId="204"/>
    <cellStyle name="20% - Акцент3 36" xfId="205"/>
    <cellStyle name="20% - Акцент3 37" xfId="206"/>
    <cellStyle name="20% - Акцент3 38" xfId="207"/>
    <cellStyle name="20% - Акцент3 39" xfId="208"/>
    <cellStyle name="20% - Акцент3 4" xfId="209"/>
    <cellStyle name="20% — акцент3 4" xfId="210"/>
    <cellStyle name="20% - Акцент3 4_Приложение 1" xfId="211"/>
    <cellStyle name="20% — акцент3 4_Приложение 1" xfId="212"/>
    <cellStyle name="20% - Акцент3 4_Приложение 1_1" xfId="213"/>
    <cellStyle name="20% — акцент3 4_Приложение 2" xfId="214"/>
    <cellStyle name="20% - Акцент3 4_Приложение 2_1" xfId="215"/>
    <cellStyle name="20% — акцент3 4_Стоимость" xfId="216"/>
    <cellStyle name="20% - Акцент3 4_Стоимость_1" xfId="217"/>
    <cellStyle name="20% — акцент3 4_Стоимость_1" xfId="218"/>
    <cellStyle name="20% - Акцент3 4_Стоимость_Стоимость" xfId="219"/>
    <cellStyle name="20% — акцент3 4_Стоимость_Стоимость" xfId="220"/>
    <cellStyle name="20% - Акцент3 40" xfId="221"/>
    <cellStyle name="20% - Акцент3 41" xfId="222"/>
    <cellStyle name="20% - Акцент3 42" xfId="223"/>
    <cellStyle name="20% - Акцент3 43" xfId="224"/>
    <cellStyle name="20% - Акцент3 44" xfId="225"/>
    <cellStyle name="20% - Акцент3 45" xfId="226"/>
    <cellStyle name="20% - Акцент3 5" xfId="227"/>
    <cellStyle name="20% - Акцент3 6" xfId="228"/>
    <cellStyle name="20% - Акцент3 7" xfId="229"/>
    <cellStyle name="20% - Акцент3 8" xfId="230"/>
    <cellStyle name="20% - Акцент3 9" xfId="231"/>
    <cellStyle name="20% — акцент3_Стоимость" xfId="2410"/>
    <cellStyle name="20% — акцент4" xfId="2411"/>
    <cellStyle name="20% - Акцент4 10" xfId="232"/>
    <cellStyle name="20% - Акцент4 11" xfId="233"/>
    <cellStyle name="20% - Акцент4 12" xfId="234"/>
    <cellStyle name="20% - Акцент4 13" xfId="235"/>
    <cellStyle name="20% - Акцент4 14" xfId="236"/>
    <cellStyle name="20% - Акцент4 15" xfId="237"/>
    <cellStyle name="20% - Акцент4 16" xfId="238"/>
    <cellStyle name="20% - Акцент4 17" xfId="239"/>
    <cellStyle name="20% - Акцент4 18" xfId="240"/>
    <cellStyle name="20% - Акцент4 19" xfId="241"/>
    <cellStyle name="20% - Акцент4 2" xfId="242"/>
    <cellStyle name="20% — акцент4 2" xfId="243"/>
    <cellStyle name="20% - Акцент4 2_Приложение 1" xfId="244"/>
    <cellStyle name="20% — акцент4 2_Приложение 1" xfId="245"/>
    <cellStyle name="20% - Акцент4 2_Приложение 1_1" xfId="246"/>
    <cellStyle name="20% — акцент4 2_Приложение 2" xfId="247"/>
    <cellStyle name="20% - Акцент4 2_Приложение 2_1" xfId="248"/>
    <cellStyle name="20% — акцент4 2_Стоимость" xfId="249"/>
    <cellStyle name="20% - Акцент4 2_Стоимость_1" xfId="250"/>
    <cellStyle name="20% — акцент4 2_Стоимость_1" xfId="251"/>
    <cellStyle name="20% - Акцент4 2_Стоимость_Стоимость" xfId="252"/>
    <cellStyle name="20% — акцент4 2_Стоимость_Стоимость" xfId="253"/>
    <cellStyle name="20% - Акцент4 20" xfId="254"/>
    <cellStyle name="20% - Акцент4 21" xfId="255"/>
    <cellStyle name="20% - Акцент4 22" xfId="256"/>
    <cellStyle name="20% - Акцент4 23" xfId="257"/>
    <cellStyle name="20% - Акцент4 24" xfId="258"/>
    <cellStyle name="20% - Акцент4 25" xfId="259"/>
    <cellStyle name="20% - Акцент4 26" xfId="260"/>
    <cellStyle name="20% - Акцент4 27" xfId="261"/>
    <cellStyle name="20% - Акцент4 28" xfId="262"/>
    <cellStyle name="20% - Акцент4 29" xfId="263"/>
    <cellStyle name="20% - Акцент4 3" xfId="264"/>
    <cellStyle name="20% — акцент4 3" xfId="265"/>
    <cellStyle name="20% - Акцент4 3_Приложение 1" xfId="266"/>
    <cellStyle name="20% — акцент4 3_Приложение 1" xfId="267"/>
    <cellStyle name="20% - Акцент4 3_Приложение 1_1" xfId="268"/>
    <cellStyle name="20% — акцент4 3_Приложение 2" xfId="269"/>
    <cellStyle name="20% - Акцент4 3_Приложение 2_1" xfId="270"/>
    <cellStyle name="20% — акцент4 3_Стоимость" xfId="271"/>
    <cellStyle name="20% - Акцент4 3_Стоимость_1" xfId="272"/>
    <cellStyle name="20% — акцент4 3_Стоимость_1" xfId="273"/>
    <cellStyle name="20% - Акцент4 3_Стоимость_Стоимость" xfId="274"/>
    <cellStyle name="20% — акцент4 3_Стоимость_Стоимость" xfId="275"/>
    <cellStyle name="20% - Акцент4 30" xfId="276"/>
    <cellStyle name="20% - Акцент4 31" xfId="277"/>
    <cellStyle name="20% - Акцент4 32" xfId="278"/>
    <cellStyle name="20% - Акцент4 33" xfId="279"/>
    <cellStyle name="20% - Акцент4 34" xfId="280"/>
    <cellStyle name="20% - Акцент4 35" xfId="281"/>
    <cellStyle name="20% - Акцент4 36" xfId="282"/>
    <cellStyle name="20% - Акцент4 37" xfId="283"/>
    <cellStyle name="20% - Акцент4 38" xfId="284"/>
    <cellStyle name="20% - Акцент4 39" xfId="285"/>
    <cellStyle name="20% - Акцент4 4" xfId="286"/>
    <cellStyle name="20% — акцент4 4" xfId="287"/>
    <cellStyle name="20% - Акцент4 4_Приложение 1" xfId="288"/>
    <cellStyle name="20% — акцент4 4_Приложение 1" xfId="289"/>
    <cellStyle name="20% - Акцент4 4_Приложение 1_1" xfId="290"/>
    <cellStyle name="20% — акцент4 4_Приложение 2" xfId="291"/>
    <cellStyle name="20% - Акцент4 4_Приложение 2_1" xfId="292"/>
    <cellStyle name="20% — акцент4 4_Стоимость" xfId="293"/>
    <cellStyle name="20% - Акцент4 4_Стоимость_1" xfId="294"/>
    <cellStyle name="20% — акцент4 4_Стоимость_1" xfId="295"/>
    <cellStyle name="20% - Акцент4 4_Стоимость_Стоимость" xfId="296"/>
    <cellStyle name="20% — акцент4 4_Стоимость_Стоимость" xfId="297"/>
    <cellStyle name="20% - Акцент4 40" xfId="298"/>
    <cellStyle name="20% - Акцент4 41" xfId="299"/>
    <cellStyle name="20% - Акцент4 42" xfId="300"/>
    <cellStyle name="20% - Акцент4 43" xfId="301"/>
    <cellStyle name="20% - Акцент4 44" xfId="302"/>
    <cellStyle name="20% - Акцент4 45" xfId="303"/>
    <cellStyle name="20% - Акцент4 5" xfId="304"/>
    <cellStyle name="20% - Акцент4 6" xfId="305"/>
    <cellStyle name="20% - Акцент4 7" xfId="306"/>
    <cellStyle name="20% - Акцент4 8" xfId="307"/>
    <cellStyle name="20% - Акцент4 9" xfId="308"/>
    <cellStyle name="20% — акцент4_Стоимость" xfId="2412"/>
    <cellStyle name="20% — акцент5" xfId="2413"/>
    <cellStyle name="20% - Акцент5 10" xfId="309"/>
    <cellStyle name="20% - Акцент5 11" xfId="310"/>
    <cellStyle name="20% - Акцент5 12" xfId="311"/>
    <cellStyle name="20% - Акцент5 13" xfId="312"/>
    <cellStyle name="20% - Акцент5 14" xfId="313"/>
    <cellStyle name="20% - Акцент5 15" xfId="314"/>
    <cellStyle name="20% - Акцент5 16" xfId="315"/>
    <cellStyle name="20% - Акцент5 17" xfId="316"/>
    <cellStyle name="20% - Акцент5 18" xfId="317"/>
    <cellStyle name="20% - Акцент5 19" xfId="318"/>
    <cellStyle name="20% - Акцент5 2" xfId="319"/>
    <cellStyle name="20% — акцент5 2" xfId="320"/>
    <cellStyle name="20% - Акцент5 2_Приложение 1" xfId="321"/>
    <cellStyle name="20% — акцент5 2_Приложение 1" xfId="322"/>
    <cellStyle name="20% - Акцент5 2_Приложение 1_1" xfId="323"/>
    <cellStyle name="20% — акцент5 2_Приложение 2" xfId="324"/>
    <cellStyle name="20% - Акцент5 2_Приложение 2_1" xfId="325"/>
    <cellStyle name="20% — акцент5 2_Стоимость" xfId="326"/>
    <cellStyle name="20% - Акцент5 2_Стоимость_1" xfId="327"/>
    <cellStyle name="20% — акцент5 2_Стоимость_1" xfId="328"/>
    <cellStyle name="20% - Акцент5 2_Стоимость_Стоимость" xfId="329"/>
    <cellStyle name="20% — акцент5 2_Стоимость_Стоимость" xfId="330"/>
    <cellStyle name="20% - Акцент5 20" xfId="331"/>
    <cellStyle name="20% - Акцент5 21" xfId="332"/>
    <cellStyle name="20% - Акцент5 22" xfId="333"/>
    <cellStyle name="20% - Акцент5 23" xfId="334"/>
    <cellStyle name="20% - Акцент5 24" xfId="335"/>
    <cellStyle name="20% - Акцент5 25" xfId="336"/>
    <cellStyle name="20% - Акцент5 26" xfId="337"/>
    <cellStyle name="20% - Акцент5 27" xfId="338"/>
    <cellStyle name="20% - Акцент5 28" xfId="339"/>
    <cellStyle name="20% - Акцент5 29" xfId="340"/>
    <cellStyle name="20% - Акцент5 3" xfId="341"/>
    <cellStyle name="20% — акцент5 3" xfId="342"/>
    <cellStyle name="20% - Акцент5 3_Приложение 1" xfId="343"/>
    <cellStyle name="20% — акцент5 3_Приложение 1" xfId="344"/>
    <cellStyle name="20% - Акцент5 3_Приложение 1_1" xfId="345"/>
    <cellStyle name="20% — акцент5 3_Приложение 2" xfId="346"/>
    <cellStyle name="20% - Акцент5 3_Приложение 2_1" xfId="347"/>
    <cellStyle name="20% — акцент5 3_Стоимость" xfId="348"/>
    <cellStyle name="20% - Акцент5 3_Стоимость_1" xfId="349"/>
    <cellStyle name="20% — акцент5 3_Стоимость_1" xfId="350"/>
    <cellStyle name="20% - Акцент5 3_Стоимость_Стоимость" xfId="351"/>
    <cellStyle name="20% — акцент5 3_Стоимость_Стоимость" xfId="352"/>
    <cellStyle name="20% - Акцент5 30" xfId="353"/>
    <cellStyle name="20% - Акцент5 31" xfId="354"/>
    <cellStyle name="20% - Акцент5 32" xfId="355"/>
    <cellStyle name="20% - Акцент5 33" xfId="356"/>
    <cellStyle name="20% - Акцент5 34" xfId="357"/>
    <cellStyle name="20% - Акцент5 35" xfId="358"/>
    <cellStyle name="20% - Акцент5 36" xfId="359"/>
    <cellStyle name="20% - Акцент5 37" xfId="360"/>
    <cellStyle name="20% - Акцент5 38" xfId="361"/>
    <cellStyle name="20% - Акцент5 39" xfId="362"/>
    <cellStyle name="20% - Акцент5 4" xfId="363"/>
    <cellStyle name="20% — акцент5 4" xfId="364"/>
    <cellStyle name="20% - Акцент5 4_Приложение 1" xfId="365"/>
    <cellStyle name="20% — акцент5 4_Приложение 1" xfId="366"/>
    <cellStyle name="20% - Акцент5 4_Приложение 1_1" xfId="367"/>
    <cellStyle name="20% — акцент5 4_Приложение 2" xfId="368"/>
    <cellStyle name="20% - Акцент5 4_Приложение 2_1" xfId="369"/>
    <cellStyle name="20% — акцент5 4_Стоимость" xfId="370"/>
    <cellStyle name="20% - Акцент5 4_Стоимость_1" xfId="371"/>
    <cellStyle name="20% — акцент5 4_Стоимость_1" xfId="372"/>
    <cellStyle name="20% - Акцент5 4_Стоимость_Стоимость" xfId="373"/>
    <cellStyle name="20% — акцент5 4_Стоимость_Стоимость" xfId="374"/>
    <cellStyle name="20% - Акцент5 40" xfId="375"/>
    <cellStyle name="20% - Акцент5 41" xfId="376"/>
    <cellStyle name="20% - Акцент5 42" xfId="377"/>
    <cellStyle name="20% - Акцент5 43" xfId="378"/>
    <cellStyle name="20% - Акцент5 44" xfId="379"/>
    <cellStyle name="20% - Акцент5 45" xfId="380"/>
    <cellStyle name="20% - Акцент5 5" xfId="381"/>
    <cellStyle name="20% - Акцент5 6" xfId="382"/>
    <cellStyle name="20% - Акцент5 7" xfId="383"/>
    <cellStyle name="20% - Акцент5 8" xfId="384"/>
    <cellStyle name="20% - Акцент5 9" xfId="385"/>
    <cellStyle name="20% — акцент5_Стоимость" xfId="2414"/>
    <cellStyle name="20% — акцент6" xfId="2415"/>
    <cellStyle name="20% - Акцент6 10" xfId="386"/>
    <cellStyle name="20% - Акцент6 11" xfId="387"/>
    <cellStyle name="20% - Акцент6 12" xfId="388"/>
    <cellStyle name="20% - Акцент6 13" xfId="389"/>
    <cellStyle name="20% - Акцент6 14" xfId="390"/>
    <cellStyle name="20% - Акцент6 15" xfId="391"/>
    <cellStyle name="20% - Акцент6 16" xfId="392"/>
    <cellStyle name="20% - Акцент6 17" xfId="393"/>
    <cellStyle name="20% - Акцент6 18" xfId="394"/>
    <cellStyle name="20% - Акцент6 19" xfId="395"/>
    <cellStyle name="20% - Акцент6 2" xfId="396"/>
    <cellStyle name="20% — акцент6 2" xfId="397"/>
    <cellStyle name="20% - Акцент6 2_Приложение 1" xfId="398"/>
    <cellStyle name="20% — акцент6 2_Приложение 1" xfId="399"/>
    <cellStyle name="20% - Акцент6 2_Приложение 1_1" xfId="400"/>
    <cellStyle name="20% — акцент6 2_Приложение 2" xfId="401"/>
    <cellStyle name="20% - Акцент6 2_Приложение 2_1" xfId="402"/>
    <cellStyle name="20% — акцент6 2_Стоимость" xfId="403"/>
    <cellStyle name="20% - Акцент6 2_Стоимость_1" xfId="404"/>
    <cellStyle name="20% — акцент6 2_Стоимость_1" xfId="405"/>
    <cellStyle name="20% - Акцент6 2_Стоимость_Стоимость" xfId="406"/>
    <cellStyle name="20% — акцент6 2_Стоимость_Стоимость" xfId="407"/>
    <cellStyle name="20% - Акцент6 20" xfId="408"/>
    <cellStyle name="20% - Акцент6 21" xfId="409"/>
    <cellStyle name="20% - Акцент6 22" xfId="410"/>
    <cellStyle name="20% - Акцент6 23" xfId="411"/>
    <cellStyle name="20% - Акцент6 24" xfId="412"/>
    <cellStyle name="20% - Акцент6 25" xfId="413"/>
    <cellStyle name="20% - Акцент6 26" xfId="414"/>
    <cellStyle name="20% - Акцент6 27" xfId="415"/>
    <cellStyle name="20% - Акцент6 28" xfId="416"/>
    <cellStyle name="20% - Акцент6 29" xfId="417"/>
    <cellStyle name="20% - Акцент6 3" xfId="418"/>
    <cellStyle name="20% — акцент6 3" xfId="419"/>
    <cellStyle name="20% - Акцент6 3_Приложение 1" xfId="420"/>
    <cellStyle name="20% — акцент6 3_Приложение 1" xfId="421"/>
    <cellStyle name="20% - Акцент6 3_Приложение 1_1" xfId="422"/>
    <cellStyle name="20% — акцент6 3_Приложение 2" xfId="423"/>
    <cellStyle name="20% - Акцент6 3_Приложение 2_1" xfId="424"/>
    <cellStyle name="20% — акцент6 3_Стоимость" xfId="425"/>
    <cellStyle name="20% - Акцент6 3_Стоимость_1" xfId="426"/>
    <cellStyle name="20% — акцент6 3_Стоимость_1" xfId="427"/>
    <cellStyle name="20% - Акцент6 3_Стоимость_Стоимость" xfId="428"/>
    <cellStyle name="20% — акцент6 3_Стоимость_Стоимость" xfId="429"/>
    <cellStyle name="20% - Акцент6 30" xfId="430"/>
    <cellStyle name="20% - Акцент6 31" xfId="431"/>
    <cellStyle name="20% - Акцент6 32" xfId="432"/>
    <cellStyle name="20% - Акцент6 33" xfId="433"/>
    <cellStyle name="20% - Акцент6 34" xfId="434"/>
    <cellStyle name="20% - Акцент6 35" xfId="435"/>
    <cellStyle name="20% - Акцент6 36" xfId="436"/>
    <cellStyle name="20% - Акцент6 37" xfId="437"/>
    <cellStyle name="20% - Акцент6 38" xfId="438"/>
    <cellStyle name="20% - Акцент6 39" xfId="439"/>
    <cellStyle name="20% - Акцент6 4" xfId="440"/>
    <cellStyle name="20% — акцент6 4" xfId="441"/>
    <cellStyle name="20% - Акцент6 4_Приложение 1" xfId="442"/>
    <cellStyle name="20% — акцент6 4_Приложение 1" xfId="443"/>
    <cellStyle name="20% - Акцент6 4_Приложение 1_1" xfId="444"/>
    <cellStyle name="20% — акцент6 4_Приложение 2" xfId="445"/>
    <cellStyle name="20% - Акцент6 4_Приложение 2_1" xfId="446"/>
    <cellStyle name="20% — акцент6 4_Стоимость" xfId="447"/>
    <cellStyle name="20% - Акцент6 4_Стоимость_1" xfId="448"/>
    <cellStyle name="20% — акцент6 4_Стоимость_1" xfId="449"/>
    <cellStyle name="20% - Акцент6 4_Стоимость_Стоимость" xfId="450"/>
    <cellStyle name="20% — акцент6 4_Стоимость_Стоимость" xfId="451"/>
    <cellStyle name="20% - Акцент6 40" xfId="452"/>
    <cellStyle name="20% - Акцент6 41" xfId="453"/>
    <cellStyle name="20% - Акцент6 42" xfId="454"/>
    <cellStyle name="20% - Акцент6 43" xfId="455"/>
    <cellStyle name="20% - Акцент6 44" xfId="456"/>
    <cellStyle name="20% - Акцент6 45" xfId="457"/>
    <cellStyle name="20% - Акцент6 5" xfId="458"/>
    <cellStyle name="20% - Акцент6 6" xfId="459"/>
    <cellStyle name="20% - Акцент6 7" xfId="460"/>
    <cellStyle name="20% - Акцент6 8" xfId="461"/>
    <cellStyle name="20% - Акцент6 9" xfId="462"/>
    <cellStyle name="20% — акцент6_Стоимость" xfId="2416"/>
    <cellStyle name="40% — акцент1" xfId="2417"/>
    <cellStyle name="40% - Акцент1 10" xfId="463"/>
    <cellStyle name="40% - Акцент1 11" xfId="464"/>
    <cellStyle name="40% - Акцент1 12" xfId="465"/>
    <cellStyle name="40% - Акцент1 13" xfId="466"/>
    <cellStyle name="40% - Акцент1 14" xfId="467"/>
    <cellStyle name="40% - Акцент1 15" xfId="468"/>
    <cellStyle name="40% - Акцент1 16" xfId="469"/>
    <cellStyle name="40% - Акцент1 17" xfId="470"/>
    <cellStyle name="40% - Акцент1 18" xfId="471"/>
    <cellStyle name="40% - Акцент1 19" xfId="472"/>
    <cellStyle name="40% - Акцент1 2" xfId="473"/>
    <cellStyle name="40% — акцент1 2" xfId="474"/>
    <cellStyle name="40% - Акцент1 2_Приложение 1" xfId="475"/>
    <cellStyle name="40% — акцент1 2_Приложение 1" xfId="476"/>
    <cellStyle name="40% - Акцент1 2_Приложение 1_1" xfId="477"/>
    <cellStyle name="40% — акцент1 2_Приложение 2" xfId="478"/>
    <cellStyle name="40% - Акцент1 2_Приложение 2_1" xfId="479"/>
    <cellStyle name="40% — акцент1 2_Стоимость" xfId="480"/>
    <cellStyle name="40% - Акцент1 2_Стоимость_1" xfId="481"/>
    <cellStyle name="40% — акцент1 2_Стоимость_1" xfId="482"/>
    <cellStyle name="40% - Акцент1 2_Стоимость_Стоимость" xfId="483"/>
    <cellStyle name="40% — акцент1 2_Стоимость_Стоимость" xfId="484"/>
    <cellStyle name="40% - Акцент1 20" xfId="485"/>
    <cellStyle name="40% - Акцент1 21" xfId="486"/>
    <cellStyle name="40% - Акцент1 22" xfId="487"/>
    <cellStyle name="40% - Акцент1 23" xfId="488"/>
    <cellStyle name="40% - Акцент1 24" xfId="489"/>
    <cellStyle name="40% - Акцент1 25" xfId="490"/>
    <cellStyle name="40% - Акцент1 26" xfId="491"/>
    <cellStyle name="40% - Акцент1 27" xfId="492"/>
    <cellStyle name="40% - Акцент1 28" xfId="493"/>
    <cellStyle name="40% - Акцент1 29" xfId="494"/>
    <cellStyle name="40% - Акцент1 3" xfId="495"/>
    <cellStyle name="40% — акцент1 3" xfId="496"/>
    <cellStyle name="40% - Акцент1 3_Приложение 1" xfId="497"/>
    <cellStyle name="40% — акцент1 3_Приложение 1" xfId="498"/>
    <cellStyle name="40% - Акцент1 3_Приложение 1_1" xfId="499"/>
    <cellStyle name="40% — акцент1 3_Приложение 2" xfId="500"/>
    <cellStyle name="40% - Акцент1 3_Приложение 2_1" xfId="501"/>
    <cellStyle name="40% — акцент1 3_Стоимость" xfId="502"/>
    <cellStyle name="40% - Акцент1 3_Стоимость_1" xfId="503"/>
    <cellStyle name="40% — акцент1 3_Стоимость_1" xfId="504"/>
    <cellStyle name="40% - Акцент1 3_Стоимость_Стоимость" xfId="505"/>
    <cellStyle name="40% — акцент1 3_Стоимость_Стоимость" xfId="506"/>
    <cellStyle name="40% - Акцент1 30" xfId="507"/>
    <cellStyle name="40% - Акцент1 31" xfId="508"/>
    <cellStyle name="40% - Акцент1 32" xfId="509"/>
    <cellStyle name="40% - Акцент1 33" xfId="510"/>
    <cellStyle name="40% - Акцент1 34" xfId="511"/>
    <cellStyle name="40% - Акцент1 35" xfId="512"/>
    <cellStyle name="40% - Акцент1 36" xfId="513"/>
    <cellStyle name="40% - Акцент1 37" xfId="514"/>
    <cellStyle name="40% - Акцент1 38" xfId="515"/>
    <cellStyle name="40% - Акцент1 39" xfId="516"/>
    <cellStyle name="40% - Акцент1 4" xfId="517"/>
    <cellStyle name="40% — акцент1 4" xfId="518"/>
    <cellStyle name="40% - Акцент1 4_Приложение 1" xfId="519"/>
    <cellStyle name="40% — акцент1 4_Приложение 1" xfId="520"/>
    <cellStyle name="40% - Акцент1 4_Приложение 1_1" xfId="521"/>
    <cellStyle name="40% — акцент1 4_Приложение 2" xfId="522"/>
    <cellStyle name="40% - Акцент1 4_Приложение 2_1" xfId="523"/>
    <cellStyle name="40% — акцент1 4_Стоимость" xfId="524"/>
    <cellStyle name="40% - Акцент1 4_Стоимость_1" xfId="525"/>
    <cellStyle name="40% — акцент1 4_Стоимость_1" xfId="526"/>
    <cellStyle name="40% - Акцент1 4_Стоимость_Стоимость" xfId="527"/>
    <cellStyle name="40% — акцент1 4_Стоимость_Стоимость" xfId="528"/>
    <cellStyle name="40% - Акцент1 40" xfId="529"/>
    <cellStyle name="40% - Акцент1 41" xfId="530"/>
    <cellStyle name="40% - Акцент1 42" xfId="531"/>
    <cellStyle name="40% - Акцент1 43" xfId="532"/>
    <cellStyle name="40% - Акцент1 44" xfId="533"/>
    <cellStyle name="40% - Акцент1 45" xfId="534"/>
    <cellStyle name="40% - Акцент1 5" xfId="535"/>
    <cellStyle name="40% - Акцент1 6" xfId="536"/>
    <cellStyle name="40% - Акцент1 7" xfId="537"/>
    <cellStyle name="40% - Акцент1 8" xfId="538"/>
    <cellStyle name="40% - Акцент1 9" xfId="539"/>
    <cellStyle name="40% — акцент1_Стоимость" xfId="2418"/>
    <cellStyle name="40% — акцент2" xfId="2419"/>
    <cellStyle name="40% - Акцент2 10" xfId="540"/>
    <cellStyle name="40% - Акцент2 11" xfId="541"/>
    <cellStyle name="40% - Акцент2 12" xfId="542"/>
    <cellStyle name="40% - Акцент2 13" xfId="543"/>
    <cellStyle name="40% - Акцент2 14" xfId="544"/>
    <cellStyle name="40% - Акцент2 15" xfId="545"/>
    <cellStyle name="40% - Акцент2 16" xfId="546"/>
    <cellStyle name="40% - Акцент2 17" xfId="547"/>
    <cellStyle name="40% - Акцент2 18" xfId="548"/>
    <cellStyle name="40% - Акцент2 19" xfId="549"/>
    <cellStyle name="40% - Акцент2 2" xfId="550"/>
    <cellStyle name="40% — акцент2 2" xfId="551"/>
    <cellStyle name="40% - Акцент2 2_Приложение 1" xfId="552"/>
    <cellStyle name="40% — акцент2 2_Приложение 1" xfId="553"/>
    <cellStyle name="40% - Акцент2 2_Приложение 1_1" xfId="554"/>
    <cellStyle name="40% — акцент2 2_Приложение 2" xfId="555"/>
    <cellStyle name="40% - Акцент2 2_Приложение 2_1" xfId="556"/>
    <cellStyle name="40% — акцент2 2_Стоимость" xfId="557"/>
    <cellStyle name="40% - Акцент2 2_Стоимость_1" xfId="558"/>
    <cellStyle name="40% — акцент2 2_Стоимость_1" xfId="559"/>
    <cellStyle name="40% - Акцент2 2_Стоимость_Стоимость" xfId="560"/>
    <cellStyle name="40% — акцент2 2_Стоимость_Стоимость" xfId="561"/>
    <cellStyle name="40% - Акцент2 20" xfId="562"/>
    <cellStyle name="40% - Акцент2 21" xfId="563"/>
    <cellStyle name="40% - Акцент2 22" xfId="564"/>
    <cellStyle name="40% - Акцент2 23" xfId="565"/>
    <cellStyle name="40% - Акцент2 24" xfId="566"/>
    <cellStyle name="40% - Акцент2 25" xfId="567"/>
    <cellStyle name="40% - Акцент2 26" xfId="568"/>
    <cellStyle name="40% - Акцент2 27" xfId="569"/>
    <cellStyle name="40% - Акцент2 28" xfId="570"/>
    <cellStyle name="40% - Акцент2 29" xfId="571"/>
    <cellStyle name="40% - Акцент2 3" xfId="572"/>
    <cellStyle name="40% — акцент2 3" xfId="573"/>
    <cellStyle name="40% - Акцент2 3_Приложение 1" xfId="574"/>
    <cellStyle name="40% — акцент2 3_Приложение 1" xfId="575"/>
    <cellStyle name="40% - Акцент2 3_Приложение 1_1" xfId="576"/>
    <cellStyle name="40% — акцент2 3_Приложение 2" xfId="577"/>
    <cellStyle name="40% - Акцент2 3_Приложение 2_1" xfId="578"/>
    <cellStyle name="40% — акцент2 3_Стоимость" xfId="579"/>
    <cellStyle name="40% - Акцент2 3_Стоимость_1" xfId="580"/>
    <cellStyle name="40% — акцент2 3_Стоимость_1" xfId="581"/>
    <cellStyle name="40% - Акцент2 3_Стоимость_Стоимость" xfId="582"/>
    <cellStyle name="40% — акцент2 3_Стоимость_Стоимость" xfId="583"/>
    <cellStyle name="40% - Акцент2 30" xfId="584"/>
    <cellStyle name="40% - Акцент2 31" xfId="585"/>
    <cellStyle name="40% - Акцент2 32" xfId="586"/>
    <cellStyle name="40% - Акцент2 33" xfId="587"/>
    <cellStyle name="40% - Акцент2 34" xfId="588"/>
    <cellStyle name="40% - Акцент2 35" xfId="589"/>
    <cellStyle name="40% - Акцент2 36" xfId="590"/>
    <cellStyle name="40% - Акцент2 37" xfId="591"/>
    <cellStyle name="40% - Акцент2 38" xfId="592"/>
    <cellStyle name="40% - Акцент2 39" xfId="593"/>
    <cellStyle name="40% - Акцент2 4" xfId="594"/>
    <cellStyle name="40% — акцент2 4" xfId="595"/>
    <cellStyle name="40% - Акцент2 4_Приложение 1" xfId="596"/>
    <cellStyle name="40% — акцент2 4_Приложение 1" xfId="597"/>
    <cellStyle name="40% - Акцент2 4_Приложение 1_1" xfId="598"/>
    <cellStyle name="40% — акцент2 4_Приложение 2" xfId="599"/>
    <cellStyle name="40% - Акцент2 4_Приложение 2_1" xfId="600"/>
    <cellStyle name="40% — акцент2 4_Стоимость" xfId="601"/>
    <cellStyle name="40% - Акцент2 4_Стоимость_1" xfId="602"/>
    <cellStyle name="40% — акцент2 4_Стоимость_1" xfId="603"/>
    <cellStyle name="40% - Акцент2 4_Стоимость_Стоимость" xfId="604"/>
    <cellStyle name="40% — акцент2 4_Стоимость_Стоимость" xfId="605"/>
    <cellStyle name="40% - Акцент2 40" xfId="606"/>
    <cellStyle name="40% - Акцент2 41" xfId="607"/>
    <cellStyle name="40% - Акцент2 42" xfId="608"/>
    <cellStyle name="40% - Акцент2 43" xfId="609"/>
    <cellStyle name="40% - Акцент2 44" xfId="610"/>
    <cellStyle name="40% - Акцент2 45" xfId="611"/>
    <cellStyle name="40% - Акцент2 5" xfId="612"/>
    <cellStyle name="40% - Акцент2 6" xfId="613"/>
    <cellStyle name="40% - Акцент2 7" xfId="614"/>
    <cellStyle name="40% - Акцент2 8" xfId="615"/>
    <cellStyle name="40% - Акцент2 9" xfId="616"/>
    <cellStyle name="40% — акцент2_Стоимость" xfId="2420"/>
    <cellStyle name="40% — акцент3" xfId="2421"/>
    <cellStyle name="40% - Акцент3 10" xfId="617"/>
    <cellStyle name="40% - Акцент3 11" xfId="618"/>
    <cellStyle name="40% - Акцент3 12" xfId="619"/>
    <cellStyle name="40% - Акцент3 13" xfId="620"/>
    <cellStyle name="40% - Акцент3 14" xfId="621"/>
    <cellStyle name="40% - Акцент3 15" xfId="622"/>
    <cellStyle name="40% - Акцент3 16" xfId="623"/>
    <cellStyle name="40% - Акцент3 17" xfId="624"/>
    <cellStyle name="40% - Акцент3 18" xfId="625"/>
    <cellStyle name="40% - Акцент3 19" xfId="626"/>
    <cellStyle name="40% - Акцент3 2" xfId="627"/>
    <cellStyle name="40% — акцент3 2" xfId="628"/>
    <cellStyle name="40% - Акцент3 2_Приложение 1" xfId="629"/>
    <cellStyle name="40% — акцент3 2_Приложение 1" xfId="630"/>
    <cellStyle name="40% - Акцент3 2_Приложение 1_1" xfId="631"/>
    <cellStyle name="40% — акцент3 2_Приложение 2" xfId="632"/>
    <cellStyle name="40% - Акцент3 2_Приложение 2_1" xfId="633"/>
    <cellStyle name="40% — акцент3 2_Стоимость" xfId="634"/>
    <cellStyle name="40% - Акцент3 2_Стоимость_1" xfId="635"/>
    <cellStyle name="40% — акцент3 2_Стоимость_1" xfId="636"/>
    <cellStyle name="40% - Акцент3 2_Стоимость_Стоимость" xfId="637"/>
    <cellStyle name="40% — акцент3 2_Стоимость_Стоимость" xfId="638"/>
    <cellStyle name="40% - Акцент3 20" xfId="639"/>
    <cellStyle name="40% - Акцент3 21" xfId="640"/>
    <cellStyle name="40% - Акцент3 22" xfId="641"/>
    <cellStyle name="40% - Акцент3 23" xfId="642"/>
    <cellStyle name="40% - Акцент3 24" xfId="643"/>
    <cellStyle name="40% - Акцент3 25" xfId="644"/>
    <cellStyle name="40% - Акцент3 26" xfId="645"/>
    <cellStyle name="40% - Акцент3 27" xfId="646"/>
    <cellStyle name="40% - Акцент3 28" xfId="647"/>
    <cellStyle name="40% - Акцент3 29" xfId="648"/>
    <cellStyle name="40% - Акцент3 3" xfId="649"/>
    <cellStyle name="40% — акцент3 3" xfId="650"/>
    <cellStyle name="40% - Акцент3 3_Приложение 1" xfId="651"/>
    <cellStyle name="40% — акцент3 3_Приложение 1" xfId="652"/>
    <cellStyle name="40% - Акцент3 3_Приложение 1_1" xfId="653"/>
    <cellStyle name="40% — акцент3 3_Приложение 2" xfId="654"/>
    <cellStyle name="40% - Акцент3 3_Приложение 2_1" xfId="655"/>
    <cellStyle name="40% — акцент3 3_Стоимость" xfId="656"/>
    <cellStyle name="40% - Акцент3 3_Стоимость_1" xfId="657"/>
    <cellStyle name="40% — акцент3 3_Стоимость_1" xfId="658"/>
    <cellStyle name="40% - Акцент3 3_Стоимость_Стоимость" xfId="659"/>
    <cellStyle name="40% — акцент3 3_Стоимость_Стоимость" xfId="660"/>
    <cellStyle name="40% - Акцент3 30" xfId="661"/>
    <cellStyle name="40% - Акцент3 31" xfId="662"/>
    <cellStyle name="40% - Акцент3 32" xfId="663"/>
    <cellStyle name="40% - Акцент3 33" xfId="664"/>
    <cellStyle name="40% - Акцент3 34" xfId="665"/>
    <cellStyle name="40% - Акцент3 35" xfId="666"/>
    <cellStyle name="40% - Акцент3 36" xfId="667"/>
    <cellStyle name="40% - Акцент3 37" xfId="668"/>
    <cellStyle name="40% - Акцент3 38" xfId="669"/>
    <cellStyle name="40% - Акцент3 39" xfId="670"/>
    <cellStyle name="40% - Акцент3 4" xfId="671"/>
    <cellStyle name="40% — акцент3 4" xfId="672"/>
    <cellStyle name="40% - Акцент3 4_Приложение 1" xfId="673"/>
    <cellStyle name="40% — акцент3 4_Приложение 1" xfId="674"/>
    <cellStyle name="40% - Акцент3 4_Приложение 1_1" xfId="675"/>
    <cellStyle name="40% — акцент3 4_Приложение 2" xfId="676"/>
    <cellStyle name="40% - Акцент3 4_Приложение 2_1" xfId="677"/>
    <cellStyle name="40% — акцент3 4_Стоимость" xfId="678"/>
    <cellStyle name="40% - Акцент3 4_Стоимость_1" xfId="679"/>
    <cellStyle name="40% — акцент3 4_Стоимость_1" xfId="680"/>
    <cellStyle name="40% - Акцент3 4_Стоимость_Стоимость" xfId="681"/>
    <cellStyle name="40% — акцент3 4_Стоимость_Стоимость" xfId="682"/>
    <cellStyle name="40% - Акцент3 40" xfId="683"/>
    <cellStyle name="40% - Акцент3 41" xfId="684"/>
    <cellStyle name="40% - Акцент3 42" xfId="685"/>
    <cellStyle name="40% - Акцент3 43" xfId="686"/>
    <cellStyle name="40% - Акцент3 44" xfId="687"/>
    <cellStyle name="40% - Акцент3 45" xfId="688"/>
    <cellStyle name="40% - Акцент3 5" xfId="689"/>
    <cellStyle name="40% - Акцент3 6" xfId="690"/>
    <cellStyle name="40% - Акцент3 7" xfId="691"/>
    <cellStyle name="40% - Акцент3 8" xfId="692"/>
    <cellStyle name="40% - Акцент3 9" xfId="693"/>
    <cellStyle name="40% — акцент3_Стоимость" xfId="2422"/>
    <cellStyle name="40% — акцент4" xfId="2423"/>
    <cellStyle name="40% - Акцент4 10" xfId="694"/>
    <cellStyle name="40% - Акцент4 11" xfId="695"/>
    <cellStyle name="40% - Акцент4 12" xfId="696"/>
    <cellStyle name="40% - Акцент4 13" xfId="697"/>
    <cellStyle name="40% - Акцент4 14" xfId="698"/>
    <cellStyle name="40% - Акцент4 15" xfId="699"/>
    <cellStyle name="40% - Акцент4 16" xfId="700"/>
    <cellStyle name="40% - Акцент4 17" xfId="701"/>
    <cellStyle name="40% - Акцент4 18" xfId="702"/>
    <cellStyle name="40% - Акцент4 19" xfId="703"/>
    <cellStyle name="40% - Акцент4 2" xfId="704"/>
    <cellStyle name="40% — акцент4 2" xfId="705"/>
    <cellStyle name="40% - Акцент4 2_Приложение 1" xfId="706"/>
    <cellStyle name="40% — акцент4 2_Приложение 1" xfId="707"/>
    <cellStyle name="40% - Акцент4 2_Приложение 1_1" xfId="708"/>
    <cellStyle name="40% — акцент4 2_Приложение 2" xfId="709"/>
    <cellStyle name="40% - Акцент4 2_Приложение 2_1" xfId="710"/>
    <cellStyle name="40% — акцент4 2_Стоимость" xfId="711"/>
    <cellStyle name="40% - Акцент4 2_Стоимость_1" xfId="712"/>
    <cellStyle name="40% — акцент4 2_Стоимость_1" xfId="713"/>
    <cellStyle name="40% - Акцент4 2_Стоимость_Стоимость" xfId="714"/>
    <cellStyle name="40% — акцент4 2_Стоимость_Стоимость" xfId="715"/>
    <cellStyle name="40% - Акцент4 20" xfId="716"/>
    <cellStyle name="40% - Акцент4 21" xfId="717"/>
    <cellStyle name="40% - Акцент4 22" xfId="718"/>
    <cellStyle name="40% - Акцент4 23" xfId="719"/>
    <cellStyle name="40% - Акцент4 24" xfId="720"/>
    <cellStyle name="40% - Акцент4 25" xfId="721"/>
    <cellStyle name="40% - Акцент4 26" xfId="722"/>
    <cellStyle name="40% - Акцент4 27" xfId="723"/>
    <cellStyle name="40% - Акцент4 28" xfId="724"/>
    <cellStyle name="40% - Акцент4 29" xfId="725"/>
    <cellStyle name="40% - Акцент4 3" xfId="726"/>
    <cellStyle name="40% — акцент4 3" xfId="727"/>
    <cellStyle name="40% - Акцент4 3_Приложение 1" xfId="728"/>
    <cellStyle name="40% — акцент4 3_Приложение 1" xfId="729"/>
    <cellStyle name="40% - Акцент4 3_Приложение 1_1" xfId="730"/>
    <cellStyle name="40% — акцент4 3_Приложение 2" xfId="731"/>
    <cellStyle name="40% - Акцент4 3_Приложение 2_1" xfId="732"/>
    <cellStyle name="40% — акцент4 3_Стоимость" xfId="733"/>
    <cellStyle name="40% - Акцент4 3_Стоимость_1" xfId="734"/>
    <cellStyle name="40% — акцент4 3_Стоимость_1" xfId="735"/>
    <cellStyle name="40% - Акцент4 3_Стоимость_Стоимость" xfId="736"/>
    <cellStyle name="40% — акцент4 3_Стоимость_Стоимость" xfId="737"/>
    <cellStyle name="40% - Акцент4 30" xfId="738"/>
    <cellStyle name="40% - Акцент4 31" xfId="739"/>
    <cellStyle name="40% - Акцент4 32" xfId="740"/>
    <cellStyle name="40% - Акцент4 33" xfId="741"/>
    <cellStyle name="40% - Акцент4 34" xfId="742"/>
    <cellStyle name="40% - Акцент4 35" xfId="743"/>
    <cellStyle name="40% - Акцент4 36" xfId="744"/>
    <cellStyle name="40% - Акцент4 37" xfId="745"/>
    <cellStyle name="40% - Акцент4 38" xfId="746"/>
    <cellStyle name="40% - Акцент4 39" xfId="747"/>
    <cellStyle name="40% - Акцент4 4" xfId="748"/>
    <cellStyle name="40% — акцент4 4" xfId="749"/>
    <cellStyle name="40% - Акцент4 4_Приложение 1" xfId="750"/>
    <cellStyle name="40% — акцент4 4_Приложение 1" xfId="751"/>
    <cellStyle name="40% - Акцент4 4_Приложение 1_1" xfId="752"/>
    <cellStyle name="40% — акцент4 4_Приложение 2" xfId="753"/>
    <cellStyle name="40% - Акцент4 4_Приложение 2_1" xfId="754"/>
    <cellStyle name="40% — акцент4 4_Стоимость" xfId="755"/>
    <cellStyle name="40% - Акцент4 4_Стоимость_1" xfId="756"/>
    <cellStyle name="40% — акцент4 4_Стоимость_1" xfId="757"/>
    <cellStyle name="40% - Акцент4 4_Стоимость_Стоимость" xfId="758"/>
    <cellStyle name="40% — акцент4 4_Стоимость_Стоимость" xfId="759"/>
    <cellStyle name="40% - Акцент4 40" xfId="760"/>
    <cellStyle name="40% - Акцент4 41" xfId="761"/>
    <cellStyle name="40% - Акцент4 42" xfId="762"/>
    <cellStyle name="40% - Акцент4 43" xfId="763"/>
    <cellStyle name="40% - Акцент4 44" xfId="764"/>
    <cellStyle name="40% - Акцент4 45" xfId="765"/>
    <cellStyle name="40% - Акцент4 5" xfId="766"/>
    <cellStyle name="40% - Акцент4 6" xfId="767"/>
    <cellStyle name="40% - Акцент4 7" xfId="768"/>
    <cellStyle name="40% - Акцент4 8" xfId="769"/>
    <cellStyle name="40% - Акцент4 9" xfId="770"/>
    <cellStyle name="40% — акцент4_Стоимость" xfId="2424"/>
    <cellStyle name="40% — акцент5" xfId="2425"/>
    <cellStyle name="40% - Акцент5 10" xfId="771"/>
    <cellStyle name="40% - Акцент5 11" xfId="772"/>
    <cellStyle name="40% - Акцент5 12" xfId="773"/>
    <cellStyle name="40% - Акцент5 13" xfId="774"/>
    <cellStyle name="40% - Акцент5 14" xfId="775"/>
    <cellStyle name="40% - Акцент5 15" xfId="776"/>
    <cellStyle name="40% - Акцент5 16" xfId="777"/>
    <cellStyle name="40% - Акцент5 17" xfId="778"/>
    <cellStyle name="40% - Акцент5 18" xfId="779"/>
    <cellStyle name="40% - Акцент5 19" xfId="780"/>
    <cellStyle name="40% - Акцент5 2" xfId="781"/>
    <cellStyle name="40% — акцент5 2" xfId="782"/>
    <cellStyle name="40% - Акцент5 2_Приложение 1" xfId="783"/>
    <cellStyle name="40% — акцент5 2_Приложение 1" xfId="784"/>
    <cellStyle name="40% - Акцент5 2_Приложение 1_1" xfId="785"/>
    <cellStyle name="40% — акцент5 2_Приложение 2" xfId="786"/>
    <cellStyle name="40% - Акцент5 2_Приложение 2_1" xfId="787"/>
    <cellStyle name="40% — акцент5 2_Стоимость" xfId="788"/>
    <cellStyle name="40% - Акцент5 2_Стоимость_1" xfId="789"/>
    <cellStyle name="40% — акцент5 2_Стоимость_1" xfId="790"/>
    <cellStyle name="40% - Акцент5 2_Стоимость_Стоимость" xfId="791"/>
    <cellStyle name="40% — акцент5 2_Стоимость_Стоимость" xfId="792"/>
    <cellStyle name="40% - Акцент5 20" xfId="793"/>
    <cellStyle name="40% - Акцент5 21" xfId="794"/>
    <cellStyle name="40% - Акцент5 22" xfId="795"/>
    <cellStyle name="40% - Акцент5 23" xfId="796"/>
    <cellStyle name="40% - Акцент5 24" xfId="797"/>
    <cellStyle name="40% - Акцент5 25" xfId="798"/>
    <cellStyle name="40% - Акцент5 26" xfId="799"/>
    <cellStyle name="40% - Акцент5 27" xfId="800"/>
    <cellStyle name="40% - Акцент5 28" xfId="801"/>
    <cellStyle name="40% - Акцент5 29" xfId="802"/>
    <cellStyle name="40% - Акцент5 3" xfId="803"/>
    <cellStyle name="40% — акцент5 3" xfId="804"/>
    <cellStyle name="40% - Акцент5 3_Приложение 1" xfId="805"/>
    <cellStyle name="40% — акцент5 3_Приложение 1" xfId="806"/>
    <cellStyle name="40% - Акцент5 3_Приложение 1_1" xfId="807"/>
    <cellStyle name="40% — акцент5 3_Приложение 2" xfId="808"/>
    <cellStyle name="40% - Акцент5 3_Приложение 2_1" xfId="809"/>
    <cellStyle name="40% — акцент5 3_Стоимость" xfId="810"/>
    <cellStyle name="40% - Акцент5 3_Стоимость_1" xfId="811"/>
    <cellStyle name="40% — акцент5 3_Стоимость_1" xfId="812"/>
    <cellStyle name="40% - Акцент5 3_Стоимость_Стоимость" xfId="813"/>
    <cellStyle name="40% — акцент5 3_Стоимость_Стоимость" xfId="814"/>
    <cellStyle name="40% - Акцент5 30" xfId="815"/>
    <cellStyle name="40% - Акцент5 31" xfId="816"/>
    <cellStyle name="40% - Акцент5 32" xfId="817"/>
    <cellStyle name="40% - Акцент5 33" xfId="818"/>
    <cellStyle name="40% - Акцент5 34" xfId="819"/>
    <cellStyle name="40% - Акцент5 35" xfId="820"/>
    <cellStyle name="40% - Акцент5 36" xfId="821"/>
    <cellStyle name="40% - Акцент5 37" xfId="822"/>
    <cellStyle name="40% - Акцент5 38" xfId="823"/>
    <cellStyle name="40% - Акцент5 39" xfId="824"/>
    <cellStyle name="40% - Акцент5 4" xfId="825"/>
    <cellStyle name="40% — акцент5 4" xfId="826"/>
    <cellStyle name="40% - Акцент5 4_Приложение 1" xfId="827"/>
    <cellStyle name="40% — акцент5 4_Приложение 1" xfId="828"/>
    <cellStyle name="40% - Акцент5 4_Приложение 1_1" xfId="829"/>
    <cellStyle name="40% — акцент5 4_Приложение 2" xfId="830"/>
    <cellStyle name="40% - Акцент5 4_Приложение 2_1" xfId="831"/>
    <cellStyle name="40% — акцент5 4_Стоимость" xfId="832"/>
    <cellStyle name="40% - Акцент5 4_Стоимость_1" xfId="833"/>
    <cellStyle name="40% — акцент5 4_Стоимость_1" xfId="834"/>
    <cellStyle name="40% - Акцент5 4_Стоимость_Стоимость" xfId="835"/>
    <cellStyle name="40% — акцент5 4_Стоимость_Стоимость" xfId="836"/>
    <cellStyle name="40% - Акцент5 40" xfId="837"/>
    <cellStyle name="40% - Акцент5 41" xfId="838"/>
    <cellStyle name="40% - Акцент5 42" xfId="839"/>
    <cellStyle name="40% - Акцент5 43" xfId="840"/>
    <cellStyle name="40% - Акцент5 44" xfId="841"/>
    <cellStyle name="40% - Акцент5 45" xfId="842"/>
    <cellStyle name="40% - Акцент5 5" xfId="843"/>
    <cellStyle name="40% - Акцент5 6" xfId="844"/>
    <cellStyle name="40% - Акцент5 7" xfId="845"/>
    <cellStyle name="40% - Акцент5 8" xfId="846"/>
    <cellStyle name="40% - Акцент5 9" xfId="847"/>
    <cellStyle name="40% — акцент5_Стоимость" xfId="2426"/>
    <cellStyle name="40% — акцент6" xfId="2427"/>
    <cellStyle name="40% - Акцент6 10" xfId="848"/>
    <cellStyle name="40% - Акцент6 11" xfId="849"/>
    <cellStyle name="40% - Акцент6 12" xfId="850"/>
    <cellStyle name="40% - Акцент6 13" xfId="851"/>
    <cellStyle name="40% - Акцент6 14" xfId="852"/>
    <cellStyle name="40% - Акцент6 15" xfId="853"/>
    <cellStyle name="40% - Акцент6 16" xfId="854"/>
    <cellStyle name="40% - Акцент6 17" xfId="855"/>
    <cellStyle name="40% - Акцент6 18" xfId="856"/>
    <cellStyle name="40% - Акцент6 19" xfId="857"/>
    <cellStyle name="40% - Акцент6 2" xfId="858"/>
    <cellStyle name="40% — акцент6 2" xfId="859"/>
    <cellStyle name="40% - Акцент6 2_Приложение 1" xfId="860"/>
    <cellStyle name="40% — акцент6 2_Приложение 1" xfId="861"/>
    <cellStyle name="40% - Акцент6 2_Приложение 1_1" xfId="862"/>
    <cellStyle name="40% — акцент6 2_Приложение 2" xfId="863"/>
    <cellStyle name="40% - Акцент6 2_Приложение 2_1" xfId="864"/>
    <cellStyle name="40% — акцент6 2_Стоимость" xfId="865"/>
    <cellStyle name="40% - Акцент6 2_Стоимость_1" xfId="866"/>
    <cellStyle name="40% — акцент6 2_Стоимость_1" xfId="867"/>
    <cellStyle name="40% - Акцент6 2_Стоимость_Стоимость" xfId="868"/>
    <cellStyle name="40% — акцент6 2_Стоимость_Стоимость" xfId="869"/>
    <cellStyle name="40% - Акцент6 20" xfId="870"/>
    <cellStyle name="40% - Акцент6 21" xfId="871"/>
    <cellStyle name="40% - Акцент6 22" xfId="872"/>
    <cellStyle name="40% - Акцент6 23" xfId="873"/>
    <cellStyle name="40% - Акцент6 24" xfId="874"/>
    <cellStyle name="40% - Акцент6 25" xfId="875"/>
    <cellStyle name="40% - Акцент6 26" xfId="876"/>
    <cellStyle name="40% - Акцент6 27" xfId="877"/>
    <cellStyle name="40% - Акцент6 28" xfId="878"/>
    <cellStyle name="40% - Акцент6 29" xfId="879"/>
    <cellStyle name="40% - Акцент6 3" xfId="880"/>
    <cellStyle name="40% — акцент6 3" xfId="881"/>
    <cellStyle name="40% - Акцент6 3_Приложение 1" xfId="882"/>
    <cellStyle name="40% — акцент6 3_Приложение 1" xfId="883"/>
    <cellStyle name="40% - Акцент6 3_Приложение 1_1" xfId="884"/>
    <cellStyle name="40% — акцент6 3_Приложение 2" xfId="885"/>
    <cellStyle name="40% - Акцент6 3_Приложение 2_1" xfId="886"/>
    <cellStyle name="40% — акцент6 3_Стоимость" xfId="887"/>
    <cellStyle name="40% - Акцент6 3_Стоимость_1" xfId="888"/>
    <cellStyle name="40% — акцент6 3_Стоимость_1" xfId="889"/>
    <cellStyle name="40% - Акцент6 3_Стоимость_Стоимость" xfId="890"/>
    <cellStyle name="40% — акцент6 3_Стоимость_Стоимость" xfId="891"/>
    <cellStyle name="40% - Акцент6 30" xfId="892"/>
    <cellStyle name="40% - Акцент6 31" xfId="893"/>
    <cellStyle name="40% - Акцент6 32" xfId="894"/>
    <cellStyle name="40% - Акцент6 33" xfId="895"/>
    <cellStyle name="40% - Акцент6 34" xfId="896"/>
    <cellStyle name="40% - Акцент6 35" xfId="897"/>
    <cellStyle name="40% - Акцент6 36" xfId="898"/>
    <cellStyle name="40% - Акцент6 37" xfId="899"/>
    <cellStyle name="40% - Акцент6 38" xfId="900"/>
    <cellStyle name="40% - Акцент6 39" xfId="901"/>
    <cellStyle name="40% - Акцент6 4" xfId="902"/>
    <cellStyle name="40% — акцент6 4" xfId="903"/>
    <cellStyle name="40% - Акцент6 4_Приложение 1" xfId="904"/>
    <cellStyle name="40% — акцент6 4_Приложение 1" xfId="905"/>
    <cellStyle name="40% - Акцент6 4_Приложение 1_1" xfId="906"/>
    <cellStyle name="40% — акцент6 4_Приложение 2" xfId="907"/>
    <cellStyle name="40% - Акцент6 4_Приложение 2_1" xfId="908"/>
    <cellStyle name="40% — акцент6 4_Стоимость" xfId="909"/>
    <cellStyle name="40% - Акцент6 4_Стоимость_1" xfId="910"/>
    <cellStyle name="40% — акцент6 4_Стоимость_1" xfId="911"/>
    <cellStyle name="40% - Акцент6 4_Стоимость_Стоимость" xfId="912"/>
    <cellStyle name="40% — акцент6 4_Стоимость_Стоимость" xfId="913"/>
    <cellStyle name="40% - Акцент6 40" xfId="914"/>
    <cellStyle name="40% - Акцент6 41" xfId="915"/>
    <cellStyle name="40% - Акцент6 42" xfId="916"/>
    <cellStyle name="40% - Акцент6 43" xfId="917"/>
    <cellStyle name="40% - Акцент6 44" xfId="918"/>
    <cellStyle name="40% - Акцент6 45" xfId="919"/>
    <cellStyle name="40% - Акцент6 5" xfId="920"/>
    <cellStyle name="40% - Акцент6 6" xfId="921"/>
    <cellStyle name="40% - Акцент6 7" xfId="922"/>
    <cellStyle name="40% - Акцент6 8" xfId="923"/>
    <cellStyle name="40% - Акцент6 9" xfId="924"/>
    <cellStyle name="40% — акцент6_Стоимость" xfId="2428"/>
    <cellStyle name="60% — акцент1" xfId="2429"/>
    <cellStyle name="60% - Акцент1 10" xfId="925"/>
    <cellStyle name="60% - Акцент1 11" xfId="926"/>
    <cellStyle name="60% - Акцент1 12" xfId="927"/>
    <cellStyle name="60% - Акцент1 13" xfId="928"/>
    <cellStyle name="60% - Акцент1 14" xfId="929"/>
    <cellStyle name="60% - Акцент1 15" xfId="930"/>
    <cellStyle name="60% - Акцент1 16" xfId="931"/>
    <cellStyle name="60% - Акцент1 17" xfId="932"/>
    <cellStyle name="60% - Акцент1 18" xfId="933"/>
    <cellStyle name="60% - Акцент1 19" xfId="934"/>
    <cellStyle name="60% - Акцент1 2" xfId="935"/>
    <cellStyle name="60% — акцент1 2" xfId="936"/>
    <cellStyle name="60% - Акцент1 2_Приложение 1" xfId="937"/>
    <cellStyle name="60% — акцент1 2_Приложение 1" xfId="938"/>
    <cellStyle name="60% - Акцент1 2_Приложение 1_1" xfId="939"/>
    <cellStyle name="60% — акцент1 2_Приложение 2" xfId="940"/>
    <cellStyle name="60% - Акцент1 2_Приложение 2_1" xfId="941"/>
    <cellStyle name="60% - Акцент1 20" xfId="942"/>
    <cellStyle name="60% - Акцент1 21" xfId="943"/>
    <cellStyle name="60% - Акцент1 22" xfId="944"/>
    <cellStyle name="60% - Акцент1 23" xfId="945"/>
    <cellStyle name="60% - Акцент1 24" xfId="946"/>
    <cellStyle name="60% - Акцент1 25" xfId="947"/>
    <cellStyle name="60% - Акцент1 26" xfId="948"/>
    <cellStyle name="60% - Акцент1 27" xfId="949"/>
    <cellStyle name="60% - Акцент1 28" xfId="950"/>
    <cellStyle name="60% - Акцент1 29" xfId="951"/>
    <cellStyle name="60% - Акцент1 3" xfId="952"/>
    <cellStyle name="60% — акцент1 3" xfId="953"/>
    <cellStyle name="60% - Акцент1 3_Приложение 1" xfId="954"/>
    <cellStyle name="60% — акцент1 3_Приложение 1" xfId="955"/>
    <cellStyle name="60% - Акцент1 3_Приложение 1_1" xfId="956"/>
    <cellStyle name="60% — акцент1 3_Приложение 2" xfId="957"/>
    <cellStyle name="60% - Акцент1 3_Приложение 2_1" xfId="958"/>
    <cellStyle name="60% - Акцент1 30" xfId="959"/>
    <cellStyle name="60% - Акцент1 31" xfId="960"/>
    <cellStyle name="60% - Акцент1 32" xfId="961"/>
    <cellStyle name="60% - Акцент1 33" xfId="962"/>
    <cellStyle name="60% - Акцент1 34" xfId="963"/>
    <cellStyle name="60% - Акцент1 35" xfId="964"/>
    <cellStyle name="60% - Акцент1 36" xfId="965"/>
    <cellStyle name="60% - Акцент1 37" xfId="966"/>
    <cellStyle name="60% - Акцент1 38" xfId="967"/>
    <cellStyle name="60% - Акцент1 39" xfId="968"/>
    <cellStyle name="60% - Акцент1 4" xfId="969"/>
    <cellStyle name="60% — акцент1 4" xfId="970"/>
    <cellStyle name="60% - Акцент1 4_Приложение 1" xfId="971"/>
    <cellStyle name="60% — акцент1 4_Приложение 1" xfId="972"/>
    <cellStyle name="60% - Акцент1 4_Приложение 1_1" xfId="973"/>
    <cellStyle name="60% — акцент1 4_Приложение 2" xfId="974"/>
    <cellStyle name="60% - Акцент1 4_Приложение 2_1" xfId="975"/>
    <cellStyle name="60% - Акцент1 40" xfId="976"/>
    <cellStyle name="60% - Акцент1 41" xfId="977"/>
    <cellStyle name="60% - Акцент1 42" xfId="978"/>
    <cellStyle name="60% - Акцент1 43" xfId="979"/>
    <cellStyle name="60% - Акцент1 44" xfId="980"/>
    <cellStyle name="60% - Акцент1 45" xfId="981"/>
    <cellStyle name="60% - Акцент1 5" xfId="982"/>
    <cellStyle name="60% - Акцент1 6" xfId="983"/>
    <cellStyle name="60% - Акцент1 7" xfId="984"/>
    <cellStyle name="60% - Акцент1 8" xfId="985"/>
    <cellStyle name="60% - Акцент1 9" xfId="986"/>
    <cellStyle name="60% — акцент2" xfId="2430"/>
    <cellStyle name="60% - Акцент2 10" xfId="987"/>
    <cellStyle name="60% - Акцент2 11" xfId="988"/>
    <cellStyle name="60% - Акцент2 12" xfId="989"/>
    <cellStyle name="60% - Акцент2 13" xfId="990"/>
    <cellStyle name="60% - Акцент2 14" xfId="991"/>
    <cellStyle name="60% - Акцент2 15" xfId="992"/>
    <cellStyle name="60% - Акцент2 16" xfId="993"/>
    <cellStyle name="60% - Акцент2 17" xfId="994"/>
    <cellStyle name="60% - Акцент2 18" xfId="995"/>
    <cellStyle name="60% - Акцент2 19" xfId="996"/>
    <cellStyle name="60% - Акцент2 2" xfId="997"/>
    <cellStyle name="60% — акцент2 2" xfId="998"/>
    <cellStyle name="60% - Акцент2 2_Приложение 1" xfId="999"/>
    <cellStyle name="60% — акцент2 2_Приложение 1" xfId="1000"/>
    <cellStyle name="60% - Акцент2 2_Приложение 1_1" xfId="1001"/>
    <cellStyle name="60% — акцент2 2_Приложение 2" xfId="1002"/>
    <cellStyle name="60% - Акцент2 2_Приложение 2_1" xfId="1003"/>
    <cellStyle name="60% - Акцент2 20" xfId="1004"/>
    <cellStyle name="60% - Акцент2 21" xfId="1005"/>
    <cellStyle name="60% - Акцент2 22" xfId="1006"/>
    <cellStyle name="60% - Акцент2 23" xfId="1007"/>
    <cellStyle name="60% - Акцент2 24" xfId="1008"/>
    <cellStyle name="60% - Акцент2 25" xfId="1009"/>
    <cellStyle name="60% - Акцент2 26" xfId="1010"/>
    <cellStyle name="60% - Акцент2 27" xfId="1011"/>
    <cellStyle name="60% - Акцент2 28" xfId="1012"/>
    <cellStyle name="60% - Акцент2 29" xfId="1013"/>
    <cellStyle name="60% - Акцент2 3" xfId="1014"/>
    <cellStyle name="60% — акцент2 3" xfId="1015"/>
    <cellStyle name="60% - Акцент2 3_Приложение 1" xfId="1016"/>
    <cellStyle name="60% — акцент2 3_Приложение 1" xfId="1017"/>
    <cellStyle name="60% - Акцент2 3_Приложение 1_1" xfId="1018"/>
    <cellStyle name="60% — акцент2 3_Приложение 2" xfId="1019"/>
    <cellStyle name="60% - Акцент2 3_Приложение 2_1" xfId="1020"/>
    <cellStyle name="60% - Акцент2 30" xfId="1021"/>
    <cellStyle name="60% - Акцент2 31" xfId="1022"/>
    <cellStyle name="60% - Акцент2 32" xfId="1023"/>
    <cellStyle name="60% - Акцент2 33" xfId="1024"/>
    <cellStyle name="60% - Акцент2 34" xfId="1025"/>
    <cellStyle name="60% - Акцент2 35" xfId="1026"/>
    <cellStyle name="60% - Акцент2 36" xfId="1027"/>
    <cellStyle name="60% - Акцент2 37" xfId="1028"/>
    <cellStyle name="60% - Акцент2 38" xfId="1029"/>
    <cellStyle name="60% - Акцент2 39" xfId="1030"/>
    <cellStyle name="60% - Акцент2 4" xfId="1031"/>
    <cellStyle name="60% — акцент2 4" xfId="1032"/>
    <cellStyle name="60% - Акцент2 4_Приложение 1" xfId="1033"/>
    <cellStyle name="60% — акцент2 4_Приложение 1" xfId="1034"/>
    <cellStyle name="60% - Акцент2 4_Приложение 1_1" xfId="1035"/>
    <cellStyle name="60% — акцент2 4_Приложение 2" xfId="1036"/>
    <cellStyle name="60% - Акцент2 4_Приложение 2_1" xfId="1037"/>
    <cellStyle name="60% - Акцент2 40" xfId="1038"/>
    <cellStyle name="60% - Акцент2 41" xfId="1039"/>
    <cellStyle name="60% - Акцент2 42" xfId="1040"/>
    <cellStyle name="60% - Акцент2 43" xfId="1041"/>
    <cellStyle name="60% - Акцент2 44" xfId="1042"/>
    <cellStyle name="60% - Акцент2 45" xfId="1043"/>
    <cellStyle name="60% - Акцент2 5" xfId="1044"/>
    <cellStyle name="60% - Акцент2 6" xfId="1045"/>
    <cellStyle name="60% - Акцент2 7" xfId="1046"/>
    <cellStyle name="60% - Акцент2 8" xfId="1047"/>
    <cellStyle name="60% - Акцент2 9" xfId="1048"/>
    <cellStyle name="60% — акцент3" xfId="2431"/>
    <cellStyle name="60% - Акцент3 10" xfId="1049"/>
    <cellStyle name="60% - Акцент3 11" xfId="1050"/>
    <cellStyle name="60% - Акцент3 12" xfId="1051"/>
    <cellStyle name="60% - Акцент3 13" xfId="1052"/>
    <cellStyle name="60% - Акцент3 14" xfId="1053"/>
    <cellStyle name="60% - Акцент3 15" xfId="1054"/>
    <cellStyle name="60% - Акцент3 16" xfId="1055"/>
    <cellStyle name="60% - Акцент3 17" xfId="1056"/>
    <cellStyle name="60% - Акцент3 18" xfId="1057"/>
    <cellStyle name="60% - Акцент3 19" xfId="1058"/>
    <cellStyle name="60% - Акцент3 2" xfId="1059"/>
    <cellStyle name="60% — акцент3 2" xfId="1060"/>
    <cellStyle name="60% - Акцент3 2_Приложение 1" xfId="1061"/>
    <cellStyle name="60% — акцент3 2_Приложение 1" xfId="1062"/>
    <cellStyle name="60% - Акцент3 2_Приложение 1_1" xfId="1063"/>
    <cellStyle name="60% — акцент3 2_Приложение 2" xfId="1064"/>
    <cellStyle name="60% - Акцент3 2_Приложение 2_1" xfId="1065"/>
    <cellStyle name="60% - Акцент3 20" xfId="1066"/>
    <cellStyle name="60% - Акцент3 21" xfId="1067"/>
    <cellStyle name="60% - Акцент3 22" xfId="1068"/>
    <cellStyle name="60% - Акцент3 23" xfId="1069"/>
    <cellStyle name="60% - Акцент3 24" xfId="1070"/>
    <cellStyle name="60% - Акцент3 25" xfId="1071"/>
    <cellStyle name="60% - Акцент3 26" xfId="1072"/>
    <cellStyle name="60% - Акцент3 27" xfId="1073"/>
    <cellStyle name="60% - Акцент3 28" xfId="1074"/>
    <cellStyle name="60% - Акцент3 29" xfId="1075"/>
    <cellStyle name="60% - Акцент3 3" xfId="1076"/>
    <cellStyle name="60% — акцент3 3" xfId="1077"/>
    <cellStyle name="60% - Акцент3 3_Приложение 1" xfId="1078"/>
    <cellStyle name="60% — акцент3 3_Приложение 1" xfId="1079"/>
    <cellStyle name="60% - Акцент3 3_Приложение 1_1" xfId="1080"/>
    <cellStyle name="60% — акцент3 3_Приложение 2" xfId="1081"/>
    <cellStyle name="60% - Акцент3 3_Приложение 2_1" xfId="1082"/>
    <cellStyle name="60% - Акцент3 30" xfId="1083"/>
    <cellStyle name="60% - Акцент3 31" xfId="1084"/>
    <cellStyle name="60% - Акцент3 32" xfId="1085"/>
    <cellStyle name="60% - Акцент3 33" xfId="1086"/>
    <cellStyle name="60% - Акцент3 34" xfId="1087"/>
    <cellStyle name="60% - Акцент3 35" xfId="1088"/>
    <cellStyle name="60% - Акцент3 36" xfId="1089"/>
    <cellStyle name="60% - Акцент3 37" xfId="1090"/>
    <cellStyle name="60% - Акцент3 38" xfId="1091"/>
    <cellStyle name="60% - Акцент3 39" xfId="1092"/>
    <cellStyle name="60% - Акцент3 4" xfId="1093"/>
    <cellStyle name="60% — акцент3 4" xfId="1094"/>
    <cellStyle name="60% - Акцент3 4_Приложение 1" xfId="1095"/>
    <cellStyle name="60% — акцент3 4_Приложение 1" xfId="1096"/>
    <cellStyle name="60% - Акцент3 4_Приложение 1_1" xfId="1097"/>
    <cellStyle name="60% — акцент3 4_Приложение 2" xfId="1098"/>
    <cellStyle name="60% - Акцент3 4_Приложение 2_1" xfId="1099"/>
    <cellStyle name="60% - Акцент3 40" xfId="1100"/>
    <cellStyle name="60% - Акцент3 41" xfId="1101"/>
    <cellStyle name="60% - Акцент3 42" xfId="1102"/>
    <cellStyle name="60% - Акцент3 43" xfId="1103"/>
    <cellStyle name="60% - Акцент3 44" xfId="1104"/>
    <cellStyle name="60% - Акцент3 45" xfId="1105"/>
    <cellStyle name="60% - Акцент3 5" xfId="1106"/>
    <cellStyle name="60% - Акцент3 6" xfId="1107"/>
    <cellStyle name="60% - Акцент3 7" xfId="1108"/>
    <cellStyle name="60% - Акцент3 8" xfId="1109"/>
    <cellStyle name="60% - Акцент3 9" xfId="1110"/>
    <cellStyle name="60% — акцент4" xfId="2432"/>
    <cellStyle name="60% - Акцент4 10" xfId="1111"/>
    <cellStyle name="60% - Акцент4 11" xfId="1112"/>
    <cellStyle name="60% - Акцент4 12" xfId="1113"/>
    <cellStyle name="60% - Акцент4 13" xfId="1114"/>
    <cellStyle name="60% - Акцент4 14" xfId="1115"/>
    <cellStyle name="60% - Акцент4 15" xfId="1116"/>
    <cellStyle name="60% - Акцент4 16" xfId="1117"/>
    <cellStyle name="60% - Акцент4 17" xfId="1118"/>
    <cellStyle name="60% - Акцент4 18" xfId="1119"/>
    <cellStyle name="60% - Акцент4 19" xfId="1120"/>
    <cellStyle name="60% - Акцент4 2" xfId="1121"/>
    <cellStyle name="60% — акцент4 2" xfId="1122"/>
    <cellStyle name="60% - Акцент4 2_Приложение 1" xfId="1123"/>
    <cellStyle name="60% — акцент4 2_Приложение 1" xfId="1124"/>
    <cellStyle name="60% - Акцент4 2_Приложение 1_1" xfId="1125"/>
    <cellStyle name="60% — акцент4 2_Приложение 2" xfId="1126"/>
    <cellStyle name="60% - Акцент4 2_Приложение 2_1" xfId="1127"/>
    <cellStyle name="60% - Акцент4 20" xfId="1128"/>
    <cellStyle name="60% - Акцент4 21" xfId="1129"/>
    <cellStyle name="60% - Акцент4 22" xfId="1130"/>
    <cellStyle name="60% - Акцент4 23" xfId="1131"/>
    <cellStyle name="60% - Акцент4 24" xfId="1132"/>
    <cellStyle name="60% - Акцент4 25" xfId="1133"/>
    <cellStyle name="60% - Акцент4 26" xfId="1134"/>
    <cellStyle name="60% - Акцент4 27" xfId="1135"/>
    <cellStyle name="60% - Акцент4 28" xfId="1136"/>
    <cellStyle name="60% - Акцент4 29" xfId="1137"/>
    <cellStyle name="60% - Акцент4 3" xfId="1138"/>
    <cellStyle name="60% — акцент4 3" xfId="1139"/>
    <cellStyle name="60% - Акцент4 3_Приложение 1" xfId="1140"/>
    <cellStyle name="60% — акцент4 3_Приложение 1" xfId="1141"/>
    <cellStyle name="60% - Акцент4 3_Приложение 1_1" xfId="1142"/>
    <cellStyle name="60% — акцент4 3_Приложение 2" xfId="1143"/>
    <cellStyle name="60% - Акцент4 3_Приложение 2_1" xfId="1144"/>
    <cellStyle name="60% - Акцент4 30" xfId="1145"/>
    <cellStyle name="60% - Акцент4 31" xfId="1146"/>
    <cellStyle name="60% - Акцент4 32" xfId="1147"/>
    <cellStyle name="60% - Акцент4 33" xfId="1148"/>
    <cellStyle name="60% - Акцент4 34" xfId="1149"/>
    <cellStyle name="60% - Акцент4 35" xfId="1150"/>
    <cellStyle name="60% - Акцент4 36" xfId="1151"/>
    <cellStyle name="60% - Акцент4 37" xfId="1152"/>
    <cellStyle name="60% - Акцент4 38" xfId="1153"/>
    <cellStyle name="60% - Акцент4 39" xfId="1154"/>
    <cellStyle name="60% - Акцент4 4" xfId="1155"/>
    <cellStyle name="60% — акцент4 4" xfId="1156"/>
    <cellStyle name="60% - Акцент4 4_Приложение 1" xfId="1157"/>
    <cellStyle name="60% — акцент4 4_Приложение 1" xfId="1158"/>
    <cellStyle name="60% - Акцент4 4_Приложение 1_1" xfId="1159"/>
    <cellStyle name="60% — акцент4 4_Приложение 2" xfId="1160"/>
    <cellStyle name="60% - Акцент4 4_Приложение 2_1" xfId="1161"/>
    <cellStyle name="60% - Акцент4 40" xfId="1162"/>
    <cellStyle name="60% - Акцент4 41" xfId="1163"/>
    <cellStyle name="60% - Акцент4 42" xfId="1164"/>
    <cellStyle name="60% - Акцент4 43" xfId="1165"/>
    <cellStyle name="60% - Акцент4 44" xfId="1166"/>
    <cellStyle name="60% - Акцент4 45" xfId="1167"/>
    <cellStyle name="60% - Акцент4 5" xfId="1168"/>
    <cellStyle name="60% - Акцент4 6" xfId="1169"/>
    <cellStyle name="60% - Акцент4 7" xfId="1170"/>
    <cellStyle name="60% - Акцент4 8" xfId="1171"/>
    <cellStyle name="60% - Акцент4 9" xfId="1172"/>
    <cellStyle name="60% — акцент5" xfId="2433"/>
    <cellStyle name="60% - Акцент5 10" xfId="1173"/>
    <cellStyle name="60% - Акцент5 11" xfId="1174"/>
    <cellStyle name="60% - Акцент5 12" xfId="1175"/>
    <cellStyle name="60% - Акцент5 13" xfId="1176"/>
    <cellStyle name="60% - Акцент5 14" xfId="1177"/>
    <cellStyle name="60% - Акцент5 15" xfId="1178"/>
    <cellStyle name="60% - Акцент5 16" xfId="1179"/>
    <cellStyle name="60% - Акцент5 17" xfId="1180"/>
    <cellStyle name="60% - Акцент5 18" xfId="1181"/>
    <cellStyle name="60% - Акцент5 19" xfId="1182"/>
    <cellStyle name="60% - Акцент5 2" xfId="1183"/>
    <cellStyle name="60% — акцент5 2" xfId="1184"/>
    <cellStyle name="60% - Акцент5 2_Приложение 1" xfId="1185"/>
    <cellStyle name="60% — акцент5 2_Приложение 1" xfId="1186"/>
    <cellStyle name="60% - Акцент5 2_Приложение 1_1" xfId="1187"/>
    <cellStyle name="60% — акцент5 2_Приложение 2" xfId="1188"/>
    <cellStyle name="60% - Акцент5 2_Приложение 2_1" xfId="1189"/>
    <cellStyle name="60% - Акцент5 20" xfId="1190"/>
    <cellStyle name="60% - Акцент5 21" xfId="1191"/>
    <cellStyle name="60% - Акцент5 22" xfId="1192"/>
    <cellStyle name="60% - Акцент5 23" xfId="1193"/>
    <cellStyle name="60% - Акцент5 24" xfId="1194"/>
    <cellStyle name="60% - Акцент5 25" xfId="1195"/>
    <cellStyle name="60% - Акцент5 26" xfId="1196"/>
    <cellStyle name="60% - Акцент5 27" xfId="1197"/>
    <cellStyle name="60% - Акцент5 28" xfId="1198"/>
    <cellStyle name="60% - Акцент5 29" xfId="1199"/>
    <cellStyle name="60% - Акцент5 3" xfId="1200"/>
    <cellStyle name="60% — акцент5 3" xfId="1201"/>
    <cellStyle name="60% - Акцент5 3_Приложение 1" xfId="1202"/>
    <cellStyle name="60% — акцент5 3_Приложение 1" xfId="1203"/>
    <cellStyle name="60% - Акцент5 3_Приложение 1_1" xfId="1204"/>
    <cellStyle name="60% — акцент5 3_Приложение 2" xfId="1205"/>
    <cellStyle name="60% - Акцент5 3_Приложение 2_1" xfId="1206"/>
    <cellStyle name="60% - Акцент5 30" xfId="1207"/>
    <cellStyle name="60% - Акцент5 31" xfId="1208"/>
    <cellStyle name="60% - Акцент5 32" xfId="1209"/>
    <cellStyle name="60% - Акцент5 33" xfId="1210"/>
    <cellStyle name="60% - Акцент5 34" xfId="1211"/>
    <cellStyle name="60% - Акцент5 35" xfId="1212"/>
    <cellStyle name="60% - Акцент5 36" xfId="1213"/>
    <cellStyle name="60% - Акцент5 37" xfId="1214"/>
    <cellStyle name="60% - Акцент5 38" xfId="1215"/>
    <cellStyle name="60% - Акцент5 39" xfId="1216"/>
    <cellStyle name="60% - Акцент5 4" xfId="1217"/>
    <cellStyle name="60% — акцент5 4" xfId="1218"/>
    <cellStyle name="60% - Акцент5 4_Приложение 1" xfId="1219"/>
    <cellStyle name="60% — акцент5 4_Приложение 1" xfId="1220"/>
    <cellStyle name="60% - Акцент5 4_Приложение 1_1" xfId="1221"/>
    <cellStyle name="60% — акцент5 4_Приложение 2" xfId="1222"/>
    <cellStyle name="60% - Акцент5 4_Приложение 2_1" xfId="1223"/>
    <cellStyle name="60% - Акцент5 40" xfId="1224"/>
    <cellStyle name="60% - Акцент5 41" xfId="1225"/>
    <cellStyle name="60% - Акцент5 42" xfId="1226"/>
    <cellStyle name="60% - Акцент5 43" xfId="1227"/>
    <cellStyle name="60% - Акцент5 44" xfId="1228"/>
    <cellStyle name="60% - Акцент5 45" xfId="1229"/>
    <cellStyle name="60% - Акцент5 5" xfId="1230"/>
    <cellStyle name="60% - Акцент5 6" xfId="1231"/>
    <cellStyle name="60% - Акцент5 7" xfId="1232"/>
    <cellStyle name="60% - Акцент5 8" xfId="1233"/>
    <cellStyle name="60% - Акцент5 9" xfId="1234"/>
    <cellStyle name="60% — акцент6" xfId="2434"/>
    <cellStyle name="60% - Акцент6 10" xfId="1235"/>
    <cellStyle name="60% - Акцент6 11" xfId="1236"/>
    <cellStyle name="60% - Акцент6 12" xfId="1237"/>
    <cellStyle name="60% - Акцент6 13" xfId="1238"/>
    <cellStyle name="60% - Акцент6 14" xfId="1239"/>
    <cellStyle name="60% - Акцент6 15" xfId="1240"/>
    <cellStyle name="60% - Акцент6 16" xfId="1241"/>
    <cellStyle name="60% - Акцент6 17" xfId="1242"/>
    <cellStyle name="60% - Акцент6 18" xfId="1243"/>
    <cellStyle name="60% - Акцент6 19" xfId="1244"/>
    <cellStyle name="60% - Акцент6 2" xfId="1245"/>
    <cellStyle name="60% — акцент6 2" xfId="1246"/>
    <cellStyle name="60% - Акцент6 2_Приложение 1" xfId="1247"/>
    <cellStyle name="60% — акцент6 2_Приложение 1" xfId="1248"/>
    <cellStyle name="60% - Акцент6 2_Приложение 1_1" xfId="1249"/>
    <cellStyle name="60% — акцент6 2_Приложение 2" xfId="1250"/>
    <cellStyle name="60% - Акцент6 2_Приложение 2_1" xfId="1251"/>
    <cellStyle name="60% - Акцент6 20" xfId="1252"/>
    <cellStyle name="60% - Акцент6 21" xfId="1253"/>
    <cellStyle name="60% - Акцент6 22" xfId="1254"/>
    <cellStyle name="60% - Акцент6 23" xfId="1255"/>
    <cellStyle name="60% - Акцент6 24" xfId="1256"/>
    <cellStyle name="60% - Акцент6 25" xfId="1257"/>
    <cellStyle name="60% - Акцент6 26" xfId="1258"/>
    <cellStyle name="60% - Акцент6 27" xfId="1259"/>
    <cellStyle name="60% - Акцент6 28" xfId="1260"/>
    <cellStyle name="60% - Акцент6 29" xfId="1261"/>
    <cellStyle name="60% - Акцент6 3" xfId="1262"/>
    <cellStyle name="60% — акцент6 3" xfId="1263"/>
    <cellStyle name="60% - Акцент6 3_Приложение 1" xfId="1264"/>
    <cellStyle name="60% — акцент6 3_Приложение 1" xfId="1265"/>
    <cellStyle name="60% - Акцент6 3_Приложение 1_1" xfId="1266"/>
    <cellStyle name="60% — акцент6 3_Приложение 2" xfId="1267"/>
    <cellStyle name="60% - Акцент6 3_Приложение 2_1" xfId="1268"/>
    <cellStyle name="60% - Акцент6 30" xfId="1269"/>
    <cellStyle name="60% - Акцент6 31" xfId="1270"/>
    <cellStyle name="60% - Акцент6 32" xfId="1271"/>
    <cellStyle name="60% - Акцент6 33" xfId="1272"/>
    <cellStyle name="60% - Акцент6 34" xfId="1273"/>
    <cellStyle name="60% - Акцент6 35" xfId="1274"/>
    <cellStyle name="60% - Акцент6 36" xfId="1275"/>
    <cellStyle name="60% - Акцент6 37" xfId="1276"/>
    <cellStyle name="60% - Акцент6 38" xfId="1277"/>
    <cellStyle name="60% - Акцент6 39" xfId="1278"/>
    <cellStyle name="60% - Акцент6 4" xfId="1279"/>
    <cellStyle name="60% — акцент6 4" xfId="1280"/>
    <cellStyle name="60% - Акцент6 4_Приложение 1" xfId="1281"/>
    <cellStyle name="60% — акцент6 4_Приложение 1" xfId="1282"/>
    <cellStyle name="60% - Акцент6 4_Приложение 1_1" xfId="1283"/>
    <cellStyle name="60% — акцент6 4_Приложение 2" xfId="1284"/>
    <cellStyle name="60% - Акцент6 4_Приложение 2_1" xfId="1285"/>
    <cellStyle name="60% - Акцент6 40" xfId="1286"/>
    <cellStyle name="60% - Акцент6 41" xfId="1287"/>
    <cellStyle name="60% - Акцент6 42" xfId="1288"/>
    <cellStyle name="60% - Акцент6 43" xfId="1289"/>
    <cellStyle name="60% - Акцент6 44" xfId="1290"/>
    <cellStyle name="60% - Акцент6 45" xfId="1291"/>
    <cellStyle name="60% - Акцент6 5" xfId="1292"/>
    <cellStyle name="60% - Акцент6 6" xfId="1293"/>
    <cellStyle name="60% - Акцент6 7" xfId="1294"/>
    <cellStyle name="60% - Акцент6 8" xfId="1295"/>
    <cellStyle name="60% - Акцент6 9" xfId="1296"/>
    <cellStyle name="Excel Built-in Normal" xfId="1297"/>
    <cellStyle name="TableStyleLight1" xfId="1298"/>
    <cellStyle name="Акцент1" xfId="1299" builtinId="29" customBuiltin="1"/>
    <cellStyle name="Акцент1 10" xfId="1300"/>
    <cellStyle name="Акцент1 11" xfId="1301"/>
    <cellStyle name="Акцент1 12" xfId="1302"/>
    <cellStyle name="Акцент1 13" xfId="1303"/>
    <cellStyle name="Акцент1 14" xfId="1304"/>
    <cellStyle name="Акцент1 15" xfId="1305"/>
    <cellStyle name="Акцент1 16" xfId="1306"/>
    <cellStyle name="Акцент1 17" xfId="1307"/>
    <cellStyle name="Акцент1 18" xfId="1308"/>
    <cellStyle name="Акцент1 19" xfId="1309"/>
    <cellStyle name="Акцент1 2" xfId="1310"/>
    <cellStyle name="Акцент1 20" xfId="1311"/>
    <cellStyle name="Акцент1 21" xfId="1312"/>
    <cellStyle name="Акцент1 22" xfId="1313"/>
    <cellStyle name="Акцент1 23" xfId="1314"/>
    <cellStyle name="Акцент1 24" xfId="1315"/>
    <cellStyle name="Акцент1 25" xfId="1316"/>
    <cellStyle name="Акцент1 26" xfId="1317"/>
    <cellStyle name="Акцент1 27" xfId="1318"/>
    <cellStyle name="Акцент1 28" xfId="1319"/>
    <cellStyle name="Акцент1 29" xfId="1320"/>
    <cellStyle name="Акцент1 3" xfId="1321"/>
    <cellStyle name="Акцент1 30" xfId="1322"/>
    <cellStyle name="Акцент1 31" xfId="1323"/>
    <cellStyle name="Акцент1 32" xfId="1324"/>
    <cellStyle name="Акцент1 33" xfId="1325"/>
    <cellStyle name="Акцент1 34" xfId="1326"/>
    <cellStyle name="Акцент1 35" xfId="1327"/>
    <cellStyle name="Акцент1 36" xfId="1328"/>
    <cellStyle name="Акцент1 37" xfId="1329"/>
    <cellStyle name="Акцент1 38" xfId="1330"/>
    <cellStyle name="Акцент1 39" xfId="1331"/>
    <cellStyle name="Акцент1 4" xfId="1332"/>
    <cellStyle name="Акцент1 40" xfId="1333"/>
    <cellStyle name="Акцент1 41" xfId="1334"/>
    <cellStyle name="Акцент1 42" xfId="1335"/>
    <cellStyle name="Акцент1 43" xfId="1336"/>
    <cellStyle name="Акцент1 5" xfId="1337"/>
    <cellStyle name="Акцент1 6" xfId="1338"/>
    <cellStyle name="Акцент1 7" xfId="1339"/>
    <cellStyle name="Акцент1 8" xfId="1340"/>
    <cellStyle name="Акцент1 9" xfId="1341"/>
    <cellStyle name="Акцент2" xfId="1342" builtinId="33" customBuiltin="1"/>
    <cellStyle name="Акцент2 10" xfId="1343"/>
    <cellStyle name="Акцент2 11" xfId="1344"/>
    <cellStyle name="Акцент2 12" xfId="1345"/>
    <cellStyle name="Акцент2 13" xfId="1346"/>
    <cellStyle name="Акцент2 14" xfId="1347"/>
    <cellStyle name="Акцент2 15" xfId="1348"/>
    <cellStyle name="Акцент2 16" xfId="1349"/>
    <cellStyle name="Акцент2 17" xfId="1350"/>
    <cellStyle name="Акцент2 18" xfId="1351"/>
    <cellStyle name="Акцент2 19" xfId="1352"/>
    <cellStyle name="Акцент2 2" xfId="1353"/>
    <cellStyle name="Акцент2 20" xfId="1354"/>
    <cellStyle name="Акцент2 21" xfId="1355"/>
    <cellStyle name="Акцент2 22" xfId="1356"/>
    <cellStyle name="Акцент2 23" xfId="1357"/>
    <cellStyle name="Акцент2 24" xfId="1358"/>
    <cellStyle name="Акцент2 25" xfId="1359"/>
    <cellStyle name="Акцент2 26" xfId="1360"/>
    <cellStyle name="Акцент2 27" xfId="1361"/>
    <cellStyle name="Акцент2 28" xfId="1362"/>
    <cellStyle name="Акцент2 29" xfId="1363"/>
    <cellStyle name="Акцент2 3" xfId="1364"/>
    <cellStyle name="Акцент2 30" xfId="1365"/>
    <cellStyle name="Акцент2 31" xfId="1366"/>
    <cellStyle name="Акцент2 32" xfId="1367"/>
    <cellStyle name="Акцент2 33" xfId="1368"/>
    <cellStyle name="Акцент2 34" xfId="1369"/>
    <cellStyle name="Акцент2 35" xfId="1370"/>
    <cellStyle name="Акцент2 36" xfId="1371"/>
    <cellStyle name="Акцент2 37" xfId="1372"/>
    <cellStyle name="Акцент2 38" xfId="1373"/>
    <cellStyle name="Акцент2 39" xfId="1374"/>
    <cellStyle name="Акцент2 4" xfId="1375"/>
    <cellStyle name="Акцент2 40" xfId="1376"/>
    <cellStyle name="Акцент2 41" xfId="1377"/>
    <cellStyle name="Акцент2 42" xfId="1378"/>
    <cellStyle name="Акцент2 43" xfId="1379"/>
    <cellStyle name="Акцент2 5" xfId="1380"/>
    <cellStyle name="Акцент2 6" xfId="1381"/>
    <cellStyle name="Акцент2 7" xfId="1382"/>
    <cellStyle name="Акцент2 8" xfId="1383"/>
    <cellStyle name="Акцент2 9" xfId="1384"/>
    <cellStyle name="Акцент3" xfId="1385" builtinId="37" customBuiltin="1"/>
    <cellStyle name="Акцент3 10" xfId="1386"/>
    <cellStyle name="Акцент3 11" xfId="1387"/>
    <cellStyle name="Акцент3 12" xfId="1388"/>
    <cellStyle name="Акцент3 13" xfId="1389"/>
    <cellStyle name="Акцент3 14" xfId="1390"/>
    <cellStyle name="Акцент3 15" xfId="1391"/>
    <cellStyle name="Акцент3 16" xfId="1392"/>
    <cellStyle name="Акцент3 17" xfId="1393"/>
    <cellStyle name="Акцент3 18" xfId="1394"/>
    <cellStyle name="Акцент3 19" xfId="1395"/>
    <cellStyle name="Акцент3 2" xfId="1396"/>
    <cellStyle name="Акцент3 20" xfId="1397"/>
    <cellStyle name="Акцент3 21" xfId="1398"/>
    <cellStyle name="Акцент3 22" xfId="1399"/>
    <cellStyle name="Акцент3 23" xfId="1400"/>
    <cellStyle name="Акцент3 24" xfId="1401"/>
    <cellStyle name="Акцент3 25" xfId="1402"/>
    <cellStyle name="Акцент3 26" xfId="1403"/>
    <cellStyle name="Акцент3 27" xfId="1404"/>
    <cellStyle name="Акцент3 28" xfId="1405"/>
    <cellStyle name="Акцент3 29" xfId="1406"/>
    <cellStyle name="Акцент3 3" xfId="1407"/>
    <cellStyle name="Акцент3 30" xfId="1408"/>
    <cellStyle name="Акцент3 31" xfId="1409"/>
    <cellStyle name="Акцент3 32" xfId="1410"/>
    <cellStyle name="Акцент3 33" xfId="1411"/>
    <cellStyle name="Акцент3 34" xfId="1412"/>
    <cellStyle name="Акцент3 35" xfId="1413"/>
    <cellStyle name="Акцент3 36" xfId="1414"/>
    <cellStyle name="Акцент3 37" xfId="1415"/>
    <cellStyle name="Акцент3 38" xfId="1416"/>
    <cellStyle name="Акцент3 39" xfId="1417"/>
    <cellStyle name="Акцент3 4" xfId="1418"/>
    <cellStyle name="Акцент3 40" xfId="1419"/>
    <cellStyle name="Акцент3 41" xfId="1420"/>
    <cellStyle name="Акцент3 42" xfId="1421"/>
    <cellStyle name="Акцент3 43" xfId="1422"/>
    <cellStyle name="Акцент3 5" xfId="1423"/>
    <cellStyle name="Акцент3 6" xfId="1424"/>
    <cellStyle name="Акцент3 7" xfId="1425"/>
    <cellStyle name="Акцент3 8" xfId="1426"/>
    <cellStyle name="Акцент3 9" xfId="1427"/>
    <cellStyle name="Акцент4" xfId="1428" builtinId="41" customBuiltin="1"/>
    <cellStyle name="Акцент4 10" xfId="1429"/>
    <cellStyle name="Акцент4 11" xfId="1430"/>
    <cellStyle name="Акцент4 12" xfId="1431"/>
    <cellStyle name="Акцент4 13" xfId="1432"/>
    <cellStyle name="Акцент4 14" xfId="1433"/>
    <cellStyle name="Акцент4 15" xfId="1434"/>
    <cellStyle name="Акцент4 16" xfId="1435"/>
    <cellStyle name="Акцент4 17" xfId="1436"/>
    <cellStyle name="Акцент4 18" xfId="1437"/>
    <cellStyle name="Акцент4 19" xfId="1438"/>
    <cellStyle name="Акцент4 2" xfId="1439"/>
    <cellStyle name="Акцент4 20" xfId="1440"/>
    <cellStyle name="Акцент4 21" xfId="1441"/>
    <cellStyle name="Акцент4 22" xfId="1442"/>
    <cellStyle name="Акцент4 23" xfId="1443"/>
    <cellStyle name="Акцент4 24" xfId="1444"/>
    <cellStyle name="Акцент4 25" xfId="1445"/>
    <cellStyle name="Акцент4 26" xfId="1446"/>
    <cellStyle name="Акцент4 27" xfId="1447"/>
    <cellStyle name="Акцент4 28" xfId="1448"/>
    <cellStyle name="Акцент4 29" xfId="1449"/>
    <cellStyle name="Акцент4 3" xfId="1450"/>
    <cellStyle name="Акцент4 30" xfId="1451"/>
    <cellStyle name="Акцент4 31" xfId="1452"/>
    <cellStyle name="Акцент4 32" xfId="1453"/>
    <cellStyle name="Акцент4 33" xfId="1454"/>
    <cellStyle name="Акцент4 34" xfId="1455"/>
    <cellStyle name="Акцент4 35" xfId="1456"/>
    <cellStyle name="Акцент4 36" xfId="1457"/>
    <cellStyle name="Акцент4 37" xfId="1458"/>
    <cellStyle name="Акцент4 38" xfId="1459"/>
    <cellStyle name="Акцент4 39" xfId="1460"/>
    <cellStyle name="Акцент4 4" xfId="1461"/>
    <cellStyle name="Акцент4 40" xfId="1462"/>
    <cellStyle name="Акцент4 41" xfId="1463"/>
    <cellStyle name="Акцент4 42" xfId="1464"/>
    <cellStyle name="Акцент4 43" xfId="1465"/>
    <cellStyle name="Акцент4 5" xfId="1466"/>
    <cellStyle name="Акцент4 6" xfId="1467"/>
    <cellStyle name="Акцент4 7" xfId="1468"/>
    <cellStyle name="Акцент4 8" xfId="1469"/>
    <cellStyle name="Акцент4 9" xfId="1470"/>
    <cellStyle name="Акцент5" xfId="1471" builtinId="45" customBuiltin="1"/>
    <cellStyle name="Акцент5 10" xfId="1472"/>
    <cellStyle name="Акцент5 11" xfId="1473"/>
    <cellStyle name="Акцент5 12" xfId="1474"/>
    <cellStyle name="Акцент5 13" xfId="1475"/>
    <cellStyle name="Акцент5 14" xfId="1476"/>
    <cellStyle name="Акцент5 15" xfId="1477"/>
    <cellStyle name="Акцент5 16" xfId="1478"/>
    <cellStyle name="Акцент5 17" xfId="1479"/>
    <cellStyle name="Акцент5 18" xfId="1480"/>
    <cellStyle name="Акцент5 19" xfId="1481"/>
    <cellStyle name="Акцент5 2" xfId="1482"/>
    <cellStyle name="Акцент5 20" xfId="1483"/>
    <cellStyle name="Акцент5 21" xfId="1484"/>
    <cellStyle name="Акцент5 22" xfId="1485"/>
    <cellStyle name="Акцент5 23" xfId="1486"/>
    <cellStyle name="Акцент5 24" xfId="1487"/>
    <cellStyle name="Акцент5 25" xfId="1488"/>
    <cellStyle name="Акцент5 26" xfId="1489"/>
    <cellStyle name="Акцент5 27" xfId="1490"/>
    <cellStyle name="Акцент5 28" xfId="1491"/>
    <cellStyle name="Акцент5 29" xfId="1492"/>
    <cellStyle name="Акцент5 3" xfId="1493"/>
    <cellStyle name="Акцент5 30" xfId="1494"/>
    <cellStyle name="Акцент5 31" xfId="1495"/>
    <cellStyle name="Акцент5 32" xfId="1496"/>
    <cellStyle name="Акцент5 33" xfId="1497"/>
    <cellStyle name="Акцент5 34" xfId="1498"/>
    <cellStyle name="Акцент5 35" xfId="1499"/>
    <cellStyle name="Акцент5 36" xfId="1500"/>
    <cellStyle name="Акцент5 37" xfId="1501"/>
    <cellStyle name="Акцент5 38" xfId="1502"/>
    <cellStyle name="Акцент5 39" xfId="1503"/>
    <cellStyle name="Акцент5 4" xfId="1504"/>
    <cellStyle name="Акцент5 40" xfId="1505"/>
    <cellStyle name="Акцент5 41" xfId="1506"/>
    <cellStyle name="Акцент5 42" xfId="1507"/>
    <cellStyle name="Акцент5 43" xfId="1508"/>
    <cellStyle name="Акцент5 5" xfId="1509"/>
    <cellStyle name="Акцент5 6" xfId="1510"/>
    <cellStyle name="Акцент5 7" xfId="1511"/>
    <cellStyle name="Акцент5 8" xfId="1512"/>
    <cellStyle name="Акцент5 9" xfId="1513"/>
    <cellStyle name="Акцент6" xfId="1514" builtinId="49" customBuiltin="1"/>
    <cellStyle name="Акцент6 10" xfId="1515"/>
    <cellStyle name="Акцент6 11" xfId="1516"/>
    <cellStyle name="Акцент6 12" xfId="1517"/>
    <cellStyle name="Акцент6 13" xfId="1518"/>
    <cellStyle name="Акцент6 14" xfId="1519"/>
    <cellStyle name="Акцент6 15" xfId="1520"/>
    <cellStyle name="Акцент6 16" xfId="1521"/>
    <cellStyle name="Акцент6 17" xfId="1522"/>
    <cellStyle name="Акцент6 18" xfId="1523"/>
    <cellStyle name="Акцент6 19" xfId="1524"/>
    <cellStyle name="Акцент6 2" xfId="1525"/>
    <cellStyle name="Акцент6 20" xfId="1526"/>
    <cellStyle name="Акцент6 21" xfId="1527"/>
    <cellStyle name="Акцент6 22" xfId="1528"/>
    <cellStyle name="Акцент6 23" xfId="1529"/>
    <cellStyle name="Акцент6 24" xfId="1530"/>
    <cellStyle name="Акцент6 25" xfId="1531"/>
    <cellStyle name="Акцент6 26" xfId="1532"/>
    <cellStyle name="Акцент6 27" xfId="1533"/>
    <cellStyle name="Акцент6 28" xfId="1534"/>
    <cellStyle name="Акцент6 29" xfId="1535"/>
    <cellStyle name="Акцент6 3" xfId="1536"/>
    <cellStyle name="Акцент6 30" xfId="1537"/>
    <cellStyle name="Акцент6 31" xfId="1538"/>
    <cellStyle name="Акцент6 32" xfId="1539"/>
    <cellStyle name="Акцент6 33" xfId="1540"/>
    <cellStyle name="Акцент6 34" xfId="1541"/>
    <cellStyle name="Акцент6 35" xfId="1542"/>
    <cellStyle name="Акцент6 36" xfId="1543"/>
    <cellStyle name="Акцент6 37" xfId="1544"/>
    <cellStyle name="Акцент6 38" xfId="1545"/>
    <cellStyle name="Акцент6 39" xfId="1546"/>
    <cellStyle name="Акцент6 4" xfId="1547"/>
    <cellStyle name="Акцент6 40" xfId="1548"/>
    <cellStyle name="Акцент6 41" xfId="1549"/>
    <cellStyle name="Акцент6 42" xfId="1550"/>
    <cellStyle name="Акцент6 43" xfId="1551"/>
    <cellStyle name="Акцент6 5" xfId="1552"/>
    <cellStyle name="Акцент6 6" xfId="1553"/>
    <cellStyle name="Акцент6 7" xfId="1554"/>
    <cellStyle name="Акцент6 8" xfId="1555"/>
    <cellStyle name="Акцент6 9" xfId="1556"/>
    <cellStyle name="Ввод " xfId="1557" builtinId="20" customBuiltin="1"/>
    <cellStyle name="Ввод  10" xfId="1558"/>
    <cellStyle name="Ввод  11" xfId="1559"/>
    <cellStyle name="Ввод  12" xfId="1560"/>
    <cellStyle name="Ввод  13" xfId="1561"/>
    <cellStyle name="Ввод  14" xfId="1562"/>
    <cellStyle name="Ввод  15" xfId="1563"/>
    <cellStyle name="Ввод  16" xfId="1564"/>
    <cellStyle name="Ввод  17" xfId="1565"/>
    <cellStyle name="Ввод  18" xfId="1566"/>
    <cellStyle name="Ввод  19" xfId="1567"/>
    <cellStyle name="Ввод  2" xfId="1568"/>
    <cellStyle name="Ввод  20" xfId="1569"/>
    <cellStyle name="Ввод  21" xfId="1570"/>
    <cellStyle name="Ввод  22" xfId="1571"/>
    <cellStyle name="Ввод  23" xfId="1572"/>
    <cellStyle name="Ввод  24" xfId="1573"/>
    <cellStyle name="Ввод  25" xfId="1574"/>
    <cellStyle name="Ввод  26" xfId="1575"/>
    <cellStyle name="Ввод  27" xfId="1576"/>
    <cellStyle name="Ввод  28" xfId="1577"/>
    <cellStyle name="Ввод  29" xfId="1578"/>
    <cellStyle name="Ввод  3" xfId="1579"/>
    <cellStyle name="Ввод  30" xfId="1580"/>
    <cellStyle name="Ввод  31" xfId="1581"/>
    <cellStyle name="Ввод  32" xfId="1582"/>
    <cellStyle name="Ввод  33" xfId="1583"/>
    <cellStyle name="Ввод  34" xfId="1584"/>
    <cellStyle name="Ввод  35" xfId="1585"/>
    <cellStyle name="Ввод  36" xfId="1586"/>
    <cellStyle name="Ввод  37" xfId="1587"/>
    <cellStyle name="Ввод  38" xfId="1588"/>
    <cellStyle name="Ввод  39" xfId="1589"/>
    <cellStyle name="Ввод  4" xfId="1590"/>
    <cellStyle name="Ввод  40" xfId="1591"/>
    <cellStyle name="Ввод  41" xfId="1592"/>
    <cellStyle name="Ввод  42" xfId="1593"/>
    <cellStyle name="Ввод  43" xfId="1594"/>
    <cellStyle name="Ввод  5" xfId="1595"/>
    <cellStyle name="Ввод  6" xfId="1596"/>
    <cellStyle name="Ввод  7" xfId="1597"/>
    <cellStyle name="Ввод  8" xfId="1598"/>
    <cellStyle name="Ввод  9" xfId="1599"/>
    <cellStyle name="Вывод" xfId="1600" builtinId="21" customBuiltin="1"/>
    <cellStyle name="Вывод 10" xfId="1601"/>
    <cellStyle name="Вывод 11" xfId="1602"/>
    <cellStyle name="Вывод 12" xfId="1603"/>
    <cellStyle name="Вывод 13" xfId="1604"/>
    <cellStyle name="Вывод 14" xfId="1605"/>
    <cellStyle name="Вывод 15" xfId="1606"/>
    <cellStyle name="Вывод 16" xfId="1607"/>
    <cellStyle name="Вывод 17" xfId="1608"/>
    <cellStyle name="Вывод 18" xfId="1609"/>
    <cellStyle name="Вывод 19" xfId="1610"/>
    <cellStyle name="Вывод 2" xfId="1611"/>
    <cellStyle name="Вывод 20" xfId="1612"/>
    <cellStyle name="Вывод 21" xfId="1613"/>
    <cellStyle name="Вывод 22" xfId="1614"/>
    <cellStyle name="Вывод 23" xfId="1615"/>
    <cellStyle name="Вывод 24" xfId="1616"/>
    <cellStyle name="Вывод 25" xfId="1617"/>
    <cellStyle name="Вывод 26" xfId="1618"/>
    <cellStyle name="Вывод 27" xfId="1619"/>
    <cellStyle name="Вывод 28" xfId="1620"/>
    <cellStyle name="Вывод 29" xfId="1621"/>
    <cellStyle name="Вывод 3" xfId="1622"/>
    <cellStyle name="Вывод 30" xfId="1623"/>
    <cellStyle name="Вывод 31" xfId="1624"/>
    <cellStyle name="Вывод 32" xfId="1625"/>
    <cellStyle name="Вывод 33" xfId="1626"/>
    <cellStyle name="Вывод 34" xfId="1627"/>
    <cellStyle name="Вывод 35" xfId="1628"/>
    <cellStyle name="Вывод 36" xfId="1629"/>
    <cellStyle name="Вывод 37" xfId="1630"/>
    <cellStyle name="Вывод 38" xfId="1631"/>
    <cellStyle name="Вывод 39" xfId="1632"/>
    <cellStyle name="Вывод 4" xfId="1633"/>
    <cellStyle name="Вывод 40" xfId="1634"/>
    <cellStyle name="Вывод 41" xfId="1635"/>
    <cellStyle name="Вывод 42" xfId="1636"/>
    <cellStyle name="Вывод 43" xfId="1637"/>
    <cellStyle name="Вывод 44" xfId="1638"/>
    <cellStyle name="Вывод 5" xfId="1639"/>
    <cellStyle name="Вывод 6" xfId="1640"/>
    <cellStyle name="Вывод 7" xfId="1641"/>
    <cellStyle name="Вывод 8" xfId="1642"/>
    <cellStyle name="Вывод 9" xfId="1643"/>
    <cellStyle name="Вычисление" xfId="1644" builtinId="22" customBuiltin="1"/>
    <cellStyle name="Вычисление 10" xfId="1645"/>
    <cellStyle name="Вычисление 11" xfId="1646"/>
    <cellStyle name="Вычисление 12" xfId="1647"/>
    <cellStyle name="Вычисление 13" xfId="1648"/>
    <cellStyle name="Вычисление 14" xfId="1649"/>
    <cellStyle name="Вычисление 15" xfId="1650"/>
    <cellStyle name="Вычисление 16" xfId="1651"/>
    <cellStyle name="Вычисление 17" xfId="1652"/>
    <cellStyle name="Вычисление 18" xfId="1653"/>
    <cellStyle name="Вычисление 19" xfId="1654"/>
    <cellStyle name="Вычисление 2" xfId="1655"/>
    <cellStyle name="Вычисление 20" xfId="1656"/>
    <cellStyle name="Вычисление 21" xfId="1657"/>
    <cellStyle name="Вычисление 22" xfId="1658"/>
    <cellStyle name="Вычисление 23" xfId="1659"/>
    <cellStyle name="Вычисление 24" xfId="1660"/>
    <cellStyle name="Вычисление 25" xfId="1661"/>
    <cellStyle name="Вычисление 26" xfId="1662"/>
    <cellStyle name="Вычисление 27" xfId="1663"/>
    <cellStyle name="Вычисление 28" xfId="1664"/>
    <cellStyle name="Вычисление 29" xfId="1665"/>
    <cellStyle name="Вычисление 3" xfId="1666"/>
    <cellStyle name="Вычисление 30" xfId="1667"/>
    <cellStyle name="Вычисление 31" xfId="1668"/>
    <cellStyle name="Вычисление 32" xfId="1669"/>
    <cellStyle name="Вычисление 33" xfId="1670"/>
    <cellStyle name="Вычисление 34" xfId="1671"/>
    <cellStyle name="Вычисление 35" xfId="1672"/>
    <cellStyle name="Вычисление 36" xfId="1673"/>
    <cellStyle name="Вычисление 37" xfId="1674"/>
    <cellStyle name="Вычисление 38" xfId="1675"/>
    <cellStyle name="Вычисление 39" xfId="1676"/>
    <cellStyle name="Вычисление 4" xfId="1677"/>
    <cellStyle name="Вычисление 40" xfId="1678"/>
    <cellStyle name="Вычисление 41" xfId="1679"/>
    <cellStyle name="Вычисление 42" xfId="1680"/>
    <cellStyle name="Вычисление 43" xfId="1681"/>
    <cellStyle name="Вычисление 44" xfId="1682"/>
    <cellStyle name="Вычисление 5" xfId="1683"/>
    <cellStyle name="Вычисление 6" xfId="1684"/>
    <cellStyle name="Вычисление 7" xfId="1685"/>
    <cellStyle name="Вычисление 8" xfId="1686"/>
    <cellStyle name="Вычисление 9" xfId="1687"/>
    <cellStyle name="Заголовок 1" xfId="1688" builtinId="16" customBuiltin="1"/>
    <cellStyle name="Заголовок 1 10" xfId="1689"/>
    <cellStyle name="Заголовок 1 11" xfId="1690"/>
    <cellStyle name="Заголовок 1 12" xfId="1691"/>
    <cellStyle name="Заголовок 1 13" xfId="1692"/>
    <cellStyle name="Заголовок 1 14" xfId="1693"/>
    <cellStyle name="Заголовок 1 15" xfId="1694"/>
    <cellStyle name="Заголовок 1 16" xfId="1695"/>
    <cellStyle name="Заголовок 1 17" xfId="1696"/>
    <cellStyle name="Заголовок 1 18" xfId="1697"/>
    <cellStyle name="Заголовок 1 19" xfId="1698"/>
    <cellStyle name="Заголовок 1 2" xfId="1699"/>
    <cellStyle name="Заголовок 1 20" xfId="1700"/>
    <cellStyle name="Заголовок 1 21" xfId="1701"/>
    <cellStyle name="Заголовок 1 22" xfId="1702"/>
    <cellStyle name="Заголовок 1 23" xfId="1703"/>
    <cellStyle name="Заголовок 1 24" xfId="1704"/>
    <cellStyle name="Заголовок 1 25" xfId="1705"/>
    <cellStyle name="Заголовок 1 26" xfId="1706"/>
    <cellStyle name="Заголовок 1 27" xfId="1707"/>
    <cellStyle name="Заголовок 1 28" xfId="1708"/>
    <cellStyle name="Заголовок 1 29" xfId="1709"/>
    <cellStyle name="Заголовок 1 3" xfId="1710"/>
    <cellStyle name="Заголовок 1 30" xfId="1711"/>
    <cellStyle name="Заголовок 1 31" xfId="1712"/>
    <cellStyle name="Заголовок 1 32" xfId="1713"/>
    <cellStyle name="Заголовок 1 33" xfId="1714"/>
    <cellStyle name="Заголовок 1 34" xfId="1715"/>
    <cellStyle name="Заголовок 1 35" xfId="1716"/>
    <cellStyle name="Заголовок 1 36" xfId="1717"/>
    <cellStyle name="Заголовок 1 37" xfId="1718"/>
    <cellStyle name="Заголовок 1 38" xfId="1719"/>
    <cellStyle name="Заголовок 1 39" xfId="1720"/>
    <cellStyle name="Заголовок 1 4" xfId="1721"/>
    <cellStyle name="Заголовок 1 40" xfId="1722"/>
    <cellStyle name="Заголовок 1 41" xfId="1723"/>
    <cellStyle name="Заголовок 1 42" xfId="1724"/>
    <cellStyle name="Заголовок 1 43" xfId="1725"/>
    <cellStyle name="Заголовок 1 5" xfId="1726"/>
    <cellStyle name="Заголовок 1 6" xfId="1727"/>
    <cellStyle name="Заголовок 1 7" xfId="1728"/>
    <cellStyle name="Заголовок 1 8" xfId="1729"/>
    <cellStyle name="Заголовок 1 9" xfId="1730"/>
    <cellStyle name="Заголовок 2" xfId="1731" builtinId="17" customBuiltin="1"/>
    <cellStyle name="Заголовок 2 10" xfId="1732"/>
    <cellStyle name="Заголовок 2 11" xfId="1733"/>
    <cellStyle name="Заголовок 2 12" xfId="1734"/>
    <cellStyle name="Заголовок 2 13" xfId="1735"/>
    <cellStyle name="Заголовок 2 14" xfId="1736"/>
    <cellStyle name="Заголовок 2 15" xfId="1737"/>
    <cellStyle name="Заголовок 2 16" xfId="1738"/>
    <cellStyle name="Заголовок 2 17" xfId="1739"/>
    <cellStyle name="Заголовок 2 18" xfId="1740"/>
    <cellStyle name="Заголовок 2 19" xfId="1741"/>
    <cellStyle name="Заголовок 2 2" xfId="1742"/>
    <cellStyle name="Заголовок 2 20" xfId="1743"/>
    <cellStyle name="Заголовок 2 21" xfId="1744"/>
    <cellStyle name="Заголовок 2 22" xfId="1745"/>
    <cellStyle name="Заголовок 2 23" xfId="1746"/>
    <cellStyle name="Заголовок 2 24" xfId="1747"/>
    <cellStyle name="Заголовок 2 25" xfId="1748"/>
    <cellStyle name="Заголовок 2 26" xfId="1749"/>
    <cellStyle name="Заголовок 2 27" xfId="1750"/>
    <cellStyle name="Заголовок 2 28" xfId="1751"/>
    <cellStyle name="Заголовок 2 29" xfId="1752"/>
    <cellStyle name="Заголовок 2 3" xfId="1753"/>
    <cellStyle name="Заголовок 2 30" xfId="1754"/>
    <cellStyle name="Заголовок 2 31" xfId="1755"/>
    <cellStyle name="Заголовок 2 32" xfId="1756"/>
    <cellStyle name="Заголовок 2 33" xfId="1757"/>
    <cellStyle name="Заголовок 2 34" xfId="1758"/>
    <cellStyle name="Заголовок 2 35" xfId="1759"/>
    <cellStyle name="Заголовок 2 36" xfId="1760"/>
    <cellStyle name="Заголовок 2 37" xfId="1761"/>
    <cellStyle name="Заголовок 2 38" xfId="1762"/>
    <cellStyle name="Заголовок 2 39" xfId="1763"/>
    <cellStyle name="Заголовок 2 4" xfId="1764"/>
    <cellStyle name="Заголовок 2 40" xfId="1765"/>
    <cellStyle name="Заголовок 2 41" xfId="1766"/>
    <cellStyle name="Заголовок 2 42" xfId="1767"/>
    <cellStyle name="Заголовок 2 43" xfId="1768"/>
    <cellStyle name="Заголовок 2 5" xfId="1769"/>
    <cellStyle name="Заголовок 2 6" xfId="1770"/>
    <cellStyle name="Заголовок 2 7" xfId="1771"/>
    <cellStyle name="Заголовок 2 8" xfId="1772"/>
    <cellStyle name="Заголовок 2 9" xfId="1773"/>
    <cellStyle name="Заголовок 3" xfId="1774" builtinId="18" customBuiltin="1"/>
    <cellStyle name="Заголовок 3 10" xfId="1775"/>
    <cellStyle name="Заголовок 3 11" xfId="1776"/>
    <cellStyle name="Заголовок 3 12" xfId="1777"/>
    <cellStyle name="Заголовок 3 13" xfId="1778"/>
    <cellStyle name="Заголовок 3 14" xfId="1779"/>
    <cellStyle name="Заголовок 3 15" xfId="1780"/>
    <cellStyle name="Заголовок 3 16" xfId="1781"/>
    <cellStyle name="Заголовок 3 17" xfId="1782"/>
    <cellStyle name="Заголовок 3 18" xfId="1783"/>
    <cellStyle name="Заголовок 3 19" xfId="1784"/>
    <cellStyle name="Заголовок 3 2" xfId="1785"/>
    <cellStyle name="Заголовок 3 20" xfId="1786"/>
    <cellStyle name="Заголовок 3 21" xfId="1787"/>
    <cellStyle name="Заголовок 3 22" xfId="1788"/>
    <cellStyle name="Заголовок 3 23" xfId="1789"/>
    <cellStyle name="Заголовок 3 24" xfId="1790"/>
    <cellStyle name="Заголовок 3 25" xfId="1791"/>
    <cellStyle name="Заголовок 3 26" xfId="1792"/>
    <cellStyle name="Заголовок 3 27" xfId="1793"/>
    <cellStyle name="Заголовок 3 28" xfId="1794"/>
    <cellStyle name="Заголовок 3 29" xfId="1795"/>
    <cellStyle name="Заголовок 3 3" xfId="1796"/>
    <cellStyle name="Заголовок 3 30" xfId="1797"/>
    <cellStyle name="Заголовок 3 31" xfId="1798"/>
    <cellStyle name="Заголовок 3 32" xfId="1799"/>
    <cellStyle name="Заголовок 3 33" xfId="1800"/>
    <cellStyle name="Заголовок 3 34" xfId="1801"/>
    <cellStyle name="Заголовок 3 35" xfId="1802"/>
    <cellStyle name="Заголовок 3 36" xfId="1803"/>
    <cellStyle name="Заголовок 3 37" xfId="1804"/>
    <cellStyle name="Заголовок 3 38" xfId="1805"/>
    <cellStyle name="Заголовок 3 39" xfId="1806"/>
    <cellStyle name="Заголовок 3 4" xfId="1807"/>
    <cellStyle name="Заголовок 3 40" xfId="1808"/>
    <cellStyle name="Заголовок 3 41" xfId="1809"/>
    <cellStyle name="Заголовок 3 42" xfId="1810"/>
    <cellStyle name="Заголовок 3 43" xfId="1811"/>
    <cellStyle name="Заголовок 3 5" xfId="1812"/>
    <cellStyle name="Заголовок 3 6" xfId="1813"/>
    <cellStyle name="Заголовок 3 7" xfId="1814"/>
    <cellStyle name="Заголовок 3 8" xfId="1815"/>
    <cellStyle name="Заголовок 3 9" xfId="1816"/>
    <cellStyle name="Заголовок 4" xfId="1817" builtinId="19" customBuiltin="1"/>
    <cellStyle name="Заголовок 4 10" xfId="1818"/>
    <cellStyle name="Заголовок 4 11" xfId="1819"/>
    <cellStyle name="Заголовок 4 12" xfId="1820"/>
    <cellStyle name="Заголовок 4 13" xfId="1821"/>
    <cellStyle name="Заголовок 4 14" xfId="1822"/>
    <cellStyle name="Заголовок 4 15" xfId="1823"/>
    <cellStyle name="Заголовок 4 16" xfId="1824"/>
    <cellStyle name="Заголовок 4 17" xfId="1825"/>
    <cellStyle name="Заголовок 4 18" xfId="1826"/>
    <cellStyle name="Заголовок 4 19" xfId="1827"/>
    <cellStyle name="Заголовок 4 2" xfId="1828"/>
    <cellStyle name="Заголовок 4 20" xfId="1829"/>
    <cellStyle name="Заголовок 4 21" xfId="1830"/>
    <cellStyle name="Заголовок 4 22" xfId="1831"/>
    <cellStyle name="Заголовок 4 23" xfId="1832"/>
    <cellStyle name="Заголовок 4 24" xfId="1833"/>
    <cellStyle name="Заголовок 4 25" xfId="1834"/>
    <cellStyle name="Заголовок 4 26" xfId="1835"/>
    <cellStyle name="Заголовок 4 27" xfId="1836"/>
    <cellStyle name="Заголовок 4 28" xfId="1837"/>
    <cellStyle name="Заголовок 4 29" xfId="1838"/>
    <cellStyle name="Заголовок 4 3" xfId="1839"/>
    <cellStyle name="Заголовок 4 30" xfId="1840"/>
    <cellStyle name="Заголовок 4 31" xfId="1841"/>
    <cellStyle name="Заголовок 4 32" xfId="1842"/>
    <cellStyle name="Заголовок 4 33" xfId="1843"/>
    <cellStyle name="Заголовок 4 34" xfId="1844"/>
    <cellStyle name="Заголовок 4 35" xfId="1845"/>
    <cellStyle name="Заголовок 4 36" xfId="1846"/>
    <cellStyle name="Заголовок 4 37" xfId="1847"/>
    <cellStyle name="Заголовок 4 38" xfId="1848"/>
    <cellStyle name="Заголовок 4 39" xfId="1849"/>
    <cellStyle name="Заголовок 4 4" xfId="1850"/>
    <cellStyle name="Заголовок 4 40" xfId="1851"/>
    <cellStyle name="Заголовок 4 41" xfId="1852"/>
    <cellStyle name="Заголовок 4 42" xfId="1853"/>
    <cellStyle name="Заголовок 4 43" xfId="1854"/>
    <cellStyle name="Заголовок 4 5" xfId="1855"/>
    <cellStyle name="Заголовок 4 6" xfId="1856"/>
    <cellStyle name="Заголовок 4 7" xfId="1857"/>
    <cellStyle name="Заголовок 4 8" xfId="1858"/>
    <cellStyle name="Заголовок 4 9" xfId="1859"/>
    <cellStyle name="Итог" xfId="1860" builtinId="25" customBuiltin="1"/>
    <cellStyle name="Итог 10" xfId="1861"/>
    <cellStyle name="Итог 11" xfId="1862"/>
    <cellStyle name="Итог 12" xfId="1863"/>
    <cellStyle name="Итог 13" xfId="1864"/>
    <cellStyle name="Итог 14" xfId="1865"/>
    <cellStyle name="Итог 15" xfId="1866"/>
    <cellStyle name="Итог 16" xfId="1867"/>
    <cellStyle name="Итог 17" xfId="1868"/>
    <cellStyle name="Итог 18" xfId="1869"/>
    <cellStyle name="Итог 19" xfId="1870"/>
    <cellStyle name="Итог 2" xfId="1871"/>
    <cellStyle name="Итог 20" xfId="1872"/>
    <cellStyle name="Итог 21" xfId="1873"/>
    <cellStyle name="Итог 22" xfId="1874"/>
    <cellStyle name="Итог 23" xfId="1875"/>
    <cellStyle name="Итог 24" xfId="1876"/>
    <cellStyle name="Итог 25" xfId="1877"/>
    <cellStyle name="Итог 26" xfId="1878"/>
    <cellStyle name="Итог 27" xfId="1879"/>
    <cellStyle name="Итог 28" xfId="1880"/>
    <cellStyle name="Итог 29" xfId="1881"/>
    <cellStyle name="Итог 3" xfId="1882"/>
    <cellStyle name="Итог 30" xfId="1883"/>
    <cellStyle name="Итог 31" xfId="1884"/>
    <cellStyle name="Итог 32" xfId="1885"/>
    <cellStyle name="Итог 33" xfId="1886"/>
    <cellStyle name="Итог 34" xfId="1887"/>
    <cellStyle name="Итог 35" xfId="1888"/>
    <cellStyle name="Итог 36" xfId="1889"/>
    <cellStyle name="Итог 37" xfId="1890"/>
    <cellStyle name="Итог 38" xfId="1891"/>
    <cellStyle name="Итог 39" xfId="1892"/>
    <cellStyle name="Итог 4" xfId="1893"/>
    <cellStyle name="Итог 40" xfId="1894"/>
    <cellStyle name="Итог 41" xfId="1895"/>
    <cellStyle name="Итог 42" xfId="1896"/>
    <cellStyle name="Итог 43" xfId="1897"/>
    <cellStyle name="Итог 5" xfId="1898"/>
    <cellStyle name="Итог 6" xfId="1899"/>
    <cellStyle name="Итог 7" xfId="1900"/>
    <cellStyle name="Итог 8" xfId="1901"/>
    <cellStyle name="Итог 9" xfId="1902"/>
    <cellStyle name="Итоги" xfId="2435"/>
    <cellStyle name="ИтогоБИМ" xfId="2436"/>
    <cellStyle name="Контрольная ячейка" xfId="1903" builtinId="23" customBuiltin="1"/>
    <cellStyle name="Контрольная ячейка 10" xfId="1904"/>
    <cellStyle name="Контрольная ячейка 11" xfId="1905"/>
    <cellStyle name="Контрольная ячейка 12" xfId="1906"/>
    <cellStyle name="Контрольная ячейка 13" xfId="1907"/>
    <cellStyle name="Контрольная ячейка 14" xfId="1908"/>
    <cellStyle name="Контрольная ячейка 15" xfId="1909"/>
    <cellStyle name="Контрольная ячейка 16" xfId="1910"/>
    <cellStyle name="Контрольная ячейка 17" xfId="1911"/>
    <cellStyle name="Контрольная ячейка 18" xfId="1912"/>
    <cellStyle name="Контрольная ячейка 19" xfId="1913"/>
    <cellStyle name="Контрольная ячейка 2" xfId="1914"/>
    <cellStyle name="Контрольная ячейка 20" xfId="1915"/>
    <cellStyle name="Контрольная ячейка 21" xfId="1916"/>
    <cellStyle name="Контрольная ячейка 22" xfId="1917"/>
    <cellStyle name="Контрольная ячейка 23" xfId="1918"/>
    <cellStyle name="Контрольная ячейка 24" xfId="1919"/>
    <cellStyle name="Контрольная ячейка 25" xfId="1920"/>
    <cellStyle name="Контрольная ячейка 26" xfId="1921"/>
    <cellStyle name="Контрольная ячейка 27" xfId="1922"/>
    <cellStyle name="Контрольная ячейка 28" xfId="1923"/>
    <cellStyle name="Контрольная ячейка 29" xfId="1924"/>
    <cellStyle name="Контрольная ячейка 3" xfId="1925"/>
    <cellStyle name="Контрольная ячейка 30" xfId="1926"/>
    <cellStyle name="Контрольная ячейка 31" xfId="1927"/>
    <cellStyle name="Контрольная ячейка 32" xfId="1928"/>
    <cellStyle name="Контрольная ячейка 33" xfId="1929"/>
    <cellStyle name="Контрольная ячейка 34" xfId="1930"/>
    <cellStyle name="Контрольная ячейка 35" xfId="1931"/>
    <cellStyle name="Контрольная ячейка 36" xfId="1932"/>
    <cellStyle name="Контрольная ячейка 37" xfId="1933"/>
    <cellStyle name="Контрольная ячейка 38" xfId="1934"/>
    <cellStyle name="Контрольная ячейка 39" xfId="1935"/>
    <cellStyle name="Контрольная ячейка 4" xfId="1936"/>
    <cellStyle name="Контрольная ячейка 40" xfId="1937"/>
    <cellStyle name="Контрольная ячейка 41" xfId="1938"/>
    <cellStyle name="Контрольная ячейка 42" xfId="1939"/>
    <cellStyle name="Контрольная ячейка 43" xfId="1940"/>
    <cellStyle name="Контрольная ячейка 5" xfId="1941"/>
    <cellStyle name="Контрольная ячейка 6" xfId="1942"/>
    <cellStyle name="Контрольная ячейка 7" xfId="1943"/>
    <cellStyle name="Контрольная ячейка 8" xfId="1944"/>
    <cellStyle name="Контрольная ячейка 9" xfId="1945"/>
    <cellStyle name="Название" xfId="1946" builtinId="15" customBuiltin="1"/>
    <cellStyle name="Название 10" xfId="1947"/>
    <cellStyle name="Название 11" xfId="1948"/>
    <cellStyle name="Название 12" xfId="1949"/>
    <cellStyle name="Название 13" xfId="1950"/>
    <cellStyle name="Название 14" xfId="1951"/>
    <cellStyle name="Название 15" xfId="1952"/>
    <cellStyle name="Название 16" xfId="1953"/>
    <cellStyle name="Название 17" xfId="1954"/>
    <cellStyle name="Название 18" xfId="1955"/>
    <cellStyle name="Название 19" xfId="1956"/>
    <cellStyle name="Название 2" xfId="1957"/>
    <cellStyle name="Название 20" xfId="1958"/>
    <cellStyle name="Название 21" xfId="1959"/>
    <cellStyle name="Название 22" xfId="1960"/>
    <cellStyle name="Название 23" xfId="1961"/>
    <cellStyle name="Название 24" xfId="1962"/>
    <cellStyle name="Название 25" xfId="1963"/>
    <cellStyle name="Название 26" xfId="1964"/>
    <cellStyle name="Название 27" xfId="1965"/>
    <cellStyle name="Название 28" xfId="1966"/>
    <cellStyle name="Название 29" xfId="1967"/>
    <cellStyle name="Название 3" xfId="1968"/>
    <cellStyle name="Название 30" xfId="1969"/>
    <cellStyle name="Название 31" xfId="1970"/>
    <cellStyle name="Название 32" xfId="1971"/>
    <cellStyle name="Название 33" xfId="1972"/>
    <cellStyle name="Название 34" xfId="1973"/>
    <cellStyle name="Название 35" xfId="1974"/>
    <cellStyle name="Название 36" xfId="1975"/>
    <cellStyle name="Название 37" xfId="1976"/>
    <cellStyle name="Название 38" xfId="1977"/>
    <cellStyle name="Название 39" xfId="1978"/>
    <cellStyle name="Название 4" xfId="1979"/>
    <cellStyle name="Название 40" xfId="1980"/>
    <cellStyle name="Название 41" xfId="1981"/>
    <cellStyle name="Название 42" xfId="1982"/>
    <cellStyle name="Название 43" xfId="1983"/>
    <cellStyle name="Название 44" xfId="1984"/>
    <cellStyle name="Название 5" xfId="1985"/>
    <cellStyle name="Название 6" xfId="1986"/>
    <cellStyle name="Название 7" xfId="1987"/>
    <cellStyle name="Название 8" xfId="1988"/>
    <cellStyle name="Название 9" xfId="1989"/>
    <cellStyle name="Нейтральный" xfId="1990" builtinId="28" customBuiltin="1"/>
    <cellStyle name="Нейтральный 10" xfId="1991"/>
    <cellStyle name="Нейтральный 11" xfId="1992"/>
    <cellStyle name="Нейтральный 12" xfId="1993"/>
    <cellStyle name="Нейтральный 13" xfId="1994"/>
    <cellStyle name="Нейтральный 14" xfId="1995"/>
    <cellStyle name="Нейтральный 15" xfId="1996"/>
    <cellStyle name="Нейтральный 16" xfId="1997"/>
    <cellStyle name="Нейтральный 17" xfId="1998"/>
    <cellStyle name="Нейтральный 18" xfId="1999"/>
    <cellStyle name="Нейтральный 19" xfId="2000"/>
    <cellStyle name="Нейтральный 2" xfId="2001"/>
    <cellStyle name="Нейтральный 20" xfId="2002"/>
    <cellStyle name="Нейтральный 21" xfId="2003"/>
    <cellStyle name="Нейтральный 22" xfId="2004"/>
    <cellStyle name="Нейтральный 23" xfId="2005"/>
    <cellStyle name="Нейтральный 24" xfId="2006"/>
    <cellStyle name="Нейтральный 25" xfId="2007"/>
    <cellStyle name="Нейтральный 26" xfId="2008"/>
    <cellStyle name="Нейтральный 27" xfId="2009"/>
    <cellStyle name="Нейтральный 28" xfId="2010"/>
    <cellStyle name="Нейтральный 29" xfId="2011"/>
    <cellStyle name="Нейтральный 3" xfId="2012"/>
    <cellStyle name="Нейтральный 30" xfId="2013"/>
    <cellStyle name="Нейтральный 31" xfId="2014"/>
    <cellStyle name="Нейтральный 32" xfId="2015"/>
    <cellStyle name="Нейтральный 33" xfId="2016"/>
    <cellStyle name="Нейтральный 34" xfId="2017"/>
    <cellStyle name="Нейтральный 35" xfId="2018"/>
    <cellStyle name="Нейтральный 36" xfId="2019"/>
    <cellStyle name="Нейтральный 37" xfId="2020"/>
    <cellStyle name="Нейтральный 38" xfId="2021"/>
    <cellStyle name="Нейтральный 39" xfId="2022"/>
    <cellStyle name="Нейтральный 4" xfId="2023"/>
    <cellStyle name="Нейтральный 40" xfId="2024"/>
    <cellStyle name="Нейтральный 41" xfId="2025"/>
    <cellStyle name="Нейтральный 42" xfId="2026"/>
    <cellStyle name="Нейтральный 43" xfId="2027"/>
    <cellStyle name="Нейтральный 5" xfId="2028"/>
    <cellStyle name="Нейтральный 6" xfId="2029"/>
    <cellStyle name="Нейтральный 7" xfId="2030"/>
    <cellStyle name="Нейтральный 8" xfId="2031"/>
    <cellStyle name="Нейтральный 9" xfId="2032"/>
    <cellStyle name="Обычный" xfId="0" builtinId="0"/>
    <cellStyle name="Обычный 10" xfId="2033"/>
    <cellStyle name="Обычный 11" xfId="2034"/>
    <cellStyle name="Обычный 12" xfId="2035"/>
    <cellStyle name="Обычный 13" xfId="2036"/>
    <cellStyle name="Обычный 14" xfId="2037"/>
    <cellStyle name="Обычный 15" xfId="2038"/>
    <cellStyle name="Обычный 16" xfId="2039"/>
    <cellStyle name="Обычный 17" xfId="2040"/>
    <cellStyle name="Обычный 18" xfId="2041"/>
    <cellStyle name="Обычный 19" xfId="2042"/>
    <cellStyle name="Обычный 2" xfId="2043"/>
    <cellStyle name="Обычный 2 2" xfId="2044"/>
    <cellStyle name="Обычный 2 2 2" xfId="2045"/>
    <cellStyle name="Обычный 2 2 3" xfId="2046"/>
    <cellStyle name="Обычный 2 2_17.2" xfId="2047"/>
    <cellStyle name="Обычный 2_17.1 перечень МКД" xfId="2048"/>
    <cellStyle name="Обычный 20" xfId="2049"/>
    <cellStyle name="Обычный 21" xfId="2050"/>
    <cellStyle name="Обычный 22" xfId="2051"/>
    <cellStyle name="Обычный 23" xfId="2052"/>
    <cellStyle name="Обычный 24" xfId="2053"/>
    <cellStyle name="Обычный 25" xfId="2054"/>
    <cellStyle name="Обычный 26" xfId="2055"/>
    <cellStyle name="Обычный 27" xfId="2056"/>
    <cellStyle name="Обычный 28" xfId="2057"/>
    <cellStyle name="Обычный 29" xfId="2058"/>
    <cellStyle name="Обычный 3" xfId="2059"/>
    <cellStyle name="Обычный 3 2" xfId="2060"/>
    <cellStyle name="Обычный 3 2 2" xfId="2061"/>
    <cellStyle name="Обычный 3 2_Стоимость" xfId="2062"/>
    <cellStyle name="Обычный 3 3" xfId="2063"/>
    <cellStyle name="Обычный 3 3 2" xfId="2064"/>
    <cellStyle name="Обычный 3 3_Стоимость" xfId="2065"/>
    <cellStyle name="Обычный 3 4" xfId="2066"/>
    <cellStyle name="Обычный 3 5" xfId="2067"/>
    <cellStyle name="Обычный 3 6" xfId="2068"/>
    <cellStyle name="Обычный 3_17.2" xfId="2069"/>
    <cellStyle name="Обычный 30" xfId="2070"/>
    <cellStyle name="Обычный 31" xfId="2071"/>
    <cellStyle name="Обычный 32" xfId="2072"/>
    <cellStyle name="Обычный 33" xfId="2073"/>
    <cellStyle name="Обычный 34" xfId="2074"/>
    <cellStyle name="Обычный 35" xfId="2075"/>
    <cellStyle name="Обычный 36" xfId="2076"/>
    <cellStyle name="Обычный 37" xfId="2077"/>
    <cellStyle name="Обычный 38" xfId="2078"/>
    <cellStyle name="Обычный 39" xfId="2079"/>
    <cellStyle name="Обычный 4" xfId="2080"/>
    <cellStyle name="Обычный 4 2" xfId="2081"/>
    <cellStyle name="Обычный 4 2 2" xfId="2082"/>
    <cellStyle name="Обычный 4 2_Стоимость" xfId="2083"/>
    <cellStyle name="Обычный 4 3" xfId="2084"/>
    <cellStyle name="Обычный 4 3 2" xfId="2085"/>
    <cellStyle name="Обычный 4 3_Стоимость" xfId="2086"/>
    <cellStyle name="Обычный 4 4" xfId="2087"/>
    <cellStyle name="Обычный 4 5" xfId="2088"/>
    <cellStyle name="Обычный 4 6" xfId="2089"/>
    <cellStyle name="Обычный 4 7" xfId="2090"/>
    <cellStyle name="Обычный 4_Стоимость" xfId="2091"/>
    <cellStyle name="Обычный 40" xfId="2092"/>
    <cellStyle name="Обычный 41" xfId="2093"/>
    <cellStyle name="Обычный 42" xfId="2094"/>
    <cellStyle name="Обычный 43" xfId="2095"/>
    <cellStyle name="Обычный 44" xfId="2096"/>
    <cellStyle name="Обычный 45" xfId="2097"/>
    <cellStyle name="Обычный 46" xfId="2098"/>
    <cellStyle name="Обычный 47" xfId="2099"/>
    <cellStyle name="Обычный 48" xfId="2100"/>
    <cellStyle name="Обычный 49" xfId="2101"/>
    <cellStyle name="Обычный 5" xfId="2102"/>
    <cellStyle name="Обычный 50" xfId="2103"/>
    <cellStyle name="Обычный 51" xfId="2104"/>
    <cellStyle name="Обычный 52" xfId="2105"/>
    <cellStyle name="Обычный 53" xfId="2106"/>
    <cellStyle name="Обычный 54" xfId="2107"/>
    <cellStyle name="Обычный 55" xfId="2108"/>
    <cellStyle name="Обычный 6" xfId="2109"/>
    <cellStyle name="Обычный 6 2" xfId="2110"/>
    <cellStyle name="Обычный 6 2 2" xfId="2111"/>
    <cellStyle name="Обычный 6 2_Стоимость" xfId="2112"/>
    <cellStyle name="Обычный 6 3" xfId="2113"/>
    <cellStyle name="Обычный 6 3 2" xfId="2114"/>
    <cellStyle name="Обычный 6 3_Стоимость" xfId="2115"/>
    <cellStyle name="Обычный 6 4" xfId="2116"/>
    <cellStyle name="Обычный 6 5" xfId="2117"/>
    <cellStyle name="Обычный 6 6" xfId="2118"/>
    <cellStyle name="Обычный 6_Стоимость" xfId="2119"/>
    <cellStyle name="Обычный 7" xfId="2120"/>
    <cellStyle name="Обычный 7 2" xfId="2121"/>
    <cellStyle name="Обычный 7 2 2" xfId="2122"/>
    <cellStyle name="Обычный 7 2_Стоимость" xfId="2123"/>
    <cellStyle name="Обычный 7 3" xfId="2124"/>
    <cellStyle name="Обычный 7 3 2" xfId="2125"/>
    <cellStyle name="Обычный 7 3_Стоимость" xfId="2126"/>
    <cellStyle name="Обычный 7 4" xfId="2127"/>
    <cellStyle name="Обычный 7 5" xfId="2128"/>
    <cellStyle name="Обычный 7_Стоимость" xfId="2129"/>
    <cellStyle name="Обычный 8" xfId="2130"/>
    <cellStyle name="Обычный 8 2" xfId="2131"/>
    <cellStyle name="Обычный 8_Приложение 1" xfId="2132"/>
    <cellStyle name="Обычный 9" xfId="2133"/>
    <cellStyle name="Обычный_17.2 виды ремонта" xfId="2134"/>
    <cellStyle name="Обычный_Лист2" xfId="2135"/>
    <cellStyle name="Обычный_Приложение 1" xfId="2136"/>
    <cellStyle name="Плохой" xfId="2137" builtinId="27" customBuiltin="1"/>
    <cellStyle name="Плохой 10" xfId="2138"/>
    <cellStyle name="Плохой 11" xfId="2139"/>
    <cellStyle name="Плохой 12" xfId="2140"/>
    <cellStyle name="Плохой 13" xfId="2141"/>
    <cellStyle name="Плохой 14" xfId="2142"/>
    <cellStyle name="Плохой 15" xfId="2143"/>
    <cellStyle name="Плохой 16" xfId="2144"/>
    <cellStyle name="Плохой 17" xfId="2145"/>
    <cellStyle name="Плохой 18" xfId="2146"/>
    <cellStyle name="Плохой 19" xfId="2147"/>
    <cellStyle name="Плохой 2" xfId="2148"/>
    <cellStyle name="Плохой 20" xfId="2149"/>
    <cellStyle name="Плохой 21" xfId="2150"/>
    <cellStyle name="Плохой 22" xfId="2151"/>
    <cellStyle name="Плохой 23" xfId="2152"/>
    <cellStyle name="Плохой 24" xfId="2153"/>
    <cellStyle name="Плохой 25" xfId="2154"/>
    <cellStyle name="Плохой 26" xfId="2155"/>
    <cellStyle name="Плохой 27" xfId="2156"/>
    <cellStyle name="Плохой 28" xfId="2157"/>
    <cellStyle name="Плохой 29" xfId="2158"/>
    <cellStyle name="Плохой 3" xfId="2159"/>
    <cellStyle name="Плохой 30" xfId="2160"/>
    <cellStyle name="Плохой 31" xfId="2161"/>
    <cellStyle name="Плохой 32" xfId="2162"/>
    <cellStyle name="Плохой 33" xfId="2163"/>
    <cellStyle name="Плохой 34" xfId="2164"/>
    <cellStyle name="Плохой 35" xfId="2165"/>
    <cellStyle name="Плохой 36" xfId="2166"/>
    <cellStyle name="Плохой 37" xfId="2167"/>
    <cellStyle name="Плохой 38" xfId="2168"/>
    <cellStyle name="Плохой 39" xfId="2169"/>
    <cellStyle name="Плохой 4" xfId="2170"/>
    <cellStyle name="Плохой 40" xfId="2171"/>
    <cellStyle name="Плохой 41" xfId="2172"/>
    <cellStyle name="Плохой 42" xfId="2173"/>
    <cellStyle name="Плохой 43" xfId="2174"/>
    <cellStyle name="Плохой 5" xfId="2175"/>
    <cellStyle name="Плохой 6" xfId="2176"/>
    <cellStyle name="Плохой 7" xfId="2177"/>
    <cellStyle name="Плохой 8" xfId="2178"/>
    <cellStyle name="Плохой 9" xfId="2179"/>
    <cellStyle name="Пояснение" xfId="2180" builtinId="53" customBuiltin="1"/>
    <cellStyle name="Пояснение 10" xfId="2181"/>
    <cellStyle name="Пояснение 11" xfId="2182"/>
    <cellStyle name="Пояснение 12" xfId="2183"/>
    <cellStyle name="Пояснение 13" xfId="2184"/>
    <cellStyle name="Пояснение 14" xfId="2185"/>
    <cellStyle name="Пояснение 15" xfId="2186"/>
    <cellStyle name="Пояснение 16" xfId="2187"/>
    <cellStyle name="Пояснение 17" xfId="2188"/>
    <cellStyle name="Пояснение 18" xfId="2189"/>
    <cellStyle name="Пояснение 19" xfId="2190"/>
    <cellStyle name="Пояснение 2" xfId="2191"/>
    <cellStyle name="Пояснение 20" xfId="2192"/>
    <cellStyle name="Пояснение 21" xfId="2193"/>
    <cellStyle name="Пояснение 22" xfId="2194"/>
    <cellStyle name="Пояснение 23" xfId="2195"/>
    <cellStyle name="Пояснение 24" xfId="2196"/>
    <cellStyle name="Пояснение 25" xfId="2197"/>
    <cellStyle name="Пояснение 26" xfId="2198"/>
    <cellStyle name="Пояснение 27" xfId="2199"/>
    <cellStyle name="Пояснение 28" xfId="2200"/>
    <cellStyle name="Пояснение 29" xfId="2201"/>
    <cellStyle name="Пояснение 3" xfId="2202"/>
    <cellStyle name="Пояснение 30" xfId="2203"/>
    <cellStyle name="Пояснение 31" xfId="2204"/>
    <cellStyle name="Пояснение 32" xfId="2205"/>
    <cellStyle name="Пояснение 33" xfId="2206"/>
    <cellStyle name="Пояснение 34" xfId="2207"/>
    <cellStyle name="Пояснение 35" xfId="2208"/>
    <cellStyle name="Пояснение 36" xfId="2209"/>
    <cellStyle name="Пояснение 37" xfId="2210"/>
    <cellStyle name="Пояснение 38" xfId="2211"/>
    <cellStyle name="Пояснение 39" xfId="2212"/>
    <cellStyle name="Пояснение 4" xfId="2213"/>
    <cellStyle name="Пояснение 40" xfId="2214"/>
    <cellStyle name="Пояснение 41" xfId="2215"/>
    <cellStyle name="Пояснение 42" xfId="2216"/>
    <cellStyle name="Пояснение 43" xfId="2217"/>
    <cellStyle name="Пояснение 5" xfId="2218"/>
    <cellStyle name="Пояснение 6" xfId="2219"/>
    <cellStyle name="Пояснение 7" xfId="2220"/>
    <cellStyle name="Пояснение 8" xfId="2221"/>
    <cellStyle name="Пояснение 9" xfId="2222"/>
    <cellStyle name="Примечание" xfId="2223" builtinId="10" customBuiltin="1"/>
    <cellStyle name="Примечание 10" xfId="2224"/>
    <cellStyle name="Примечание 11" xfId="2225"/>
    <cellStyle name="Примечание 12" xfId="2226"/>
    <cellStyle name="Примечание 13" xfId="2227"/>
    <cellStyle name="Примечание 14" xfId="2228"/>
    <cellStyle name="Примечание 15" xfId="2229"/>
    <cellStyle name="Примечание 16" xfId="2230"/>
    <cellStyle name="Примечание 17" xfId="2231"/>
    <cellStyle name="Примечание 18" xfId="2232"/>
    <cellStyle name="Примечание 19" xfId="2233"/>
    <cellStyle name="Примечание 2" xfId="2234"/>
    <cellStyle name="Примечание 20" xfId="2235"/>
    <cellStyle name="Примечание 21" xfId="2236"/>
    <cellStyle name="Примечание 22" xfId="2237"/>
    <cellStyle name="Примечание 23" xfId="2238"/>
    <cellStyle name="Примечание 24" xfId="2239"/>
    <cellStyle name="Примечание 25" xfId="2240"/>
    <cellStyle name="Примечание 26" xfId="2241"/>
    <cellStyle name="Примечание 27" xfId="2242"/>
    <cellStyle name="Примечание 28" xfId="2243"/>
    <cellStyle name="Примечание 29" xfId="2244"/>
    <cellStyle name="Примечание 3" xfId="2245"/>
    <cellStyle name="Примечание 30" xfId="2246"/>
    <cellStyle name="Примечание 31" xfId="2247"/>
    <cellStyle name="Примечание 32" xfId="2248"/>
    <cellStyle name="Примечание 33" xfId="2249"/>
    <cellStyle name="Примечание 34" xfId="2250"/>
    <cellStyle name="Примечание 35" xfId="2251"/>
    <cellStyle name="Примечание 36" xfId="2252"/>
    <cellStyle name="Примечание 37" xfId="2253"/>
    <cellStyle name="Примечание 38" xfId="2254"/>
    <cellStyle name="Примечание 39" xfId="2255"/>
    <cellStyle name="Примечание 4" xfId="2256"/>
    <cellStyle name="Примечание 40" xfId="2257"/>
    <cellStyle name="Примечание 41" xfId="2258"/>
    <cellStyle name="Примечание 42" xfId="2259"/>
    <cellStyle name="Примечание 43" xfId="2260"/>
    <cellStyle name="Примечание 44" xfId="2261"/>
    <cellStyle name="Примечание 5" xfId="2262"/>
    <cellStyle name="Примечание 6" xfId="2263"/>
    <cellStyle name="Примечание 7" xfId="2264"/>
    <cellStyle name="Примечание 8" xfId="2265"/>
    <cellStyle name="Примечание 9" xfId="2266"/>
    <cellStyle name="Процентный 2" xfId="2267"/>
    <cellStyle name="Процентный 2 2" xfId="2268"/>
    <cellStyle name="Процентный 2_Приложение 1" xfId="2269"/>
    <cellStyle name="Процентный 3" xfId="2270"/>
    <cellStyle name="Процентный 3 2" xfId="2271"/>
    <cellStyle name="Процентный 3_Приложение 1" xfId="2272"/>
    <cellStyle name="Связанная ячейка" xfId="2273" builtinId="24" customBuiltin="1"/>
    <cellStyle name="Связанная ячейка 10" xfId="2274"/>
    <cellStyle name="Связанная ячейка 11" xfId="2275"/>
    <cellStyle name="Связанная ячейка 12" xfId="2276"/>
    <cellStyle name="Связанная ячейка 13" xfId="2277"/>
    <cellStyle name="Связанная ячейка 14" xfId="2278"/>
    <cellStyle name="Связанная ячейка 15" xfId="2279"/>
    <cellStyle name="Связанная ячейка 16" xfId="2280"/>
    <cellStyle name="Связанная ячейка 17" xfId="2281"/>
    <cellStyle name="Связанная ячейка 18" xfId="2282"/>
    <cellStyle name="Связанная ячейка 19" xfId="2283"/>
    <cellStyle name="Связанная ячейка 2" xfId="2284"/>
    <cellStyle name="Связанная ячейка 20" xfId="2285"/>
    <cellStyle name="Связанная ячейка 21" xfId="2286"/>
    <cellStyle name="Связанная ячейка 22" xfId="2287"/>
    <cellStyle name="Связанная ячейка 23" xfId="2288"/>
    <cellStyle name="Связанная ячейка 24" xfId="2289"/>
    <cellStyle name="Связанная ячейка 25" xfId="2290"/>
    <cellStyle name="Связанная ячейка 26" xfId="2291"/>
    <cellStyle name="Связанная ячейка 27" xfId="2292"/>
    <cellStyle name="Связанная ячейка 28" xfId="2293"/>
    <cellStyle name="Связанная ячейка 29" xfId="2294"/>
    <cellStyle name="Связанная ячейка 3" xfId="2295"/>
    <cellStyle name="Связанная ячейка 30" xfId="2296"/>
    <cellStyle name="Связанная ячейка 31" xfId="2297"/>
    <cellStyle name="Связанная ячейка 32" xfId="2298"/>
    <cellStyle name="Связанная ячейка 33" xfId="2299"/>
    <cellStyle name="Связанная ячейка 34" xfId="2300"/>
    <cellStyle name="Связанная ячейка 35" xfId="2301"/>
    <cellStyle name="Связанная ячейка 36" xfId="2302"/>
    <cellStyle name="Связанная ячейка 37" xfId="2303"/>
    <cellStyle name="Связанная ячейка 38" xfId="2304"/>
    <cellStyle name="Связанная ячейка 39" xfId="2305"/>
    <cellStyle name="Связанная ячейка 4" xfId="2306"/>
    <cellStyle name="Связанная ячейка 40" xfId="2307"/>
    <cellStyle name="Связанная ячейка 41" xfId="2308"/>
    <cellStyle name="Связанная ячейка 42" xfId="2309"/>
    <cellStyle name="Связанная ячейка 43" xfId="2310"/>
    <cellStyle name="Связанная ячейка 5" xfId="2311"/>
    <cellStyle name="Связанная ячейка 6" xfId="2312"/>
    <cellStyle name="Связанная ячейка 7" xfId="2313"/>
    <cellStyle name="Связанная ячейка 8" xfId="2314"/>
    <cellStyle name="Связанная ячейка 9" xfId="2315"/>
    <cellStyle name="Стиль 1" xfId="2316"/>
    <cellStyle name="Текст предупреждения" xfId="2317" builtinId="11" customBuiltin="1"/>
    <cellStyle name="Текст предупреждения 10" xfId="2318"/>
    <cellStyle name="Текст предупреждения 11" xfId="2319"/>
    <cellStyle name="Текст предупреждения 12" xfId="2320"/>
    <cellStyle name="Текст предупреждения 13" xfId="2321"/>
    <cellStyle name="Текст предупреждения 14" xfId="2322"/>
    <cellStyle name="Текст предупреждения 15" xfId="2323"/>
    <cellStyle name="Текст предупреждения 16" xfId="2324"/>
    <cellStyle name="Текст предупреждения 17" xfId="2325"/>
    <cellStyle name="Текст предупреждения 18" xfId="2326"/>
    <cellStyle name="Текст предупреждения 19" xfId="2327"/>
    <cellStyle name="Текст предупреждения 2" xfId="2328"/>
    <cellStyle name="Текст предупреждения 20" xfId="2329"/>
    <cellStyle name="Текст предупреждения 21" xfId="2330"/>
    <cellStyle name="Текст предупреждения 22" xfId="2331"/>
    <cellStyle name="Текст предупреждения 23" xfId="2332"/>
    <cellStyle name="Текст предупреждения 24" xfId="2333"/>
    <cellStyle name="Текст предупреждения 25" xfId="2334"/>
    <cellStyle name="Текст предупреждения 26" xfId="2335"/>
    <cellStyle name="Текст предупреждения 27" xfId="2336"/>
    <cellStyle name="Текст предупреждения 28" xfId="2337"/>
    <cellStyle name="Текст предупреждения 29" xfId="2338"/>
    <cellStyle name="Текст предупреждения 3" xfId="2339"/>
    <cellStyle name="Текст предупреждения 30" xfId="2340"/>
    <cellStyle name="Текст предупреждения 31" xfId="2341"/>
    <cellStyle name="Текст предупреждения 32" xfId="2342"/>
    <cellStyle name="Текст предупреждения 33" xfId="2343"/>
    <cellStyle name="Текст предупреждения 34" xfId="2344"/>
    <cellStyle name="Текст предупреждения 35" xfId="2345"/>
    <cellStyle name="Текст предупреждения 36" xfId="2346"/>
    <cellStyle name="Текст предупреждения 37" xfId="2347"/>
    <cellStyle name="Текст предупреждения 38" xfId="2348"/>
    <cellStyle name="Текст предупреждения 39" xfId="2349"/>
    <cellStyle name="Текст предупреждения 4" xfId="2350"/>
    <cellStyle name="Текст предупреждения 40" xfId="2351"/>
    <cellStyle name="Текст предупреждения 41" xfId="2352"/>
    <cellStyle name="Текст предупреждения 42" xfId="2353"/>
    <cellStyle name="Текст предупреждения 43" xfId="2354"/>
    <cellStyle name="Текст предупреждения 5" xfId="2355"/>
    <cellStyle name="Текст предупреждения 6" xfId="2356"/>
    <cellStyle name="Текст предупреждения 7" xfId="2357"/>
    <cellStyle name="Текст предупреждения 8" xfId="2358"/>
    <cellStyle name="Текст предупреждения 9" xfId="2359"/>
    <cellStyle name="Финансовый" xfId="2404" builtinId="3"/>
    <cellStyle name="Финансовый 2" xfId="2360"/>
    <cellStyle name="Хороший" xfId="2361" builtinId="26" customBuiltin="1"/>
    <cellStyle name="Хороший 10" xfId="2362"/>
    <cellStyle name="Хороший 11" xfId="2363"/>
    <cellStyle name="Хороший 12" xfId="2364"/>
    <cellStyle name="Хороший 13" xfId="2365"/>
    <cellStyle name="Хороший 14" xfId="2366"/>
    <cellStyle name="Хороший 15" xfId="2367"/>
    <cellStyle name="Хороший 16" xfId="2368"/>
    <cellStyle name="Хороший 17" xfId="2369"/>
    <cellStyle name="Хороший 18" xfId="2370"/>
    <cellStyle name="Хороший 19" xfId="2371"/>
    <cellStyle name="Хороший 2" xfId="2372"/>
    <cellStyle name="Хороший 20" xfId="2373"/>
    <cellStyle name="Хороший 21" xfId="2374"/>
    <cellStyle name="Хороший 22" xfId="2375"/>
    <cellStyle name="Хороший 23" xfId="2376"/>
    <cellStyle name="Хороший 24" xfId="2377"/>
    <cellStyle name="Хороший 25" xfId="2378"/>
    <cellStyle name="Хороший 26" xfId="2379"/>
    <cellStyle name="Хороший 27" xfId="2380"/>
    <cellStyle name="Хороший 28" xfId="2381"/>
    <cellStyle name="Хороший 29" xfId="2382"/>
    <cellStyle name="Хороший 3" xfId="2383"/>
    <cellStyle name="Хороший 30" xfId="2384"/>
    <cellStyle name="Хороший 31" xfId="2385"/>
    <cellStyle name="Хороший 32" xfId="2386"/>
    <cellStyle name="Хороший 33" xfId="2387"/>
    <cellStyle name="Хороший 34" xfId="2388"/>
    <cellStyle name="Хороший 35" xfId="2389"/>
    <cellStyle name="Хороший 36" xfId="2390"/>
    <cellStyle name="Хороший 37" xfId="2391"/>
    <cellStyle name="Хороший 38" xfId="2392"/>
    <cellStyle name="Хороший 39" xfId="2393"/>
    <cellStyle name="Хороший 4" xfId="2394"/>
    <cellStyle name="Хороший 40" xfId="2395"/>
    <cellStyle name="Хороший 41" xfId="2396"/>
    <cellStyle name="Хороший 42" xfId="2397"/>
    <cellStyle name="Хороший 43" xfId="2398"/>
    <cellStyle name="Хороший 5" xfId="2399"/>
    <cellStyle name="Хороший 6" xfId="2400"/>
    <cellStyle name="Хороший 7" xfId="2401"/>
    <cellStyle name="Хороший 8" xfId="2402"/>
    <cellStyle name="Хороший 9" xfId="2403"/>
  </cellStyles>
  <dxfs count="0"/>
  <tableStyles count="1" defaultTableStyle="Стиль таблицы 1" defaultPivotStyle="PivotStyleLight16">
    <tableStyle name="Стиль таблицы 1" pivot="0" count="0"/>
  </tableStyles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77"/>
  <sheetViews>
    <sheetView view="pageBreakPreview" topLeftCell="A438" zoomScaleSheetLayoutView="100" workbookViewId="0">
      <selection activeCell="T1" sqref="T1:W1048576"/>
    </sheetView>
  </sheetViews>
  <sheetFormatPr defaultRowHeight="12.75" x14ac:dyDescent="0.2"/>
  <cols>
    <col min="1" max="1" width="4" customWidth="1"/>
    <col min="2" max="2" width="39.5" customWidth="1"/>
    <col min="3" max="3" width="6.33203125" customWidth="1"/>
    <col min="4" max="4" width="7.1640625" customWidth="1"/>
    <col min="5" max="5" width="6.1640625" customWidth="1"/>
    <col min="6" max="6" width="10.6640625" bestFit="1" customWidth="1"/>
    <col min="7" max="8" width="4.33203125" customWidth="1"/>
    <col min="9" max="10" width="9.6640625" bestFit="1" customWidth="1"/>
    <col min="11" max="11" width="7.33203125" customWidth="1"/>
    <col min="12" max="12" width="11.6640625" customWidth="1"/>
    <col min="13" max="15" width="9.5" bestFit="1" customWidth="1"/>
    <col min="16" max="16" width="12" customWidth="1"/>
    <col min="17" max="19" width="9.5" bestFit="1" customWidth="1"/>
  </cols>
  <sheetData>
    <row r="1" spans="1:21" ht="45.75" customHeight="1" x14ac:dyDescent="0.2">
      <c r="O1" s="185" t="s">
        <v>581</v>
      </c>
      <c r="P1" s="185"/>
      <c r="Q1" s="185"/>
      <c r="R1" s="185"/>
      <c r="S1" s="185"/>
    </row>
    <row r="2" spans="1:21" ht="19.149999999999999" customHeight="1" x14ac:dyDescent="0.2">
      <c r="P2" s="129"/>
      <c r="Q2" s="129"/>
      <c r="R2" s="129"/>
      <c r="S2" s="129"/>
    </row>
    <row r="3" spans="1:21" s="4" customFormat="1" ht="66" customHeight="1" x14ac:dyDescent="0.2">
      <c r="B3" s="10"/>
      <c r="C3" s="7"/>
      <c r="D3" s="10"/>
      <c r="E3" s="27"/>
      <c r="F3" s="27"/>
      <c r="G3" s="27"/>
      <c r="H3" s="27"/>
      <c r="I3" s="35"/>
      <c r="J3" s="35"/>
      <c r="K3" s="13"/>
      <c r="L3" s="190" t="s">
        <v>491</v>
      </c>
      <c r="M3" s="190"/>
      <c r="N3" s="190"/>
      <c r="O3" s="190"/>
      <c r="P3" s="190"/>
      <c r="Q3" s="190"/>
      <c r="R3" s="190"/>
      <c r="S3" s="190"/>
      <c r="T3" s="14"/>
      <c r="U3" s="14"/>
    </row>
    <row r="4" spans="1:21" s="4" customFormat="1" ht="24" customHeight="1" x14ac:dyDescent="0.2">
      <c r="B4" s="10"/>
      <c r="C4" s="7"/>
      <c r="D4" s="10"/>
      <c r="E4" s="27"/>
      <c r="F4" s="27"/>
      <c r="G4" s="27"/>
      <c r="H4" s="27"/>
      <c r="I4" s="35"/>
      <c r="J4" s="35"/>
      <c r="K4" s="13"/>
      <c r="L4" s="135"/>
      <c r="M4" s="135"/>
      <c r="N4" s="135"/>
      <c r="O4" s="135"/>
      <c r="P4" s="135"/>
      <c r="Q4" s="135"/>
      <c r="R4" s="135"/>
      <c r="S4" s="135"/>
      <c r="T4" s="14"/>
      <c r="U4" s="14"/>
    </row>
    <row r="5" spans="1:21" s="4" customFormat="1" ht="27" customHeight="1" x14ac:dyDescent="0.2">
      <c r="B5" s="10"/>
      <c r="C5" s="7"/>
      <c r="D5" s="10"/>
      <c r="E5" s="27"/>
      <c r="F5" s="27"/>
      <c r="G5" s="27"/>
      <c r="H5" s="27"/>
      <c r="I5" s="35"/>
      <c r="J5" s="35"/>
      <c r="K5" s="13"/>
      <c r="L5" s="13"/>
      <c r="M5" s="13"/>
      <c r="N5" s="13"/>
      <c r="O5" s="93"/>
      <c r="P5" s="93"/>
      <c r="Q5" s="93"/>
      <c r="R5" s="93"/>
      <c r="S5" s="93"/>
      <c r="T5" s="14"/>
      <c r="U5" s="14"/>
    </row>
    <row r="6" spans="1:21" s="4" customFormat="1" ht="25.15" customHeight="1" x14ac:dyDescent="0.2">
      <c r="A6" s="191" t="s">
        <v>486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4"/>
      <c r="U6" s="14"/>
    </row>
    <row r="7" spans="1:21" s="4" customFormat="1" ht="24.6" customHeight="1" x14ac:dyDescent="0.2">
      <c r="A7" s="22"/>
      <c r="B7" s="22"/>
      <c r="C7" s="15"/>
      <c r="D7" s="22"/>
      <c r="E7" s="22"/>
      <c r="F7" s="22"/>
      <c r="G7" s="22"/>
      <c r="H7" s="22"/>
      <c r="I7" s="36"/>
      <c r="J7" s="36"/>
      <c r="K7" s="22"/>
      <c r="L7" s="22"/>
      <c r="M7" s="22"/>
      <c r="N7" s="22"/>
      <c r="O7" s="22"/>
      <c r="P7" s="22"/>
      <c r="Q7" s="22"/>
      <c r="R7" s="22"/>
      <c r="S7" s="22"/>
      <c r="T7" s="14"/>
      <c r="U7" s="14"/>
    </row>
    <row r="8" spans="1:21" s="4" customFormat="1" ht="15.75" customHeight="1" x14ac:dyDescent="0.2">
      <c r="A8" s="200" t="s">
        <v>39</v>
      </c>
      <c r="B8" s="200" t="s">
        <v>2</v>
      </c>
      <c r="C8" s="189" t="s">
        <v>49</v>
      </c>
      <c r="D8" s="195" t="s">
        <v>48</v>
      </c>
      <c r="E8" s="195" t="s">
        <v>47</v>
      </c>
      <c r="F8" s="195" t="s">
        <v>22</v>
      </c>
      <c r="G8" s="195" t="s">
        <v>23</v>
      </c>
      <c r="H8" s="195" t="s">
        <v>24</v>
      </c>
      <c r="I8" s="186" t="s">
        <v>3</v>
      </c>
      <c r="J8" s="186" t="s">
        <v>46</v>
      </c>
      <c r="K8" s="187" t="s">
        <v>25</v>
      </c>
      <c r="L8" s="188" t="s">
        <v>4</v>
      </c>
      <c r="M8" s="188"/>
      <c r="N8" s="188"/>
      <c r="O8" s="188"/>
      <c r="P8" s="188"/>
      <c r="Q8" s="188"/>
      <c r="R8" s="188"/>
      <c r="S8" s="189" t="s">
        <v>26</v>
      </c>
      <c r="T8" s="14"/>
      <c r="U8" s="14"/>
    </row>
    <row r="9" spans="1:21" s="4" customFormat="1" ht="18.75" customHeight="1" x14ac:dyDescent="0.2">
      <c r="A9" s="200"/>
      <c r="B9" s="200"/>
      <c r="C9" s="189"/>
      <c r="D9" s="195"/>
      <c r="E9" s="195"/>
      <c r="F9" s="195"/>
      <c r="G9" s="195"/>
      <c r="H9" s="195"/>
      <c r="I9" s="186"/>
      <c r="J9" s="186"/>
      <c r="K9" s="187"/>
      <c r="L9" s="186" t="s">
        <v>28</v>
      </c>
      <c r="M9" s="188" t="s">
        <v>34</v>
      </c>
      <c r="N9" s="188"/>
      <c r="O9" s="188"/>
      <c r="P9" s="188"/>
      <c r="Q9" s="188"/>
      <c r="R9" s="188"/>
      <c r="S9" s="189"/>
      <c r="T9" s="14"/>
      <c r="U9" s="14"/>
    </row>
    <row r="10" spans="1:21" s="4" customFormat="1" ht="96.75" customHeight="1" x14ac:dyDescent="0.2">
      <c r="A10" s="200"/>
      <c r="B10" s="200"/>
      <c r="C10" s="189"/>
      <c r="D10" s="195"/>
      <c r="E10" s="195"/>
      <c r="F10" s="195"/>
      <c r="G10" s="195"/>
      <c r="H10" s="195"/>
      <c r="I10" s="186"/>
      <c r="J10" s="186"/>
      <c r="K10" s="187"/>
      <c r="L10" s="186"/>
      <c r="M10" s="186" t="s">
        <v>45</v>
      </c>
      <c r="N10" s="186" t="s">
        <v>32</v>
      </c>
      <c r="O10" s="186" t="s">
        <v>33</v>
      </c>
      <c r="P10" s="186" t="s">
        <v>35</v>
      </c>
      <c r="Q10" s="186"/>
      <c r="R10" s="186" t="s">
        <v>44</v>
      </c>
      <c r="S10" s="189"/>
      <c r="T10" s="14"/>
      <c r="U10" s="14"/>
    </row>
    <row r="11" spans="1:21" s="4" customFormat="1" ht="101.25" customHeight="1" x14ac:dyDescent="0.2">
      <c r="A11" s="200"/>
      <c r="B11" s="200"/>
      <c r="C11" s="189"/>
      <c r="D11" s="195"/>
      <c r="E11" s="195"/>
      <c r="F11" s="195"/>
      <c r="G11" s="195"/>
      <c r="H11" s="195"/>
      <c r="I11" s="186"/>
      <c r="J11" s="186"/>
      <c r="K11" s="187"/>
      <c r="L11" s="186"/>
      <c r="M11" s="186"/>
      <c r="N11" s="186"/>
      <c r="O11" s="186"/>
      <c r="P11" s="40" t="s">
        <v>43</v>
      </c>
      <c r="Q11" s="40" t="s">
        <v>42</v>
      </c>
      <c r="R11" s="186"/>
      <c r="S11" s="189"/>
      <c r="T11" s="14"/>
      <c r="U11" s="14"/>
    </row>
    <row r="12" spans="1:21" s="4" customFormat="1" ht="15" customHeight="1" x14ac:dyDescent="0.2">
      <c r="A12" s="200"/>
      <c r="B12" s="200"/>
      <c r="C12" s="189"/>
      <c r="D12" s="195"/>
      <c r="E12" s="195"/>
      <c r="F12" s="195"/>
      <c r="G12" s="195"/>
      <c r="H12" s="195"/>
      <c r="I12" s="39" t="s">
        <v>5</v>
      </c>
      <c r="J12" s="39" t="s">
        <v>5</v>
      </c>
      <c r="K12" s="11" t="s">
        <v>6</v>
      </c>
      <c r="L12" s="39" t="s">
        <v>7</v>
      </c>
      <c r="M12" s="39" t="s">
        <v>7</v>
      </c>
      <c r="N12" s="39" t="s">
        <v>7</v>
      </c>
      <c r="O12" s="39" t="s">
        <v>7</v>
      </c>
      <c r="P12" s="39" t="s">
        <v>7</v>
      </c>
      <c r="Q12" s="39" t="s">
        <v>7</v>
      </c>
      <c r="R12" s="39" t="s">
        <v>7</v>
      </c>
      <c r="S12" s="189"/>
      <c r="T12" s="14"/>
      <c r="U12" s="14"/>
    </row>
    <row r="13" spans="1:21" s="4" customFormat="1" ht="18.600000000000001" customHeight="1" x14ac:dyDescent="0.2">
      <c r="A13" s="11">
        <v>1</v>
      </c>
      <c r="B13" s="11">
        <v>2</v>
      </c>
      <c r="C13" s="16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33">
        <v>9</v>
      </c>
      <c r="J13" s="33">
        <v>10</v>
      </c>
      <c r="K13" s="11">
        <v>11</v>
      </c>
      <c r="L13" s="11">
        <v>12</v>
      </c>
      <c r="M13" s="11">
        <v>13</v>
      </c>
      <c r="N13" s="11">
        <v>14</v>
      </c>
      <c r="O13" s="11">
        <v>15</v>
      </c>
      <c r="P13" s="11">
        <v>16</v>
      </c>
      <c r="Q13" s="11">
        <v>17</v>
      </c>
      <c r="R13" s="11">
        <v>18</v>
      </c>
      <c r="S13" s="11">
        <v>19</v>
      </c>
      <c r="T13" s="14"/>
      <c r="U13" s="14"/>
    </row>
    <row r="14" spans="1:21" s="4" customFormat="1" ht="27.6" customHeight="1" x14ac:dyDescent="0.2">
      <c r="A14" s="196" t="s">
        <v>474</v>
      </c>
      <c r="B14" s="196"/>
      <c r="C14" s="16"/>
      <c r="D14" s="11"/>
      <c r="E14" s="6" t="s">
        <v>27</v>
      </c>
      <c r="F14" s="6" t="s">
        <v>27</v>
      </c>
      <c r="G14" s="6" t="s">
        <v>27</v>
      </c>
      <c r="H14" s="6" t="s">
        <v>27</v>
      </c>
      <c r="I14" s="39">
        <f t="shared" ref="I14:R14" si="0">I161+I311+I471</f>
        <v>1728186.3300000005</v>
      </c>
      <c r="J14" s="91">
        <f t="shared" si="0"/>
        <v>1454954.52</v>
      </c>
      <c r="K14" s="91">
        <f t="shared" si="0"/>
        <v>62441</v>
      </c>
      <c r="L14" s="91">
        <f t="shared" si="0"/>
        <v>2036195456.5100002</v>
      </c>
      <c r="M14" s="91">
        <f t="shared" si="0"/>
        <v>0</v>
      </c>
      <c r="N14" s="91">
        <f t="shared" si="0"/>
        <v>0</v>
      </c>
      <c r="O14" s="91">
        <f t="shared" si="0"/>
        <v>0</v>
      </c>
      <c r="P14" s="91">
        <f t="shared" si="0"/>
        <v>2036195456.5100002</v>
      </c>
      <c r="Q14" s="91">
        <f t="shared" si="0"/>
        <v>0</v>
      </c>
      <c r="R14" s="91">
        <f t="shared" si="0"/>
        <v>0</v>
      </c>
      <c r="S14" s="11"/>
      <c r="T14" s="14"/>
      <c r="U14" s="14"/>
    </row>
    <row r="15" spans="1:21" s="4" customFormat="1" ht="28.15" customHeight="1" x14ac:dyDescent="0.2">
      <c r="A15" s="193" t="s">
        <v>21</v>
      </c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4"/>
      <c r="U15" s="14"/>
    </row>
    <row r="16" spans="1:21" s="95" customFormat="1" ht="27.6" customHeight="1" x14ac:dyDescent="0.2">
      <c r="A16" s="197" t="s">
        <v>97</v>
      </c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8"/>
      <c r="O16" s="198"/>
      <c r="P16" s="198"/>
      <c r="Q16" s="198"/>
      <c r="R16" s="198"/>
      <c r="S16" s="199"/>
      <c r="T16" s="94"/>
      <c r="U16" s="94"/>
    </row>
    <row r="17" spans="1:21" s="95" customFormat="1" ht="9" customHeight="1" x14ac:dyDescent="0.2">
      <c r="A17" s="99">
        <v>1</v>
      </c>
      <c r="B17" s="138" t="s">
        <v>98</v>
      </c>
      <c r="C17" s="141" t="s">
        <v>64</v>
      </c>
      <c r="D17" s="142" t="s">
        <v>63</v>
      </c>
      <c r="E17" s="143">
        <v>1963</v>
      </c>
      <c r="F17" s="144" t="s">
        <v>11</v>
      </c>
      <c r="G17" s="145">
        <v>5</v>
      </c>
      <c r="H17" s="145">
        <v>3</v>
      </c>
      <c r="I17" s="146">
        <v>2866.5</v>
      </c>
      <c r="J17" s="146">
        <v>2561.5</v>
      </c>
      <c r="K17" s="145">
        <v>124</v>
      </c>
      <c r="L17" s="146">
        <v>2470626.23</v>
      </c>
      <c r="M17" s="147">
        <v>0</v>
      </c>
      <c r="N17" s="147">
        <v>0</v>
      </c>
      <c r="O17" s="147">
        <v>0</v>
      </c>
      <c r="P17" s="147">
        <v>2470626.23</v>
      </c>
      <c r="Q17" s="147">
        <v>0</v>
      </c>
      <c r="R17" s="147">
        <v>0</v>
      </c>
      <c r="S17" s="148" t="s">
        <v>113</v>
      </c>
      <c r="T17" s="96"/>
      <c r="U17" s="97"/>
    </row>
    <row r="18" spans="1:21" s="95" customFormat="1" ht="9" customHeight="1" x14ac:dyDescent="0.2">
      <c r="A18" s="99">
        <v>2</v>
      </c>
      <c r="B18" s="139" t="s">
        <v>139</v>
      </c>
      <c r="C18" s="149" t="s">
        <v>64</v>
      </c>
      <c r="D18" s="150" t="s">
        <v>63</v>
      </c>
      <c r="E18" s="151">
        <v>1966</v>
      </c>
      <c r="F18" s="152" t="s">
        <v>10</v>
      </c>
      <c r="G18" s="153">
        <v>5</v>
      </c>
      <c r="H18" s="153">
        <v>2</v>
      </c>
      <c r="I18" s="154">
        <v>1210</v>
      </c>
      <c r="J18" s="154">
        <v>1054</v>
      </c>
      <c r="K18" s="153">
        <v>66</v>
      </c>
      <c r="L18" s="146">
        <v>2393668.38</v>
      </c>
      <c r="M18" s="147">
        <v>0</v>
      </c>
      <c r="N18" s="147">
        <v>0</v>
      </c>
      <c r="O18" s="147">
        <v>0</v>
      </c>
      <c r="P18" s="147">
        <v>2393668.38</v>
      </c>
      <c r="Q18" s="147">
        <v>0</v>
      </c>
      <c r="R18" s="147">
        <v>0</v>
      </c>
      <c r="S18" s="148" t="s">
        <v>113</v>
      </c>
      <c r="T18" s="96"/>
      <c r="U18" s="97"/>
    </row>
    <row r="19" spans="1:21" s="95" customFormat="1" ht="9" customHeight="1" x14ac:dyDescent="0.2">
      <c r="A19" s="99">
        <v>3</v>
      </c>
      <c r="B19" s="139" t="s">
        <v>136</v>
      </c>
      <c r="C19" s="149" t="s">
        <v>65</v>
      </c>
      <c r="D19" s="150" t="s">
        <v>63</v>
      </c>
      <c r="E19" s="151">
        <v>1960</v>
      </c>
      <c r="F19" s="152" t="s">
        <v>10</v>
      </c>
      <c r="G19" s="153">
        <v>4</v>
      </c>
      <c r="H19" s="153">
        <v>4</v>
      </c>
      <c r="I19" s="154">
        <v>3471.6</v>
      </c>
      <c r="J19" s="154">
        <v>2524.3000000000002</v>
      </c>
      <c r="K19" s="153">
        <v>190</v>
      </c>
      <c r="L19" s="146">
        <v>5177320.05</v>
      </c>
      <c r="M19" s="147">
        <v>0</v>
      </c>
      <c r="N19" s="147">
        <v>0</v>
      </c>
      <c r="O19" s="147">
        <v>0</v>
      </c>
      <c r="P19" s="147">
        <v>5177320.05</v>
      </c>
      <c r="Q19" s="147">
        <v>0</v>
      </c>
      <c r="R19" s="147">
        <v>0</v>
      </c>
      <c r="S19" s="148" t="s">
        <v>113</v>
      </c>
      <c r="T19" s="96"/>
      <c r="U19" s="97"/>
    </row>
    <row r="20" spans="1:21" s="95" customFormat="1" ht="9" customHeight="1" x14ac:dyDescent="0.2">
      <c r="A20" s="99">
        <v>4</v>
      </c>
      <c r="B20" s="139" t="s">
        <v>137</v>
      </c>
      <c r="C20" s="149" t="s">
        <v>64</v>
      </c>
      <c r="D20" s="150" t="s">
        <v>63</v>
      </c>
      <c r="E20" s="151">
        <v>1960</v>
      </c>
      <c r="F20" s="152" t="s">
        <v>10</v>
      </c>
      <c r="G20" s="153">
        <v>3</v>
      </c>
      <c r="H20" s="153">
        <v>3</v>
      </c>
      <c r="I20" s="154">
        <v>1632.9</v>
      </c>
      <c r="J20" s="154">
        <v>1522.8</v>
      </c>
      <c r="K20" s="153">
        <v>65</v>
      </c>
      <c r="L20" s="146">
        <v>2989114.17</v>
      </c>
      <c r="M20" s="147">
        <v>0</v>
      </c>
      <c r="N20" s="147">
        <v>0</v>
      </c>
      <c r="O20" s="147">
        <v>0</v>
      </c>
      <c r="P20" s="147">
        <v>2989114.17</v>
      </c>
      <c r="Q20" s="147">
        <v>0</v>
      </c>
      <c r="R20" s="147">
        <v>0</v>
      </c>
      <c r="S20" s="148" t="s">
        <v>113</v>
      </c>
      <c r="T20" s="96"/>
      <c r="U20" s="97"/>
    </row>
    <row r="21" spans="1:21" s="95" customFormat="1" ht="9" customHeight="1" x14ac:dyDescent="0.2">
      <c r="A21" s="99">
        <v>5</v>
      </c>
      <c r="B21" s="139" t="s">
        <v>138</v>
      </c>
      <c r="C21" s="149" t="s">
        <v>64</v>
      </c>
      <c r="D21" s="150" t="s">
        <v>63</v>
      </c>
      <c r="E21" s="151">
        <v>1961</v>
      </c>
      <c r="F21" s="152" t="s">
        <v>10</v>
      </c>
      <c r="G21" s="153">
        <v>3</v>
      </c>
      <c r="H21" s="153">
        <v>3</v>
      </c>
      <c r="I21" s="154">
        <v>1543.2</v>
      </c>
      <c r="J21" s="154">
        <v>1446.6</v>
      </c>
      <c r="K21" s="153">
        <v>57</v>
      </c>
      <c r="L21" s="146">
        <v>2982550.72</v>
      </c>
      <c r="M21" s="147">
        <v>0</v>
      </c>
      <c r="N21" s="147">
        <v>0</v>
      </c>
      <c r="O21" s="147">
        <v>0</v>
      </c>
      <c r="P21" s="147">
        <v>2982550.72</v>
      </c>
      <c r="Q21" s="147">
        <v>0</v>
      </c>
      <c r="R21" s="147">
        <v>0</v>
      </c>
      <c r="S21" s="148" t="s">
        <v>113</v>
      </c>
      <c r="T21" s="96"/>
      <c r="U21" s="97"/>
    </row>
    <row r="22" spans="1:21" s="95" customFormat="1" ht="9" customHeight="1" x14ac:dyDescent="0.2">
      <c r="A22" s="99">
        <v>6</v>
      </c>
      <c r="B22" s="139" t="s">
        <v>140</v>
      </c>
      <c r="C22" s="149" t="s">
        <v>64</v>
      </c>
      <c r="D22" s="150" t="s">
        <v>63</v>
      </c>
      <c r="E22" s="151">
        <v>1962</v>
      </c>
      <c r="F22" s="152" t="s">
        <v>10</v>
      </c>
      <c r="G22" s="153">
        <v>4</v>
      </c>
      <c r="H22" s="153">
        <v>2</v>
      </c>
      <c r="I22" s="154">
        <v>1405.3</v>
      </c>
      <c r="J22" s="154">
        <v>1057.9000000000001</v>
      </c>
      <c r="K22" s="153">
        <v>44</v>
      </c>
      <c r="L22" s="146">
        <v>1948858.87</v>
      </c>
      <c r="M22" s="147">
        <v>0</v>
      </c>
      <c r="N22" s="147">
        <v>0</v>
      </c>
      <c r="O22" s="147">
        <v>0</v>
      </c>
      <c r="P22" s="147">
        <v>1948858.87</v>
      </c>
      <c r="Q22" s="147">
        <v>0</v>
      </c>
      <c r="R22" s="147">
        <v>0</v>
      </c>
      <c r="S22" s="148" t="s">
        <v>113</v>
      </c>
      <c r="T22" s="96"/>
      <c r="U22" s="97"/>
    </row>
    <row r="23" spans="1:21" s="95" customFormat="1" ht="9" customHeight="1" x14ac:dyDescent="0.2">
      <c r="A23" s="99">
        <v>7</v>
      </c>
      <c r="B23" s="138" t="s">
        <v>100</v>
      </c>
      <c r="C23" s="141" t="s">
        <v>64</v>
      </c>
      <c r="D23" s="142" t="s">
        <v>63</v>
      </c>
      <c r="E23" s="143">
        <v>1961</v>
      </c>
      <c r="F23" s="144" t="s">
        <v>10</v>
      </c>
      <c r="G23" s="145">
        <v>4</v>
      </c>
      <c r="H23" s="145">
        <v>3</v>
      </c>
      <c r="I23" s="146">
        <v>2149.6</v>
      </c>
      <c r="J23" s="146">
        <v>2002.6</v>
      </c>
      <c r="K23" s="145">
        <v>101</v>
      </c>
      <c r="L23" s="146">
        <v>3081320.07</v>
      </c>
      <c r="M23" s="147">
        <v>0</v>
      </c>
      <c r="N23" s="147">
        <v>0</v>
      </c>
      <c r="O23" s="147">
        <v>0</v>
      </c>
      <c r="P23" s="147">
        <v>3081320.07</v>
      </c>
      <c r="Q23" s="147">
        <v>0</v>
      </c>
      <c r="R23" s="147">
        <v>0</v>
      </c>
      <c r="S23" s="148" t="s">
        <v>113</v>
      </c>
      <c r="T23" s="96"/>
      <c r="U23" s="97"/>
    </row>
    <row r="24" spans="1:21" s="95" customFormat="1" ht="9" customHeight="1" x14ac:dyDescent="0.2">
      <c r="A24" s="99">
        <v>8</v>
      </c>
      <c r="B24" s="138" t="s">
        <v>101</v>
      </c>
      <c r="C24" s="141" t="s">
        <v>64</v>
      </c>
      <c r="D24" s="142" t="s">
        <v>63</v>
      </c>
      <c r="E24" s="143">
        <v>1965</v>
      </c>
      <c r="F24" s="144" t="s">
        <v>11</v>
      </c>
      <c r="G24" s="145">
        <v>5</v>
      </c>
      <c r="H24" s="145">
        <v>4</v>
      </c>
      <c r="I24" s="146">
        <v>3840</v>
      </c>
      <c r="J24" s="146">
        <v>3534</v>
      </c>
      <c r="K24" s="145">
        <v>161</v>
      </c>
      <c r="L24" s="146">
        <v>3213431.7</v>
      </c>
      <c r="M24" s="147">
        <v>0</v>
      </c>
      <c r="N24" s="147">
        <v>0</v>
      </c>
      <c r="O24" s="147">
        <v>0</v>
      </c>
      <c r="P24" s="147">
        <v>3213431.7</v>
      </c>
      <c r="Q24" s="147">
        <v>0</v>
      </c>
      <c r="R24" s="147">
        <v>0</v>
      </c>
      <c r="S24" s="148" t="s">
        <v>113</v>
      </c>
      <c r="T24" s="96"/>
      <c r="U24" s="97"/>
    </row>
    <row r="25" spans="1:21" s="95" customFormat="1" ht="9" customHeight="1" x14ac:dyDescent="0.2">
      <c r="A25" s="99">
        <v>9</v>
      </c>
      <c r="B25" s="138" t="s">
        <v>102</v>
      </c>
      <c r="C25" s="141" t="s">
        <v>64</v>
      </c>
      <c r="D25" s="142" t="s">
        <v>63</v>
      </c>
      <c r="E25" s="143">
        <v>1969</v>
      </c>
      <c r="F25" s="144" t="s">
        <v>11</v>
      </c>
      <c r="G25" s="145">
        <v>5</v>
      </c>
      <c r="H25" s="145">
        <v>4</v>
      </c>
      <c r="I25" s="146">
        <v>4190.8</v>
      </c>
      <c r="J25" s="146">
        <v>3884.8</v>
      </c>
      <c r="K25" s="145">
        <v>220</v>
      </c>
      <c r="L25" s="146">
        <v>7028641.25</v>
      </c>
      <c r="M25" s="147">
        <v>0</v>
      </c>
      <c r="N25" s="147">
        <v>0</v>
      </c>
      <c r="O25" s="147">
        <v>0</v>
      </c>
      <c r="P25" s="147">
        <v>7028641.25</v>
      </c>
      <c r="Q25" s="147">
        <v>0</v>
      </c>
      <c r="R25" s="147">
        <v>0</v>
      </c>
      <c r="S25" s="148" t="s">
        <v>113</v>
      </c>
      <c r="T25" s="96"/>
      <c r="U25" s="97"/>
    </row>
    <row r="26" spans="1:21" s="95" customFormat="1" ht="9" customHeight="1" x14ac:dyDescent="0.2">
      <c r="A26" s="99">
        <v>10</v>
      </c>
      <c r="B26" s="138" t="s">
        <v>103</v>
      </c>
      <c r="C26" s="141" t="s">
        <v>64</v>
      </c>
      <c r="D26" s="142" t="s">
        <v>63</v>
      </c>
      <c r="E26" s="143">
        <v>1980</v>
      </c>
      <c r="F26" s="144" t="s">
        <v>10</v>
      </c>
      <c r="G26" s="145">
        <v>5</v>
      </c>
      <c r="H26" s="145">
        <v>5</v>
      </c>
      <c r="I26" s="146">
        <v>4893.7</v>
      </c>
      <c r="J26" s="146">
        <v>4311.7</v>
      </c>
      <c r="K26" s="145">
        <v>178</v>
      </c>
      <c r="L26" s="146">
        <v>3430580.8</v>
      </c>
      <c r="M26" s="147">
        <v>0</v>
      </c>
      <c r="N26" s="147">
        <v>0</v>
      </c>
      <c r="O26" s="147">
        <v>0</v>
      </c>
      <c r="P26" s="147">
        <v>3430580.8</v>
      </c>
      <c r="Q26" s="147">
        <v>0</v>
      </c>
      <c r="R26" s="147">
        <v>0</v>
      </c>
      <c r="S26" s="148" t="s">
        <v>113</v>
      </c>
      <c r="T26" s="96"/>
      <c r="U26" s="97"/>
    </row>
    <row r="27" spans="1:21" s="95" customFormat="1" ht="9" customHeight="1" x14ac:dyDescent="0.2">
      <c r="A27" s="99">
        <v>11</v>
      </c>
      <c r="B27" s="138" t="s">
        <v>105</v>
      </c>
      <c r="C27" s="141" t="s">
        <v>64</v>
      </c>
      <c r="D27" s="142" t="s">
        <v>63</v>
      </c>
      <c r="E27" s="143">
        <v>1931</v>
      </c>
      <c r="F27" s="144" t="s">
        <v>10</v>
      </c>
      <c r="G27" s="145">
        <v>3</v>
      </c>
      <c r="H27" s="145">
        <v>9</v>
      </c>
      <c r="I27" s="146">
        <v>4416.3</v>
      </c>
      <c r="J27" s="146">
        <v>4090.6</v>
      </c>
      <c r="K27" s="145">
        <v>140</v>
      </c>
      <c r="L27" s="146">
        <v>10932072.77</v>
      </c>
      <c r="M27" s="147">
        <v>0</v>
      </c>
      <c r="N27" s="147">
        <v>0</v>
      </c>
      <c r="O27" s="147">
        <v>0</v>
      </c>
      <c r="P27" s="147">
        <v>10932072.77</v>
      </c>
      <c r="Q27" s="147">
        <v>0</v>
      </c>
      <c r="R27" s="147">
        <v>0</v>
      </c>
      <c r="S27" s="148" t="s">
        <v>113</v>
      </c>
      <c r="T27" s="96"/>
      <c r="U27" s="97"/>
    </row>
    <row r="28" spans="1:21" s="95" customFormat="1" ht="9" customHeight="1" x14ac:dyDescent="0.2">
      <c r="A28" s="99">
        <v>12</v>
      </c>
      <c r="B28" s="138" t="s">
        <v>107</v>
      </c>
      <c r="C28" s="141" t="s">
        <v>64</v>
      </c>
      <c r="D28" s="142" t="s">
        <v>63</v>
      </c>
      <c r="E28" s="143">
        <v>1964</v>
      </c>
      <c r="F28" s="144" t="s">
        <v>10</v>
      </c>
      <c r="G28" s="145">
        <v>5</v>
      </c>
      <c r="H28" s="145">
        <v>4</v>
      </c>
      <c r="I28" s="146">
        <v>2794.7</v>
      </c>
      <c r="J28" s="146">
        <v>2540</v>
      </c>
      <c r="K28" s="145">
        <v>119</v>
      </c>
      <c r="L28" s="146">
        <v>3607348.72</v>
      </c>
      <c r="M28" s="147">
        <v>0</v>
      </c>
      <c r="N28" s="147">
        <v>0</v>
      </c>
      <c r="O28" s="147">
        <v>0</v>
      </c>
      <c r="P28" s="147">
        <v>3607348.72</v>
      </c>
      <c r="Q28" s="147">
        <v>0</v>
      </c>
      <c r="R28" s="147">
        <v>0</v>
      </c>
      <c r="S28" s="148" t="s">
        <v>113</v>
      </c>
      <c r="T28" s="96"/>
      <c r="U28" s="97"/>
    </row>
    <row r="29" spans="1:21" s="95" customFormat="1" ht="9" customHeight="1" x14ac:dyDescent="0.2">
      <c r="A29" s="99">
        <v>13</v>
      </c>
      <c r="B29" s="138" t="s">
        <v>108</v>
      </c>
      <c r="C29" s="141" t="s">
        <v>64</v>
      </c>
      <c r="D29" s="142" t="s">
        <v>63</v>
      </c>
      <c r="E29" s="143">
        <v>1959</v>
      </c>
      <c r="F29" s="144" t="s">
        <v>10</v>
      </c>
      <c r="G29" s="145">
        <v>4</v>
      </c>
      <c r="H29" s="145">
        <v>2</v>
      </c>
      <c r="I29" s="146">
        <v>1364.2</v>
      </c>
      <c r="J29" s="146">
        <v>1152.5999999999999</v>
      </c>
      <c r="K29" s="145">
        <v>60</v>
      </c>
      <c r="L29" s="146">
        <v>2423994.7799999998</v>
      </c>
      <c r="M29" s="147">
        <v>0</v>
      </c>
      <c r="N29" s="147">
        <v>0</v>
      </c>
      <c r="O29" s="147">
        <v>0</v>
      </c>
      <c r="P29" s="147">
        <v>2423994.7799999998</v>
      </c>
      <c r="Q29" s="147">
        <v>0</v>
      </c>
      <c r="R29" s="147">
        <v>0</v>
      </c>
      <c r="S29" s="148" t="s">
        <v>113</v>
      </c>
      <c r="T29" s="96"/>
      <c r="U29" s="97"/>
    </row>
    <row r="30" spans="1:21" s="95" customFormat="1" ht="9" customHeight="1" x14ac:dyDescent="0.2">
      <c r="A30" s="99">
        <v>14</v>
      </c>
      <c r="B30" s="138" t="s">
        <v>109</v>
      </c>
      <c r="C30" s="141" t="s">
        <v>64</v>
      </c>
      <c r="D30" s="142" t="s">
        <v>63</v>
      </c>
      <c r="E30" s="143">
        <v>1989</v>
      </c>
      <c r="F30" s="144" t="s">
        <v>10</v>
      </c>
      <c r="G30" s="145">
        <v>10</v>
      </c>
      <c r="H30" s="145">
        <v>9</v>
      </c>
      <c r="I30" s="146">
        <v>22442.97</v>
      </c>
      <c r="J30" s="146">
        <v>19538.37</v>
      </c>
      <c r="K30" s="145">
        <v>800</v>
      </c>
      <c r="L30" s="146">
        <v>16517045.24</v>
      </c>
      <c r="M30" s="147">
        <v>0</v>
      </c>
      <c r="N30" s="147">
        <v>0</v>
      </c>
      <c r="O30" s="147">
        <v>0</v>
      </c>
      <c r="P30" s="147">
        <v>16517045.24</v>
      </c>
      <c r="Q30" s="147">
        <v>0</v>
      </c>
      <c r="R30" s="147">
        <v>0</v>
      </c>
      <c r="S30" s="148" t="s">
        <v>113</v>
      </c>
      <c r="T30" s="96"/>
      <c r="U30" s="97"/>
    </row>
    <row r="31" spans="1:21" s="95" customFormat="1" ht="9" customHeight="1" x14ac:dyDescent="0.2">
      <c r="A31" s="99">
        <v>15</v>
      </c>
      <c r="B31" s="138" t="s">
        <v>110</v>
      </c>
      <c r="C31" s="141" t="s">
        <v>64</v>
      </c>
      <c r="D31" s="142" t="s">
        <v>63</v>
      </c>
      <c r="E31" s="143">
        <v>1961</v>
      </c>
      <c r="F31" s="144" t="s">
        <v>10</v>
      </c>
      <c r="G31" s="145">
        <v>4</v>
      </c>
      <c r="H31" s="145">
        <v>4</v>
      </c>
      <c r="I31" s="146">
        <v>2927.4</v>
      </c>
      <c r="J31" s="146">
        <v>2226</v>
      </c>
      <c r="K31" s="145">
        <v>110</v>
      </c>
      <c r="L31" s="146">
        <v>4414504.84</v>
      </c>
      <c r="M31" s="147">
        <v>0</v>
      </c>
      <c r="N31" s="147">
        <v>0</v>
      </c>
      <c r="O31" s="147">
        <v>0</v>
      </c>
      <c r="P31" s="147">
        <v>4414504.84</v>
      </c>
      <c r="Q31" s="147">
        <v>0</v>
      </c>
      <c r="R31" s="147">
        <v>0</v>
      </c>
      <c r="S31" s="148" t="s">
        <v>113</v>
      </c>
      <c r="T31" s="96"/>
      <c r="U31" s="97"/>
    </row>
    <row r="32" spans="1:21" s="95" customFormat="1" ht="9" customHeight="1" x14ac:dyDescent="0.2">
      <c r="A32" s="99">
        <v>16</v>
      </c>
      <c r="B32" s="138" t="s">
        <v>111</v>
      </c>
      <c r="C32" s="141" t="s">
        <v>64</v>
      </c>
      <c r="D32" s="142" t="s">
        <v>63</v>
      </c>
      <c r="E32" s="143">
        <v>1960</v>
      </c>
      <c r="F32" s="144" t="s">
        <v>10</v>
      </c>
      <c r="G32" s="145">
        <v>4</v>
      </c>
      <c r="H32" s="145">
        <v>2</v>
      </c>
      <c r="I32" s="146">
        <v>1812.9</v>
      </c>
      <c r="J32" s="146">
        <v>1134.5999999999999</v>
      </c>
      <c r="K32" s="145">
        <v>55</v>
      </c>
      <c r="L32" s="146">
        <v>2004960.87</v>
      </c>
      <c r="M32" s="147">
        <v>0</v>
      </c>
      <c r="N32" s="147">
        <v>0</v>
      </c>
      <c r="O32" s="147">
        <v>0</v>
      </c>
      <c r="P32" s="147">
        <v>2004960.87</v>
      </c>
      <c r="Q32" s="147">
        <v>0</v>
      </c>
      <c r="R32" s="147">
        <v>0</v>
      </c>
      <c r="S32" s="148" t="s">
        <v>113</v>
      </c>
      <c r="T32" s="96"/>
      <c r="U32" s="97"/>
    </row>
    <row r="33" spans="1:21" s="95" customFormat="1" ht="9" customHeight="1" x14ac:dyDescent="0.2">
      <c r="A33" s="99">
        <v>17</v>
      </c>
      <c r="B33" s="139" t="s">
        <v>142</v>
      </c>
      <c r="C33" s="149" t="s">
        <v>64</v>
      </c>
      <c r="D33" s="150" t="s">
        <v>63</v>
      </c>
      <c r="E33" s="151">
        <v>1933</v>
      </c>
      <c r="F33" s="152" t="s">
        <v>10</v>
      </c>
      <c r="G33" s="153">
        <v>4</v>
      </c>
      <c r="H33" s="153">
        <v>6</v>
      </c>
      <c r="I33" s="154">
        <v>5404.7</v>
      </c>
      <c r="J33" s="154">
        <v>3534.4</v>
      </c>
      <c r="K33" s="153">
        <v>119</v>
      </c>
      <c r="L33" s="146">
        <v>7224914.9100000001</v>
      </c>
      <c r="M33" s="147">
        <v>0</v>
      </c>
      <c r="N33" s="147">
        <v>0</v>
      </c>
      <c r="O33" s="147">
        <v>0</v>
      </c>
      <c r="P33" s="147">
        <v>7224914.9100000001</v>
      </c>
      <c r="Q33" s="147">
        <v>0</v>
      </c>
      <c r="R33" s="147">
        <v>0</v>
      </c>
      <c r="S33" s="148" t="s">
        <v>113</v>
      </c>
      <c r="T33" s="96"/>
      <c r="U33" s="97"/>
    </row>
    <row r="34" spans="1:21" s="95" customFormat="1" ht="9" customHeight="1" x14ac:dyDescent="0.2">
      <c r="A34" s="99">
        <v>18</v>
      </c>
      <c r="B34" s="139" t="s">
        <v>144</v>
      </c>
      <c r="C34" s="149" t="s">
        <v>64</v>
      </c>
      <c r="D34" s="150" t="s">
        <v>63</v>
      </c>
      <c r="E34" s="151">
        <v>1962</v>
      </c>
      <c r="F34" s="152" t="s">
        <v>10</v>
      </c>
      <c r="G34" s="153">
        <v>4</v>
      </c>
      <c r="H34" s="153">
        <v>1</v>
      </c>
      <c r="I34" s="154">
        <v>2025.1</v>
      </c>
      <c r="J34" s="154">
        <v>1526</v>
      </c>
      <c r="K34" s="153">
        <v>144</v>
      </c>
      <c r="L34" s="146">
        <v>2369196.34</v>
      </c>
      <c r="M34" s="147">
        <v>0</v>
      </c>
      <c r="N34" s="147">
        <v>0</v>
      </c>
      <c r="O34" s="147">
        <v>0</v>
      </c>
      <c r="P34" s="147">
        <v>2369196.34</v>
      </c>
      <c r="Q34" s="147">
        <v>0</v>
      </c>
      <c r="R34" s="147">
        <v>0</v>
      </c>
      <c r="S34" s="148" t="s">
        <v>113</v>
      </c>
      <c r="T34" s="96"/>
      <c r="U34" s="97"/>
    </row>
    <row r="35" spans="1:21" s="95" customFormat="1" ht="9" customHeight="1" x14ac:dyDescent="0.2">
      <c r="A35" s="99">
        <v>19</v>
      </c>
      <c r="B35" s="139" t="s">
        <v>146</v>
      </c>
      <c r="C35" s="149" t="s">
        <v>64</v>
      </c>
      <c r="D35" s="150" t="s">
        <v>63</v>
      </c>
      <c r="E35" s="151">
        <v>1976</v>
      </c>
      <c r="F35" s="152" t="s">
        <v>10</v>
      </c>
      <c r="G35" s="153">
        <v>5</v>
      </c>
      <c r="H35" s="153">
        <v>6</v>
      </c>
      <c r="I35" s="154">
        <v>4885.2</v>
      </c>
      <c r="J35" s="154">
        <v>4399.3</v>
      </c>
      <c r="K35" s="153">
        <v>227</v>
      </c>
      <c r="L35" s="146">
        <v>4788650.16</v>
      </c>
      <c r="M35" s="147">
        <v>0</v>
      </c>
      <c r="N35" s="147">
        <v>0</v>
      </c>
      <c r="O35" s="147">
        <v>0</v>
      </c>
      <c r="P35" s="147">
        <v>4788650.16</v>
      </c>
      <c r="Q35" s="147">
        <v>0</v>
      </c>
      <c r="R35" s="147">
        <v>0</v>
      </c>
      <c r="S35" s="148" t="s">
        <v>113</v>
      </c>
      <c r="T35" s="96"/>
      <c r="U35" s="97"/>
    </row>
    <row r="36" spans="1:21" s="95" customFormat="1" ht="9" customHeight="1" x14ac:dyDescent="0.2">
      <c r="A36" s="99">
        <v>20</v>
      </c>
      <c r="B36" s="139" t="s">
        <v>147</v>
      </c>
      <c r="C36" s="149" t="s">
        <v>64</v>
      </c>
      <c r="D36" s="150" t="s">
        <v>63</v>
      </c>
      <c r="E36" s="151">
        <v>1973</v>
      </c>
      <c r="F36" s="152" t="s">
        <v>10</v>
      </c>
      <c r="G36" s="153">
        <v>5</v>
      </c>
      <c r="H36" s="153">
        <v>4</v>
      </c>
      <c r="I36" s="154">
        <v>3674.4</v>
      </c>
      <c r="J36" s="154">
        <v>3332.9</v>
      </c>
      <c r="K36" s="153">
        <v>156</v>
      </c>
      <c r="L36" s="146">
        <v>3453917.57</v>
      </c>
      <c r="M36" s="147">
        <v>0</v>
      </c>
      <c r="N36" s="147">
        <v>0</v>
      </c>
      <c r="O36" s="147">
        <v>0</v>
      </c>
      <c r="P36" s="147">
        <v>3453917.57</v>
      </c>
      <c r="Q36" s="147">
        <v>0</v>
      </c>
      <c r="R36" s="147">
        <v>0</v>
      </c>
      <c r="S36" s="148" t="s">
        <v>113</v>
      </c>
      <c r="T36" s="96"/>
      <c r="U36" s="97"/>
    </row>
    <row r="37" spans="1:21" s="95" customFormat="1" ht="9" customHeight="1" x14ac:dyDescent="0.2">
      <c r="A37" s="99">
        <v>21</v>
      </c>
      <c r="B37" s="139" t="s">
        <v>148</v>
      </c>
      <c r="C37" s="149" t="s">
        <v>64</v>
      </c>
      <c r="D37" s="150" t="s">
        <v>63</v>
      </c>
      <c r="E37" s="151">
        <v>1973</v>
      </c>
      <c r="F37" s="152" t="s">
        <v>10</v>
      </c>
      <c r="G37" s="153">
        <v>5</v>
      </c>
      <c r="H37" s="153">
        <v>4</v>
      </c>
      <c r="I37" s="154">
        <v>3982.8</v>
      </c>
      <c r="J37" s="154">
        <v>2881.4</v>
      </c>
      <c r="K37" s="153">
        <v>128</v>
      </c>
      <c r="L37" s="146">
        <v>3469416.48</v>
      </c>
      <c r="M37" s="147">
        <v>0</v>
      </c>
      <c r="N37" s="147">
        <v>0</v>
      </c>
      <c r="O37" s="147">
        <v>0</v>
      </c>
      <c r="P37" s="147">
        <v>3469416.48</v>
      </c>
      <c r="Q37" s="147">
        <v>0</v>
      </c>
      <c r="R37" s="147">
        <v>0</v>
      </c>
      <c r="S37" s="148" t="s">
        <v>113</v>
      </c>
      <c r="T37" s="96"/>
      <c r="U37" s="97"/>
    </row>
    <row r="38" spans="1:21" s="95" customFormat="1" ht="9" customHeight="1" x14ac:dyDescent="0.2">
      <c r="A38" s="99">
        <v>22</v>
      </c>
      <c r="B38" s="139" t="s">
        <v>149</v>
      </c>
      <c r="C38" s="149" t="s">
        <v>64</v>
      </c>
      <c r="D38" s="150" t="s">
        <v>63</v>
      </c>
      <c r="E38" s="151">
        <v>1972</v>
      </c>
      <c r="F38" s="152" t="s">
        <v>11</v>
      </c>
      <c r="G38" s="153">
        <v>5</v>
      </c>
      <c r="H38" s="153">
        <v>4</v>
      </c>
      <c r="I38" s="154">
        <v>3462</v>
      </c>
      <c r="J38" s="154">
        <v>3298</v>
      </c>
      <c r="K38" s="153">
        <v>141</v>
      </c>
      <c r="L38" s="146">
        <v>3650141.73</v>
      </c>
      <c r="M38" s="147">
        <v>0</v>
      </c>
      <c r="N38" s="147">
        <v>0</v>
      </c>
      <c r="O38" s="147">
        <v>0</v>
      </c>
      <c r="P38" s="147">
        <v>3650141.73</v>
      </c>
      <c r="Q38" s="147">
        <v>0</v>
      </c>
      <c r="R38" s="147">
        <v>0</v>
      </c>
      <c r="S38" s="148" t="s">
        <v>113</v>
      </c>
      <c r="T38" s="96"/>
      <c r="U38" s="97"/>
    </row>
    <row r="39" spans="1:21" s="95" customFormat="1" ht="9" customHeight="1" x14ac:dyDescent="0.2">
      <c r="A39" s="99">
        <v>23</v>
      </c>
      <c r="B39" s="139" t="s">
        <v>150</v>
      </c>
      <c r="C39" s="149" t="s">
        <v>64</v>
      </c>
      <c r="D39" s="150" t="s">
        <v>63</v>
      </c>
      <c r="E39" s="151">
        <v>1984</v>
      </c>
      <c r="F39" s="152" t="s">
        <v>11</v>
      </c>
      <c r="G39" s="153">
        <v>5</v>
      </c>
      <c r="H39" s="153">
        <v>11</v>
      </c>
      <c r="I39" s="154">
        <v>9043.4</v>
      </c>
      <c r="J39" s="154">
        <v>7977.5</v>
      </c>
      <c r="K39" s="153">
        <v>370</v>
      </c>
      <c r="L39" s="146">
        <v>7251788.7800000003</v>
      </c>
      <c r="M39" s="147">
        <v>0</v>
      </c>
      <c r="N39" s="147">
        <v>0</v>
      </c>
      <c r="O39" s="147">
        <v>0</v>
      </c>
      <c r="P39" s="147">
        <v>7251788.7800000003</v>
      </c>
      <c r="Q39" s="147">
        <v>0</v>
      </c>
      <c r="R39" s="147">
        <v>0</v>
      </c>
      <c r="S39" s="148" t="s">
        <v>113</v>
      </c>
      <c r="T39" s="96"/>
      <c r="U39" s="97"/>
    </row>
    <row r="40" spans="1:21" s="95" customFormat="1" ht="9" customHeight="1" x14ac:dyDescent="0.2">
      <c r="A40" s="99">
        <v>24</v>
      </c>
      <c r="B40" s="139" t="s">
        <v>154</v>
      </c>
      <c r="C40" s="149" t="s">
        <v>64</v>
      </c>
      <c r="D40" s="150" t="s">
        <v>63</v>
      </c>
      <c r="E40" s="151">
        <v>1977</v>
      </c>
      <c r="F40" s="152" t="s">
        <v>10</v>
      </c>
      <c r="G40" s="153">
        <v>5</v>
      </c>
      <c r="H40" s="153">
        <v>4</v>
      </c>
      <c r="I40" s="154">
        <v>3595</v>
      </c>
      <c r="J40" s="154">
        <v>3355</v>
      </c>
      <c r="K40" s="153">
        <v>184</v>
      </c>
      <c r="L40" s="146">
        <v>1088595.6000000001</v>
      </c>
      <c r="M40" s="147">
        <v>0</v>
      </c>
      <c r="N40" s="147">
        <v>0</v>
      </c>
      <c r="O40" s="147">
        <v>0</v>
      </c>
      <c r="P40" s="147">
        <v>1088595.6000000001</v>
      </c>
      <c r="Q40" s="147">
        <v>0</v>
      </c>
      <c r="R40" s="147">
        <v>0</v>
      </c>
      <c r="S40" s="148" t="s">
        <v>113</v>
      </c>
      <c r="T40" s="96"/>
      <c r="U40" s="97"/>
    </row>
    <row r="41" spans="1:21" s="95" customFormat="1" ht="9" customHeight="1" x14ac:dyDescent="0.2">
      <c r="A41" s="99">
        <v>25</v>
      </c>
      <c r="B41" s="139" t="s">
        <v>163</v>
      </c>
      <c r="C41" s="149" t="s">
        <v>64</v>
      </c>
      <c r="D41" s="150" t="s">
        <v>63</v>
      </c>
      <c r="E41" s="151">
        <v>1968</v>
      </c>
      <c r="F41" s="152" t="s">
        <v>11</v>
      </c>
      <c r="G41" s="153">
        <v>5</v>
      </c>
      <c r="H41" s="153">
        <v>4</v>
      </c>
      <c r="I41" s="154">
        <v>2873</v>
      </c>
      <c r="J41" s="154">
        <v>2553.5</v>
      </c>
      <c r="K41" s="153">
        <v>118</v>
      </c>
      <c r="L41" s="146">
        <v>2446322.9500000002</v>
      </c>
      <c r="M41" s="147">
        <v>0</v>
      </c>
      <c r="N41" s="147">
        <v>0</v>
      </c>
      <c r="O41" s="147">
        <v>0</v>
      </c>
      <c r="P41" s="147">
        <v>2446322.9500000002</v>
      </c>
      <c r="Q41" s="147">
        <v>0</v>
      </c>
      <c r="R41" s="147">
        <v>0</v>
      </c>
      <c r="S41" s="148" t="s">
        <v>113</v>
      </c>
      <c r="T41" s="96"/>
      <c r="U41" s="97"/>
    </row>
    <row r="42" spans="1:21" s="95" customFormat="1" ht="9" customHeight="1" x14ac:dyDescent="0.2">
      <c r="A42" s="99">
        <v>26</v>
      </c>
      <c r="B42" s="139" t="s">
        <v>164</v>
      </c>
      <c r="C42" s="149" t="s">
        <v>64</v>
      </c>
      <c r="D42" s="150" t="s">
        <v>63</v>
      </c>
      <c r="E42" s="151">
        <v>1970</v>
      </c>
      <c r="F42" s="152" t="s">
        <v>11</v>
      </c>
      <c r="G42" s="153">
        <v>5</v>
      </c>
      <c r="H42" s="153">
        <v>4</v>
      </c>
      <c r="I42" s="154">
        <v>2941.8</v>
      </c>
      <c r="J42" s="154">
        <v>2655.8</v>
      </c>
      <c r="K42" s="153">
        <v>148</v>
      </c>
      <c r="L42" s="146">
        <v>2760293.45</v>
      </c>
      <c r="M42" s="147">
        <v>0</v>
      </c>
      <c r="N42" s="147">
        <v>0</v>
      </c>
      <c r="O42" s="147">
        <v>0</v>
      </c>
      <c r="P42" s="147">
        <v>2760293.45</v>
      </c>
      <c r="Q42" s="147">
        <v>0</v>
      </c>
      <c r="R42" s="147">
        <v>0</v>
      </c>
      <c r="S42" s="148" t="s">
        <v>113</v>
      </c>
      <c r="T42" s="96"/>
      <c r="U42" s="97"/>
    </row>
    <row r="43" spans="1:21" s="95" customFormat="1" ht="9" customHeight="1" x14ac:dyDescent="0.2">
      <c r="A43" s="99">
        <v>27</v>
      </c>
      <c r="B43" s="139" t="s">
        <v>167</v>
      </c>
      <c r="C43" s="149" t="s">
        <v>64</v>
      </c>
      <c r="D43" s="150" t="s">
        <v>63</v>
      </c>
      <c r="E43" s="151">
        <v>1986</v>
      </c>
      <c r="F43" s="152" t="s">
        <v>11</v>
      </c>
      <c r="G43" s="153">
        <v>5</v>
      </c>
      <c r="H43" s="153">
        <v>9</v>
      </c>
      <c r="I43" s="154">
        <v>7336</v>
      </c>
      <c r="J43" s="154">
        <v>6668</v>
      </c>
      <c r="K43" s="153">
        <v>290</v>
      </c>
      <c r="L43" s="146">
        <v>6450229.1900000004</v>
      </c>
      <c r="M43" s="147">
        <v>0</v>
      </c>
      <c r="N43" s="147">
        <v>0</v>
      </c>
      <c r="O43" s="147">
        <v>0</v>
      </c>
      <c r="P43" s="147">
        <v>6450229.1900000004</v>
      </c>
      <c r="Q43" s="147">
        <v>0</v>
      </c>
      <c r="R43" s="147">
        <v>0</v>
      </c>
      <c r="S43" s="148" t="s">
        <v>113</v>
      </c>
      <c r="T43" s="96"/>
      <c r="U43" s="97"/>
    </row>
    <row r="44" spans="1:21" s="95" customFormat="1" ht="9" customHeight="1" x14ac:dyDescent="0.2">
      <c r="A44" s="99">
        <v>28</v>
      </c>
      <c r="B44" s="139" t="s">
        <v>168</v>
      </c>
      <c r="C44" s="149" t="s">
        <v>64</v>
      </c>
      <c r="D44" s="150" t="s">
        <v>63</v>
      </c>
      <c r="E44" s="151">
        <v>1986</v>
      </c>
      <c r="F44" s="152" t="s">
        <v>11</v>
      </c>
      <c r="G44" s="153">
        <v>5</v>
      </c>
      <c r="H44" s="153">
        <v>4</v>
      </c>
      <c r="I44" s="154">
        <v>3131.4</v>
      </c>
      <c r="J44" s="154">
        <v>2789.21</v>
      </c>
      <c r="K44" s="153">
        <v>135</v>
      </c>
      <c r="L44" s="146">
        <v>3115824.43</v>
      </c>
      <c r="M44" s="147">
        <v>0</v>
      </c>
      <c r="N44" s="147">
        <v>0</v>
      </c>
      <c r="O44" s="147">
        <v>0</v>
      </c>
      <c r="P44" s="147">
        <v>3115824.43</v>
      </c>
      <c r="Q44" s="147">
        <v>0</v>
      </c>
      <c r="R44" s="147">
        <v>0</v>
      </c>
      <c r="S44" s="148" t="s">
        <v>113</v>
      </c>
      <c r="T44" s="96"/>
      <c r="U44" s="97"/>
    </row>
    <row r="45" spans="1:21" s="95" customFormat="1" ht="9" customHeight="1" x14ac:dyDescent="0.2">
      <c r="A45" s="99">
        <v>29</v>
      </c>
      <c r="B45" s="139" t="s">
        <v>273</v>
      </c>
      <c r="C45" s="149" t="s">
        <v>64</v>
      </c>
      <c r="D45" s="150" t="s">
        <v>63</v>
      </c>
      <c r="E45" s="151">
        <v>1970</v>
      </c>
      <c r="F45" s="152" t="s">
        <v>11</v>
      </c>
      <c r="G45" s="153">
        <v>5</v>
      </c>
      <c r="H45" s="153">
        <v>6</v>
      </c>
      <c r="I45" s="154">
        <v>7713.4</v>
      </c>
      <c r="J45" s="154">
        <v>5645.4</v>
      </c>
      <c r="K45" s="153">
        <v>224</v>
      </c>
      <c r="L45" s="146">
        <v>5678711.6799999997</v>
      </c>
      <c r="M45" s="147">
        <v>0</v>
      </c>
      <c r="N45" s="147">
        <v>0</v>
      </c>
      <c r="O45" s="147">
        <v>0</v>
      </c>
      <c r="P45" s="147">
        <v>5678711.6799999997</v>
      </c>
      <c r="Q45" s="147">
        <v>0</v>
      </c>
      <c r="R45" s="147">
        <v>0</v>
      </c>
      <c r="S45" s="148" t="s">
        <v>113</v>
      </c>
      <c r="T45" s="96"/>
      <c r="U45" s="97"/>
    </row>
    <row r="46" spans="1:21" s="95" customFormat="1" ht="9" customHeight="1" x14ac:dyDescent="0.2">
      <c r="A46" s="99">
        <v>30</v>
      </c>
      <c r="B46" s="139" t="s">
        <v>172</v>
      </c>
      <c r="C46" s="149" t="s">
        <v>64</v>
      </c>
      <c r="D46" s="150" t="s">
        <v>63</v>
      </c>
      <c r="E46" s="151">
        <v>1966</v>
      </c>
      <c r="F46" s="152" t="s">
        <v>10</v>
      </c>
      <c r="G46" s="153">
        <v>5</v>
      </c>
      <c r="H46" s="153">
        <v>2</v>
      </c>
      <c r="I46" s="154">
        <v>1639.2</v>
      </c>
      <c r="J46" s="154">
        <v>1287.9000000000001</v>
      </c>
      <c r="K46" s="153">
        <v>57</v>
      </c>
      <c r="L46" s="146">
        <v>5604375.2999999998</v>
      </c>
      <c r="M46" s="147">
        <v>0</v>
      </c>
      <c r="N46" s="147">
        <v>0</v>
      </c>
      <c r="O46" s="147">
        <v>0</v>
      </c>
      <c r="P46" s="147">
        <v>5604375.2999999998</v>
      </c>
      <c r="Q46" s="147">
        <v>0</v>
      </c>
      <c r="R46" s="147">
        <v>0</v>
      </c>
      <c r="S46" s="148" t="s">
        <v>113</v>
      </c>
      <c r="T46" s="96"/>
      <c r="U46" s="97"/>
    </row>
    <row r="47" spans="1:21" s="95" customFormat="1" ht="9" customHeight="1" x14ac:dyDescent="0.2">
      <c r="A47" s="99">
        <v>31</v>
      </c>
      <c r="B47" s="139" t="s">
        <v>174</v>
      </c>
      <c r="C47" s="149" t="s">
        <v>64</v>
      </c>
      <c r="D47" s="150" t="s">
        <v>63</v>
      </c>
      <c r="E47" s="151">
        <v>1970</v>
      </c>
      <c r="F47" s="152" t="s">
        <v>10</v>
      </c>
      <c r="G47" s="153">
        <v>5</v>
      </c>
      <c r="H47" s="153">
        <v>2</v>
      </c>
      <c r="I47" s="154">
        <v>1738.9</v>
      </c>
      <c r="J47" s="154">
        <v>1514</v>
      </c>
      <c r="K47" s="153">
        <v>79</v>
      </c>
      <c r="L47" s="146">
        <v>2012193.76</v>
      </c>
      <c r="M47" s="147">
        <v>0</v>
      </c>
      <c r="N47" s="147">
        <v>0</v>
      </c>
      <c r="O47" s="147">
        <v>0</v>
      </c>
      <c r="P47" s="147">
        <v>2012193.76</v>
      </c>
      <c r="Q47" s="147">
        <v>0</v>
      </c>
      <c r="R47" s="147">
        <v>0</v>
      </c>
      <c r="S47" s="148" t="s">
        <v>113</v>
      </c>
      <c r="T47" s="96"/>
      <c r="U47" s="97"/>
    </row>
    <row r="48" spans="1:21" s="95" customFormat="1" ht="9" customHeight="1" x14ac:dyDescent="0.2">
      <c r="A48" s="99">
        <v>32</v>
      </c>
      <c r="B48" s="139" t="s">
        <v>175</v>
      </c>
      <c r="C48" s="149" t="s">
        <v>64</v>
      </c>
      <c r="D48" s="150" t="s">
        <v>63</v>
      </c>
      <c r="E48" s="151">
        <v>1966</v>
      </c>
      <c r="F48" s="152" t="s">
        <v>10</v>
      </c>
      <c r="G48" s="153">
        <v>5</v>
      </c>
      <c r="H48" s="153">
        <v>2</v>
      </c>
      <c r="I48" s="154">
        <v>1783.2</v>
      </c>
      <c r="J48" s="154">
        <v>1418.2</v>
      </c>
      <c r="K48" s="153">
        <v>63</v>
      </c>
      <c r="L48" s="146">
        <v>2159535.46</v>
      </c>
      <c r="M48" s="147">
        <v>0</v>
      </c>
      <c r="N48" s="147">
        <v>0</v>
      </c>
      <c r="O48" s="147">
        <v>0</v>
      </c>
      <c r="P48" s="147">
        <v>2159535.46</v>
      </c>
      <c r="Q48" s="147">
        <v>0</v>
      </c>
      <c r="R48" s="147">
        <v>0</v>
      </c>
      <c r="S48" s="148" t="s">
        <v>113</v>
      </c>
      <c r="T48" s="96"/>
      <c r="U48" s="97"/>
    </row>
    <row r="49" spans="1:21" s="95" customFormat="1" ht="9" customHeight="1" x14ac:dyDescent="0.2">
      <c r="A49" s="99">
        <v>33</v>
      </c>
      <c r="B49" s="139" t="s">
        <v>313</v>
      </c>
      <c r="C49" s="149" t="s">
        <v>64</v>
      </c>
      <c r="D49" s="150" t="s">
        <v>63</v>
      </c>
      <c r="E49" s="151">
        <v>1966</v>
      </c>
      <c r="F49" s="152" t="s">
        <v>11</v>
      </c>
      <c r="G49" s="153">
        <v>5</v>
      </c>
      <c r="H49" s="153">
        <v>2</v>
      </c>
      <c r="I49" s="154">
        <v>1758.6</v>
      </c>
      <c r="J49" s="154">
        <v>1608.6</v>
      </c>
      <c r="K49" s="153">
        <v>74</v>
      </c>
      <c r="L49" s="146">
        <v>2068434.79</v>
      </c>
      <c r="M49" s="147">
        <v>0</v>
      </c>
      <c r="N49" s="147">
        <v>0</v>
      </c>
      <c r="O49" s="147">
        <v>0</v>
      </c>
      <c r="P49" s="147">
        <v>2068434.79</v>
      </c>
      <c r="Q49" s="147">
        <v>0</v>
      </c>
      <c r="R49" s="147">
        <v>0</v>
      </c>
      <c r="S49" s="148" t="s">
        <v>113</v>
      </c>
      <c r="T49" s="96"/>
      <c r="U49" s="97"/>
    </row>
    <row r="50" spans="1:21" s="95" customFormat="1" ht="9" customHeight="1" x14ac:dyDescent="0.2">
      <c r="A50" s="99">
        <v>34</v>
      </c>
      <c r="B50" s="139" t="s">
        <v>171</v>
      </c>
      <c r="C50" s="149" t="s">
        <v>64</v>
      </c>
      <c r="D50" s="150" t="s">
        <v>63</v>
      </c>
      <c r="E50" s="151">
        <v>1965</v>
      </c>
      <c r="F50" s="152" t="s">
        <v>11</v>
      </c>
      <c r="G50" s="153">
        <v>5</v>
      </c>
      <c r="H50" s="153">
        <v>4</v>
      </c>
      <c r="I50" s="154">
        <v>3786.3</v>
      </c>
      <c r="J50" s="154">
        <v>3451.8</v>
      </c>
      <c r="K50" s="153">
        <v>147</v>
      </c>
      <c r="L50" s="146">
        <v>3394360.37</v>
      </c>
      <c r="M50" s="147">
        <v>0</v>
      </c>
      <c r="N50" s="147">
        <v>0</v>
      </c>
      <c r="O50" s="147">
        <v>0</v>
      </c>
      <c r="P50" s="147">
        <v>3394360.37</v>
      </c>
      <c r="Q50" s="147">
        <v>0</v>
      </c>
      <c r="R50" s="147">
        <v>0</v>
      </c>
      <c r="S50" s="148" t="s">
        <v>113</v>
      </c>
      <c r="T50" s="96"/>
      <c r="U50" s="97"/>
    </row>
    <row r="51" spans="1:21" s="95" customFormat="1" ht="9" customHeight="1" x14ac:dyDescent="0.2">
      <c r="A51" s="99">
        <v>35</v>
      </c>
      <c r="B51" s="139" t="s">
        <v>176</v>
      </c>
      <c r="C51" s="149" t="s">
        <v>64</v>
      </c>
      <c r="D51" s="150" t="s">
        <v>63</v>
      </c>
      <c r="E51" s="151">
        <v>1963</v>
      </c>
      <c r="F51" s="152" t="s">
        <v>11</v>
      </c>
      <c r="G51" s="153">
        <v>5</v>
      </c>
      <c r="H51" s="153">
        <v>4</v>
      </c>
      <c r="I51" s="154">
        <v>3963.7</v>
      </c>
      <c r="J51" s="154">
        <v>3695.7</v>
      </c>
      <c r="K51" s="153">
        <v>152</v>
      </c>
      <c r="L51" s="146">
        <v>2831404.13</v>
      </c>
      <c r="M51" s="147">
        <v>0</v>
      </c>
      <c r="N51" s="147">
        <v>0</v>
      </c>
      <c r="O51" s="147">
        <v>0</v>
      </c>
      <c r="P51" s="147">
        <v>2831404.13</v>
      </c>
      <c r="Q51" s="147">
        <v>0</v>
      </c>
      <c r="R51" s="147">
        <v>0</v>
      </c>
      <c r="S51" s="148" t="s">
        <v>113</v>
      </c>
      <c r="T51" s="96"/>
      <c r="U51" s="97"/>
    </row>
    <row r="52" spans="1:21" s="95" customFormat="1" ht="9" customHeight="1" x14ac:dyDescent="0.2">
      <c r="A52" s="99">
        <v>36</v>
      </c>
      <c r="B52" s="139" t="s">
        <v>177</v>
      </c>
      <c r="C52" s="149" t="s">
        <v>64</v>
      </c>
      <c r="D52" s="150" t="s">
        <v>63</v>
      </c>
      <c r="E52" s="151">
        <v>1970</v>
      </c>
      <c r="F52" s="152" t="s">
        <v>11</v>
      </c>
      <c r="G52" s="153">
        <v>5</v>
      </c>
      <c r="H52" s="153">
        <v>6</v>
      </c>
      <c r="I52" s="154">
        <v>6341.2</v>
      </c>
      <c r="J52" s="154">
        <v>5572.3</v>
      </c>
      <c r="K52" s="153">
        <v>262</v>
      </c>
      <c r="L52" s="146">
        <v>5358754.67</v>
      </c>
      <c r="M52" s="147">
        <v>0</v>
      </c>
      <c r="N52" s="147">
        <v>0</v>
      </c>
      <c r="O52" s="147">
        <v>0</v>
      </c>
      <c r="P52" s="147">
        <v>5358754.67</v>
      </c>
      <c r="Q52" s="147">
        <v>0</v>
      </c>
      <c r="R52" s="147">
        <v>0</v>
      </c>
      <c r="S52" s="148" t="s">
        <v>113</v>
      </c>
      <c r="T52" s="96"/>
      <c r="U52" s="97"/>
    </row>
    <row r="53" spans="1:21" s="95" customFormat="1" ht="9" customHeight="1" x14ac:dyDescent="0.2">
      <c r="A53" s="99">
        <v>37</v>
      </c>
      <c r="B53" s="139" t="s">
        <v>178</v>
      </c>
      <c r="C53" s="149" t="s">
        <v>64</v>
      </c>
      <c r="D53" s="150" t="s">
        <v>63</v>
      </c>
      <c r="E53" s="151">
        <v>1977</v>
      </c>
      <c r="F53" s="152" t="s">
        <v>10</v>
      </c>
      <c r="G53" s="153">
        <v>4</v>
      </c>
      <c r="H53" s="153">
        <v>2</v>
      </c>
      <c r="I53" s="154">
        <v>1281.0999999999999</v>
      </c>
      <c r="J53" s="154">
        <v>1155.5999999999999</v>
      </c>
      <c r="K53" s="153">
        <v>64</v>
      </c>
      <c r="L53" s="146">
        <v>1681188.07</v>
      </c>
      <c r="M53" s="147">
        <v>0</v>
      </c>
      <c r="N53" s="147">
        <v>0</v>
      </c>
      <c r="O53" s="147">
        <v>0</v>
      </c>
      <c r="P53" s="147">
        <v>1681188.07</v>
      </c>
      <c r="Q53" s="147">
        <v>0</v>
      </c>
      <c r="R53" s="147">
        <v>0</v>
      </c>
      <c r="S53" s="148" t="s">
        <v>113</v>
      </c>
      <c r="T53" s="96"/>
      <c r="U53" s="97"/>
    </row>
    <row r="54" spans="1:21" s="95" customFormat="1" ht="9" customHeight="1" x14ac:dyDescent="0.2">
      <c r="A54" s="99">
        <v>38</v>
      </c>
      <c r="B54" s="139" t="s">
        <v>179</v>
      </c>
      <c r="C54" s="149" t="s">
        <v>64</v>
      </c>
      <c r="D54" s="150" t="s">
        <v>63</v>
      </c>
      <c r="E54" s="151">
        <v>1965</v>
      </c>
      <c r="F54" s="152" t="s">
        <v>10</v>
      </c>
      <c r="G54" s="153">
        <v>4</v>
      </c>
      <c r="H54" s="153">
        <v>2</v>
      </c>
      <c r="I54" s="154">
        <v>1341.3</v>
      </c>
      <c r="J54" s="154">
        <v>1206.4000000000001</v>
      </c>
      <c r="K54" s="153">
        <v>51</v>
      </c>
      <c r="L54" s="146">
        <v>2149395.44</v>
      </c>
      <c r="M54" s="147">
        <v>0</v>
      </c>
      <c r="N54" s="147">
        <v>0</v>
      </c>
      <c r="O54" s="147">
        <v>0</v>
      </c>
      <c r="P54" s="147">
        <v>2149395.44</v>
      </c>
      <c r="Q54" s="147">
        <v>0</v>
      </c>
      <c r="R54" s="147">
        <v>0</v>
      </c>
      <c r="S54" s="148" t="s">
        <v>113</v>
      </c>
      <c r="T54" s="96"/>
      <c r="U54" s="97"/>
    </row>
    <row r="55" spans="1:21" s="95" customFormat="1" ht="9" customHeight="1" x14ac:dyDescent="0.2">
      <c r="A55" s="99">
        <v>39</v>
      </c>
      <c r="B55" s="139" t="s">
        <v>181</v>
      </c>
      <c r="C55" s="149" t="s">
        <v>64</v>
      </c>
      <c r="D55" s="150" t="s">
        <v>63</v>
      </c>
      <c r="E55" s="151">
        <v>1983</v>
      </c>
      <c r="F55" s="152" t="s">
        <v>468</v>
      </c>
      <c r="G55" s="153">
        <v>5</v>
      </c>
      <c r="H55" s="153">
        <v>8</v>
      </c>
      <c r="I55" s="154">
        <v>6808.5</v>
      </c>
      <c r="J55" s="154">
        <v>5919.5</v>
      </c>
      <c r="K55" s="153">
        <v>291</v>
      </c>
      <c r="L55" s="146">
        <v>6242708.1500000004</v>
      </c>
      <c r="M55" s="147">
        <v>0</v>
      </c>
      <c r="N55" s="147">
        <v>0</v>
      </c>
      <c r="O55" s="147">
        <v>0</v>
      </c>
      <c r="P55" s="147">
        <v>6242708.1500000004</v>
      </c>
      <c r="Q55" s="147">
        <v>0</v>
      </c>
      <c r="R55" s="147">
        <v>0</v>
      </c>
      <c r="S55" s="148" t="s">
        <v>113</v>
      </c>
      <c r="T55" s="96"/>
      <c r="U55" s="97"/>
    </row>
    <row r="56" spans="1:21" s="95" customFormat="1" ht="9" customHeight="1" x14ac:dyDescent="0.2">
      <c r="A56" s="99">
        <v>40</v>
      </c>
      <c r="B56" s="139" t="s">
        <v>180</v>
      </c>
      <c r="C56" s="149" t="s">
        <v>64</v>
      </c>
      <c r="D56" s="150" t="s">
        <v>63</v>
      </c>
      <c r="E56" s="151">
        <v>1965</v>
      </c>
      <c r="F56" s="152" t="s">
        <v>11</v>
      </c>
      <c r="G56" s="153">
        <v>5</v>
      </c>
      <c r="H56" s="153">
        <v>4</v>
      </c>
      <c r="I56" s="154">
        <v>2978.7</v>
      </c>
      <c r="J56" s="154">
        <v>2628.2</v>
      </c>
      <c r="K56" s="153">
        <v>121</v>
      </c>
      <c r="L56" s="146">
        <v>3523627.87</v>
      </c>
      <c r="M56" s="147">
        <v>0</v>
      </c>
      <c r="N56" s="147">
        <v>0</v>
      </c>
      <c r="O56" s="147">
        <v>0</v>
      </c>
      <c r="P56" s="147">
        <v>3523627.87</v>
      </c>
      <c r="Q56" s="147">
        <v>0</v>
      </c>
      <c r="R56" s="147">
        <v>0</v>
      </c>
      <c r="S56" s="148" t="s">
        <v>113</v>
      </c>
      <c r="T56" s="96"/>
      <c r="U56" s="97"/>
    </row>
    <row r="57" spans="1:21" s="95" customFormat="1" ht="9" customHeight="1" x14ac:dyDescent="0.2">
      <c r="A57" s="99">
        <v>41</v>
      </c>
      <c r="B57" s="139" t="s">
        <v>184</v>
      </c>
      <c r="C57" s="149" t="s">
        <v>64</v>
      </c>
      <c r="D57" s="150" t="s">
        <v>63</v>
      </c>
      <c r="E57" s="151">
        <v>1966</v>
      </c>
      <c r="F57" s="152" t="s">
        <v>11</v>
      </c>
      <c r="G57" s="153">
        <v>5</v>
      </c>
      <c r="H57" s="153">
        <v>4</v>
      </c>
      <c r="I57" s="154">
        <v>3859</v>
      </c>
      <c r="J57" s="154">
        <v>3507</v>
      </c>
      <c r="K57" s="153">
        <v>169</v>
      </c>
      <c r="L57" s="146">
        <v>3915168.88</v>
      </c>
      <c r="M57" s="147">
        <v>0</v>
      </c>
      <c r="N57" s="147">
        <v>0</v>
      </c>
      <c r="O57" s="147">
        <v>0</v>
      </c>
      <c r="P57" s="147">
        <v>3915168.88</v>
      </c>
      <c r="Q57" s="147">
        <v>0</v>
      </c>
      <c r="R57" s="147">
        <v>0</v>
      </c>
      <c r="S57" s="148" t="s">
        <v>113</v>
      </c>
      <c r="T57" s="96"/>
      <c r="U57" s="97"/>
    </row>
    <row r="58" spans="1:21" s="95" customFormat="1" ht="9" customHeight="1" x14ac:dyDescent="0.2">
      <c r="A58" s="99">
        <v>42</v>
      </c>
      <c r="B58" s="139" t="s">
        <v>185</v>
      </c>
      <c r="C58" s="149" t="s">
        <v>64</v>
      </c>
      <c r="D58" s="150" t="s">
        <v>63</v>
      </c>
      <c r="E58" s="151">
        <v>1979</v>
      </c>
      <c r="F58" s="152" t="s">
        <v>10</v>
      </c>
      <c r="G58" s="153">
        <v>5</v>
      </c>
      <c r="H58" s="153">
        <v>9</v>
      </c>
      <c r="I58" s="154">
        <v>6461.3</v>
      </c>
      <c r="J58" s="154">
        <v>5816</v>
      </c>
      <c r="K58" s="153">
        <v>300</v>
      </c>
      <c r="L58" s="146">
        <v>9956883.1799999997</v>
      </c>
      <c r="M58" s="147">
        <v>0</v>
      </c>
      <c r="N58" s="147">
        <v>0</v>
      </c>
      <c r="O58" s="147">
        <v>0</v>
      </c>
      <c r="P58" s="147">
        <v>9956883.1799999997</v>
      </c>
      <c r="Q58" s="147">
        <v>0</v>
      </c>
      <c r="R58" s="147">
        <v>0</v>
      </c>
      <c r="S58" s="148" t="s">
        <v>113</v>
      </c>
      <c r="T58" s="96"/>
      <c r="U58" s="97"/>
    </row>
    <row r="59" spans="1:21" s="95" customFormat="1" ht="9" customHeight="1" x14ac:dyDescent="0.2">
      <c r="A59" s="99">
        <v>43</v>
      </c>
      <c r="B59" s="139" t="s">
        <v>186</v>
      </c>
      <c r="C59" s="149" t="s">
        <v>64</v>
      </c>
      <c r="D59" s="150" t="s">
        <v>63</v>
      </c>
      <c r="E59" s="151">
        <v>1982</v>
      </c>
      <c r="F59" s="152" t="s">
        <v>10</v>
      </c>
      <c r="G59" s="153">
        <v>9</v>
      </c>
      <c r="H59" s="153">
        <v>4</v>
      </c>
      <c r="I59" s="154">
        <v>9337.2000000000007</v>
      </c>
      <c r="J59" s="154">
        <v>8173.99</v>
      </c>
      <c r="K59" s="153">
        <v>389</v>
      </c>
      <c r="L59" s="146">
        <v>4608906.49</v>
      </c>
      <c r="M59" s="147">
        <v>0</v>
      </c>
      <c r="N59" s="147">
        <v>0</v>
      </c>
      <c r="O59" s="147">
        <v>0</v>
      </c>
      <c r="P59" s="147">
        <v>4608906.49</v>
      </c>
      <c r="Q59" s="147">
        <v>0</v>
      </c>
      <c r="R59" s="147">
        <v>0</v>
      </c>
      <c r="S59" s="148" t="s">
        <v>113</v>
      </c>
      <c r="T59" s="96"/>
      <c r="U59" s="97"/>
    </row>
    <row r="60" spans="1:21" s="95" customFormat="1" ht="9" customHeight="1" x14ac:dyDescent="0.2">
      <c r="A60" s="99">
        <v>44</v>
      </c>
      <c r="B60" s="139" t="s">
        <v>188</v>
      </c>
      <c r="C60" s="149" t="s">
        <v>64</v>
      </c>
      <c r="D60" s="150" t="s">
        <v>63</v>
      </c>
      <c r="E60" s="151">
        <v>1979</v>
      </c>
      <c r="F60" s="152" t="s">
        <v>10</v>
      </c>
      <c r="G60" s="153">
        <v>9</v>
      </c>
      <c r="H60" s="153">
        <v>8</v>
      </c>
      <c r="I60" s="154">
        <v>17007.5</v>
      </c>
      <c r="J60" s="154">
        <v>14971.9</v>
      </c>
      <c r="K60" s="153">
        <v>693</v>
      </c>
      <c r="L60" s="146">
        <v>14046179.039999999</v>
      </c>
      <c r="M60" s="147">
        <v>0</v>
      </c>
      <c r="N60" s="147">
        <v>0</v>
      </c>
      <c r="O60" s="147">
        <v>0</v>
      </c>
      <c r="P60" s="147">
        <v>14046179.039999999</v>
      </c>
      <c r="Q60" s="147">
        <v>0</v>
      </c>
      <c r="R60" s="147">
        <v>0</v>
      </c>
      <c r="S60" s="148" t="s">
        <v>113</v>
      </c>
      <c r="T60" s="96"/>
      <c r="U60" s="97"/>
    </row>
    <row r="61" spans="1:21" s="95" customFormat="1" ht="9" customHeight="1" x14ac:dyDescent="0.2">
      <c r="A61" s="99">
        <v>45</v>
      </c>
      <c r="B61" s="139" t="s">
        <v>187</v>
      </c>
      <c r="C61" s="149" t="s">
        <v>64</v>
      </c>
      <c r="D61" s="150" t="s">
        <v>63</v>
      </c>
      <c r="E61" s="151">
        <v>1984</v>
      </c>
      <c r="F61" s="152" t="s">
        <v>10</v>
      </c>
      <c r="G61" s="153">
        <v>5</v>
      </c>
      <c r="H61" s="153">
        <v>2</v>
      </c>
      <c r="I61" s="154">
        <v>1643.1</v>
      </c>
      <c r="J61" s="154">
        <v>1385.5</v>
      </c>
      <c r="K61" s="153">
        <v>66</v>
      </c>
      <c r="L61" s="146">
        <v>948875.59</v>
      </c>
      <c r="M61" s="147">
        <v>0</v>
      </c>
      <c r="N61" s="147">
        <v>0</v>
      </c>
      <c r="O61" s="147">
        <v>0</v>
      </c>
      <c r="P61" s="147">
        <v>948875.59</v>
      </c>
      <c r="Q61" s="147">
        <v>0</v>
      </c>
      <c r="R61" s="147">
        <v>0</v>
      </c>
      <c r="S61" s="148" t="s">
        <v>113</v>
      </c>
      <c r="T61" s="96"/>
      <c r="U61" s="97"/>
    </row>
    <row r="62" spans="1:21" s="95" customFormat="1" ht="9" customHeight="1" x14ac:dyDescent="0.2">
      <c r="A62" s="99">
        <v>46</v>
      </c>
      <c r="B62" s="139" t="s">
        <v>190</v>
      </c>
      <c r="C62" s="149" t="s">
        <v>64</v>
      </c>
      <c r="D62" s="150" t="s">
        <v>63</v>
      </c>
      <c r="E62" s="151">
        <v>1981</v>
      </c>
      <c r="F62" s="152" t="s">
        <v>11</v>
      </c>
      <c r="G62" s="153">
        <v>5</v>
      </c>
      <c r="H62" s="153">
        <v>5</v>
      </c>
      <c r="I62" s="154">
        <v>4071</v>
      </c>
      <c r="J62" s="154">
        <v>3460</v>
      </c>
      <c r="K62" s="153">
        <v>179</v>
      </c>
      <c r="L62" s="146">
        <v>2336962.29</v>
      </c>
      <c r="M62" s="147">
        <v>0</v>
      </c>
      <c r="N62" s="147">
        <v>0</v>
      </c>
      <c r="O62" s="147">
        <v>0</v>
      </c>
      <c r="P62" s="147">
        <v>2336962.29</v>
      </c>
      <c r="Q62" s="147">
        <v>0</v>
      </c>
      <c r="R62" s="147">
        <v>0</v>
      </c>
      <c r="S62" s="148" t="s">
        <v>113</v>
      </c>
      <c r="T62" s="96"/>
      <c r="U62" s="97"/>
    </row>
    <row r="63" spans="1:21" s="95" customFormat="1" ht="9" customHeight="1" x14ac:dyDescent="0.2">
      <c r="A63" s="99">
        <v>47</v>
      </c>
      <c r="B63" s="139" t="s">
        <v>192</v>
      </c>
      <c r="C63" s="149" t="s">
        <v>64</v>
      </c>
      <c r="D63" s="150" t="s">
        <v>63</v>
      </c>
      <c r="E63" s="151">
        <v>1982</v>
      </c>
      <c r="F63" s="152" t="s">
        <v>11</v>
      </c>
      <c r="G63" s="153">
        <v>5</v>
      </c>
      <c r="H63" s="153">
        <v>5</v>
      </c>
      <c r="I63" s="154">
        <v>4058.9</v>
      </c>
      <c r="J63" s="154">
        <v>3385</v>
      </c>
      <c r="K63" s="153">
        <v>154</v>
      </c>
      <c r="L63" s="146">
        <v>1931727.84</v>
      </c>
      <c r="M63" s="147">
        <v>0</v>
      </c>
      <c r="N63" s="147">
        <v>0</v>
      </c>
      <c r="O63" s="147">
        <v>0</v>
      </c>
      <c r="P63" s="147">
        <v>1931727.84</v>
      </c>
      <c r="Q63" s="147">
        <v>0</v>
      </c>
      <c r="R63" s="147">
        <v>0</v>
      </c>
      <c r="S63" s="148" t="s">
        <v>113</v>
      </c>
      <c r="T63" s="96"/>
      <c r="U63" s="97"/>
    </row>
    <row r="64" spans="1:21" s="95" customFormat="1" ht="9" customHeight="1" x14ac:dyDescent="0.2">
      <c r="A64" s="99">
        <v>48</v>
      </c>
      <c r="B64" s="139" t="s">
        <v>379</v>
      </c>
      <c r="C64" s="149" t="s">
        <v>64</v>
      </c>
      <c r="D64" s="150" t="s">
        <v>63</v>
      </c>
      <c r="E64" s="151">
        <v>1969</v>
      </c>
      <c r="F64" s="152" t="s">
        <v>11</v>
      </c>
      <c r="G64" s="153">
        <v>5</v>
      </c>
      <c r="H64" s="153">
        <v>6</v>
      </c>
      <c r="I64" s="154">
        <v>6248.1</v>
      </c>
      <c r="J64" s="154">
        <v>5542.6</v>
      </c>
      <c r="K64" s="153">
        <v>281</v>
      </c>
      <c r="L64" s="146">
        <v>4235512.51</v>
      </c>
      <c r="M64" s="147">
        <v>0</v>
      </c>
      <c r="N64" s="147">
        <v>0</v>
      </c>
      <c r="O64" s="147">
        <v>0</v>
      </c>
      <c r="P64" s="147">
        <v>4235512.51</v>
      </c>
      <c r="Q64" s="147">
        <v>0</v>
      </c>
      <c r="R64" s="147">
        <v>0</v>
      </c>
      <c r="S64" s="148" t="s">
        <v>113</v>
      </c>
      <c r="T64" s="96"/>
      <c r="U64" s="97"/>
    </row>
    <row r="65" spans="1:21" s="95" customFormat="1" ht="9" customHeight="1" x14ac:dyDescent="0.2">
      <c r="A65" s="99">
        <v>49</v>
      </c>
      <c r="B65" s="139" t="s">
        <v>194</v>
      </c>
      <c r="C65" s="149" t="s">
        <v>64</v>
      </c>
      <c r="D65" s="150" t="s">
        <v>63</v>
      </c>
      <c r="E65" s="151">
        <v>1963</v>
      </c>
      <c r="F65" s="152" t="s">
        <v>10</v>
      </c>
      <c r="G65" s="153">
        <v>4</v>
      </c>
      <c r="H65" s="153">
        <v>4</v>
      </c>
      <c r="I65" s="154">
        <v>2745.4</v>
      </c>
      <c r="J65" s="154">
        <v>2473</v>
      </c>
      <c r="K65" s="153">
        <v>127</v>
      </c>
      <c r="L65" s="146">
        <v>3441801.2</v>
      </c>
      <c r="M65" s="147">
        <v>0</v>
      </c>
      <c r="N65" s="147">
        <v>0</v>
      </c>
      <c r="O65" s="147">
        <v>0</v>
      </c>
      <c r="P65" s="147">
        <v>3441801.2</v>
      </c>
      <c r="Q65" s="147">
        <v>0</v>
      </c>
      <c r="R65" s="147">
        <v>0</v>
      </c>
      <c r="S65" s="148" t="s">
        <v>113</v>
      </c>
      <c r="T65" s="96"/>
      <c r="U65" s="97"/>
    </row>
    <row r="66" spans="1:21" s="95" customFormat="1" ht="9" customHeight="1" x14ac:dyDescent="0.2">
      <c r="A66" s="99">
        <v>50</v>
      </c>
      <c r="B66" s="139" t="s">
        <v>196</v>
      </c>
      <c r="C66" s="149" t="s">
        <v>64</v>
      </c>
      <c r="D66" s="150" t="s">
        <v>63</v>
      </c>
      <c r="E66" s="151">
        <v>1963</v>
      </c>
      <c r="F66" s="152" t="s">
        <v>10</v>
      </c>
      <c r="G66" s="153">
        <v>4</v>
      </c>
      <c r="H66" s="153">
        <v>4</v>
      </c>
      <c r="I66" s="154">
        <v>2721</v>
      </c>
      <c r="J66" s="154">
        <v>2425.9</v>
      </c>
      <c r="K66" s="153">
        <v>130</v>
      </c>
      <c r="L66" s="146">
        <v>4079375.36</v>
      </c>
      <c r="M66" s="147">
        <v>0</v>
      </c>
      <c r="N66" s="147">
        <v>0</v>
      </c>
      <c r="O66" s="147">
        <v>0</v>
      </c>
      <c r="P66" s="147">
        <v>4079375.36</v>
      </c>
      <c r="Q66" s="147">
        <v>0</v>
      </c>
      <c r="R66" s="147">
        <v>0</v>
      </c>
      <c r="S66" s="148" t="s">
        <v>113</v>
      </c>
      <c r="T66" s="96"/>
      <c r="U66" s="97"/>
    </row>
    <row r="67" spans="1:21" s="95" customFormat="1" ht="9" customHeight="1" x14ac:dyDescent="0.2">
      <c r="A67" s="99">
        <v>51</v>
      </c>
      <c r="B67" s="139" t="s">
        <v>198</v>
      </c>
      <c r="C67" s="149" t="s">
        <v>64</v>
      </c>
      <c r="D67" s="150" t="s">
        <v>63</v>
      </c>
      <c r="E67" s="151">
        <v>1964</v>
      </c>
      <c r="F67" s="152" t="s">
        <v>10</v>
      </c>
      <c r="G67" s="153">
        <v>4</v>
      </c>
      <c r="H67" s="153">
        <v>4</v>
      </c>
      <c r="I67" s="154">
        <v>2718.5</v>
      </c>
      <c r="J67" s="154">
        <v>2289.6999999999998</v>
      </c>
      <c r="K67" s="153">
        <v>112</v>
      </c>
      <c r="L67" s="146">
        <v>4828842.62</v>
      </c>
      <c r="M67" s="147">
        <v>0</v>
      </c>
      <c r="N67" s="147">
        <v>0</v>
      </c>
      <c r="O67" s="147">
        <v>0</v>
      </c>
      <c r="P67" s="147">
        <v>4828842.62</v>
      </c>
      <c r="Q67" s="147">
        <v>0</v>
      </c>
      <c r="R67" s="147">
        <v>0</v>
      </c>
      <c r="S67" s="148" t="s">
        <v>113</v>
      </c>
      <c r="T67" s="96"/>
      <c r="U67" s="97"/>
    </row>
    <row r="68" spans="1:21" s="95" customFormat="1" ht="9" customHeight="1" x14ac:dyDescent="0.2">
      <c r="A68" s="99">
        <v>52</v>
      </c>
      <c r="B68" s="139" t="s">
        <v>199</v>
      </c>
      <c r="C68" s="149" t="s">
        <v>64</v>
      </c>
      <c r="D68" s="150" t="s">
        <v>63</v>
      </c>
      <c r="E68" s="151">
        <v>1978</v>
      </c>
      <c r="F68" s="152" t="s">
        <v>11</v>
      </c>
      <c r="G68" s="153">
        <v>5</v>
      </c>
      <c r="H68" s="153">
        <v>6</v>
      </c>
      <c r="I68" s="154">
        <v>4854.3</v>
      </c>
      <c r="J68" s="154">
        <v>4362.3</v>
      </c>
      <c r="K68" s="153">
        <v>179</v>
      </c>
      <c r="L68" s="146">
        <v>4376675.1399999997</v>
      </c>
      <c r="M68" s="147">
        <v>0</v>
      </c>
      <c r="N68" s="147">
        <v>0</v>
      </c>
      <c r="O68" s="147">
        <v>0</v>
      </c>
      <c r="P68" s="147">
        <v>4376675.1399999997</v>
      </c>
      <c r="Q68" s="147">
        <v>0</v>
      </c>
      <c r="R68" s="147">
        <v>0</v>
      </c>
      <c r="S68" s="148" t="s">
        <v>113</v>
      </c>
      <c r="T68" s="96"/>
      <c r="U68" s="97"/>
    </row>
    <row r="69" spans="1:21" s="95" customFormat="1" ht="9" customHeight="1" x14ac:dyDescent="0.2">
      <c r="A69" s="99">
        <v>53</v>
      </c>
      <c r="B69" s="139" t="s">
        <v>200</v>
      </c>
      <c r="C69" s="149" t="s">
        <v>64</v>
      </c>
      <c r="D69" s="150" t="s">
        <v>63</v>
      </c>
      <c r="E69" s="151">
        <v>1978</v>
      </c>
      <c r="F69" s="152" t="s">
        <v>11</v>
      </c>
      <c r="G69" s="153">
        <v>5</v>
      </c>
      <c r="H69" s="153">
        <v>8</v>
      </c>
      <c r="I69" s="154">
        <v>6309.7</v>
      </c>
      <c r="J69" s="154">
        <v>5613.4</v>
      </c>
      <c r="K69" s="153">
        <v>246</v>
      </c>
      <c r="L69" s="146">
        <v>4653926.46</v>
      </c>
      <c r="M69" s="147">
        <v>0</v>
      </c>
      <c r="N69" s="147">
        <v>0</v>
      </c>
      <c r="O69" s="147">
        <v>0</v>
      </c>
      <c r="P69" s="147">
        <v>4653926.46</v>
      </c>
      <c r="Q69" s="147">
        <v>0</v>
      </c>
      <c r="R69" s="147">
        <v>0</v>
      </c>
      <c r="S69" s="148" t="s">
        <v>113</v>
      </c>
      <c r="T69" s="96"/>
      <c r="U69" s="97"/>
    </row>
    <row r="70" spans="1:21" s="95" customFormat="1" ht="9" customHeight="1" x14ac:dyDescent="0.2">
      <c r="A70" s="99">
        <v>54</v>
      </c>
      <c r="B70" s="139" t="s">
        <v>201</v>
      </c>
      <c r="C70" s="149" t="s">
        <v>64</v>
      </c>
      <c r="D70" s="150" t="s">
        <v>63</v>
      </c>
      <c r="E70" s="151">
        <v>1976</v>
      </c>
      <c r="F70" s="152" t="s">
        <v>11</v>
      </c>
      <c r="G70" s="153">
        <v>5</v>
      </c>
      <c r="H70" s="153">
        <v>4</v>
      </c>
      <c r="I70" s="154">
        <v>3671</v>
      </c>
      <c r="J70" s="154">
        <v>3129.5</v>
      </c>
      <c r="K70" s="153">
        <v>156</v>
      </c>
      <c r="L70" s="146">
        <v>2817902.16</v>
      </c>
      <c r="M70" s="147">
        <v>0</v>
      </c>
      <c r="N70" s="147">
        <v>0</v>
      </c>
      <c r="O70" s="147">
        <v>0</v>
      </c>
      <c r="P70" s="147">
        <v>2817902.16</v>
      </c>
      <c r="Q70" s="147">
        <v>0</v>
      </c>
      <c r="R70" s="147">
        <v>0</v>
      </c>
      <c r="S70" s="148" t="s">
        <v>113</v>
      </c>
      <c r="T70" s="96"/>
      <c r="U70" s="97"/>
    </row>
    <row r="71" spans="1:21" s="95" customFormat="1" ht="9" customHeight="1" x14ac:dyDescent="0.2">
      <c r="A71" s="99">
        <v>55</v>
      </c>
      <c r="B71" s="139" t="s">
        <v>203</v>
      </c>
      <c r="C71" s="149" t="s">
        <v>64</v>
      </c>
      <c r="D71" s="150" t="s">
        <v>63</v>
      </c>
      <c r="E71" s="151">
        <v>1977</v>
      </c>
      <c r="F71" s="152" t="s">
        <v>11</v>
      </c>
      <c r="G71" s="153">
        <v>5</v>
      </c>
      <c r="H71" s="153">
        <v>4</v>
      </c>
      <c r="I71" s="154">
        <v>3648.2</v>
      </c>
      <c r="J71" s="154">
        <v>3320.2</v>
      </c>
      <c r="K71" s="153">
        <v>152</v>
      </c>
      <c r="L71" s="146">
        <v>2830016.73</v>
      </c>
      <c r="M71" s="147">
        <v>0</v>
      </c>
      <c r="N71" s="147">
        <v>0</v>
      </c>
      <c r="O71" s="147">
        <v>0</v>
      </c>
      <c r="P71" s="147">
        <v>2830016.73</v>
      </c>
      <c r="Q71" s="147">
        <v>0</v>
      </c>
      <c r="R71" s="147">
        <v>0</v>
      </c>
      <c r="S71" s="148" t="s">
        <v>113</v>
      </c>
      <c r="T71" s="96"/>
      <c r="U71" s="97"/>
    </row>
    <row r="72" spans="1:21" s="95" customFormat="1" ht="9" customHeight="1" x14ac:dyDescent="0.2">
      <c r="A72" s="99">
        <v>56</v>
      </c>
      <c r="B72" s="139" t="s">
        <v>207</v>
      </c>
      <c r="C72" s="149" t="s">
        <v>64</v>
      </c>
      <c r="D72" s="150" t="s">
        <v>63</v>
      </c>
      <c r="E72" s="151">
        <v>1982</v>
      </c>
      <c r="F72" s="152" t="s">
        <v>10</v>
      </c>
      <c r="G72" s="153">
        <v>5</v>
      </c>
      <c r="H72" s="153">
        <v>3</v>
      </c>
      <c r="I72" s="154">
        <v>2258.6999999999998</v>
      </c>
      <c r="J72" s="154">
        <v>2076.3000000000002</v>
      </c>
      <c r="K72" s="153">
        <v>90</v>
      </c>
      <c r="L72" s="146">
        <v>1554639.38</v>
      </c>
      <c r="M72" s="147">
        <v>0</v>
      </c>
      <c r="N72" s="147">
        <v>0</v>
      </c>
      <c r="O72" s="147">
        <v>0</v>
      </c>
      <c r="P72" s="147">
        <v>1554639.38</v>
      </c>
      <c r="Q72" s="147">
        <v>0</v>
      </c>
      <c r="R72" s="147">
        <v>0</v>
      </c>
      <c r="S72" s="148" t="s">
        <v>113</v>
      </c>
      <c r="T72" s="96"/>
      <c r="U72" s="97"/>
    </row>
    <row r="73" spans="1:21" s="95" customFormat="1" ht="9" customHeight="1" x14ac:dyDescent="0.2">
      <c r="A73" s="99">
        <v>57</v>
      </c>
      <c r="B73" s="139" t="s">
        <v>206</v>
      </c>
      <c r="C73" s="149" t="s">
        <v>64</v>
      </c>
      <c r="D73" s="150" t="s">
        <v>63</v>
      </c>
      <c r="E73" s="151">
        <v>1975</v>
      </c>
      <c r="F73" s="152" t="s">
        <v>10</v>
      </c>
      <c r="G73" s="153">
        <v>5</v>
      </c>
      <c r="H73" s="153">
        <v>1</v>
      </c>
      <c r="I73" s="154">
        <v>955.7</v>
      </c>
      <c r="J73" s="154">
        <v>359.7</v>
      </c>
      <c r="K73" s="153">
        <v>27</v>
      </c>
      <c r="L73" s="146">
        <v>664927.94999999995</v>
      </c>
      <c r="M73" s="147">
        <v>0</v>
      </c>
      <c r="N73" s="147">
        <v>0</v>
      </c>
      <c r="O73" s="147">
        <v>0</v>
      </c>
      <c r="P73" s="147">
        <v>664927.94999999995</v>
      </c>
      <c r="Q73" s="147">
        <v>0</v>
      </c>
      <c r="R73" s="147">
        <v>0</v>
      </c>
      <c r="S73" s="148" t="s">
        <v>113</v>
      </c>
      <c r="T73" s="96"/>
      <c r="U73" s="97"/>
    </row>
    <row r="74" spans="1:21" s="95" customFormat="1" ht="9" customHeight="1" x14ac:dyDescent="0.2">
      <c r="A74" s="99">
        <v>58</v>
      </c>
      <c r="B74" s="139" t="s">
        <v>209</v>
      </c>
      <c r="C74" s="149" t="s">
        <v>64</v>
      </c>
      <c r="D74" s="150" t="s">
        <v>63</v>
      </c>
      <c r="E74" s="151">
        <v>1965</v>
      </c>
      <c r="F74" s="152" t="s">
        <v>10</v>
      </c>
      <c r="G74" s="153">
        <v>5</v>
      </c>
      <c r="H74" s="153">
        <v>2</v>
      </c>
      <c r="I74" s="154">
        <v>3294.1</v>
      </c>
      <c r="J74" s="154">
        <v>1657.7</v>
      </c>
      <c r="K74" s="153">
        <v>59</v>
      </c>
      <c r="L74" s="146">
        <v>3065203.02</v>
      </c>
      <c r="M74" s="147">
        <v>0</v>
      </c>
      <c r="N74" s="147">
        <v>0</v>
      </c>
      <c r="O74" s="147">
        <v>0</v>
      </c>
      <c r="P74" s="147">
        <v>3065203.02</v>
      </c>
      <c r="Q74" s="147">
        <v>0</v>
      </c>
      <c r="R74" s="147">
        <v>0</v>
      </c>
      <c r="S74" s="148" t="s">
        <v>113</v>
      </c>
      <c r="T74" s="96"/>
      <c r="U74" s="97"/>
    </row>
    <row r="75" spans="1:21" s="95" customFormat="1" ht="9" customHeight="1" x14ac:dyDescent="0.2">
      <c r="A75" s="99">
        <v>59</v>
      </c>
      <c r="B75" s="139" t="s">
        <v>211</v>
      </c>
      <c r="C75" s="149" t="s">
        <v>64</v>
      </c>
      <c r="D75" s="150" t="s">
        <v>63</v>
      </c>
      <c r="E75" s="151">
        <v>1983</v>
      </c>
      <c r="F75" s="152" t="s">
        <v>11</v>
      </c>
      <c r="G75" s="153">
        <v>5</v>
      </c>
      <c r="H75" s="153">
        <v>4</v>
      </c>
      <c r="I75" s="154">
        <v>3083</v>
      </c>
      <c r="J75" s="154">
        <v>2834.8</v>
      </c>
      <c r="K75" s="153">
        <v>114</v>
      </c>
      <c r="L75" s="146">
        <v>2901883.28</v>
      </c>
      <c r="M75" s="147">
        <v>0</v>
      </c>
      <c r="N75" s="147">
        <v>0</v>
      </c>
      <c r="O75" s="147">
        <v>0</v>
      </c>
      <c r="P75" s="147">
        <v>2901883.28</v>
      </c>
      <c r="Q75" s="147">
        <v>0</v>
      </c>
      <c r="R75" s="147">
        <v>0</v>
      </c>
      <c r="S75" s="148" t="s">
        <v>113</v>
      </c>
      <c r="T75" s="96"/>
      <c r="U75" s="97"/>
    </row>
    <row r="76" spans="1:21" s="95" customFormat="1" ht="9" customHeight="1" x14ac:dyDescent="0.2">
      <c r="A76" s="99">
        <v>60</v>
      </c>
      <c r="B76" s="139" t="s">
        <v>208</v>
      </c>
      <c r="C76" s="149" t="s">
        <v>64</v>
      </c>
      <c r="D76" s="150" t="s">
        <v>63</v>
      </c>
      <c r="E76" s="151">
        <v>1971</v>
      </c>
      <c r="F76" s="152" t="s">
        <v>11</v>
      </c>
      <c r="G76" s="153">
        <v>5</v>
      </c>
      <c r="H76" s="153">
        <v>2</v>
      </c>
      <c r="I76" s="154">
        <v>1860.2</v>
      </c>
      <c r="J76" s="154">
        <v>1617.1</v>
      </c>
      <c r="K76" s="153">
        <v>97</v>
      </c>
      <c r="L76" s="146">
        <v>1833615.78</v>
      </c>
      <c r="M76" s="147">
        <v>0</v>
      </c>
      <c r="N76" s="147">
        <v>0</v>
      </c>
      <c r="O76" s="147">
        <v>0</v>
      </c>
      <c r="P76" s="147">
        <v>1833615.78</v>
      </c>
      <c r="Q76" s="147">
        <v>0</v>
      </c>
      <c r="R76" s="147">
        <v>0</v>
      </c>
      <c r="S76" s="148" t="s">
        <v>113</v>
      </c>
      <c r="T76" s="96"/>
      <c r="U76" s="97"/>
    </row>
    <row r="77" spans="1:21" s="95" customFormat="1" ht="9" customHeight="1" x14ac:dyDescent="0.2">
      <c r="A77" s="99">
        <v>61</v>
      </c>
      <c r="B77" s="139" t="s">
        <v>214</v>
      </c>
      <c r="C77" s="149" t="s">
        <v>64</v>
      </c>
      <c r="D77" s="150" t="s">
        <v>63</v>
      </c>
      <c r="E77" s="151">
        <v>1970</v>
      </c>
      <c r="F77" s="152" t="s">
        <v>11</v>
      </c>
      <c r="G77" s="153">
        <v>5</v>
      </c>
      <c r="H77" s="153">
        <v>6</v>
      </c>
      <c r="I77" s="154">
        <v>6117.2</v>
      </c>
      <c r="J77" s="154">
        <v>5444.9</v>
      </c>
      <c r="K77" s="153">
        <v>302</v>
      </c>
      <c r="L77" s="146">
        <v>6062059.4400000004</v>
      </c>
      <c r="M77" s="147">
        <v>0</v>
      </c>
      <c r="N77" s="147">
        <v>0</v>
      </c>
      <c r="O77" s="147">
        <v>0</v>
      </c>
      <c r="P77" s="147">
        <v>6062059.4400000004</v>
      </c>
      <c r="Q77" s="147">
        <v>0</v>
      </c>
      <c r="R77" s="147">
        <v>0</v>
      </c>
      <c r="S77" s="148" t="s">
        <v>113</v>
      </c>
      <c r="T77" s="96"/>
      <c r="U77" s="97"/>
    </row>
    <row r="78" spans="1:21" s="95" customFormat="1" ht="9" customHeight="1" x14ac:dyDescent="0.2">
      <c r="A78" s="99">
        <v>62</v>
      </c>
      <c r="B78" s="139" t="s">
        <v>215</v>
      </c>
      <c r="C78" s="149" t="s">
        <v>64</v>
      </c>
      <c r="D78" s="150" t="s">
        <v>63</v>
      </c>
      <c r="E78" s="151">
        <v>1969</v>
      </c>
      <c r="F78" s="152" t="s">
        <v>11</v>
      </c>
      <c r="G78" s="153">
        <v>5</v>
      </c>
      <c r="H78" s="153">
        <v>4</v>
      </c>
      <c r="I78" s="154">
        <v>4106.2</v>
      </c>
      <c r="J78" s="154">
        <v>3573</v>
      </c>
      <c r="K78" s="153">
        <v>189</v>
      </c>
      <c r="L78" s="146">
        <v>3938253.15</v>
      </c>
      <c r="M78" s="147">
        <v>0</v>
      </c>
      <c r="N78" s="147">
        <v>0</v>
      </c>
      <c r="O78" s="147">
        <v>0</v>
      </c>
      <c r="P78" s="147">
        <v>3938253.15</v>
      </c>
      <c r="Q78" s="147">
        <v>0</v>
      </c>
      <c r="R78" s="147">
        <v>0</v>
      </c>
      <c r="S78" s="148" t="s">
        <v>113</v>
      </c>
      <c r="T78" s="96"/>
      <c r="U78" s="97"/>
    </row>
    <row r="79" spans="1:21" s="95" customFormat="1" ht="9" customHeight="1" x14ac:dyDescent="0.2">
      <c r="A79" s="99">
        <v>63</v>
      </c>
      <c r="B79" s="139" t="s">
        <v>212</v>
      </c>
      <c r="C79" s="149" t="s">
        <v>64</v>
      </c>
      <c r="D79" s="150" t="s">
        <v>63</v>
      </c>
      <c r="E79" s="151">
        <v>1980</v>
      </c>
      <c r="F79" s="152" t="s">
        <v>10</v>
      </c>
      <c r="G79" s="153">
        <v>5</v>
      </c>
      <c r="H79" s="153">
        <v>4</v>
      </c>
      <c r="I79" s="154">
        <v>3033.4</v>
      </c>
      <c r="J79" s="154">
        <v>2734</v>
      </c>
      <c r="K79" s="153">
        <v>131</v>
      </c>
      <c r="L79" s="146">
        <v>4981437.96</v>
      </c>
      <c r="M79" s="147">
        <v>0</v>
      </c>
      <c r="N79" s="147">
        <v>0</v>
      </c>
      <c r="O79" s="147">
        <v>0</v>
      </c>
      <c r="P79" s="147">
        <v>4981437.96</v>
      </c>
      <c r="Q79" s="147">
        <v>0</v>
      </c>
      <c r="R79" s="147">
        <v>0</v>
      </c>
      <c r="S79" s="148" t="s">
        <v>113</v>
      </c>
      <c r="T79" s="96"/>
      <c r="U79" s="97"/>
    </row>
    <row r="80" spans="1:21" s="95" customFormat="1" ht="9" customHeight="1" x14ac:dyDescent="0.2">
      <c r="A80" s="99">
        <v>64</v>
      </c>
      <c r="B80" s="139" t="s">
        <v>213</v>
      </c>
      <c r="C80" s="149" t="s">
        <v>64</v>
      </c>
      <c r="D80" s="150" t="s">
        <v>63</v>
      </c>
      <c r="E80" s="151">
        <v>1967</v>
      </c>
      <c r="F80" s="152" t="s">
        <v>10</v>
      </c>
      <c r="G80" s="153">
        <v>5</v>
      </c>
      <c r="H80" s="153">
        <v>4</v>
      </c>
      <c r="I80" s="154">
        <v>3518.7</v>
      </c>
      <c r="J80" s="154">
        <v>2562.4</v>
      </c>
      <c r="K80" s="153">
        <v>130</v>
      </c>
      <c r="L80" s="146">
        <v>4411797.57</v>
      </c>
      <c r="M80" s="147">
        <v>0</v>
      </c>
      <c r="N80" s="147">
        <v>0</v>
      </c>
      <c r="O80" s="147">
        <v>0</v>
      </c>
      <c r="P80" s="147">
        <v>4411797.57</v>
      </c>
      <c r="Q80" s="147">
        <v>0</v>
      </c>
      <c r="R80" s="147">
        <v>0</v>
      </c>
      <c r="S80" s="148" t="s">
        <v>113</v>
      </c>
      <c r="T80" s="96"/>
      <c r="U80" s="97"/>
    </row>
    <row r="81" spans="1:21" s="95" customFormat="1" ht="9" customHeight="1" x14ac:dyDescent="0.2">
      <c r="A81" s="99">
        <v>65</v>
      </c>
      <c r="B81" s="139" t="s">
        <v>216</v>
      </c>
      <c r="C81" s="149" t="s">
        <v>64</v>
      </c>
      <c r="D81" s="150" t="s">
        <v>63</v>
      </c>
      <c r="E81" s="151">
        <v>1966</v>
      </c>
      <c r="F81" s="152" t="s">
        <v>10</v>
      </c>
      <c r="G81" s="153">
        <v>5</v>
      </c>
      <c r="H81" s="153">
        <v>4</v>
      </c>
      <c r="I81" s="154">
        <v>3707.2</v>
      </c>
      <c r="J81" s="154">
        <v>3321.2</v>
      </c>
      <c r="K81" s="153">
        <v>153</v>
      </c>
      <c r="L81" s="146">
        <v>3404511.99</v>
      </c>
      <c r="M81" s="147">
        <v>0</v>
      </c>
      <c r="N81" s="147">
        <v>0</v>
      </c>
      <c r="O81" s="147">
        <v>0</v>
      </c>
      <c r="P81" s="147">
        <v>3404511.99</v>
      </c>
      <c r="Q81" s="147">
        <v>0</v>
      </c>
      <c r="R81" s="147">
        <v>0</v>
      </c>
      <c r="S81" s="148" t="s">
        <v>113</v>
      </c>
      <c r="T81" s="96"/>
      <c r="U81" s="97"/>
    </row>
    <row r="82" spans="1:21" s="95" customFormat="1" ht="9" customHeight="1" x14ac:dyDescent="0.2">
      <c r="A82" s="99">
        <v>66</v>
      </c>
      <c r="B82" s="139" t="s">
        <v>217</v>
      </c>
      <c r="C82" s="149" t="s">
        <v>64</v>
      </c>
      <c r="D82" s="150" t="s">
        <v>63</v>
      </c>
      <c r="E82" s="151">
        <v>1966</v>
      </c>
      <c r="F82" s="152" t="s">
        <v>10</v>
      </c>
      <c r="G82" s="153">
        <v>5</v>
      </c>
      <c r="H82" s="153">
        <v>4</v>
      </c>
      <c r="I82" s="154">
        <v>2906</v>
      </c>
      <c r="J82" s="154">
        <v>2636</v>
      </c>
      <c r="K82" s="153">
        <v>99</v>
      </c>
      <c r="L82" s="146">
        <v>3786631.18</v>
      </c>
      <c r="M82" s="147">
        <v>0</v>
      </c>
      <c r="N82" s="147">
        <v>0</v>
      </c>
      <c r="O82" s="147">
        <v>0</v>
      </c>
      <c r="P82" s="147">
        <v>3786631.18</v>
      </c>
      <c r="Q82" s="147">
        <v>0</v>
      </c>
      <c r="R82" s="147">
        <v>0</v>
      </c>
      <c r="S82" s="148" t="s">
        <v>113</v>
      </c>
      <c r="T82" s="96"/>
      <c r="U82" s="97"/>
    </row>
    <row r="83" spans="1:21" s="95" customFormat="1" ht="9" customHeight="1" x14ac:dyDescent="0.2">
      <c r="A83" s="99">
        <v>67</v>
      </c>
      <c r="B83" s="139" t="s">
        <v>218</v>
      </c>
      <c r="C83" s="149" t="s">
        <v>64</v>
      </c>
      <c r="D83" s="150" t="s">
        <v>63</v>
      </c>
      <c r="E83" s="151">
        <v>1964</v>
      </c>
      <c r="F83" s="152" t="s">
        <v>11</v>
      </c>
      <c r="G83" s="153">
        <v>5</v>
      </c>
      <c r="H83" s="153">
        <v>4</v>
      </c>
      <c r="I83" s="154">
        <v>3653.34</v>
      </c>
      <c r="J83" s="154">
        <v>3521.34</v>
      </c>
      <c r="K83" s="153">
        <v>145</v>
      </c>
      <c r="L83" s="146">
        <v>1675394.27</v>
      </c>
      <c r="M83" s="147">
        <v>0</v>
      </c>
      <c r="N83" s="147">
        <v>0</v>
      </c>
      <c r="O83" s="147">
        <v>0</v>
      </c>
      <c r="P83" s="147">
        <v>1675394.27</v>
      </c>
      <c r="Q83" s="147">
        <v>0</v>
      </c>
      <c r="R83" s="147">
        <v>0</v>
      </c>
      <c r="S83" s="148" t="s">
        <v>113</v>
      </c>
      <c r="T83" s="96"/>
      <c r="U83" s="97"/>
    </row>
    <row r="84" spans="1:21" s="95" customFormat="1" ht="9" customHeight="1" x14ac:dyDescent="0.2">
      <c r="A84" s="99">
        <v>68</v>
      </c>
      <c r="B84" s="139" t="s">
        <v>220</v>
      </c>
      <c r="C84" s="149" t="s">
        <v>64</v>
      </c>
      <c r="D84" s="150" t="s">
        <v>63</v>
      </c>
      <c r="E84" s="151">
        <v>1981</v>
      </c>
      <c r="F84" s="152" t="s">
        <v>11</v>
      </c>
      <c r="G84" s="153">
        <v>5</v>
      </c>
      <c r="H84" s="153">
        <v>12</v>
      </c>
      <c r="I84" s="154">
        <v>9602.9</v>
      </c>
      <c r="J84" s="154">
        <v>8708.2000000000007</v>
      </c>
      <c r="K84" s="153">
        <v>420</v>
      </c>
      <c r="L84" s="146">
        <v>8080301.9199999999</v>
      </c>
      <c r="M84" s="147">
        <v>0</v>
      </c>
      <c r="N84" s="147">
        <v>0</v>
      </c>
      <c r="O84" s="147">
        <v>0</v>
      </c>
      <c r="P84" s="147">
        <v>8080301.9199999999</v>
      </c>
      <c r="Q84" s="147">
        <v>0</v>
      </c>
      <c r="R84" s="147">
        <v>0</v>
      </c>
      <c r="S84" s="148" t="s">
        <v>113</v>
      </c>
      <c r="T84" s="96"/>
      <c r="U84" s="97"/>
    </row>
    <row r="85" spans="1:21" s="95" customFormat="1" ht="9" customHeight="1" x14ac:dyDescent="0.2">
      <c r="A85" s="99">
        <v>69</v>
      </c>
      <c r="B85" s="139" t="s">
        <v>221</v>
      </c>
      <c r="C85" s="149" t="s">
        <v>64</v>
      </c>
      <c r="D85" s="150" t="s">
        <v>63</v>
      </c>
      <c r="E85" s="151">
        <v>1969</v>
      </c>
      <c r="F85" s="152" t="s">
        <v>10</v>
      </c>
      <c r="G85" s="153">
        <v>5</v>
      </c>
      <c r="H85" s="153">
        <v>2</v>
      </c>
      <c r="I85" s="154">
        <v>1949</v>
      </c>
      <c r="J85" s="154">
        <v>1799</v>
      </c>
      <c r="K85" s="153">
        <v>86</v>
      </c>
      <c r="L85" s="146">
        <v>3011095.33</v>
      </c>
      <c r="M85" s="147">
        <v>0</v>
      </c>
      <c r="N85" s="147">
        <v>0</v>
      </c>
      <c r="O85" s="147">
        <v>0</v>
      </c>
      <c r="P85" s="147">
        <v>3011095.33</v>
      </c>
      <c r="Q85" s="147">
        <v>0</v>
      </c>
      <c r="R85" s="147">
        <v>0</v>
      </c>
      <c r="S85" s="148" t="s">
        <v>113</v>
      </c>
      <c r="T85" s="96"/>
      <c r="U85" s="97"/>
    </row>
    <row r="86" spans="1:21" s="95" customFormat="1" ht="9" customHeight="1" x14ac:dyDescent="0.2">
      <c r="A86" s="99">
        <v>70</v>
      </c>
      <c r="B86" s="139" t="s">
        <v>224</v>
      </c>
      <c r="C86" s="149" t="s">
        <v>64</v>
      </c>
      <c r="D86" s="150" t="s">
        <v>63</v>
      </c>
      <c r="E86" s="151">
        <v>1970</v>
      </c>
      <c r="F86" s="152" t="s">
        <v>11</v>
      </c>
      <c r="G86" s="153">
        <v>5</v>
      </c>
      <c r="H86" s="153">
        <v>4</v>
      </c>
      <c r="I86" s="154">
        <v>3872.9</v>
      </c>
      <c r="J86" s="154">
        <v>3566.9</v>
      </c>
      <c r="K86" s="153">
        <v>171</v>
      </c>
      <c r="L86" s="146">
        <v>3058510.27</v>
      </c>
      <c r="M86" s="147">
        <v>0</v>
      </c>
      <c r="N86" s="147">
        <v>0</v>
      </c>
      <c r="O86" s="147">
        <v>0</v>
      </c>
      <c r="P86" s="147">
        <v>3058510.27</v>
      </c>
      <c r="Q86" s="147">
        <v>0</v>
      </c>
      <c r="R86" s="147">
        <v>0</v>
      </c>
      <c r="S86" s="148" t="s">
        <v>113</v>
      </c>
      <c r="T86" s="96"/>
      <c r="U86" s="97"/>
    </row>
    <row r="87" spans="1:21" s="95" customFormat="1" ht="9" customHeight="1" x14ac:dyDescent="0.2">
      <c r="A87" s="99">
        <v>71</v>
      </c>
      <c r="B87" s="139" t="s">
        <v>225</v>
      </c>
      <c r="C87" s="149" t="s">
        <v>64</v>
      </c>
      <c r="D87" s="150" t="s">
        <v>63</v>
      </c>
      <c r="E87" s="151">
        <v>1970</v>
      </c>
      <c r="F87" s="152" t="s">
        <v>11</v>
      </c>
      <c r="G87" s="153">
        <v>5</v>
      </c>
      <c r="H87" s="153">
        <v>4</v>
      </c>
      <c r="I87" s="154">
        <v>4127.8</v>
      </c>
      <c r="J87" s="154">
        <v>3827.8</v>
      </c>
      <c r="K87" s="153">
        <v>201</v>
      </c>
      <c r="L87" s="146">
        <v>3383009.51</v>
      </c>
      <c r="M87" s="147">
        <v>0</v>
      </c>
      <c r="N87" s="147">
        <v>0</v>
      </c>
      <c r="O87" s="147">
        <v>0</v>
      </c>
      <c r="P87" s="147">
        <v>3383009.51</v>
      </c>
      <c r="Q87" s="147">
        <v>0</v>
      </c>
      <c r="R87" s="147">
        <v>0</v>
      </c>
      <c r="S87" s="148" t="s">
        <v>113</v>
      </c>
      <c r="T87" s="96"/>
      <c r="U87" s="97"/>
    </row>
    <row r="88" spans="1:21" s="95" customFormat="1" ht="9" customHeight="1" x14ac:dyDescent="0.2">
      <c r="A88" s="99">
        <v>72</v>
      </c>
      <c r="B88" s="139" t="s">
        <v>226</v>
      </c>
      <c r="C88" s="149" t="s">
        <v>64</v>
      </c>
      <c r="D88" s="150" t="s">
        <v>63</v>
      </c>
      <c r="E88" s="151">
        <v>1969</v>
      </c>
      <c r="F88" s="152" t="s">
        <v>11</v>
      </c>
      <c r="G88" s="153">
        <v>5</v>
      </c>
      <c r="H88" s="153">
        <v>4</v>
      </c>
      <c r="I88" s="154">
        <v>3800.6</v>
      </c>
      <c r="J88" s="154">
        <v>3539.6</v>
      </c>
      <c r="K88" s="153">
        <v>169</v>
      </c>
      <c r="L88" s="146">
        <v>3467868.55</v>
      </c>
      <c r="M88" s="147">
        <v>0</v>
      </c>
      <c r="N88" s="147">
        <v>0</v>
      </c>
      <c r="O88" s="147">
        <v>0</v>
      </c>
      <c r="P88" s="147">
        <v>3467868.55</v>
      </c>
      <c r="Q88" s="147">
        <v>0</v>
      </c>
      <c r="R88" s="147">
        <v>0</v>
      </c>
      <c r="S88" s="148" t="s">
        <v>113</v>
      </c>
      <c r="T88" s="96"/>
      <c r="U88" s="97"/>
    </row>
    <row r="89" spans="1:21" s="95" customFormat="1" ht="9" customHeight="1" x14ac:dyDescent="0.2">
      <c r="A89" s="99">
        <v>73</v>
      </c>
      <c r="B89" s="139" t="s">
        <v>228</v>
      </c>
      <c r="C89" s="149" t="s">
        <v>64</v>
      </c>
      <c r="D89" s="150" t="s">
        <v>63</v>
      </c>
      <c r="E89" s="151">
        <v>1969</v>
      </c>
      <c r="F89" s="152" t="s">
        <v>11</v>
      </c>
      <c r="G89" s="153">
        <v>5</v>
      </c>
      <c r="H89" s="153">
        <v>4</v>
      </c>
      <c r="I89" s="154">
        <v>4175.3</v>
      </c>
      <c r="J89" s="154">
        <v>3905.3</v>
      </c>
      <c r="K89" s="153">
        <v>201</v>
      </c>
      <c r="L89" s="146">
        <v>3888951.65</v>
      </c>
      <c r="M89" s="147">
        <v>0</v>
      </c>
      <c r="N89" s="147">
        <v>0</v>
      </c>
      <c r="O89" s="147">
        <v>0</v>
      </c>
      <c r="P89" s="147">
        <v>3888951.65</v>
      </c>
      <c r="Q89" s="147">
        <v>0</v>
      </c>
      <c r="R89" s="147">
        <v>0</v>
      </c>
      <c r="S89" s="148" t="s">
        <v>113</v>
      </c>
      <c r="T89" s="96"/>
      <c r="U89" s="97"/>
    </row>
    <row r="90" spans="1:21" s="95" customFormat="1" ht="9" customHeight="1" x14ac:dyDescent="0.2">
      <c r="A90" s="99">
        <v>74</v>
      </c>
      <c r="B90" s="139" t="s">
        <v>223</v>
      </c>
      <c r="C90" s="149" t="s">
        <v>64</v>
      </c>
      <c r="D90" s="150" t="s">
        <v>63</v>
      </c>
      <c r="E90" s="151">
        <v>1983</v>
      </c>
      <c r="F90" s="152" t="s">
        <v>11</v>
      </c>
      <c r="G90" s="153">
        <v>5</v>
      </c>
      <c r="H90" s="153">
        <v>3</v>
      </c>
      <c r="I90" s="154">
        <v>3220.2</v>
      </c>
      <c r="J90" s="154">
        <v>2965.1</v>
      </c>
      <c r="K90" s="153">
        <v>171</v>
      </c>
      <c r="L90" s="146">
        <v>2810474.1</v>
      </c>
      <c r="M90" s="147">
        <v>0</v>
      </c>
      <c r="N90" s="147">
        <v>0</v>
      </c>
      <c r="O90" s="147">
        <v>0</v>
      </c>
      <c r="P90" s="147">
        <v>2810474.1</v>
      </c>
      <c r="Q90" s="147">
        <v>0</v>
      </c>
      <c r="R90" s="147">
        <v>0</v>
      </c>
      <c r="S90" s="148" t="s">
        <v>113</v>
      </c>
      <c r="T90" s="96"/>
      <c r="U90" s="97"/>
    </row>
    <row r="91" spans="1:21" s="95" customFormat="1" ht="9" customHeight="1" x14ac:dyDescent="0.2">
      <c r="A91" s="99">
        <v>75</v>
      </c>
      <c r="B91" s="139" t="s">
        <v>233</v>
      </c>
      <c r="C91" s="149" t="s">
        <v>64</v>
      </c>
      <c r="D91" s="150" t="s">
        <v>63</v>
      </c>
      <c r="E91" s="151">
        <v>1965</v>
      </c>
      <c r="F91" s="152" t="s">
        <v>10</v>
      </c>
      <c r="G91" s="153">
        <v>5</v>
      </c>
      <c r="H91" s="153">
        <v>4</v>
      </c>
      <c r="I91" s="154">
        <v>3631.3</v>
      </c>
      <c r="J91" s="154">
        <v>3079.9</v>
      </c>
      <c r="K91" s="153">
        <v>140</v>
      </c>
      <c r="L91" s="146">
        <v>4023925.66</v>
      </c>
      <c r="M91" s="147">
        <v>0</v>
      </c>
      <c r="N91" s="147">
        <v>0</v>
      </c>
      <c r="O91" s="147">
        <v>0</v>
      </c>
      <c r="P91" s="147">
        <v>4023925.66</v>
      </c>
      <c r="Q91" s="147">
        <v>0</v>
      </c>
      <c r="R91" s="147">
        <v>0</v>
      </c>
      <c r="S91" s="148" t="s">
        <v>113</v>
      </c>
      <c r="T91" s="96"/>
      <c r="U91" s="97"/>
    </row>
    <row r="92" spans="1:21" s="95" customFormat="1" ht="9" customHeight="1" x14ac:dyDescent="0.2">
      <c r="A92" s="99">
        <v>76</v>
      </c>
      <c r="B92" s="139" t="s">
        <v>229</v>
      </c>
      <c r="C92" s="149" t="s">
        <v>64</v>
      </c>
      <c r="D92" s="150" t="s">
        <v>63</v>
      </c>
      <c r="E92" s="151">
        <v>1965</v>
      </c>
      <c r="F92" s="152" t="s">
        <v>10</v>
      </c>
      <c r="G92" s="153">
        <v>5</v>
      </c>
      <c r="H92" s="153">
        <v>3</v>
      </c>
      <c r="I92" s="154">
        <v>2658.3</v>
      </c>
      <c r="J92" s="154">
        <v>2320</v>
      </c>
      <c r="K92" s="153">
        <v>102</v>
      </c>
      <c r="L92" s="146">
        <v>3322117.54</v>
      </c>
      <c r="M92" s="147">
        <v>0</v>
      </c>
      <c r="N92" s="147">
        <v>0</v>
      </c>
      <c r="O92" s="147">
        <v>0</v>
      </c>
      <c r="P92" s="147">
        <v>3322117.54</v>
      </c>
      <c r="Q92" s="147">
        <v>0</v>
      </c>
      <c r="R92" s="147">
        <v>0</v>
      </c>
      <c r="S92" s="148" t="s">
        <v>113</v>
      </c>
      <c r="T92" s="96"/>
      <c r="U92" s="97"/>
    </row>
    <row r="93" spans="1:21" s="95" customFormat="1" ht="9" customHeight="1" x14ac:dyDescent="0.2">
      <c r="A93" s="99">
        <v>77</v>
      </c>
      <c r="B93" s="139" t="s">
        <v>230</v>
      </c>
      <c r="C93" s="149" t="s">
        <v>64</v>
      </c>
      <c r="D93" s="150" t="s">
        <v>63</v>
      </c>
      <c r="E93" s="151">
        <v>1968</v>
      </c>
      <c r="F93" s="152" t="s">
        <v>10</v>
      </c>
      <c r="G93" s="153">
        <v>5</v>
      </c>
      <c r="H93" s="153">
        <v>6</v>
      </c>
      <c r="I93" s="154">
        <v>4959</v>
      </c>
      <c r="J93" s="154">
        <v>4568</v>
      </c>
      <c r="K93" s="153">
        <v>200</v>
      </c>
      <c r="L93" s="146">
        <v>5741922.7999999998</v>
      </c>
      <c r="M93" s="147">
        <v>0</v>
      </c>
      <c r="N93" s="147">
        <v>0</v>
      </c>
      <c r="O93" s="147">
        <v>0</v>
      </c>
      <c r="P93" s="147">
        <v>5741922.7999999998</v>
      </c>
      <c r="Q93" s="147">
        <v>0</v>
      </c>
      <c r="R93" s="147">
        <v>0</v>
      </c>
      <c r="S93" s="148" t="s">
        <v>113</v>
      </c>
      <c r="T93" s="96"/>
      <c r="U93" s="97"/>
    </row>
    <row r="94" spans="1:21" s="95" customFormat="1" ht="9" customHeight="1" x14ac:dyDescent="0.2">
      <c r="A94" s="99">
        <v>78</v>
      </c>
      <c r="B94" s="139" t="s">
        <v>231</v>
      </c>
      <c r="C94" s="149" t="s">
        <v>64</v>
      </c>
      <c r="D94" s="150" t="s">
        <v>63</v>
      </c>
      <c r="E94" s="151">
        <v>1967</v>
      </c>
      <c r="F94" s="152" t="s">
        <v>10</v>
      </c>
      <c r="G94" s="153">
        <v>5</v>
      </c>
      <c r="H94" s="153">
        <v>3</v>
      </c>
      <c r="I94" s="154">
        <v>2726</v>
      </c>
      <c r="J94" s="154">
        <v>2275</v>
      </c>
      <c r="K94" s="153">
        <v>106</v>
      </c>
      <c r="L94" s="146">
        <v>3278486.48</v>
      </c>
      <c r="M94" s="147">
        <v>0</v>
      </c>
      <c r="N94" s="147">
        <v>0</v>
      </c>
      <c r="O94" s="147">
        <v>0</v>
      </c>
      <c r="P94" s="147">
        <v>3278486.48</v>
      </c>
      <c r="Q94" s="147">
        <v>0</v>
      </c>
      <c r="R94" s="147">
        <v>0</v>
      </c>
      <c r="S94" s="148" t="s">
        <v>113</v>
      </c>
      <c r="T94" s="96"/>
      <c r="U94" s="97"/>
    </row>
    <row r="95" spans="1:21" s="95" customFormat="1" ht="9" customHeight="1" x14ac:dyDescent="0.2">
      <c r="A95" s="99">
        <v>79</v>
      </c>
      <c r="B95" s="139" t="s">
        <v>234</v>
      </c>
      <c r="C95" s="149" t="s">
        <v>64</v>
      </c>
      <c r="D95" s="150" t="s">
        <v>63</v>
      </c>
      <c r="E95" s="151">
        <v>1979</v>
      </c>
      <c r="F95" s="152" t="s">
        <v>11</v>
      </c>
      <c r="G95" s="153">
        <v>5</v>
      </c>
      <c r="H95" s="153">
        <v>7</v>
      </c>
      <c r="I95" s="154">
        <v>5760.5</v>
      </c>
      <c r="J95" s="154">
        <v>5243.5</v>
      </c>
      <c r="K95" s="153">
        <v>238</v>
      </c>
      <c r="L95" s="146">
        <v>4639790.21</v>
      </c>
      <c r="M95" s="147">
        <v>0</v>
      </c>
      <c r="N95" s="147">
        <v>0</v>
      </c>
      <c r="O95" s="147">
        <v>0</v>
      </c>
      <c r="P95" s="147">
        <v>4639790.21</v>
      </c>
      <c r="Q95" s="147">
        <v>0</v>
      </c>
      <c r="R95" s="147">
        <v>0</v>
      </c>
      <c r="S95" s="148" t="s">
        <v>113</v>
      </c>
      <c r="T95" s="96"/>
      <c r="U95" s="97"/>
    </row>
    <row r="96" spans="1:21" s="95" customFormat="1" ht="9" customHeight="1" x14ac:dyDescent="0.2">
      <c r="A96" s="99">
        <v>80</v>
      </c>
      <c r="B96" s="139" t="s">
        <v>235</v>
      </c>
      <c r="C96" s="149" t="s">
        <v>64</v>
      </c>
      <c r="D96" s="150" t="s">
        <v>63</v>
      </c>
      <c r="E96" s="151">
        <v>1966</v>
      </c>
      <c r="F96" s="152" t="s">
        <v>10</v>
      </c>
      <c r="G96" s="153">
        <v>4</v>
      </c>
      <c r="H96" s="153">
        <v>3</v>
      </c>
      <c r="I96" s="154">
        <v>2301.3000000000002</v>
      </c>
      <c r="J96" s="154">
        <v>2133.9</v>
      </c>
      <c r="K96" s="153">
        <v>91</v>
      </c>
      <c r="L96" s="146">
        <v>2934498.04</v>
      </c>
      <c r="M96" s="147">
        <v>0</v>
      </c>
      <c r="N96" s="147">
        <v>0</v>
      </c>
      <c r="O96" s="147">
        <v>0</v>
      </c>
      <c r="P96" s="147">
        <v>2934498.04</v>
      </c>
      <c r="Q96" s="147">
        <v>0</v>
      </c>
      <c r="R96" s="147">
        <v>0</v>
      </c>
      <c r="S96" s="148" t="s">
        <v>113</v>
      </c>
      <c r="T96" s="96"/>
      <c r="U96" s="97"/>
    </row>
    <row r="97" spans="1:21" s="95" customFormat="1" ht="9" customHeight="1" x14ac:dyDescent="0.2">
      <c r="A97" s="99">
        <v>81</v>
      </c>
      <c r="B97" s="139" t="s">
        <v>236</v>
      </c>
      <c r="C97" s="149" t="s">
        <v>64</v>
      </c>
      <c r="D97" s="150" t="s">
        <v>63</v>
      </c>
      <c r="E97" s="151">
        <v>1971</v>
      </c>
      <c r="F97" s="152" t="s">
        <v>10</v>
      </c>
      <c r="G97" s="153">
        <v>5</v>
      </c>
      <c r="H97" s="153">
        <v>4</v>
      </c>
      <c r="I97" s="154">
        <v>3502.4</v>
      </c>
      <c r="J97" s="154">
        <v>3163.8</v>
      </c>
      <c r="K97" s="153">
        <v>138</v>
      </c>
      <c r="L97" s="146">
        <v>3622870.71</v>
      </c>
      <c r="M97" s="147">
        <v>0</v>
      </c>
      <c r="N97" s="147">
        <v>0</v>
      </c>
      <c r="O97" s="147">
        <v>0</v>
      </c>
      <c r="P97" s="147">
        <v>3622870.71</v>
      </c>
      <c r="Q97" s="147">
        <v>0</v>
      </c>
      <c r="R97" s="147">
        <v>0</v>
      </c>
      <c r="S97" s="148" t="s">
        <v>113</v>
      </c>
      <c r="T97" s="96"/>
      <c r="U97" s="97"/>
    </row>
    <row r="98" spans="1:21" s="95" customFormat="1" ht="9" customHeight="1" x14ac:dyDescent="0.2">
      <c r="A98" s="99">
        <v>82</v>
      </c>
      <c r="B98" s="139" t="s">
        <v>237</v>
      </c>
      <c r="C98" s="149" t="s">
        <v>64</v>
      </c>
      <c r="D98" s="150" t="s">
        <v>63</v>
      </c>
      <c r="E98" s="151">
        <v>1972</v>
      </c>
      <c r="F98" s="152" t="s">
        <v>10</v>
      </c>
      <c r="G98" s="153">
        <v>5</v>
      </c>
      <c r="H98" s="153">
        <v>4</v>
      </c>
      <c r="I98" s="154">
        <v>3455.8</v>
      </c>
      <c r="J98" s="154">
        <v>3143</v>
      </c>
      <c r="K98" s="153">
        <v>134</v>
      </c>
      <c r="L98" s="146">
        <v>3513470.22</v>
      </c>
      <c r="M98" s="147">
        <v>0</v>
      </c>
      <c r="N98" s="147">
        <v>0</v>
      </c>
      <c r="O98" s="147">
        <v>0</v>
      </c>
      <c r="P98" s="147">
        <v>3513470.22</v>
      </c>
      <c r="Q98" s="147">
        <v>0</v>
      </c>
      <c r="R98" s="147">
        <v>0</v>
      </c>
      <c r="S98" s="148" t="s">
        <v>113</v>
      </c>
      <c r="T98" s="96"/>
      <c r="U98" s="97"/>
    </row>
    <row r="99" spans="1:21" s="95" customFormat="1" ht="9" customHeight="1" x14ac:dyDescent="0.2">
      <c r="A99" s="99">
        <v>83</v>
      </c>
      <c r="B99" s="139" t="s">
        <v>238</v>
      </c>
      <c r="C99" s="149" t="s">
        <v>64</v>
      </c>
      <c r="D99" s="150" t="s">
        <v>63</v>
      </c>
      <c r="E99" s="151">
        <v>1981</v>
      </c>
      <c r="F99" s="152" t="s">
        <v>11</v>
      </c>
      <c r="G99" s="153">
        <v>5</v>
      </c>
      <c r="H99" s="153">
        <v>4</v>
      </c>
      <c r="I99" s="154">
        <v>3086.7</v>
      </c>
      <c r="J99" s="154">
        <v>2838.7</v>
      </c>
      <c r="K99" s="153">
        <v>139</v>
      </c>
      <c r="L99" s="146">
        <v>2798672.11</v>
      </c>
      <c r="M99" s="147">
        <v>0</v>
      </c>
      <c r="N99" s="147">
        <v>0</v>
      </c>
      <c r="O99" s="147">
        <v>0</v>
      </c>
      <c r="P99" s="147">
        <v>2798672.11</v>
      </c>
      <c r="Q99" s="147">
        <v>0</v>
      </c>
      <c r="R99" s="147">
        <v>0</v>
      </c>
      <c r="S99" s="148" t="s">
        <v>113</v>
      </c>
      <c r="T99" s="96"/>
      <c r="U99" s="97"/>
    </row>
    <row r="100" spans="1:21" s="95" customFormat="1" ht="9" customHeight="1" x14ac:dyDescent="0.2">
      <c r="A100" s="99">
        <v>84</v>
      </c>
      <c r="B100" s="139" t="s">
        <v>243</v>
      </c>
      <c r="C100" s="149" t="s">
        <v>64</v>
      </c>
      <c r="D100" s="150" t="s">
        <v>63</v>
      </c>
      <c r="E100" s="151">
        <v>1982</v>
      </c>
      <c r="F100" s="152" t="s">
        <v>11</v>
      </c>
      <c r="G100" s="153">
        <v>5</v>
      </c>
      <c r="H100" s="153">
        <v>6</v>
      </c>
      <c r="I100" s="154">
        <v>4644.3999999999996</v>
      </c>
      <c r="J100" s="154">
        <v>4165</v>
      </c>
      <c r="K100" s="153">
        <v>241</v>
      </c>
      <c r="L100" s="146">
        <v>3920549.42</v>
      </c>
      <c r="M100" s="147">
        <v>0</v>
      </c>
      <c r="N100" s="147">
        <v>0</v>
      </c>
      <c r="O100" s="147">
        <v>0</v>
      </c>
      <c r="P100" s="147">
        <v>3920549.42</v>
      </c>
      <c r="Q100" s="147">
        <v>0</v>
      </c>
      <c r="R100" s="147">
        <v>0</v>
      </c>
      <c r="S100" s="148" t="s">
        <v>113</v>
      </c>
      <c r="T100" s="96"/>
      <c r="U100" s="97"/>
    </row>
    <row r="101" spans="1:21" s="95" customFormat="1" ht="9" customHeight="1" x14ac:dyDescent="0.2">
      <c r="A101" s="99">
        <v>85</v>
      </c>
      <c r="B101" s="139" t="s">
        <v>244</v>
      </c>
      <c r="C101" s="149" t="s">
        <v>64</v>
      </c>
      <c r="D101" s="150" t="s">
        <v>63</v>
      </c>
      <c r="E101" s="151">
        <v>1982</v>
      </c>
      <c r="F101" s="152" t="s">
        <v>11</v>
      </c>
      <c r="G101" s="153">
        <v>5</v>
      </c>
      <c r="H101" s="153">
        <v>10</v>
      </c>
      <c r="I101" s="154">
        <v>8490.4</v>
      </c>
      <c r="J101" s="154">
        <v>7312.3</v>
      </c>
      <c r="K101" s="153">
        <v>385</v>
      </c>
      <c r="L101" s="146">
        <v>7163390.9400000004</v>
      </c>
      <c r="M101" s="147">
        <v>0</v>
      </c>
      <c r="N101" s="147">
        <v>0</v>
      </c>
      <c r="O101" s="147">
        <v>0</v>
      </c>
      <c r="P101" s="147">
        <v>7163390.9400000004</v>
      </c>
      <c r="Q101" s="147">
        <v>0</v>
      </c>
      <c r="R101" s="147">
        <v>0</v>
      </c>
      <c r="S101" s="148" t="s">
        <v>113</v>
      </c>
      <c r="T101" s="96"/>
      <c r="U101" s="97"/>
    </row>
    <row r="102" spans="1:21" s="95" customFormat="1" ht="9" customHeight="1" x14ac:dyDescent="0.2">
      <c r="A102" s="99">
        <v>86</v>
      </c>
      <c r="B102" s="139" t="s">
        <v>245</v>
      </c>
      <c r="C102" s="149" t="s">
        <v>64</v>
      </c>
      <c r="D102" s="150" t="s">
        <v>63</v>
      </c>
      <c r="E102" s="151">
        <v>1984</v>
      </c>
      <c r="F102" s="152" t="s">
        <v>11</v>
      </c>
      <c r="G102" s="153">
        <v>5</v>
      </c>
      <c r="H102" s="153">
        <v>4</v>
      </c>
      <c r="I102" s="154">
        <v>3301.6</v>
      </c>
      <c r="J102" s="154">
        <v>2944</v>
      </c>
      <c r="K102" s="153">
        <v>144</v>
      </c>
      <c r="L102" s="146">
        <v>1573962.38</v>
      </c>
      <c r="M102" s="147">
        <v>0</v>
      </c>
      <c r="N102" s="147">
        <v>0</v>
      </c>
      <c r="O102" s="147">
        <v>0</v>
      </c>
      <c r="P102" s="147">
        <v>1573962.38</v>
      </c>
      <c r="Q102" s="147">
        <v>0</v>
      </c>
      <c r="R102" s="147">
        <v>0</v>
      </c>
      <c r="S102" s="148" t="s">
        <v>113</v>
      </c>
      <c r="T102" s="96"/>
      <c r="U102" s="97"/>
    </row>
    <row r="103" spans="1:21" s="95" customFormat="1" ht="9" customHeight="1" x14ac:dyDescent="0.2">
      <c r="A103" s="99">
        <v>87</v>
      </c>
      <c r="B103" s="139" t="s">
        <v>246</v>
      </c>
      <c r="C103" s="149" t="s">
        <v>64</v>
      </c>
      <c r="D103" s="150" t="s">
        <v>63</v>
      </c>
      <c r="E103" s="151">
        <v>1982</v>
      </c>
      <c r="F103" s="152" t="s">
        <v>11</v>
      </c>
      <c r="G103" s="153">
        <v>5</v>
      </c>
      <c r="H103" s="153">
        <v>10</v>
      </c>
      <c r="I103" s="154">
        <v>8099.7</v>
      </c>
      <c r="J103" s="154">
        <v>7208</v>
      </c>
      <c r="K103" s="153">
        <v>377</v>
      </c>
      <c r="L103" s="146">
        <v>7097034.7800000003</v>
      </c>
      <c r="M103" s="147">
        <v>0</v>
      </c>
      <c r="N103" s="147">
        <v>0</v>
      </c>
      <c r="O103" s="147">
        <v>0</v>
      </c>
      <c r="P103" s="147">
        <v>7097034.7800000003</v>
      </c>
      <c r="Q103" s="147">
        <v>0</v>
      </c>
      <c r="R103" s="147">
        <v>0</v>
      </c>
      <c r="S103" s="148" t="s">
        <v>113</v>
      </c>
      <c r="T103" s="96"/>
      <c r="U103" s="97"/>
    </row>
    <row r="104" spans="1:21" s="95" customFormat="1" ht="9" customHeight="1" x14ac:dyDescent="0.2">
      <c r="A104" s="99">
        <v>88</v>
      </c>
      <c r="B104" s="139" t="s">
        <v>240</v>
      </c>
      <c r="C104" s="149" t="s">
        <v>64</v>
      </c>
      <c r="D104" s="150" t="s">
        <v>63</v>
      </c>
      <c r="E104" s="151">
        <v>1988</v>
      </c>
      <c r="F104" s="152" t="s">
        <v>10</v>
      </c>
      <c r="G104" s="153">
        <v>9</v>
      </c>
      <c r="H104" s="153">
        <v>4</v>
      </c>
      <c r="I104" s="154">
        <v>9141</v>
      </c>
      <c r="J104" s="154">
        <v>7824</v>
      </c>
      <c r="K104" s="153">
        <v>446</v>
      </c>
      <c r="L104" s="146">
        <v>3299106.02</v>
      </c>
      <c r="M104" s="147">
        <v>0</v>
      </c>
      <c r="N104" s="147">
        <v>0</v>
      </c>
      <c r="O104" s="147">
        <v>0</v>
      </c>
      <c r="P104" s="147">
        <v>3299106.02</v>
      </c>
      <c r="Q104" s="147">
        <v>0</v>
      </c>
      <c r="R104" s="147">
        <v>0</v>
      </c>
      <c r="S104" s="148" t="s">
        <v>113</v>
      </c>
      <c r="T104" s="96"/>
      <c r="U104" s="97"/>
    </row>
    <row r="105" spans="1:21" s="95" customFormat="1" ht="9" customHeight="1" x14ac:dyDescent="0.2">
      <c r="A105" s="99">
        <v>89</v>
      </c>
      <c r="B105" s="139" t="s">
        <v>241</v>
      </c>
      <c r="C105" s="149" t="s">
        <v>64</v>
      </c>
      <c r="D105" s="150" t="s">
        <v>63</v>
      </c>
      <c r="E105" s="151">
        <v>1987</v>
      </c>
      <c r="F105" s="152" t="s">
        <v>11</v>
      </c>
      <c r="G105" s="153">
        <v>9</v>
      </c>
      <c r="H105" s="153">
        <v>4</v>
      </c>
      <c r="I105" s="154">
        <v>8540.6</v>
      </c>
      <c r="J105" s="154">
        <v>7761</v>
      </c>
      <c r="K105" s="153">
        <v>427</v>
      </c>
      <c r="L105" s="146">
        <v>4079789.46</v>
      </c>
      <c r="M105" s="147">
        <v>0</v>
      </c>
      <c r="N105" s="147">
        <v>0</v>
      </c>
      <c r="O105" s="147">
        <v>0</v>
      </c>
      <c r="P105" s="147">
        <v>4079789.46</v>
      </c>
      <c r="Q105" s="147">
        <v>0</v>
      </c>
      <c r="R105" s="147">
        <v>0</v>
      </c>
      <c r="S105" s="148" t="s">
        <v>113</v>
      </c>
      <c r="T105" s="96"/>
      <c r="U105" s="97"/>
    </row>
    <row r="106" spans="1:21" s="95" customFormat="1" ht="9" customHeight="1" x14ac:dyDescent="0.2">
      <c r="A106" s="99">
        <v>90</v>
      </c>
      <c r="B106" s="139" t="s">
        <v>242</v>
      </c>
      <c r="C106" s="149" t="s">
        <v>64</v>
      </c>
      <c r="D106" s="150" t="s">
        <v>63</v>
      </c>
      <c r="E106" s="151">
        <v>1984</v>
      </c>
      <c r="F106" s="152" t="s">
        <v>11</v>
      </c>
      <c r="G106" s="153">
        <v>5</v>
      </c>
      <c r="H106" s="153">
        <v>8</v>
      </c>
      <c r="I106" s="154">
        <v>6328.9</v>
      </c>
      <c r="J106" s="154">
        <v>5562</v>
      </c>
      <c r="K106" s="153">
        <v>282</v>
      </c>
      <c r="L106" s="146">
        <v>6336080.9199999999</v>
      </c>
      <c r="M106" s="147">
        <v>0</v>
      </c>
      <c r="N106" s="147">
        <v>0</v>
      </c>
      <c r="O106" s="147">
        <v>0</v>
      </c>
      <c r="P106" s="147">
        <v>6336080.9199999999</v>
      </c>
      <c r="Q106" s="147">
        <v>0</v>
      </c>
      <c r="R106" s="147">
        <v>0</v>
      </c>
      <c r="S106" s="148" t="s">
        <v>113</v>
      </c>
      <c r="T106" s="96"/>
      <c r="U106" s="97"/>
    </row>
    <row r="107" spans="1:21" s="95" customFormat="1" ht="9" customHeight="1" x14ac:dyDescent="0.2">
      <c r="A107" s="99">
        <v>91</v>
      </c>
      <c r="B107" s="139" t="s">
        <v>247</v>
      </c>
      <c r="C107" s="149" t="s">
        <v>64</v>
      </c>
      <c r="D107" s="150" t="s">
        <v>63</v>
      </c>
      <c r="E107" s="151">
        <v>1973</v>
      </c>
      <c r="F107" s="152" t="s">
        <v>10</v>
      </c>
      <c r="G107" s="153">
        <v>5</v>
      </c>
      <c r="H107" s="153">
        <v>8</v>
      </c>
      <c r="I107" s="154">
        <v>6497.7</v>
      </c>
      <c r="J107" s="154">
        <v>5513.1</v>
      </c>
      <c r="K107" s="153">
        <v>124</v>
      </c>
      <c r="L107" s="146">
        <v>6813036.21</v>
      </c>
      <c r="M107" s="147">
        <v>0</v>
      </c>
      <c r="N107" s="147">
        <v>0</v>
      </c>
      <c r="O107" s="147">
        <v>0</v>
      </c>
      <c r="P107" s="147">
        <v>6813036.21</v>
      </c>
      <c r="Q107" s="147">
        <v>0</v>
      </c>
      <c r="R107" s="147">
        <v>0</v>
      </c>
      <c r="S107" s="148" t="s">
        <v>113</v>
      </c>
      <c r="T107" s="96"/>
      <c r="U107" s="97"/>
    </row>
    <row r="108" spans="1:21" s="95" customFormat="1" ht="9" customHeight="1" x14ac:dyDescent="0.2">
      <c r="A108" s="99">
        <v>92</v>
      </c>
      <c r="B108" s="139" t="s">
        <v>249</v>
      </c>
      <c r="C108" s="149" t="s">
        <v>64</v>
      </c>
      <c r="D108" s="150" t="s">
        <v>63</v>
      </c>
      <c r="E108" s="151">
        <v>1969</v>
      </c>
      <c r="F108" s="152" t="s">
        <v>10</v>
      </c>
      <c r="G108" s="153">
        <v>5</v>
      </c>
      <c r="H108" s="153">
        <v>4</v>
      </c>
      <c r="I108" s="154">
        <v>4506.6000000000004</v>
      </c>
      <c r="J108" s="154">
        <v>2565.3000000000002</v>
      </c>
      <c r="K108" s="153">
        <v>134</v>
      </c>
      <c r="L108" s="146">
        <v>3718045.68</v>
      </c>
      <c r="M108" s="147">
        <v>0</v>
      </c>
      <c r="N108" s="147">
        <v>0</v>
      </c>
      <c r="O108" s="147">
        <v>0</v>
      </c>
      <c r="P108" s="147">
        <v>3718045.68</v>
      </c>
      <c r="Q108" s="147">
        <v>0</v>
      </c>
      <c r="R108" s="147">
        <v>0</v>
      </c>
      <c r="S108" s="148" t="s">
        <v>113</v>
      </c>
      <c r="T108" s="96"/>
      <c r="U108" s="97"/>
    </row>
    <row r="109" spans="1:21" s="95" customFormat="1" ht="9" customHeight="1" x14ac:dyDescent="0.2">
      <c r="A109" s="99">
        <v>93</v>
      </c>
      <c r="B109" s="139" t="s">
        <v>251</v>
      </c>
      <c r="C109" s="149" t="s">
        <v>64</v>
      </c>
      <c r="D109" s="150" t="s">
        <v>63</v>
      </c>
      <c r="E109" s="151">
        <v>1968</v>
      </c>
      <c r="F109" s="152" t="s">
        <v>10</v>
      </c>
      <c r="G109" s="153">
        <v>5</v>
      </c>
      <c r="H109" s="153">
        <v>2</v>
      </c>
      <c r="I109" s="154">
        <v>1944.3</v>
      </c>
      <c r="J109" s="154">
        <v>1794.7</v>
      </c>
      <c r="K109" s="153">
        <v>74</v>
      </c>
      <c r="L109" s="146">
        <v>2600987.29</v>
      </c>
      <c r="M109" s="147">
        <v>0</v>
      </c>
      <c r="N109" s="147">
        <v>0</v>
      </c>
      <c r="O109" s="147">
        <v>0</v>
      </c>
      <c r="P109" s="147">
        <v>2600987.29</v>
      </c>
      <c r="Q109" s="147">
        <v>0</v>
      </c>
      <c r="R109" s="147">
        <v>0</v>
      </c>
      <c r="S109" s="148" t="s">
        <v>113</v>
      </c>
      <c r="T109" s="96"/>
      <c r="U109" s="97"/>
    </row>
    <row r="110" spans="1:21" s="95" customFormat="1" ht="9" customHeight="1" x14ac:dyDescent="0.2">
      <c r="A110" s="99">
        <v>94</v>
      </c>
      <c r="B110" s="139" t="s">
        <v>252</v>
      </c>
      <c r="C110" s="149" t="s">
        <v>64</v>
      </c>
      <c r="D110" s="150" t="s">
        <v>63</v>
      </c>
      <c r="E110" s="151">
        <v>1983</v>
      </c>
      <c r="F110" s="152" t="s">
        <v>11</v>
      </c>
      <c r="G110" s="153">
        <v>5</v>
      </c>
      <c r="H110" s="153">
        <v>8</v>
      </c>
      <c r="I110" s="154">
        <v>6703.1</v>
      </c>
      <c r="J110" s="154">
        <v>6017.9</v>
      </c>
      <c r="K110" s="153">
        <v>256</v>
      </c>
      <c r="L110" s="146">
        <v>5944815.9100000001</v>
      </c>
      <c r="M110" s="147">
        <v>0</v>
      </c>
      <c r="N110" s="147">
        <v>0</v>
      </c>
      <c r="O110" s="147">
        <v>0</v>
      </c>
      <c r="P110" s="147">
        <v>5944815.9100000001</v>
      </c>
      <c r="Q110" s="147">
        <v>0</v>
      </c>
      <c r="R110" s="147">
        <v>0</v>
      </c>
      <c r="S110" s="148" t="s">
        <v>113</v>
      </c>
      <c r="T110" s="96"/>
      <c r="U110" s="97"/>
    </row>
    <row r="111" spans="1:21" s="95" customFormat="1" ht="9" customHeight="1" x14ac:dyDescent="0.2">
      <c r="A111" s="99">
        <v>95</v>
      </c>
      <c r="B111" s="139" t="s">
        <v>256</v>
      </c>
      <c r="C111" s="149" t="s">
        <v>64</v>
      </c>
      <c r="D111" s="150" t="s">
        <v>63</v>
      </c>
      <c r="E111" s="151">
        <v>1968</v>
      </c>
      <c r="F111" s="152" t="s">
        <v>10</v>
      </c>
      <c r="G111" s="153">
        <v>5</v>
      </c>
      <c r="H111" s="153">
        <v>4</v>
      </c>
      <c r="I111" s="154">
        <v>2923.5</v>
      </c>
      <c r="J111" s="154">
        <v>2613</v>
      </c>
      <c r="K111" s="153">
        <v>133</v>
      </c>
      <c r="L111" s="146">
        <v>3278615.01</v>
      </c>
      <c r="M111" s="147">
        <v>0</v>
      </c>
      <c r="N111" s="147">
        <v>0</v>
      </c>
      <c r="O111" s="147">
        <v>0</v>
      </c>
      <c r="P111" s="147">
        <v>3278615.01</v>
      </c>
      <c r="Q111" s="147">
        <v>0</v>
      </c>
      <c r="R111" s="147">
        <v>0</v>
      </c>
      <c r="S111" s="148" t="s">
        <v>113</v>
      </c>
      <c r="T111" s="96"/>
      <c r="U111" s="97"/>
    </row>
    <row r="112" spans="1:21" s="95" customFormat="1" ht="9" customHeight="1" x14ac:dyDescent="0.2">
      <c r="A112" s="99">
        <v>96</v>
      </c>
      <c r="B112" s="139" t="s">
        <v>257</v>
      </c>
      <c r="C112" s="149" t="s">
        <v>64</v>
      </c>
      <c r="D112" s="150" t="s">
        <v>63</v>
      </c>
      <c r="E112" s="151">
        <v>1981</v>
      </c>
      <c r="F112" s="152" t="s">
        <v>11</v>
      </c>
      <c r="G112" s="153">
        <v>5</v>
      </c>
      <c r="H112" s="153">
        <v>5</v>
      </c>
      <c r="I112" s="154">
        <v>4235.3999999999996</v>
      </c>
      <c r="J112" s="154">
        <v>3932.9</v>
      </c>
      <c r="K112" s="153">
        <v>176</v>
      </c>
      <c r="L112" s="146">
        <v>3616674.11</v>
      </c>
      <c r="M112" s="147">
        <v>0</v>
      </c>
      <c r="N112" s="147">
        <v>0</v>
      </c>
      <c r="O112" s="147">
        <v>0</v>
      </c>
      <c r="P112" s="147">
        <v>3616674.11</v>
      </c>
      <c r="Q112" s="147">
        <v>0</v>
      </c>
      <c r="R112" s="147">
        <v>0</v>
      </c>
      <c r="S112" s="148" t="s">
        <v>113</v>
      </c>
      <c r="T112" s="96"/>
      <c r="U112" s="97"/>
    </row>
    <row r="113" spans="1:21" s="95" customFormat="1" ht="9" customHeight="1" x14ac:dyDescent="0.2">
      <c r="A113" s="99">
        <v>97</v>
      </c>
      <c r="B113" s="139" t="s">
        <v>258</v>
      </c>
      <c r="C113" s="149" t="s">
        <v>64</v>
      </c>
      <c r="D113" s="150" t="s">
        <v>63</v>
      </c>
      <c r="E113" s="151">
        <v>1966</v>
      </c>
      <c r="F113" s="152" t="s">
        <v>10</v>
      </c>
      <c r="G113" s="153">
        <v>5</v>
      </c>
      <c r="H113" s="153">
        <v>3</v>
      </c>
      <c r="I113" s="154">
        <v>2729.5</v>
      </c>
      <c r="J113" s="154">
        <v>2546.5</v>
      </c>
      <c r="K113" s="153">
        <v>108</v>
      </c>
      <c r="L113" s="146">
        <v>3362309.18</v>
      </c>
      <c r="M113" s="147">
        <v>0</v>
      </c>
      <c r="N113" s="147">
        <v>0</v>
      </c>
      <c r="O113" s="147">
        <v>0</v>
      </c>
      <c r="P113" s="147">
        <v>3362309.18</v>
      </c>
      <c r="Q113" s="147">
        <v>0</v>
      </c>
      <c r="R113" s="147">
        <v>0</v>
      </c>
      <c r="S113" s="148" t="s">
        <v>113</v>
      </c>
      <c r="T113" s="96"/>
      <c r="U113" s="97"/>
    </row>
    <row r="114" spans="1:21" s="95" customFormat="1" ht="9" customHeight="1" x14ac:dyDescent="0.2">
      <c r="A114" s="99">
        <v>98</v>
      </c>
      <c r="B114" s="139" t="s">
        <v>296</v>
      </c>
      <c r="C114" s="149" t="s">
        <v>64</v>
      </c>
      <c r="D114" s="150" t="s">
        <v>63</v>
      </c>
      <c r="E114" s="151">
        <v>1967</v>
      </c>
      <c r="F114" s="152" t="s">
        <v>10</v>
      </c>
      <c r="G114" s="153">
        <v>5</v>
      </c>
      <c r="H114" s="153">
        <v>2</v>
      </c>
      <c r="I114" s="154">
        <v>1790.8</v>
      </c>
      <c r="J114" s="154">
        <v>1568.4</v>
      </c>
      <c r="K114" s="153">
        <v>74</v>
      </c>
      <c r="L114" s="146">
        <v>2267669.7200000002</v>
      </c>
      <c r="M114" s="147">
        <v>0</v>
      </c>
      <c r="N114" s="147">
        <v>0</v>
      </c>
      <c r="O114" s="147">
        <v>0</v>
      </c>
      <c r="P114" s="147">
        <v>2267669.7200000002</v>
      </c>
      <c r="Q114" s="147">
        <v>0</v>
      </c>
      <c r="R114" s="147">
        <v>0</v>
      </c>
      <c r="S114" s="148" t="s">
        <v>113</v>
      </c>
      <c r="T114" s="96"/>
      <c r="U114" s="97"/>
    </row>
    <row r="115" spans="1:21" s="95" customFormat="1" ht="9" customHeight="1" x14ac:dyDescent="0.2">
      <c r="A115" s="99">
        <v>99</v>
      </c>
      <c r="B115" s="139" t="s">
        <v>264</v>
      </c>
      <c r="C115" s="149" t="s">
        <v>64</v>
      </c>
      <c r="D115" s="150" t="s">
        <v>63</v>
      </c>
      <c r="E115" s="151">
        <v>1982</v>
      </c>
      <c r="F115" s="152" t="s">
        <v>11</v>
      </c>
      <c r="G115" s="153">
        <v>5</v>
      </c>
      <c r="H115" s="153">
        <v>6</v>
      </c>
      <c r="I115" s="154">
        <v>4357.7</v>
      </c>
      <c r="J115" s="154">
        <v>3919.7</v>
      </c>
      <c r="K115" s="153">
        <v>203</v>
      </c>
      <c r="L115" s="146">
        <v>3487134.43</v>
      </c>
      <c r="M115" s="147">
        <v>0</v>
      </c>
      <c r="N115" s="147">
        <v>0</v>
      </c>
      <c r="O115" s="147">
        <v>0</v>
      </c>
      <c r="P115" s="147">
        <v>3487134.43</v>
      </c>
      <c r="Q115" s="147">
        <v>0</v>
      </c>
      <c r="R115" s="147">
        <v>0</v>
      </c>
      <c r="S115" s="148" t="s">
        <v>113</v>
      </c>
      <c r="T115" s="96"/>
      <c r="U115" s="97"/>
    </row>
    <row r="116" spans="1:21" s="95" customFormat="1" ht="9" customHeight="1" x14ac:dyDescent="0.2">
      <c r="A116" s="99">
        <v>100</v>
      </c>
      <c r="B116" s="139" t="s">
        <v>342</v>
      </c>
      <c r="C116" s="149" t="s">
        <v>64</v>
      </c>
      <c r="D116" s="150" t="s">
        <v>63</v>
      </c>
      <c r="E116" s="151">
        <v>1967</v>
      </c>
      <c r="F116" s="152" t="s">
        <v>11</v>
      </c>
      <c r="G116" s="153">
        <v>5</v>
      </c>
      <c r="H116" s="153">
        <v>4</v>
      </c>
      <c r="I116" s="154">
        <v>3853.9</v>
      </c>
      <c r="J116" s="154">
        <v>3533.9</v>
      </c>
      <c r="K116" s="153">
        <v>164</v>
      </c>
      <c r="L116" s="146">
        <v>3101010.1</v>
      </c>
      <c r="M116" s="147">
        <v>0</v>
      </c>
      <c r="N116" s="147">
        <v>0</v>
      </c>
      <c r="O116" s="147">
        <v>0</v>
      </c>
      <c r="P116" s="147">
        <v>3101010.1</v>
      </c>
      <c r="Q116" s="147">
        <v>0</v>
      </c>
      <c r="R116" s="147">
        <v>0</v>
      </c>
      <c r="S116" s="148" t="s">
        <v>113</v>
      </c>
      <c r="T116" s="96"/>
      <c r="U116" s="97"/>
    </row>
    <row r="117" spans="1:21" s="95" customFormat="1" ht="9" customHeight="1" x14ac:dyDescent="0.2">
      <c r="A117" s="99">
        <v>101</v>
      </c>
      <c r="B117" s="139" t="s">
        <v>405</v>
      </c>
      <c r="C117" s="149" t="s">
        <v>64</v>
      </c>
      <c r="D117" s="150" t="s">
        <v>63</v>
      </c>
      <c r="E117" s="151">
        <v>1960</v>
      </c>
      <c r="F117" s="152" t="s">
        <v>10</v>
      </c>
      <c r="G117" s="153">
        <v>4</v>
      </c>
      <c r="H117" s="153">
        <v>4</v>
      </c>
      <c r="I117" s="154">
        <v>2704</v>
      </c>
      <c r="J117" s="154">
        <v>2468.1999999999998</v>
      </c>
      <c r="K117" s="153">
        <v>103</v>
      </c>
      <c r="L117" s="146">
        <v>3750549.31</v>
      </c>
      <c r="M117" s="147">
        <v>0</v>
      </c>
      <c r="N117" s="147">
        <v>0</v>
      </c>
      <c r="O117" s="147">
        <v>0</v>
      </c>
      <c r="P117" s="147">
        <v>3750549.31</v>
      </c>
      <c r="Q117" s="147">
        <v>0</v>
      </c>
      <c r="R117" s="147">
        <v>0</v>
      </c>
      <c r="S117" s="148" t="s">
        <v>113</v>
      </c>
      <c r="T117" s="96"/>
      <c r="U117" s="97"/>
    </row>
    <row r="118" spans="1:21" s="95" customFormat="1" ht="9" customHeight="1" x14ac:dyDescent="0.2">
      <c r="A118" s="99">
        <v>102</v>
      </c>
      <c r="B118" s="139" t="s">
        <v>427</v>
      </c>
      <c r="C118" s="149" t="s">
        <v>64</v>
      </c>
      <c r="D118" s="150" t="s">
        <v>63</v>
      </c>
      <c r="E118" s="151">
        <v>1973</v>
      </c>
      <c r="F118" s="152" t="s">
        <v>10</v>
      </c>
      <c r="G118" s="153">
        <v>5</v>
      </c>
      <c r="H118" s="153">
        <v>4</v>
      </c>
      <c r="I118" s="154">
        <v>3378.8</v>
      </c>
      <c r="J118" s="154">
        <v>3105.8</v>
      </c>
      <c r="K118" s="153">
        <v>164</v>
      </c>
      <c r="L118" s="146">
        <v>3367526.15</v>
      </c>
      <c r="M118" s="147">
        <v>0</v>
      </c>
      <c r="N118" s="147">
        <v>0</v>
      </c>
      <c r="O118" s="147">
        <v>0</v>
      </c>
      <c r="P118" s="147">
        <v>3367526.15</v>
      </c>
      <c r="Q118" s="147">
        <v>0</v>
      </c>
      <c r="R118" s="147">
        <v>0</v>
      </c>
      <c r="S118" s="148" t="s">
        <v>113</v>
      </c>
      <c r="T118" s="96"/>
      <c r="U118" s="97"/>
    </row>
    <row r="119" spans="1:21" s="95" customFormat="1" ht="9" customHeight="1" x14ac:dyDescent="0.2">
      <c r="A119" s="99">
        <v>103</v>
      </c>
      <c r="B119" s="139" t="s">
        <v>428</v>
      </c>
      <c r="C119" s="149" t="s">
        <v>64</v>
      </c>
      <c r="D119" s="150" t="s">
        <v>63</v>
      </c>
      <c r="E119" s="151">
        <v>1972</v>
      </c>
      <c r="F119" s="152" t="s">
        <v>10</v>
      </c>
      <c r="G119" s="153">
        <v>5</v>
      </c>
      <c r="H119" s="153">
        <v>6</v>
      </c>
      <c r="I119" s="154">
        <v>5145.3</v>
      </c>
      <c r="J119" s="154">
        <v>3610.1</v>
      </c>
      <c r="K119" s="153">
        <v>206</v>
      </c>
      <c r="L119" s="146">
        <v>8040194.3499999996</v>
      </c>
      <c r="M119" s="147">
        <v>0</v>
      </c>
      <c r="N119" s="147">
        <v>0</v>
      </c>
      <c r="O119" s="147">
        <v>0</v>
      </c>
      <c r="P119" s="147">
        <v>8040194.3499999996</v>
      </c>
      <c r="Q119" s="147">
        <v>0</v>
      </c>
      <c r="R119" s="147">
        <v>0</v>
      </c>
      <c r="S119" s="148" t="s">
        <v>113</v>
      </c>
      <c r="T119" s="96"/>
      <c r="U119" s="97"/>
    </row>
    <row r="120" spans="1:21" s="95" customFormat="1" ht="9" customHeight="1" x14ac:dyDescent="0.2">
      <c r="A120" s="99">
        <v>104</v>
      </c>
      <c r="B120" s="139" t="s">
        <v>473</v>
      </c>
      <c r="C120" s="149" t="s">
        <v>64</v>
      </c>
      <c r="D120" s="150" t="s">
        <v>63</v>
      </c>
      <c r="E120" s="151">
        <v>1985</v>
      </c>
      <c r="F120" s="152" t="s">
        <v>10</v>
      </c>
      <c r="G120" s="153">
        <v>14</v>
      </c>
      <c r="H120" s="153">
        <v>1</v>
      </c>
      <c r="I120" s="154">
        <v>4435</v>
      </c>
      <c r="J120" s="154">
        <v>4220.8</v>
      </c>
      <c r="K120" s="153">
        <v>231</v>
      </c>
      <c r="L120" s="146">
        <v>2962299.01</v>
      </c>
      <c r="M120" s="147">
        <v>0</v>
      </c>
      <c r="N120" s="147">
        <v>0</v>
      </c>
      <c r="O120" s="147">
        <v>0</v>
      </c>
      <c r="P120" s="147">
        <v>2962299.01</v>
      </c>
      <c r="Q120" s="147">
        <v>0</v>
      </c>
      <c r="R120" s="147">
        <v>0</v>
      </c>
      <c r="S120" s="148" t="s">
        <v>113</v>
      </c>
      <c r="T120" s="96"/>
      <c r="U120" s="97"/>
    </row>
    <row r="121" spans="1:21" s="95" customFormat="1" ht="9" customHeight="1" x14ac:dyDescent="0.2">
      <c r="A121" s="99">
        <v>105</v>
      </c>
      <c r="B121" s="139" t="s">
        <v>488</v>
      </c>
      <c r="C121" s="149" t="s">
        <v>64</v>
      </c>
      <c r="D121" s="150" t="s">
        <v>63</v>
      </c>
      <c r="E121" s="151">
        <v>1982</v>
      </c>
      <c r="F121" s="152" t="s">
        <v>489</v>
      </c>
      <c r="G121" s="153">
        <v>5</v>
      </c>
      <c r="H121" s="153">
        <v>6</v>
      </c>
      <c r="I121" s="154">
        <v>4790.1000000000004</v>
      </c>
      <c r="J121" s="154">
        <v>4312.3</v>
      </c>
      <c r="K121" s="153">
        <v>201</v>
      </c>
      <c r="L121" s="146">
        <v>4163761.38</v>
      </c>
      <c r="M121" s="147">
        <v>0</v>
      </c>
      <c r="N121" s="147">
        <v>0</v>
      </c>
      <c r="O121" s="147">
        <v>0</v>
      </c>
      <c r="P121" s="147">
        <v>4163761.38</v>
      </c>
      <c r="Q121" s="147">
        <v>0</v>
      </c>
      <c r="R121" s="147">
        <v>0</v>
      </c>
      <c r="S121" s="148" t="s">
        <v>113</v>
      </c>
      <c r="T121" s="100"/>
      <c r="U121" s="97"/>
    </row>
    <row r="122" spans="1:21" s="95" customFormat="1" ht="9" customHeight="1" x14ac:dyDescent="0.2">
      <c r="A122" s="99">
        <v>106</v>
      </c>
      <c r="B122" s="139" t="s">
        <v>297</v>
      </c>
      <c r="C122" s="149" t="s">
        <v>64</v>
      </c>
      <c r="D122" s="150" t="s">
        <v>63</v>
      </c>
      <c r="E122" s="151">
        <v>1966</v>
      </c>
      <c r="F122" s="152" t="s">
        <v>10</v>
      </c>
      <c r="G122" s="153">
        <v>5</v>
      </c>
      <c r="H122" s="153">
        <v>4</v>
      </c>
      <c r="I122" s="154">
        <v>3651.56</v>
      </c>
      <c r="J122" s="154">
        <v>3373.56</v>
      </c>
      <c r="K122" s="153">
        <v>87</v>
      </c>
      <c r="L122" s="146">
        <v>3182492.13</v>
      </c>
      <c r="M122" s="147">
        <v>0</v>
      </c>
      <c r="N122" s="147">
        <v>0</v>
      </c>
      <c r="O122" s="147">
        <v>0</v>
      </c>
      <c r="P122" s="147">
        <v>3182492.13</v>
      </c>
      <c r="Q122" s="147">
        <v>0</v>
      </c>
      <c r="R122" s="147">
        <v>0</v>
      </c>
      <c r="S122" s="148" t="s">
        <v>113</v>
      </c>
      <c r="T122" s="100"/>
      <c r="U122" s="97"/>
    </row>
    <row r="123" spans="1:21" s="95" customFormat="1" ht="11.25" customHeight="1" x14ac:dyDescent="0.2">
      <c r="A123" s="99">
        <v>107</v>
      </c>
      <c r="B123" s="139" t="s">
        <v>494</v>
      </c>
      <c r="C123" s="149" t="s">
        <v>64</v>
      </c>
      <c r="D123" s="150" t="s">
        <v>63</v>
      </c>
      <c r="E123" s="151">
        <v>1987</v>
      </c>
      <c r="F123" s="152" t="s">
        <v>10</v>
      </c>
      <c r="G123" s="153">
        <v>12</v>
      </c>
      <c r="H123" s="153">
        <v>1</v>
      </c>
      <c r="I123" s="154">
        <v>5841.1</v>
      </c>
      <c r="J123" s="154">
        <v>5138.6000000000004</v>
      </c>
      <c r="K123" s="153">
        <v>207</v>
      </c>
      <c r="L123" s="146">
        <v>4110319.36</v>
      </c>
      <c r="M123" s="147">
        <v>0</v>
      </c>
      <c r="N123" s="147">
        <v>0</v>
      </c>
      <c r="O123" s="147">
        <v>0</v>
      </c>
      <c r="P123" s="147">
        <v>4110319.36</v>
      </c>
      <c r="Q123" s="147">
        <v>0</v>
      </c>
      <c r="R123" s="147">
        <v>0</v>
      </c>
      <c r="S123" s="148" t="s">
        <v>113</v>
      </c>
      <c r="T123" s="100"/>
      <c r="U123" s="97"/>
    </row>
    <row r="124" spans="1:21" s="95" customFormat="1" ht="11.25" customHeight="1" x14ac:dyDescent="0.2">
      <c r="A124" s="99">
        <v>108</v>
      </c>
      <c r="B124" s="139" t="s">
        <v>495</v>
      </c>
      <c r="C124" s="149" t="s">
        <v>64</v>
      </c>
      <c r="D124" s="150" t="s">
        <v>63</v>
      </c>
      <c r="E124" s="151">
        <v>1988</v>
      </c>
      <c r="F124" s="152" t="s">
        <v>10</v>
      </c>
      <c r="G124" s="153">
        <v>12</v>
      </c>
      <c r="H124" s="153">
        <v>1</v>
      </c>
      <c r="I124" s="154">
        <v>6342.3</v>
      </c>
      <c r="J124" s="154">
        <v>5645.3</v>
      </c>
      <c r="K124" s="153">
        <v>173</v>
      </c>
      <c r="L124" s="146">
        <v>4109877.97</v>
      </c>
      <c r="M124" s="147">
        <v>0</v>
      </c>
      <c r="N124" s="147">
        <v>0</v>
      </c>
      <c r="O124" s="147">
        <v>0</v>
      </c>
      <c r="P124" s="147">
        <v>4109877.97</v>
      </c>
      <c r="Q124" s="147">
        <v>0</v>
      </c>
      <c r="R124" s="147">
        <v>0</v>
      </c>
      <c r="S124" s="148" t="s">
        <v>113</v>
      </c>
      <c r="T124" s="100"/>
      <c r="U124" s="97"/>
    </row>
    <row r="125" spans="1:21" s="95" customFormat="1" ht="11.25" customHeight="1" x14ac:dyDescent="0.2">
      <c r="A125" s="99">
        <v>109</v>
      </c>
      <c r="B125" s="139" t="s">
        <v>326</v>
      </c>
      <c r="C125" s="149" t="s">
        <v>64</v>
      </c>
      <c r="D125" s="150" t="s">
        <v>63</v>
      </c>
      <c r="E125" s="151">
        <v>1986</v>
      </c>
      <c r="F125" s="152" t="s">
        <v>10</v>
      </c>
      <c r="G125" s="153">
        <v>9</v>
      </c>
      <c r="H125" s="153">
        <v>3</v>
      </c>
      <c r="I125" s="154">
        <v>6815.8</v>
      </c>
      <c r="J125" s="154">
        <v>5920.1</v>
      </c>
      <c r="K125" s="153">
        <v>287</v>
      </c>
      <c r="L125" s="146">
        <v>5862199.5700000003</v>
      </c>
      <c r="M125" s="147">
        <v>0</v>
      </c>
      <c r="N125" s="147">
        <v>0</v>
      </c>
      <c r="O125" s="147">
        <v>0</v>
      </c>
      <c r="P125" s="147">
        <v>5862199.5700000003</v>
      </c>
      <c r="Q125" s="147">
        <v>0</v>
      </c>
      <c r="R125" s="147">
        <v>0</v>
      </c>
      <c r="S125" s="148" t="s">
        <v>113</v>
      </c>
      <c r="T125" s="100"/>
      <c r="U125" s="97"/>
    </row>
    <row r="126" spans="1:21" s="95" customFormat="1" ht="11.25" customHeight="1" x14ac:dyDescent="0.2">
      <c r="A126" s="99">
        <v>110</v>
      </c>
      <c r="B126" s="139" t="s">
        <v>496</v>
      </c>
      <c r="C126" s="149" t="s">
        <v>64</v>
      </c>
      <c r="D126" s="150" t="s">
        <v>63</v>
      </c>
      <c r="E126" s="151">
        <v>1990</v>
      </c>
      <c r="F126" s="152" t="s">
        <v>10</v>
      </c>
      <c r="G126" s="153">
        <v>9</v>
      </c>
      <c r="H126" s="153">
        <v>5</v>
      </c>
      <c r="I126" s="154">
        <v>11371.95</v>
      </c>
      <c r="J126" s="154">
        <v>10134.450000000001</v>
      </c>
      <c r="K126" s="153">
        <v>451</v>
      </c>
      <c r="L126" s="146">
        <v>9163120.1799999997</v>
      </c>
      <c r="M126" s="147">
        <v>0</v>
      </c>
      <c r="N126" s="147">
        <v>0</v>
      </c>
      <c r="O126" s="147">
        <v>0</v>
      </c>
      <c r="P126" s="147">
        <v>9163120.1799999997</v>
      </c>
      <c r="Q126" s="147">
        <v>0</v>
      </c>
      <c r="R126" s="147">
        <v>0</v>
      </c>
      <c r="S126" s="148" t="s">
        <v>113</v>
      </c>
      <c r="T126" s="100"/>
      <c r="U126" s="97"/>
    </row>
    <row r="127" spans="1:21" s="95" customFormat="1" ht="11.25" customHeight="1" x14ac:dyDescent="0.2">
      <c r="A127" s="99">
        <v>111</v>
      </c>
      <c r="B127" s="139" t="s">
        <v>497</v>
      </c>
      <c r="C127" s="149" t="s">
        <v>64</v>
      </c>
      <c r="D127" s="150" t="s">
        <v>63</v>
      </c>
      <c r="E127" s="151">
        <v>1984</v>
      </c>
      <c r="F127" s="152" t="s">
        <v>11</v>
      </c>
      <c r="G127" s="153">
        <v>12</v>
      </c>
      <c r="H127" s="153">
        <v>5</v>
      </c>
      <c r="I127" s="154">
        <v>18512.900000000001</v>
      </c>
      <c r="J127" s="154">
        <v>15559.3</v>
      </c>
      <c r="K127" s="153">
        <v>656</v>
      </c>
      <c r="L127" s="146">
        <v>19465263.98</v>
      </c>
      <c r="M127" s="147">
        <v>0</v>
      </c>
      <c r="N127" s="147">
        <v>0</v>
      </c>
      <c r="O127" s="147">
        <v>0</v>
      </c>
      <c r="P127" s="147">
        <v>19465263.98</v>
      </c>
      <c r="Q127" s="147">
        <v>0</v>
      </c>
      <c r="R127" s="147">
        <v>0</v>
      </c>
      <c r="S127" s="148" t="s">
        <v>113</v>
      </c>
      <c r="T127" s="100"/>
      <c r="U127" s="97"/>
    </row>
    <row r="128" spans="1:21" s="95" customFormat="1" ht="11.25" customHeight="1" x14ac:dyDescent="0.2">
      <c r="A128" s="99">
        <v>112</v>
      </c>
      <c r="B128" s="139" t="s">
        <v>498</v>
      </c>
      <c r="C128" s="149" t="s">
        <v>64</v>
      </c>
      <c r="D128" s="150" t="s">
        <v>63</v>
      </c>
      <c r="E128" s="151">
        <v>1959</v>
      </c>
      <c r="F128" s="152" t="s">
        <v>10</v>
      </c>
      <c r="G128" s="153">
        <v>3</v>
      </c>
      <c r="H128" s="153">
        <v>3</v>
      </c>
      <c r="I128" s="154">
        <v>1756.09</v>
      </c>
      <c r="J128" s="154">
        <v>1544.09</v>
      </c>
      <c r="K128" s="153">
        <v>28</v>
      </c>
      <c r="L128" s="146">
        <v>4002356.37</v>
      </c>
      <c r="M128" s="147">
        <v>0</v>
      </c>
      <c r="N128" s="147">
        <v>0</v>
      </c>
      <c r="O128" s="147">
        <v>0</v>
      </c>
      <c r="P128" s="147">
        <v>4002356.37</v>
      </c>
      <c r="Q128" s="147">
        <v>0</v>
      </c>
      <c r="R128" s="147">
        <v>0</v>
      </c>
      <c r="S128" s="148" t="s">
        <v>113</v>
      </c>
      <c r="T128" s="100"/>
      <c r="U128" s="97"/>
    </row>
    <row r="129" spans="1:21" s="95" customFormat="1" ht="11.25" customHeight="1" x14ac:dyDescent="0.2">
      <c r="A129" s="99">
        <v>113</v>
      </c>
      <c r="B129" s="139" t="s">
        <v>503</v>
      </c>
      <c r="C129" s="149" t="s">
        <v>64</v>
      </c>
      <c r="D129" s="150" t="s">
        <v>63</v>
      </c>
      <c r="E129" s="151">
        <v>1989</v>
      </c>
      <c r="F129" s="152" t="s">
        <v>10</v>
      </c>
      <c r="G129" s="153">
        <v>9</v>
      </c>
      <c r="H129" s="153">
        <v>1</v>
      </c>
      <c r="I129" s="154">
        <v>3657</v>
      </c>
      <c r="J129" s="154">
        <v>3202</v>
      </c>
      <c r="K129" s="153">
        <v>168</v>
      </c>
      <c r="L129" s="146">
        <v>1794241.34</v>
      </c>
      <c r="M129" s="147">
        <v>0</v>
      </c>
      <c r="N129" s="147">
        <v>0</v>
      </c>
      <c r="O129" s="147">
        <v>0</v>
      </c>
      <c r="P129" s="147">
        <v>1794241.34</v>
      </c>
      <c r="Q129" s="147">
        <v>0</v>
      </c>
      <c r="R129" s="147">
        <v>0</v>
      </c>
      <c r="S129" s="148" t="s">
        <v>113</v>
      </c>
      <c r="T129" s="100"/>
      <c r="U129" s="97"/>
    </row>
    <row r="130" spans="1:21" s="95" customFormat="1" ht="11.25" customHeight="1" x14ac:dyDescent="0.2">
      <c r="A130" s="99">
        <v>114</v>
      </c>
      <c r="B130" s="139" t="s">
        <v>499</v>
      </c>
      <c r="C130" s="149" t="s">
        <v>64</v>
      </c>
      <c r="D130" s="150" t="s">
        <v>63</v>
      </c>
      <c r="E130" s="151">
        <v>1989</v>
      </c>
      <c r="F130" s="152" t="s">
        <v>10</v>
      </c>
      <c r="G130" s="153">
        <v>9</v>
      </c>
      <c r="H130" s="153">
        <v>3</v>
      </c>
      <c r="I130" s="154">
        <v>8718.9</v>
      </c>
      <c r="J130" s="154">
        <v>5517</v>
      </c>
      <c r="K130" s="153">
        <v>263</v>
      </c>
      <c r="L130" s="146">
        <v>5678541.2300000004</v>
      </c>
      <c r="M130" s="147">
        <v>0</v>
      </c>
      <c r="N130" s="147">
        <v>0</v>
      </c>
      <c r="O130" s="147">
        <v>0</v>
      </c>
      <c r="P130" s="147">
        <v>5678541.2300000004</v>
      </c>
      <c r="Q130" s="147">
        <v>0</v>
      </c>
      <c r="R130" s="147">
        <v>0</v>
      </c>
      <c r="S130" s="148" t="s">
        <v>113</v>
      </c>
      <c r="T130" s="100"/>
      <c r="U130" s="97"/>
    </row>
    <row r="131" spans="1:21" s="95" customFormat="1" ht="11.25" customHeight="1" x14ac:dyDescent="0.2">
      <c r="A131" s="99">
        <v>115</v>
      </c>
      <c r="B131" s="139" t="s">
        <v>500</v>
      </c>
      <c r="C131" s="149" t="s">
        <v>64</v>
      </c>
      <c r="D131" s="150" t="s">
        <v>63</v>
      </c>
      <c r="E131" s="151">
        <v>1995</v>
      </c>
      <c r="F131" s="152" t="s">
        <v>11</v>
      </c>
      <c r="G131" s="153">
        <v>10</v>
      </c>
      <c r="H131" s="153">
        <v>3</v>
      </c>
      <c r="I131" s="154">
        <v>7202.1</v>
      </c>
      <c r="J131" s="154">
        <v>6527.1</v>
      </c>
      <c r="K131" s="153">
        <v>26</v>
      </c>
      <c r="L131" s="146">
        <v>5787358.2599999998</v>
      </c>
      <c r="M131" s="147">
        <v>0</v>
      </c>
      <c r="N131" s="147">
        <v>0</v>
      </c>
      <c r="O131" s="147">
        <v>0</v>
      </c>
      <c r="P131" s="147">
        <v>5787358.2599999998</v>
      </c>
      <c r="Q131" s="147">
        <v>0</v>
      </c>
      <c r="R131" s="147">
        <v>0</v>
      </c>
      <c r="S131" s="148" t="s">
        <v>113</v>
      </c>
      <c r="T131" s="100"/>
      <c r="U131" s="97"/>
    </row>
    <row r="132" spans="1:21" s="95" customFormat="1" ht="11.25" customHeight="1" x14ac:dyDescent="0.2">
      <c r="A132" s="99">
        <v>116</v>
      </c>
      <c r="B132" s="139" t="s">
        <v>501</v>
      </c>
      <c r="C132" s="149" t="s">
        <v>64</v>
      </c>
      <c r="D132" s="150" t="s">
        <v>63</v>
      </c>
      <c r="E132" s="151">
        <v>1987</v>
      </c>
      <c r="F132" s="152" t="s">
        <v>11</v>
      </c>
      <c r="G132" s="153">
        <v>5</v>
      </c>
      <c r="H132" s="153">
        <v>6</v>
      </c>
      <c r="I132" s="154">
        <v>4788.7</v>
      </c>
      <c r="J132" s="154">
        <v>4311.7</v>
      </c>
      <c r="K132" s="153">
        <v>190</v>
      </c>
      <c r="L132" s="146">
        <v>3291490.71</v>
      </c>
      <c r="M132" s="147">
        <v>0</v>
      </c>
      <c r="N132" s="147">
        <v>0</v>
      </c>
      <c r="O132" s="147">
        <v>0</v>
      </c>
      <c r="P132" s="147">
        <v>3291490.71</v>
      </c>
      <c r="Q132" s="147">
        <v>0</v>
      </c>
      <c r="R132" s="147">
        <v>0</v>
      </c>
      <c r="S132" s="148" t="s">
        <v>113</v>
      </c>
      <c r="T132" s="100"/>
      <c r="U132" s="97"/>
    </row>
    <row r="133" spans="1:21" s="95" customFormat="1" ht="11.25" customHeight="1" x14ac:dyDescent="0.2">
      <c r="A133" s="99">
        <v>117</v>
      </c>
      <c r="B133" s="139" t="s">
        <v>504</v>
      </c>
      <c r="C133" s="149" t="s">
        <v>64</v>
      </c>
      <c r="D133" s="150" t="s">
        <v>63</v>
      </c>
      <c r="E133" s="151">
        <v>1986</v>
      </c>
      <c r="F133" s="152" t="s">
        <v>11</v>
      </c>
      <c r="G133" s="153">
        <v>5</v>
      </c>
      <c r="H133" s="153">
        <v>6</v>
      </c>
      <c r="I133" s="154">
        <v>4876.3999999999996</v>
      </c>
      <c r="J133" s="154">
        <v>4335.2</v>
      </c>
      <c r="K133" s="153">
        <v>218</v>
      </c>
      <c r="L133" s="146">
        <v>3632034.08</v>
      </c>
      <c r="M133" s="147">
        <v>0</v>
      </c>
      <c r="N133" s="147">
        <v>0</v>
      </c>
      <c r="O133" s="147">
        <v>0</v>
      </c>
      <c r="P133" s="147">
        <v>3632034.08</v>
      </c>
      <c r="Q133" s="147">
        <v>0</v>
      </c>
      <c r="R133" s="147">
        <v>0</v>
      </c>
      <c r="S133" s="148" t="s">
        <v>113</v>
      </c>
      <c r="T133" s="100"/>
      <c r="U133" s="97"/>
    </row>
    <row r="134" spans="1:21" s="95" customFormat="1" ht="11.25" customHeight="1" x14ac:dyDescent="0.2">
      <c r="A134" s="99">
        <v>118</v>
      </c>
      <c r="B134" s="139" t="s">
        <v>505</v>
      </c>
      <c r="C134" s="149" t="s">
        <v>64</v>
      </c>
      <c r="D134" s="150" t="s">
        <v>63</v>
      </c>
      <c r="E134" s="151">
        <v>1986</v>
      </c>
      <c r="F134" s="152" t="s">
        <v>11</v>
      </c>
      <c r="G134" s="153">
        <v>9</v>
      </c>
      <c r="H134" s="153">
        <v>4</v>
      </c>
      <c r="I134" s="154">
        <v>9594.7999999999993</v>
      </c>
      <c r="J134" s="154">
        <v>7746.7</v>
      </c>
      <c r="K134" s="153">
        <v>313</v>
      </c>
      <c r="L134" s="146">
        <v>4743902.8899999997</v>
      </c>
      <c r="M134" s="147">
        <v>0</v>
      </c>
      <c r="N134" s="147">
        <v>0</v>
      </c>
      <c r="O134" s="147">
        <v>0</v>
      </c>
      <c r="P134" s="147">
        <v>4743902.8899999997</v>
      </c>
      <c r="Q134" s="147">
        <v>0</v>
      </c>
      <c r="R134" s="147">
        <v>0</v>
      </c>
      <c r="S134" s="148" t="s">
        <v>113</v>
      </c>
      <c r="T134" s="100"/>
      <c r="U134" s="97"/>
    </row>
    <row r="135" spans="1:21" s="95" customFormat="1" ht="11.25" customHeight="1" x14ac:dyDescent="0.2">
      <c r="A135" s="99">
        <v>119</v>
      </c>
      <c r="B135" s="139" t="s">
        <v>508</v>
      </c>
      <c r="C135" s="149" t="s">
        <v>64</v>
      </c>
      <c r="D135" s="150" t="s">
        <v>63</v>
      </c>
      <c r="E135" s="151">
        <v>1988</v>
      </c>
      <c r="F135" s="152" t="s">
        <v>11</v>
      </c>
      <c r="G135" s="153">
        <v>5</v>
      </c>
      <c r="H135" s="153">
        <v>4</v>
      </c>
      <c r="I135" s="154">
        <v>3104.7</v>
      </c>
      <c r="J135" s="154">
        <v>2856.7</v>
      </c>
      <c r="K135" s="155">
        <v>130</v>
      </c>
      <c r="L135" s="146">
        <v>3672974.9</v>
      </c>
      <c r="M135" s="147">
        <v>0</v>
      </c>
      <c r="N135" s="147">
        <v>0</v>
      </c>
      <c r="O135" s="147">
        <v>0</v>
      </c>
      <c r="P135" s="147">
        <v>3672974.9</v>
      </c>
      <c r="Q135" s="147">
        <v>0</v>
      </c>
      <c r="R135" s="147">
        <v>0</v>
      </c>
      <c r="S135" s="148" t="s">
        <v>113</v>
      </c>
      <c r="T135" s="100"/>
      <c r="U135" s="97"/>
    </row>
    <row r="136" spans="1:21" s="95" customFormat="1" ht="11.25" customHeight="1" x14ac:dyDescent="0.2">
      <c r="A136" s="99">
        <v>120</v>
      </c>
      <c r="B136" s="139" t="s">
        <v>510</v>
      </c>
      <c r="C136" s="149" t="s">
        <v>64</v>
      </c>
      <c r="D136" s="150" t="s">
        <v>62</v>
      </c>
      <c r="E136" s="151">
        <v>1981</v>
      </c>
      <c r="F136" s="152" t="s">
        <v>10</v>
      </c>
      <c r="G136" s="153">
        <v>5</v>
      </c>
      <c r="H136" s="153">
        <v>4</v>
      </c>
      <c r="I136" s="154">
        <v>3698.51</v>
      </c>
      <c r="J136" s="154">
        <v>3315.11</v>
      </c>
      <c r="K136" s="155">
        <v>151</v>
      </c>
      <c r="L136" s="146">
        <v>306299</v>
      </c>
      <c r="M136" s="147">
        <v>0</v>
      </c>
      <c r="N136" s="147">
        <v>0</v>
      </c>
      <c r="O136" s="147">
        <v>0</v>
      </c>
      <c r="P136" s="147">
        <v>306299</v>
      </c>
      <c r="Q136" s="147">
        <v>0</v>
      </c>
      <c r="R136" s="147">
        <v>0</v>
      </c>
      <c r="S136" s="148" t="s">
        <v>113</v>
      </c>
      <c r="T136" s="100"/>
      <c r="U136" s="97"/>
    </row>
    <row r="137" spans="1:21" s="95" customFormat="1" ht="11.25" customHeight="1" x14ac:dyDescent="0.2">
      <c r="A137" s="99">
        <v>121</v>
      </c>
      <c r="B137" s="139" t="s">
        <v>511</v>
      </c>
      <c r="C137" s="149" t="s">
        <v>64</v>
      </c>
      <c r="D137" s="150" t="s">
        <v>62</v>
      </c>
      <c r="E137" s="151">
        <v>2007</v>
      </c>
      <c r="F137" s="152" t="s">
        <v>10</v>
      </c>
      <c r="G137" s="153">
        <v>10</v>
      </c>
      <c r="H137" s="153">
        <v>8</v>
      </c>
      <c r="I137" s="154">
        <v>22158.5</v>
      </c>
      <c r="J137" s="154">
        <v>18325.400000000001</v>
      </c>
      <c r="K137" s="155">
        <v>556</v>
      </c>
      <c r="L137" s="146">
        <v>84045.77</v>
      </c>
      <c r="M137" s="147">
        <v>0</v>
      </c>
      <c r="N137" s="147">
        <v>0</v>
      </c>
      <c r="O137" s="147">
        <v>0</v>
      </c>
      <c r="P137" s="147">
        <v>84045.77</v>
      </c>
      <c r="Q137" s="147">
        <v>0</v>
      </c>
      <c r="R137" s="147">
        <v>0</v>
      </c>
      <c r="S137" s="148" t="s">
        <v>113</v>
      </c>
      <c r="T137" s="100"/>
      <c r="U137" s="97"/>
    </row>
    <row r="138" spans="1:21" s="95" customFormat="1" ht="11.25" customHeight="1" x14ac:dyDescent="0.2">
      <c r="A138" s="99">
        <v>122</v>
      </c>
      <c r="B138" s="139" t="s">
        <v>515</v>
      </c>
      <c r="C138" s="149" t="s">
        <v>64</v>
      </c>
      <c r="D138" s="150" t="s">
        <v>62</v>
      </c>
      <c r="E138" s="151">
        <v>1998</v>
      </c>
      <c r="F138" s="152" t="s">
        <v>10</v>
      </c>
      <c r="G138" s="156" t="s">
        <v>516</v>
      </c>
      <c r="H138" s="153">
        <v>5</v>
      </c>
      <c r="I138" s="154">
        <v>10098.1</v>
      </c>
      <c r="J138" s="154">
        <v>8187.5</v>
      </c>
      <c r="K138" s="155">
        <v>289</v>
      </c>
      <c r="L138" s="146">
        <v>1902645.81</v>
      </c>
      <c r="M138" s="147">
        <v>0</v>
      </c>
      <c r="N138" s="147">
        <v>0</v>
      </c>
      <c r="O138" s="147">
        <v>0</v>
      </c>
      <c r="P138" s="147">
        <v>1902645.81</v>
      </c>
      <c r="Q138" s="147">
        <v>0</v>
      </c>
      <c r="R138" s="147">
        <v>0</v>
      </c>
      <c r="S138" s="148" t="s">
        <v>113</v>
      </c>
      <c r="T138" s="100"/>
      <c r="U138" s="97"/>
    </row>
    <row r="139" spans="1:21" s="95" customFormat="1" ht="11.25" customHeight="1" x14ac:dyDescent="0.2">
      <c r="A139" s="99">
        <v>123</v>
      </c>
      <c r="B139" s="139" t="s">
        <v>517</v>
      </c>
      <c r="C139" s="149" t="s">
        <v>64</v>
      </c>
      <c r="D139" s="150" t="s">
        <v>62</v>
      </c>
      <c r="E139" s="151">
        <v>1963</v>
      </c>
      <c r="F139" s="152" t="s">
        <v>11</v>
      </c>
      <c r="G139" s="153">
        <v>5</v>
      </c>
      <c r="H139" s="153">
        <v>6</v>
      </c>
      <c r="I139" s="154">
        <v>5499</v>
      </c>
      <c r="J139" s="154">
        <v>4852</v>
      </c>
      <c r="K139" s="155">
        <v>40</v>
      </c>
      <c r="L139" s="146">
        <v>896042</v>
      </c>
      <c r="M139" s="147">
        <v>0</v>
      </c>
      <c r="N139" s="147">
        <v>0</v>
      </c>
      <c r="O139" s="147">
        <v>0</v>
      </c>
      <c r="P139" s="147">
        <v>896042</v>
      </c>
      <c r="Q139" s="147">
        <v>0</v>
      </c>
      <c r="R139" s="147">
        <v>0</v>
      </c>
      <c r="S139" s="148" t="s">
        <v>113</v>
      </c>
      <c r="T139" s="100"/>
      <c r="U139" s="97"/>
    </row>
    <row r="140" spans="1:21" s="95" customFormat="1" ht="11.25" customHeight="1" x14ac:dyDescent="0.2">
      <c r="A140" s="99">
        <v>124</v>
      </c>
      <c r="B140" s="139" t="s">
        <v>518</v>
      </c>
      <c r="C140" s="149" t="s">
        <v>64</v>
      </c>
      <c r="D140" s="150" t="s">
        <v>62</v>
      </c>
      <c r="E140" s="151">
        <v>1984</v>
      </c>
      <c r="F140" s="152" t="s">
        <v>11</v>
      </c>
      <c r="G140" s="153">
        <v>5</v>
      </c>
      <c r="H140" s="153">
        <v>12</v>
      </c>
      <c r="I140" s="154">
        <v>9586.7999999999993</v>
      </c>
      <c r="J140" s="154">
        <v>8552.2000000000007</v>
      </c>
      <c r="K140" s="155">
        <v>107</v>
      </c>
      <c r="L140" s="146">
        <v>1200570</v>
      </c>
      <c r="M140" s="147">
        <v>0</v>
      </c>
      <c r="N140" s="147">
        <v>0</v>
      </c>
      <c r="O140" s="147">
        <v>0</v>
      </c>
      <c r="P140" s="147">
        <v>1200570</v>
      </c>
      <c r="Q140" s="147">
        <v>0</v>
      </c>
      <c r="R140" s="147">
        <v>0</v>
      </c>
      <c r="S140" s="148" t="s">
        <v>113</v>
      </c>
      <c r="T140" s="100"/>
      <c r="U140" s="97"/>
    </row>
    <row r="141" spans="1:21" s="95" customFormat="1" ht="11.25" customHeight="1" x14ac:dyDescent="0.2">
      <c r="A141" s="99">
        <v>125</v>
      </c>
      <c r="B141" s="139" t="s">
        <v>526</v>
      </c>
      <c r="C141" s="149" t="s">
        <v>64</v>
      </c>
      <c r="D141" s="150" t="s">
        <v>62</v>
      </c>
      <c r="E141" s="151">
        <v>2003</v>
      </c>
      <c r="F141" s="152" t="s">
        <v>10</v>
      </c>
      <c r="G141" s="153">
        <v>5</v>
      </c>
      <c r="H141" s="153">
        <v>4</v>
      </c>
      <c r="I141" s="154">
        <v>2977.1</v>
      </c>
      <c r="J141" s="154">
        <v>2688.1</v>
      </c>
      <c r="K141" s="155">
        <v>146</v>
      </c>
      <c r="L141" s="146">
        <v>127734</v>
      </c>
      <c r="M141" s="147">
        <v>0</v>
      </c>
      <c r="N141" s="147">
        <v>0</v>
      </c>
      <c r="O141" s="147">
        <v>0</v>
      </c>
      <c r="P141" s="147">
        <v>127734</v>
      </c>
      <c r="Q141" s="147">
        <v>0</v>
      </c>
      <c r="R141" s="147">
        <v>0</v>
      </c>
      <c r="S141" s="148" t="s">
        <v>113</v>
      </c>
      <c r="T141" s="100"/>
      <c r="U141" s="97"/>
    </row>
    <row r="142" spans="1:21" s="95" customFormat="1" ht="11.25" customHeight="1" x14ac:dyDescent="0.2">
      <c r="A142" s="99">
        <v>126</v>
      </c>
      <c r="B142" s="139" t="s">
        <v>527</v>
      </c>
      <c r="C142" s="149" t="s">
        <v>64</v>
      </c>
      <c r="D142" s="150" t="s">
        <v>62</v>
      </c>
      <c r="E142" s="151">
        <v>1968</v>
      </c>
      <c r="F142" s="152" t="s">
        <v>11</v>
      </c>
      <c r="G142" s="153">
        <v>5</v>
      </c>
      <c r="H142" s="153">
        <v>3</v>
      </c>
      <c r="I142" s="154">
        <v>2803.3</v>
      </c>
      <c r="J142" s="154">
        <v>2537.1999999999998</v>
      </c>
      <c r="K142" s="155">
        <v>34</v>
      </c>
      <c r="L142" s="146">
        <v>165000</v>
      </c>
      <c r="M142" s="147">
        <v>0</v>
      </c>
      <c r="N142" s="147">
        <v>0</v>
      </c>
      <c r="O142" s="147">
        <v>0</v>
      </c>
      <c r="P142" s="147">
        <v>165000</v>
      </c>
      <c r="Q142" s="147">
        <v>0</v>
      </c>
      <c r="R142" s="147">
        <v>0</v>
      </c>
      <c r="S142" s="148" t="s">
        <v>113</v>
      </c>
      <c r="T142" s="100"/>
      <c r="U142" s="97"/>
    </row>
    <row r="143" spans="1:21" s="95" customFormat="1" ht="11.25" customHeight="1" x14ac:dyDescent="0.2">
      <c r="A143" s="99">
        <v>127</v>
      </c>
      <c r="B143" s="139" t="s">
        <v>528</v>
      </c>
      <c r="C143" s="149" t="s">
        <v>64</v>
      </c>
      <c r="D143" s="150" t="s">
        <v>62</v>
      </c>
      <c r="E143" s="151">
        <v>1983</v>
      </c>
      <c r="F143" s="152" t="s">
        <v>10</v>
      </c>
      <c r="G143" s="153">
        <v>5</v>
      </c>
      <c r="H143" s="153">
        <v>7</v>
      </c>
      <c r="I143" s="154">
        <v>5690.2</v>
      </c>
      <c r="J143" s="154">
        <v>5025.3999999999996</v>
      </c>
      <c r="K143" s="155">
        <v>242</v>
      </c>
      <c r="L143" s="146">
        <v>783918</v>
      </c>
      <c r="M143" s="147">
        <v>0</v>
      </c>
      <c r="N143" s="147">
        <v>0</v>
      </c>
      <c r="O143" s="147">
        <v>0</v>
      </c>
      <c r="P143" s="147">
        <v>783918</v>
      </c>
      <c r="Q143" s="147">
        <v>0</v>
      </c>
      <c r="R143" s="147">
        <v>0</v>
      </c>
      <c r="S143" s="148" t="s">
        <v>113</v>
      </c>
      <c r="T143" s="100"/>
      <c r="U143" s="97"/>
    </row>
    <row r="144" spans="1:21" s="95" customFormat="1" ht="11.25" customHeight="1" x14ac:dyDescent="0.2">
      <c r="A144" s="99">
        <v>128</v>
      </c>
      <c r="B144" s="140" t="s">
        <v>529</v>
      </c>
      <c r="C144" s="141" t="s">
        <v>64</v>
      </c>
      <c r="D144" s="142" t="s">
        <v>62</v>
      </c>
      <c r="E144" s="143">
        <v>1990</v>
      </c>
      <c r="F144" s="144" t="s">
        <v>10</v>
      </c>
      <c r="G144" s="145">
        <v>9</v>
      </c>
      <c r="H144" s="145">
        <v>4</v>
      </c>
      <c r="I144" s="146">
        <v>9489.2999999999993</v>
      </c>
      <c r="J144" s="146">
        <v>7031</v>
      </c>
      <c r="K144" s="145">
        <v>363</v>
      </c>
      <c r="L144" s="146">
        <v>3304658</v>
      </c>
      <c r="M144" s="147">
        <v>0</v>
      </c>
      <c r="N144" s="147">
        <v>0</v>
      </c>
      <c r="O144" s="147">
        <v>0</v>
      </c>
      <c r="P144" s="147">
        <v>3304658</v>
      </c>
      <c r="Q144" s="147">
        <v>0</v>
      </c>
      <c r="R144" s="147">
        <v>0</v>
      </c>
      <c r="S144" s="148" t="s">
        <v>113</v>
      </c>
      <c r="T144" s="100"/>
      <c r="U144" s="97"/>
    </row>
    <row r="145" spans="1:21" s="95" customFormat="1" ht="11.25" customHeight="1" x14ac:dyDescent="0.2">
      <c r="A145" s="99">
        <v>129</v>
      </c>
      <c r="B145" s="140" t="s">
        <v>530</v>
      </c>
      <c r="C145" s="141" t="s">
        <v>64</v>
      </c>
      <c r="D145" s="142" t="s">
        <v>62</v>
      </c>
      <c r="E145" s="143">
        <v>1985</v>
      </c>
      <c r="F145" s="152" t="s">
        <v>11</v>
      </c>
      <c r="G145" s="153">
        <v>5</v>
      </c>
      <c r="H145" s="153">
        <v>4</v>
      </c>
      <c r="I145" s="154">
        <v>3207.51</v>
      </c>
      <c r="J145" s="154">
        <v>2895.51</v>
      </c>
      <c r="K145" s="155">
        <v>117</v>
      </c>
      <c r="L145" s="146">
        <v>1154238.98</v>
      </c>
      <c r="M145" s="147">
        <v>0</v>
      </c>
      <c r="N145" s="147">
        <v>0</v>
      </c>
      <c r="O145" s="147">
        <v>0</v>
      </c>
      <c r="P145" s="147">
        <v>1154238.98</v>
      </c>
      <c r="Q145" s="147">
        <v>0</v>
      </c>
      <c r="R145" s="147">
        <v>0</v>
      </c>
      <c r="S145" s="148" t="s">
        <v>113</v>
      </c>
      <c r="T145" s="100"/>
      <c r="U145" s="97"/>
    </row>
    <row r="146" spans="1:21" s="95" customFormat="1" ht="11.25" customHeight="1" x14ac:dyDescent="0.2">
      <c r="A146" s="99">
        <v>130</v>
      </c>
      <c r="B146" s="139" t="s">
        <v>535</v>
      </c>
      <c r="C146" s="149" t="s">
        <v>64</v>
      </c>
      <c r="D146" s="150" t="s">
        <v>62</v>
      </c>
      <c r="E146" s="143">
        <v>1995</v>
      </c>
      <c r="F146" s="152" t="s">
        <v>10</v>
      </c>
      <c r="G146" s="153">
        <v>12</v>
      </c>
      <c r="H146" s="153">
        <v>1</v>
      </c>
      <c r="I146" s="154">
        <v>4289</v>
      </c>
      <c r="J146" s="154">
        <v>3422</v>
      </c>
      <c r="K146" s="155">
        <v>152</v>
      </c>
      <c r="L146" s="146">
        <v>644119.14</v>
      </c>
      <c r="M146" s="147">
        <v>0</v>
      </c>
      <c r="N146" s="147">
        <v>0</v>
      </c>
      <c r="O146" s="147">
        <v>0</v>
      </c>
      <c r="P146" s="147">
        <v>644119.14</v>
      </c>
      <c r="Q146" s="147">
        <v>0</v>
      </c>
      <c r="R146" s="147">
        <v>0</v>
      </c>
      <c r="S146" s="148" t="s">
        <v>113</v>
      </c>
      <c r="T146" s="100"/>
      <c r="U146" s="97"/>
    </row>
    <row r="147" spans="1:21" s="95" customFormat="1" ht="11.25" customHeight="1" x14ac:dyDescent="0.2">
      <c r="A147" s="99">
        <v>131</v>
      </c>
      <c r="B147" s="139" t="s">
        <v>536</v>
      </c>
      <c r="C147" s="149" t="s">
        <v>64</v>
      </c>
      <c r="D147" s="150" t="s">
        <v>62</v>
      </c>
      <c r="E147" s="143">
        <v>1985</v>
      </c>
      <c r="F147" s="152" t="s">
        <v>11</v>
      </c>
      <c r="G147" s="153">
        <v>5</v>
      </c>
      <c r="H147" s="153">
        <v>9</v>
      </c>
      <c r="I147" s="154">
        <v>7098</v>
      </c>
      <c r="J147" s="154">
        <v>6461</v>
      </c>
      <c r="K147" s="155">
        <v>253</v>
      </c>
      <c r="L147" s="146">
        <v>773774.21</v>
      </c>
      <c r="M147" s="147">
        <v>0</v>
      </c>
      <c r="N147" s="147">
        <v>0</v>
      </c>
      <c r="O147" s="147">
        <v>0</v>
      </c>
      <c r="P147" s="147">
        <v>773774.21</v>
      </c>
      <c r="Q147" s="147">
        <v>0</v>
      </c>
      <c r="R147" s="147">
        <v>0</v>
      </c>
      <c r="S147" s="148" t="s">
        <v>113</v>
      </c>
      <c r="T147" s="100"/>
      <c r="U147" s="97"/>
    </row>
    <row r="148" spans="1:21" s="95" customFormat="1" ht="11.25" customHeight="1" x14ac:dyDescent="0.2">
      <c r="A148" s="99">
        <v>132</v>
      </c>
      <c r="B148" s="139" t="s">
        <v>537</v>
      </c>
      <c r="C148" s="149" t="s">
        <v>64</v>
      </c>
      <c r="D148" s="150" t="s">
        <v>62</v>
      </c>
      <c r="E148" s="143">
        <v>1968</v>
      </c>
      <c r="F148" s="152" t="s">
        <v>10</v>
      </c>
      <c r="G148" s="153">
        <v>5</v>
      </c>
      <c r="H148" s="153">
        <v>4</v>
      </c>
      <c r="I148" s="154">
        <v>3035.44</v>
      </c>
      <c r="J148" s="154">
        <v>2643.74</v>
      </c>
      <c r="K148" s="155">
        <v>112</v>
      </c>
      <c r="L148" s="146">
        <v>1023087.41</v>
      </c>
      <c r="M148" s="147">
        <v>0</v>
      </c>
      <c r="N148" s="147">
        <v>0</v>
      </c>
      <c r="O148" s="147">
        <v>0</v>
      </c>
      <c r="P148" s="147">
        <v>1023087.41</v>
      </c>
      <c r="Q148" s="147">
        <v>0</v>
      </c>
      <c r="R148" s="147">
        <v>0</v>
      </c>
      <c r="S148" s="148" t="s">
        <v>113</v>
      </c>
      <c r="T148" s="100"/>
      <c r="U148" s="97"/>
    </row>
    <row r="149" spans="1:21" s="95" customFormat="1" ht="11.25" customHeight="1" x14ac:dyDescent="0.2">
      <c r="A149" s="99">
        <v>133</v>
      </c>
      <c r="B149" s="139" t="s">
        <v>538</v>
      </c>
      <c r="C149" s="149" t="s">
        <v>64</v>
      </c>
      <c r="D149" s="150" t="s">
        <v>62</v>
      </c>
      <c r="E149" s="143">
        <v>1979</v>
      </c>
      <c r="F149" s="152" t="s">
        <v>10</v>
      </c>
      <c r="G149" s="153">
        <v>5</v>
      </c>
      <c r="H149" s="153">
        <v>4</v>
      </c>
      <c r="I149" s="154">
        <v>3146.5</v>
      </c>
      <c r="J149" s="154">
        <v>2910.5</v>
      </c>
      <c r="K149" s="155">
        <v>116</v>
      </c>
      <c r="L149" s="146">
        <v>1150000</v>
      </c>
      <c r="M149" s="147">
        <v>0</v>
      </c>
      <c r="N149" s="147">
        <v>0</v>
      </c>
      <c r="O149" s="147">
        <v>0</v>
      </c>
      <c r="P149" s="147">
        <v>1150000</v>
      </c>
      <c r="Q149" s="147">
        <v>0</v>
      </c>
      <c r="R149" s="147">
        <v>0</v>
      </c>
      <c r="S149" s="148" t="s">
        <v>113</v>
      </c>
      <c r="T149" s="100"/>
      <c r="U149" s="97"/>
    </row>
    <row r="150" spans="1:21" s="95" customFormat="1" ht="11.25" customHeight="1" x14ac:dyDescent="0.2">
      <c r="A150" s="99">
        <v>134</v>
      </c>
      <c r="B150" s="139" t="s">
        <v>539</v>
      </c>
      <c r="C150" s="149" t="s">
        <v>64</v>
      </c>
      <c r="D150" s="150" t="s">
        <v>62</v>
      </c>
      <c r="E150" s="143">
        <v>1969</v>
      </c>
      <c r="F150" s="152" t="s">
        <v>11</v>
      </c>
      <c r="G150" s="153">
        <v>5</v>
      </c>
      <c r="H150" s="153">
        <v>4</v>
      </c>
      <c r="I150" s="154">
        <v>4162.3999999999996</v>
      </c>
      <c r="J150" s="154">
        <v>3901.9</v>
      </c>
      <c r="K150" s="155">
        <v>214</v>
      </c>
      <c r="L150" s="146">
        <v>1700922</v>
      </c>
      <c r="M150" s="147">
        <v>0</v>
      </c>
      <c r="N150" s="147">
        <v>0</v>
      </c>
      <c r="O150" s="147">
        <v>0</v>
      </c>
      <c r="P150" s="147">
        <v>1700922</v>
      </c>
      <c r="Q150" s="147">
        <v>0</v>
      </c>
      <c r="R150" s="147">
        <v>0</v>
      </c>
      <c r="S150" s="148" t="s">
        <v>113</v>
      </c>
      <c r="T150" s="100"/>
      <c r="U150" s="97"/>
    </row>
    <row r="151" spans="1:21" s="95" customFormat="1" ht="11.25" customHeight="1" x14ac:dyDescent="0.2">
      <c r="A151" s="99">
        <v>135</v>
      </c>
      <c r="B151" s="139" t="s">
        <v>540</v>
      </c>
      <c r="C151" s="149" t="s">
        <v>64</v>
      </c>
      <c r="D151" s="150" t="s">
        <v>62</v>
      </c>
      <c r="E151" s="143">
        <v>1982</v>
      </c>
      <c r="F151" s="152" t="s">
        <v>10</v>
      </c>
      <c r="G151" s="153">
        <v>9</v>
      </c>
      <c r="H151" s="153">
        <v>5</v>
      </c>
      <c r="I151" s="154">
        <v>11390.2</v>
      </c>
      <c r="J151" s="154">
        <v>10015.200000000001</v>
      </c>
      <c r="K151" s="155">
        <v>472</v>
      </c>
      <c r="L151" s="146">
        <v>3352366</v>
      </c>
      <c r="M151" s="147">
        <v>0</v>
      </c>
      <c r="N151" s="147">
        <v>0</v>
      </c>
      <c r="O151" s="147">
        <v>0</v>
      </c>
      <c r="P151" s="147">
        <v>3352366</v>
      </c>
      <c r="Q151" s="147">
        <v>0</v>
      </c>
      <c r="R151" s="147">
        <v>0</v>
      </c>
      <c r="S151" s="148" t="s">
        <v>113</v>
      </c>
      <c r="T151" s="100"/>
      <c r="U151" s="97"/>
    </row>
    <row r="152" spans="1:21" s="95" customFormat="1" ht="11.25" customHeight="1" x14ac:dyDescent="0.2">
      <c r="A152" s="99">
        <v>136</v>
      </c>
      <c r="B152" s="139" t="s">
        <v>541</v>
      </c>
      <c r="C152" s="149" t="s">
        <v>64</v>
      </c>
      <c r="D152" s="150" t="s">
        <v>62</v>
      </c>
      <c r="E152" s="143">
        <v>1977</v>
      </c>
      <c r="F152" s="152" t="s">
        <v>11</v>
      </c>
      <c r="G152" s="153">
        <v>5</v>
      </c>
      <c r="H152" s="153">
        <v>4</v>
      </c>
      <c r="I152" s="154">
        <v>3558.4</v>
      </c>
      <c r="J152" s="154">
        <v>3193.7</v>
      </c>
      <c r="K152" s="155">
        <v>147</v>
      </c>
      <c r="L152" s="146">
        <v>301546</v>
      </c>
      <c r="M152" s="147">
        <v>0</v>
      </c>
      <c r="N152" s="147">
        <v>0</v>
      </c>
      <c r="O152" s="147">
        <v>0</v>
      </c>
      <c r="P152" s="147">
        <v>301546</v>
      </c>
      <c r="Q152" s="147">
        <v>0</v>
      </c>
      <c r="R152" s="147">
        <v>0</v>
      </c>
      <c r="S152" s="148" t="s">
        <v>113</v>
      </c>
      <c r="T152" s="100"/>
      <c r="U152" s="97"/>
    </row>
    <row r="153" spans="1:21" s="95" customFormat="1" ht="11.25" customHeight="1" x14ac:dyDescent="0.2">
      <c r="A153" s="99">
        <v>137</v>
      </c>
      <c r="B153" s="139" t="s">
        <v>40</v>
      </c>
      <c r="C153" s="141" t="s">
        <v>64</v>
      </c>
      <c r="D153" s="142" t="s">
        <v>62</v>
      </c>
      <c r="E153" s="143">
        <v>1983</v>
      </c>
      <c r="F153" s="152" t="s">
        <v>11</v>
      </c>
      <c r="G153" s="153">
        <v>5</v>
      </c>
      <c r="H153" s="153">
        <v>6</v>
      </c>
      <c r="I153" s="154">
        <v>4713.8</v>
      </c>
      <c r="J153" s="154">
        <v>4341.8</v>
      </c>
      <c r="K153" s="155">
        <v>55</v>
      </c>
      <c r="L153" s="146">
        <v>1386228</v>
      </c>
      <c r="M153" s="147">
        <v>0</v>
      </c>
      <c r="N153" s="147">
        <v>0</v>
      </c>
      <c r="O153" s="147">
        <v>0</v>
      </c>
      <c r="P153" s="147">
        <v>1386228</v>
      </c>
      <c r="Q153" s="147">
        <v>0</v>
      </c>
      <c r="R153" s="147">
        <v>0</v>
      </c>
      <c r="S153" s="148" t="s">
        <v>113</v>
      </c>
      <c r="T153" s="100"/>
      <c r="U153" s="97"/>
    </row>
    <row r="154" spans="1:21" s="95" customFormat="1" ht="11.25" customHeight="1" x14ac:dyDescent="0.2">
      <c r="A154" s="99">
        <v>138</v>
      </c>
      <c r="B154" s="139" t="s">
        <v>542</v>
      </c>
      <c r="C154" s="141" t="s">
        <v>64</v>
      </c>
      <c r="D154" s="142" t="s">
        <v>62</v>
      </c>
      <c r="E154" s="143">
        <v>1967</v>
      </c>
      <c r="F154" s="152" t="s">
        <v>11</v>
      </c>
      <c r="G154" s="153">
        <v>5</v>
      </c>
      <c r="H154" s="153">
        <v>4</v>
      </c>
      <c r="I154" s="154">
        <v>3839.5</v>
      </c>
      <c r="J154" s="154">
        <v>3537.5</v>
      </c>
      <c r="K154" s="155">
        <v>160</v>
      </c>
      <c r="L154" s="146">
        <v>284169</v>
      </c>
      <c r="M154" s="147">
        <v>0</v>
      </c>
      <c r="N154" s="147">
        <v>0</v>
      </c>
      <c r="O154" s="147">
        <v>0</v>
      </c>
      <c r="P154" s="147">
        <v>284169</v>
      </c>
      <c r="Q154" s="147">
        <v>0</v>
      </c>
      <c r="R154" s="147">
        <v>0</v>
      </c>
      <c r="S154" s="148" t="s">
        <v>113</v>
      </c>
      <c r="T154" s="100"/>
      <c r="U154" s="97"/>
    </row>
    <row r="155" spans="1:21" s="95" customFormat="1" ht="11.25" customHeight="1" x14ac:dyDescent="0.2">
      <c r="A155" s="99">
        <v>139</v>
      </c>
      <c r="B155" s="139" t="s">
        <v>543</v>
      </c>
      <c r="C155" s="141" t="s">
        <v>64</v>
      </c>
      <c r="D155" s="142" t="s">
        <v>62</v>
      </c>
      <c r="E155" s="143">
        <v>1990</v>
      </c>
      <c r="F155" s="152" t="s">
        <v>10</v>
      </c>
      <c r="G155" s="153">
        <v>14</v>
      </c>
      <c r="H155" s="153">
        <v>1</v>
      </c>
      <c r="I155" s="154">
        <v>6221.5</v>
      </c>
      <c r="J155" s="154">
        <v>5979.1</v>
      </c>
      <c r="K155" s="155">
        <v>32</v>
      </c>
      <c r="L155" s="146">
        <v>1156764.2</v>
      </c>
      <c r="M155" s="147">
        <v>0</v>
      </c>
      <c r="N155" s="147">
        <v>0</v>
      </c>
      <c r="O155" s="147">
        <v>0</v>
      </c>
      <c r="P155" s="147">
        <v>1156764.2</v>
      </c>
      <c r="Q155" s="147">
        <v>0</v>
      </c>
      <c r="R155" s="147">
        <v>0</v>
      </c>
      <c r="S155" s="148" t="s">
        <v>113</v>
      </c>
      <c r="T155" s="100"/>
      <c r="U155" s="97"/>
    </row>
    <row r="156" spans="1:21" s="95" customFormat="1" ht="11.25" customHeight="1" x14ac:dyDescent="0.2">
      <c r="A156" s="99">
        <v>140</v>
      </c>
      <c r="B156" s="139" t="s">
        <v>544</v>
      </c>
      <c r="C156" s="141" t="s">
        <v>64</v>
      </c>
      <c r="D156" s="142" t="s">
        <v>62</v>
      </c>
      <c r="E156" s="143">
        <v>1988</v>
      </c>
      <c r="F156" s="152" t="s">
        <v>10</v>
      </c>
      <c r="G156" s="153">
        <v>9</v>
      </c>
      <c r="H156" s="153">
        <v>4</v>
      </c>
      <c r="I156" s="154">
        <v>9675.7999999999993</v>
      </c>
      <c r="J156" s="154">
        <v>7235.4</v>
      </c>
      <c r="K156" s="155">
        <v>351</v>
      </c>
      <c r="L156" s="146">
        <v>1912000</v>
      </c>
      <c r="M156" s="147">
        <v>0</v>
      </c>
      <c r="N156" s="147">
        <v>0</v>
      </c>
      <c r="O156" s="147">
        <v>0</v>
      </c>
      <c r="P156" s="147">
        <v>1912000</v>
      </c>
      <c r="Q156" s="147">
        <v>0</v>
      </c>
      <c r="R156" s="147">
        <v>0</v>
      </c>
      <c r="S156" s="148" t="s">
        <v>113</v>
      </c>
      <c r="T156" s="100"/>
      <c r="U156" s="97"/>
    </row>
    <row r="157" spans="1:21" s="95" customFormat="1" ht="11.25" customHeight="1" x14ac:dyDescent="0.2">
      <c r="A157" s="99">
        <v>141</v>
      </c>
      <c r="B157" s="140" t="s">
        <v>549</v>
      </c>
      <c r="C157" s="141" t="s">
        <v>64</v>
      </c>
      <c r="D157" s="142" t="s">
        <v>62</v>
      </c>
      <c r="E157" s="143">
        <v>2001</v>
      </c>
      <c r="F157" s="152" t="s">
        <v>10</v>
      </c>
      <c r="G157" s="153">
        <v>10</v>
      </c>
      <c r="H157" s="153">
        <v>2</v>
      </c>
      <c r="I157" s="154">
        <v>7673</v>
      </c>
      <c r="J157" s="154">
        <v>3434</v>
      </c>
      <c r="K157" s="155">
        <v>174</v>
      </c>
      <c r="L157" s="146">
        <v>1906994.4</v>
      </c>
      <c r="M157" s="147">
        <v>0</v>
      </c>
      <c r="N157" s="147">
        <v>0</v>
      </c>
      <c r="O157" s="147">
        <v>0</v>
      </c>
      <c r="P157" s="147">
        <v>1906994.4</v>
      </c>
      <c r="Q157" s="147">
        <v>0</v>
      </c>
      <c r="R157" s="147">
        <v>0</v>
      </c>
      <c r="S157" s="148" t="s">
        <v>113</v>
      </c>
      <c r="T157" s="100"/>
      <c r="U157" s="97"/>
    </row>
    <row r="158" spans="1:21" s="95" customFormat="1" ht="11.25" customHeight="1" x14ac:dyDescent="0.2">
      <c r="A158" s="99">
        <v>142</v>
      </c>
      <c r="B158" s="139" t="s">
        <v>253</v>
      </c>
      <c r="C158" s="149" t="s">
        <v>64</v>
      </c>
      <c r="D158" s="150" t="s">
        <v>62</v>
      </c>
      <c r="E158" s="151">
        <v>1978</v>
      </c>
      <c r="F158" s="152" t="s">
        <v>10</v>
      </c>
      <c r="G158" s="153">
        <v>9</v>
      </c>
      <c r="H158" s="153">
        <v>4</v>
      </c>
      <c r="I158" s="154">
        <v>9503.9</v>
      </c>
      <c r="J158" s="154">
        <v>6998.7</v>
      </c>
      <c r="K158" s="153">
        <v>298</v>
      </c>
      <c r="L158" s="146">
        <v>3509250</v>
      </c>
      <c r="M158" s="147">
        <v>0</v>
      </c>
      <c r="N158" s="147">
        <v>0</v>
      </c>
      <c r="O158" s="147">
        <v>0</v>
      </c>
      <c r="P158" s="147">
        <v>3509250</v>
      </c>
      <c r="Q158" s="147">
        <v>0</v>
      </c>
      <c r="R158" s="147">
        <v>0</v>
      </c>
      <c r="S158" s="148" t="s">
        <v>113</v>
      </c>
      <c r="T158" s="100"/>
      <c r="U158" s="97"/>
    </row>
    <row r="159" spans="1:21" s="95" customFormat="1" ht="11.25" customHeight="1" x14ac:dyDescent="0.2">
      <c r="A159" s="99">
        <v>143</v>
      </c>
      <c r="B159" s="139" t="s">
        <v>151</v>
      </c>
      <c r="C159" s="149" t="s">
        <v>64</v>
      </c>
      <c r="D159" s="150" t="s">
        <v>62</v>
      </c>
      <c r="E159" s="151">
        <v>1984</v>
      </c>
      <c r="F159" s="152" t="s">
        <v>10</v>
      </c>
      <c r="G159" s="153">
        <v>10</v>
      </c>
      <c r="H159" s="153">
        <v>7</v>
      </c>
      <c r="I159" s="154">
        <v>19739.900000000001</v>
      </c>
      <c r="J159" s="154">
        <v>11774.02</v>
      </c>
      <c r="K159" s="153">
        <v>536</v>
      </c>
      <c r="L159" s="146">
        <v>1101779.42</v>
      </c>
      <c r="M159" s="147">
        <v>0</v>
      </c>
      <c r="N159" s="147">
        <v>0</v>
      </c>
      <c r="O159" s="147">
        <v>0</v>
      </c>
      <c r="P159" s="147">
        <v>1101779.42</v>
      </c>
      <c r="Q159" s="147">
        <v>0</v>
      </c>
      <c r="R159" s="147">
        <v>0</v>
      </c>
      <c r="S159" s="148" t="s">
        <v>113</v>
      </c>
      <c r="T159" s="100"/>
      <c r="U159" s="97"/>
    </row>
    <row r="160" spans="1:21" s="95" customFormat="1" ht="11.25" customHeight="1" x14ac:dyDescent="0.2">
      <c r="A160" s="99">
        <v>144</v>
      </c>
      <c r="B160" s="139" t="s">
        <v>170</v>
      </c>
      <c r="C160" s="149" t="s">
        <v>64</v>
      </c>
      <c r="D160" s="150" t="s">
        <v>62</v>
      </c>
      <c r="E160" s="151">
        <v>1967</v>
      </c>
      <c r="F160" s="152" t="s">
        <v>11</v>
      </c>
      <c r="G160" s="153">
        <v>5</v>
      </c>
      <c r="H160" s="153">
        <v>4</v>
      </c>
      <c r="I160" s="154">
        <v>3811.9</v>
      </c>
      <c r="J160" s="154">
        <v>3551.9</v>
      </c>
      <c r="K160" s="153">
        <v>179</v>
      </c>
      <c r="L160" s="146">
        <v>1492148</v>
      </c>
      <c r="M160" s="147">
        <v>0</v>
      </c>
      <c r="N160" s="147">
        <v>0</v>
      </c>
      <c r="O160" s="147">
        <v>0</v>
      </c>
      <c r="P160" s="147">
        <v>1492148</v>
      </c>
      <c r="Q160" s="147">
        <v>0</v>
      </c>
      <c r="R160" s="147">
        <v>0</v>
      </c>
      <c r="S160" s="148" t="s">
        <v>113</v>
      </c>
      <c r="T160" s="100"/>
      <c r="U160" s="97"/>
    </row>
    <row r="161" spans="1:21" s="95" customFormat="1" ht="33" customHeight="1" x14ac:dyDescent="0.2">
      <c r="A161" s="194" t="s">
        <v>475</v>
      </c>
      <c r="B161" s="194"/>
      <c r="C161" s="148"/>
      <c r="D161" s="157" t="s">
        <v>27</v>
      </c>
      <c r="E161" s="157" t="s">
        <v>27</v>
      </c>
      <c r="F161" s="157" t="s">
        <v>27</v>
      </c>
      <c r="G161" s="157" t="s">
        <v>27</v>
      </c>
      <c r="H161" s="157" t="s">
        <v>27</v>
      </c>
      <c r="I161" s="154">
        <v>718973.0700000003</v>
      </c>
      <c r="J161" s="154">
        <v>613049.69000000006</v>
      </c>
      <c r="K161" s="155">
        <v>26957</v>
      </c>
      <c r="L161" s="154">
        <v>538316110.37000012</v>
      </c>
      <c r="M161" s="154">
        <v>0</v>
      </c>
      <c r="N161" s="154">
        <v>0</v>
      </c>
      <c r="O161" s="154">
        <v>0</v>
      </c>
      <c r="P161" s="154">
        <v>538316110.37000012</v>
      </c>
      <c r="Q161" s="154">
        <v>0</v>
      </c>
      <c r="R161" s="154">
        <v>0</v>
      </c>
      <c r="S161" s="147"/>
      <c r="T161" s="98"/>
      <c r="U161" s="98"/>
    </row>
    <row r="162" spans="1:21" s="95" customFormat="1" ht="28.15" customHeight="1" x14ac:dyDescent="0.2">
      <c r="A162" s="193" t="s">
        <v>114</v>
      </c>
      <c r="B162" s="193"/>
      <c r="C162" s="193"/>
      <c r="D162" s="193"/>
      <c r="E162" s="193"/>
      <c r="F162" s="193"/>
      <c r="G162" s="193"/>
      <c r="H162" s="193"/>
      <c r="I162" s="193"/>
      <c r="J162" s="193"/>
      <c r="K162" s="193"/>
      <c r="L162" s="193"/>
      <c r="M162" s="193"/>
      <c r="N162" s="193"/>
      <c r="O162" s="193"/>
      <c r="P162" s="193"/>
      <c r="Q162" s="193"/>
      <c r="R162" s="193"/>
      <c r="S162" s="193"/>
      <c r="T162" s="96"/>
      <c r="U162" s="97"/>
    </row>
    <row r="163" spans="1:21" s="95" customFormat="1" ht="9" customHeight="1" x14ac:dyDescent="0.2">
      <c r="A163" s="99">
        <v>1</v>
      </c>
      <c r="B163" s="139" t="s">
        <v>123</v>
      </c>
      <c r="C163" s="149" t="s">
        <v>64</v>
      </c>
      <c r="D163" s="150" t="s">
        <v>63</v>
      </c>
      <c r="E163" s="151">
        <v>1988</v>
      </c>
      <c r="F163" s="152" t="s">
        <v>11</v>
      </c>
      <c r="G163" s="153">
        <v>5</v>
      </c>
      <c r="H163" s="153">
        <v>4</v>
      </c>
      <c r="I163" s="154">
        <v>3185.9</v>
      </c>
      <c r="J163" s="154">
        <v>2868.9</v>
      </c>
      <c r="K163" s="153">
        <v>129</v>
      </c>
      <c r="L163" s="146">
        <v>2681274.38</v>
      </c>
      <c r="M163" s="147">
        <v>0</v>
      </c>
      <c r="N163" s="147">
        <v>0</v>
      </c>
      <c r="O163" s="147">
        <v>0</v>
      </c>
      <c r="P163" s="147">
        <v>2681274.38</v>
      </c>
      <c r="Q163" s="147">
        <v>0</v>
      </c>
      <c r="R163" s="147">
        <v>0</v>
      </c>
      <c r="S163" s="148" t="s">
        <v>133</v>
      </c>
      <c r="T163" s="96"/>
      <c r="U163" s="97"/>
    </row>
    <row r="164" spans="1:21" s="95" customFormat="1" ht="9" customHeight="1" x14ac:dyDescent="0.2">
      <c r="A164" s="99">
        <v>2</v>
      </c>
      <c r="B164" s="139" t="s">
        <v>259</v>
      </c>
      <c r="C164" s="149" t="s">
        <v>64</v>
      </c>
      <c r="D164" s="150" t="s">
        <v>63</v>
      </c>
      <c r="E164" s="151">
        <v>1966</v>
      </c>
      <c r="F164" s="152" t="s">
        <v>10</v>
      </c>
      <c r="G164" s="153">
        <v>5</v>
      </c>
      <c r="H164" s="153">
        <v>2</v>
      </c>
      <c r="I164" s="154">
        <v>1727.3</v>
      </c>
      <c r="J164" s="154">
        <v>1608.3</v>
      </c>
      <c r="K164" s="153">
        <v>72</v>
      </c>
      <c r="L164" s="146">
        <v>2743897.31</v>
      </c>
      <c r="M164" s="147">
        <v>0</v>
      </c>
      <c r="N164" s="147">
        <v>0</v>
      </c>
      <c r="O164" s="147">
        <v>0</v>
      </c>
      <c r="P164" s="147">
        <v>2743897.31</v>
      </c>
      <c r="Q164" s="147">
        <v>0</v>
      </c>
      <c r="R164" s="147">
        <v>0</v>
      </c>
      <c r="S164" s="148" t="s">
        <v>133</v>
      </c>
      <c r="T164" s="96"/>
      <c r="U164" s="97"/>
    </row>
    <row r="165" spans="1:21" s="95" customFormat="1" ht="9" customHeight="1" x14ac:dyDescent="0.2">
      <c r="A165" s="99">
        <v>3</v>
      </c>
      <c r="B165" s="139" t="s">
        <v>260</v>
      </c>
      <c r="C165" s="149" t="s">
        <v>64</v>
      </c>
      <c r="D165" s="150" t="s">
        <v>62</v>
      </c>
      <c r="E165" s="151">
        <v>1979</v>
      </c>
      <c r="F165" s="152" t="s">
        <v>11</v>
      </c>
      <c r="G165" s="153">
        <v>5</v>
      </c>
      <c r="H165" s="153">
        <v>4</v>
      </c>
      <c r="I165" s="154">
        <v>3637.8</v>
      </c>
      <c r="J165" s="154">
        <v>3316.8</v>
      </c>
      <c r="K165" s="153">
        <v>193</v>
      </c>
      <c r="L165" s="146">
        <v>1627827.6</v>
      </c>
      <c r="M165" s="147">
        <v>0</v>
      </c>
      <c r="N165" s="147">
        <v>0</v>
      </c>
      <c r="O165" s="147">
        <v>0</v>
      </c>
      <c r="P165" s="147">
        <v>1627827.6</v>
      </c>
      <c r="Q165" s="147">
        <v>0</v>
      </c>
      <c r="R165" s="147">
        <v>0</v>
      </c>
      <c r="S165" s="148" t="s">
        <v>133</v>
      </c>
      <c r="T165" s="96"/>
      <c r="U165" s="97"/>
    </row>
    <row r="166" spans="1:21" s="95" customFormat="1" ht="9" customHeight="1" x14ac:dyDescent="0.2">
      <c r="A166" s="99">
        <v>4</v>
      </c>
      <c r="B166" s="139" t="s">
        <v>261</v>
      </c>
      <c r="C166" s="149" t="s">
        <v>64</v>
      </c>
      <c r="D166" s="150" t="s">
        <v>63</v>
      </c>
      <c r="E166" s="151">
        <v>1982</v>
      </c>
      <c r="F166" s="152" t="s">
        <v>10</v>
      </c>
      <c r="G166" s="153">
        <v>9</v>
      </c>
      <c r="H166" s="153">
        <v>2</v>
      </c>
      <c r="I166" s="154">
        <v>7011.6</v>
      </c>
      <c r="J166" s="154">
        <v>4028.6</v>
      </c>
      <c r="K166" s="153">
        <v>439</v>
      </c>
      <c r="L166" s="146">
        <v>4646991.08</v>
      </c>
      <c r="M166" s="147">
        <v>0</v>
      </c>
      <c r="N166" s="147">
        <v>0</v>
      </c>
      <c r="O166" s="147">
        <v>0</v>
      </c>
      <c r="P166" s="147">
        <v>4646991.08</v>
      </c>
      <c r="Q166" s="147">
        <v>0</v>
      </c>
      <c r="R166" s="147">
        <v>0</v>
      </c>
      <c r="S166" s="148" t="s">
        <v>133</v>
      </c>
      <c r="T166" s="96"/>
      <c r="U166" s="97"/>
    </row>
    <row r="167" spans="1:21" s="95" customFormat="1" ht="9" customHeight="1" x14ac:dyDescent="0.2">
      <c r="A167" s="99">
        <v>5</v>
      </c>
      <c r="B167" s="139" t="s">
        <v>262</v>
      </c>
      <c r="C167" s="149" t="s">
        <v>64</v>
      </c>
      <c r="D167" s="150" t="s">
        <v>63</v>
      </c>
      <c r="E167" s="151">
        <v>1978</v>
      </c>
      <c r="F167" s="152" t="s">
        <v>11</v>
      </c>
      <c r="G167" s="153">
        <v>5</v>
      </c>
      <c r="H167" s="153">
        <v>8</v>
      </c>
      <c r="I167" s="154">
        <v>6306.9</v>
      </c>
      <c r="J167" s="154">
        <v>5518.1</v>
      </c>
      <c r="K167" s="153">
        <v>267</v>
      </c>
      <c r="L167" s="146">
        <v>7803752.9699999997</v>
      </c>
      <c r="M167" s="147">
        <v>0</v>
      </c>
      <c r="N167" s="147">
        <v>0</v>
      </c>
      <c r="O167" s="147">
        <v>0</v>
      </c>
      <c r="P167" s="147">
        <v>7803752.9699999997</v>
      </c>
      <c r="Q167" s="147">
        <v>0</v>
      </c>
      <c r="R167" s="147">
        <v>0</v>
      </c>
      <c r="S167" s="148" t="s">
        <v>133</v>
      </c>
      <c r="T167" s="96"/>
      <c r="U167" s="97"/>
    </row>
    <row r="168" spans="1:21" s="95" customFormat="1" ht="9" customHeight="1" x14ac:dyDescent="0.2">
      <c r="A168" s="99">
        <v>6</v>
      </c>
      <c r="B168" s="139" t="s">
        <v>265</v>
      </c>
      <c r="C168" s="149" t="s">
        <v>64</v>
      </c>
      <c r="D168" s="150" t="s">
        <v>63</v>
      </c>
      <c r="E168" s="151">
        <v>1983</v>
      </c>
      <c r="F168" s="152" t="s">
        <v>10</v>
      </c>
      <c r="G168" s="153">
        <v>5</v>
      </c>
      <c r="H168" s="153">
        <v>1</v>
      </c>
      <c r="I168" s="154">
        <v>2571.5</v>
      </c>
      <c r="J168" s="154">
        <v>1744.4</v>
      </c>
      <c r="K168" s="153">
        <v>144</v>
      </c>
      <c r="L168" s="146">
        <v>3048388.14</v>
      </c>
      <c r="M168" s="147">
        <v>0</v>
      </c>
      <c r="N168" s="147">
        <v>0</v>
      </c>
      <c r="O168" s="147">
        <v>0</v>
      </c>
      <c r="P168" s="147">
        <v>3048388.14</v>
      </c>
      <c r="Q168" s="147">
        <v>0</v>
      </c>
      <c r="R168" s="147">
        <v>0</v>
      </c>
      <c r="S168" s="148" t="s">
        <v>133</v>
      </c>
      <c r="T168" s="96"/>
      <c r="U168" s="97"/>
    </row>
    <row r="169" spans="1:21" s="95" customFormat="1" ht="9" customHeight="1" x14ac:dyDescent="0.2">
      <c r="A169" s="99">
        <v>7</v>
      </c>
      <c r="B169" s="139" t="s">
        <v>263</v>
      </c>
      <c r="C169" s="149" t="s">
        <v>64</v>
      </c>
      <c r="D169" s="150" t="s">
        <v>63</v>
      </c>
      <c r="E169" s="151">
        <v>1974</v>
      </c>
      <c r="F169" s="152" t="s">
        <v>11</v>
      </c>
      <c r="G169" s="153">
        <v>5</v>
      </c>
      <c r="H169" s="153">
        <v>8</v>
      </c>
      <c r="I169" s="154">
        <v>6200.7</v>
      </c>
      <c r="J169" s="154">
        <v>5488.7</v>
      </c>
      <c r="K169" s="153">
        <v>266</v>
      </c>
      <c r="L169" s="146">
        <v>6569103.9800000004</v>
      </c>
      <c r="M169" s="147">
        <v>0</v>
      </c>
      <c r="N169" s="147">
        <v>0</v>
      </c>
      <c r="O169" s="147">
        <v>0</v>
      </c>
      <c r="P169" s="147">
        <v>6569103.9800000004</v>
      </c>
      <c r="Q169" s="147">
        <v>0</v>
      </c>
      <c r="R169" s="147">
        <v>0</v>
      </c>
      <c r="S169" s="148" t="s">
        <v>133</v>
      </c>
      <c r="T169" s="96"/>
      <c r="U169" s="97"/>
    </row>
    <row r="170" spans="1:21" s="95" customFormat="1" ht="9" customHeight="1" x14ac:dyDescent="0.2">
      <c r="A170" s="99">
        <v>8</v>
      </c>
      <c r="B170" s="139" t="s">
        <v>197</v>
      </c>
      <c r="C170" s="149" t="s">
        <v>64</v>
      </c>
      <c r="D170" s="150" t="s">
        <v>63</v>
      </c>
      <c r="E170" s="151">
        <v>1957</v>
      </c>
      <c r="F170" s="152" t="s">
        <v>10</v>
      </c>
      <c r="G170" s="153">
        <v>3</v>
      </c>
      <c r="H170" s="153">
        <v>4</v>
      </c>
      <c r="I170" s="154">
        <v>1723</v>
      </c>
      <c r="J170" s="154">
        <v>1520.7</v>
      </c>
      <c r="K170" s="153">
        <v>59</v>
      </c>
      <c r="L170" s="146">
        <v>3625384.5</v>
      </c>
      <c r="M170" s="147">
        <v>0</v>
      </c>
      <c r="N170" s="147">
        <v>0</v>
      </c>
      <c r="O170" s="147">
        <v>0</v>
      </c>
      <c r="P170" s="147">
        <v>3625384.5</v>
      </c>
      <c r="Q170" s="147">
        <v>0</v>
      </c>
      <c r="R170" s="147">
        <v>0</v>
      </c>
      <c r="S170" s="148" t="s">
        <v>133</v>
      </c>
      <c r="T170" s="96"/>
      <c r="U170" s="97"/>
    </row>
    <row r="171" spans="1:21" s="95" customFormat="1" ht="9" customHeight="1" x14ac:dyDescent="0.2">
      <c r="A171" s="99">
        <v>9</v>
      </c>
      <c r="B171" s="139" t="s">
        <v>267</v>
      </c>
      <c r="C171" s="149" t="s">
        <v>64</v>
      </c>
      <c r="D171" s="150" t="s">
        <v>63</v>
      </c>
      <c r="E171" s="151">
        <v>1973</v>
      </c>
      <c r="F171" s="152" t="s">
        <v>11</v>
      </c>
      <c r="G171" s="153">
        <v>5</v>
      </c>
      <c r="H171" s="153">
        <v>6</v>
      </c>
      <c r="I171" s="154">
        <v>4884.2</v>
      </c>
      <c r="J171" s="154">
        <v>3618.3</v>
      </c>
      <c r="K171" s="153">
        <v>170</v>
      </c>
      <c r="L171" s="146">
        <v>5057781.4400000004</v>
      </c>
      <c r="M171" s="147">
        <v>0</v>
      </c>
      <c r="N171" s="147">
        <v>0</v>
      </c>
      <c r="O171" s="147">
        <v>0</v>
      </c>
      <c r="P171" s="147">
        <v>5057781.4400000004</v>
      </c>
      <c r="Q171" s="147">
        <v>0</v>
      </c>
      <c r="R171" s="147">
        <v>0</v>
      </c>
      <c r="S171" s="148" t="s">
        <v>133</v>
      </c>
      <c r="T171" s="96"/>
      <c r="U171" s="97"/>
    </row>
    <row r="172" spans="1:21" s="95" customFormat="1" ht="9" customHeight="1" x14ac:dyDescent="0.2">
      <c r="A172" s="99">
        <v>10</v>
      </c>
      <c r="B172" s="139" t="s">
        <v>268</v>
      </c>
      <c r="C172" s="149" t="s">
        <v>64</v>
      </c>
      <c r="D172" s="150" t="s">
        <v>63</v>
      </c>
      <c r="E172" s="151">
        <v>1969</v>
      </c>
      <c r="F172" s="152" t="s">
        <v>11</v>
      </c>
      <c r="G172" s="153">
        <v>5</v>
      </c>
      <c r="H172" s="153">
        <v>4</v>
      </c>
      <c r="I172" s="154">
        <v>4052.8</v>
      </c>
      <c r="J172" s="154">
        <v>3746.8</v>
      </c>
      <c r="K172" s="153">
        <v>208</v>
      </c>
      <c r="L172" s="146">
        <v>5396708.5599999996</v>
      </c>
      <c r="M172" s="147">
        <v>0</v>
      </c>
      <c r="N172" s="147">
        <v>0</v>
      </c>
      <c r="O172" s="147">
        <v>0</v>
      </c>
      <c r="P172" s="147">
        <v>5396708.5599999996</v>
      </c>
      <c r="Q172" s="147">
        <v>0</v>
      </c>
      <c r="R172" s="147">
        <v>0</v>
      </c>
      <c r="S172" s="148" t="s">
        <v>133</v>
      </c>
      <c r="T172" s="96"/>
      <c r="U172" s="97"/>
    </row>
    <row r="173" spans="1:21" s="95" customFormat="1" ht="9" customHeight="1" x14ac:dyDescent="0.2">
      <c r="A173" s="99">
        <v>11</v>
      </c>
      <c r="B173" s="139" t="s">
        <v>269</v>
      </c>
      <c r="C173" s="149" t="s">
        <v>64</v>
      </c>
      <c r="D173" s="150" t="s">
        <v>63</v>
      </c>
      <c r="E173" s="151">
        <v>1969</v>
      </c>
      <c r="F173" s="152" t="s">
        <v>11</v>
      </c>
      <c r="G173" s="153">
        <v>5</v>
      </c>
      <c r="H173" s="153">
        <v>4</v>
      </c>
      <c r="I173" s="154">
        <v>4132.1000000000004</v>
      </c>
      <c r="J173" s="154">
        <v>3728.6</v>
      </c>
      <c r="K173" s="153">
        <v>178</v>
      </c>
      <c r="L173" s="146">
        <v>5403734.8300000001</v>
      </c>
      <c r="M173" s="147">
        <v>0</v>
      </c>
      <c r="N173" s="147">
        <v>0</v>
      </c>
      <c r="O173" s="147">
        <v>0</v>
      </c>
      <c r="P173" s="147">
        <v>5403734.8300000001</v>
      </c>
      <c r="Q173" s="147">
        <v>0</v>
      </c>
      <c r="R173" s="147">
        <v>0</v>
      </c>
      <c r="S173" s="148" t="s">
        <v>133</v>
      </c>
      <c r="T173" s="96"/>
      <c r="U173" s="97"/>
    </row>
    <row r="174" spans="1:21" s="95" customFormat="1" ht="9" customHeight="1" x14ac:dyDescent="0.2">
      <c r="A174" s="99">
        <v>12</v>
      </c>
      <c r="B174" s="139" t="s">
        <v>270</v>
      </c>
      <c r="C174" s="149" t="s">
        <v>64</v>
      </c>
      <c r="D174" s="150" t="s">
        <v>63</v>
      </c>
      <c r="E174" s="151">
        <v>1968</v>
      </c>
      <c r="F174" s="152" t="s">
        <v>11</v>
      </c>
      <c r="G174" s="153">
        <v>5</v>
      </c>
      <c r="H174" s="153">
        <v>4</v>
      </c>
      <c r="I174" s="154">
        <v>4156.8999999999996</v>
      </c>
      <c r="J174" s="154">
        <v>3850.9</v>
      </c>
      <c r="K174" s="153">
        <v>209</v>
      </c>
      <c r="L174" s="146">
        <v>5186367.79</v>
      </c>
      <c r="M174" s="147">
        <v>0</v>
      </c>
      <c r="N174" s="147">
        <v>0</v>
      </c>
      <c r="O174" s="147">
        <v>0</v>
      </c>
      <c r="P174" s="147">
        <v>5186367.79</v>
      </c>
      <c r="Q174" s="147">
        <v>0</v>
      </c>
      <c r="R174" s="147">
        <v>0</v>
      </c>
      <c r="S174" s="148" t="s">
        <v>133</v>
      </c>
      <c r="T174" s="96"/>
      <c r="U174" s="97"/>
    </row>
    <row r="175" spans="1:21" s="95" customFormat="1" ht="9" customHeight="1" x14ac:dyDescent="0.2">
      <c r="A175" s="99">
        <v>13</v>
      </c>
      <c r="B175" s="139" t="s">
        <v>271</v>
      </c>
      <c r="C175" s="149" t="s">
        <v>64</v>
      </c>
      <c r="D175" s="150" t="s">
        <v>63</v>
      </c>
      <c r="E175" s="151">
        <v>1969</v>
      </c>
      <c r="F175" s="152" t="s">
        <v>11</v>
      </c>
      <c r="G175" s="153">
        <v>5</v>
      </c>
      <c r="H175" s="153">
        <v>4</v>
      </c>
      <c r="I175" s="154">
        <v>4177.7299999999996</v>
      </c>
      <c r="J175" s="154">
        <v>3723.83</v>
      </c>
      <c r="K175" s="153">
        <v>171</v>
      </c>
      <c r="L175" s="146">
        <v>5619688.5</v>
      </c>
      <c r="M175" s="147">
        <v>0</v>
      </c>
      <c r="N175" s="147">
        <v>0</v>
      </c>
      <c r="O175" s="147">
        <v>0</v>
      </c>
      <c r="P175" s="147">
        <v>5619688.5</v>
      </c>
      <c r="Q175" s="147">
        <v>0</v>
      </c>
      <c r="R175" s="147">
        <v>0</v>
      </c>
      <c r="S175" s="148" t="s">
        <v>133</v>
      </c>
      <c r="T175" s="96"/>
      <c r="U175" s="97"/>
    </row>
    <row r="176" spans="1:21" s="95" customFormat="1" ht="9" customHeight="1" x14ac:dyDescent="0.2">
      <c r="A176" s="99">
        <v>14</v>
      </c>
      <c r="B176" s="139" t="s">
        <v>272</v>
      </c>
      <c r="C176" s="149" t="s">
        <v>64</v>
      </c>
      <c r="D176" s="150" t="s">
        <v>63</v>
      </c>
      <c r="E176" s="151">
        <v>1969</v>
      </c>
      <c r="F176" s="152" t="s">
        <v>11</v>
      </c>
      <c r="G176" s="153">
        <v>5</v>
      </c>
      <c r="H176" s="153">
        <v>4</v>
      </c>
      <c r="I176" s="154">
        <v>4181.7</v>
      </c>
      <c r="J176" s="154">
        <v>3875.7</v>
      </c>
      <c r="K176" s="153">
        <v>184</v>
      </c>
      <c r="L176" s="146">
        <v>5539336.8200000003</v>
      </c>
      <c r="M176" s="147">
        <v>0</v>
      </c>
      <c r="N176" s="147">
        <v>0</v>
      </c>
      <c r="O176" s="147">
        <v>0</v>
      </c>
      <c r="P176" s="147">
        <v>5539336.8200000003</v>
      </c>
      <c r="Q176" s="147">
        <v>0</v>
      </c>
      <c r="R176" s="147">
        <v>0</v>
      </c>
      <c r="S176" s="148" t="s">
        <v>133</v>
      </c>
      <c r="T176" s="96"/>
      <c r="U176" s="97"/>
    </row>
    <row r="177" spans="1:21" s="95" customFormat="1" ht="9" customHeight="1" x14ac:dyDescent="0.2">
      <c r="A177" s="99">
        <v>15</v>
      </c>
      <c r="B177" s="139" t="s">
        <v>166</v>
      </c>
      <c r="C177" s="149" t="s">
        <v>64</v>
      </c>
      <c r="D177" s="150" t="s">
        <v>63</v>
      </c>
      <c r="E177" s="151">
        <v>1988</v>
      </c>
      <c r="F177" s="152" t="s">
        <v>10</v>
      </c>
      <c r="G177" s="153">
        <v>10</v>
      </c>
      <c r="H177" s="153">
        <v>3</v>
      </c>
      <c r="I177" s="154">
        <v>7129</v>
      </c>
      <c r="J177" s="154">
        <v>5849</v>
      </c>
      <c r="K177" s="153">
        <v>264</v>
      </c>
      <c r="L177" s="146">
        <v>4705237.8499999996</v>
      </c>
      <c r="M177" s="147">
        <v>0</v>
      </c>
      <c r="N177" s="147">
        <v>0</v>
      </c>
      <c r="O177" s="147">
        <v>0</v>
      </c>
      <c r="P177" s="147">
        <v>4705237.8499999996</v>
      </c>
      <c r="Q177" s="147">
        <v>0</v>
      </c>
      <c r="R177" s="147">
        <v>0</v>
      </c>
      <c r="S177" s="148" t="s">
        <v>133</v>
      </c>
      <c r="T177" s="96"/>
      <c r="U177" s="97"/>
    </row>
    <row r="178" spans="1:21" s="95" customFormat="1" ht="9" customHeight="1" x14ac:dyDescent="0.2">
      <c r="A178" s="99">
        <v>16</v>
      </c>
      <c r="B178" s="139" t="s">
        <v>274</v>
      </c>
      <c r="C178" s="149" t="s">
        <v>64</v>
      </c>
      <c r="D178" s="150" t="s">
        <v>63</v>
      </c>
      <c r="E178" s="151">
        <v>1977</v>
      </c>
      <c r="F178" s="152" t="s">
        <v>11</v>
      </c>
      <c r="G178" s="153">
        <v>5</v>
      </c>
      <c r="H178" s="153">
        <v>3</v>
      </c>
      <c r="I178" s="154">
        <v>2336.9</v>
      </c>
      <c r="J178" s="154">
        <v>2152.1</v>
      </c>
      <c r="K178" s="153">
        <v>104</v>
      </c>
      <c r="L178" s="146">
        <v>2992027.73</v>
      </c>
      <c r="M178" s="147">
        <v>0</v>
      </c>
      <c r="N178" s="147">
        <v>0</v>
      </c>
      <c r="O178" s="147">
        <v>0</v>
      </c>
      <c r="P178" s="147">
        <v>2992027.73</v>
      </c>
      <c r="Q178" s="147">
        <v>0</v>
      </c>
      <c r="R178" s="147">
        <v>0</v>
      </c>
      <c r="S178" s="148" t="s">
        <v>133</v>
      </c>
      <c r="T178" s="96"/>
      <c r="U178" s="97"/>
    </row>
    <row r="179" spans="1:21" s="95" customFormat="1" ht="9" customHeight="1" x14ac:dyDescent="0.2">
      <c r="A179" s="99">
        <v>17</v>
      </c>
      <c r="B179" s="139" t="s">
        <v>275</v>
      </c>
      <c r="C179" s="149" t="s">
        <v>64</v>
      </c>
      <c r="D179" s="150" t="s">
        <v>63</v>
      </c>
      <c r="E179" s="151">
        <v>1970</v>
      </c>
      <c r="F179" s="152" t="s">
        <v>11</v>
      </c>
      <c r="G179" s="153">
        <v>5</v>
      </c>
      <c r="H179" s="153">
        <v>4</v>
      </c>
      <c r="I179" s="154">
        <v>4177</v>
      </c>
      <c r="J179" s="154">
        <v>3887</v>
      </c>
      <c r="K179" s="153">
        <v>191</v>
      </c>
      <c r="L179" s="146">
        <v>5418504.3499999996</v>
      </c>
      <c r="M179" s="147">
        <v>0</v>
      </c>
      <c r="N179" s="147">
        <v>0</v>
      </c>
      <c r="O179" s="147">
        <v>0</v>
      </c>
      <c r="P179" s="147">
        <v>5418504.3499999996</v>
      </c>
      <c r="Q179" s="147">
        <v>0</v>
      </c>
      <c r="R179" s="147">
        <v>0</v>
      </c>
      <c r="S179" s="148" t="s">
        <v>133</v>
      </c>
      <c r="T179" s="96"/>
      <c r="U179" s="97"/>
    </row>
    <row r="180" spans="1:21" s="95" customFormat="1" ht="9" customHeight="1" x14ac:dyDescent="0.2">
      <c r="A180" s="99">
        <v>18</v>
      </c>
      <c r="B180" s="139" t="s">
        <v>276</v>
      </c>
      <c r="C180" s="149" t="s">
        <v>64</v>
      </c>
      <c r="D180" s="150" t="s">
        <v>63</v>
      </c>
      <c r="E180" s="151">
        <v>1970</v>
      </c>
      <c r="F180" s="152" t="s">
        <v>11</v>
      </c>
      <c r="G180" s="153">
        <v>5</v>
      </c>
      <c r="H180" s="153">
        <v>6</v>
      </c>
      <c r="I180" s="154">
        <v>6160.8</v>
      </c>
      <c r="J180" s="154">
        <v>5654</v>
      </c>
      <c r="K180" s="153">
        <v>251</v>
      </c>
      <c r="L180" s="146">
        <v>5538519.2800000003</v>
      </c>
      <c r="M180" s="147">
        <v>0</v>
      </c>
      <c r="N180" s="147">
        <v>0</v>
      </c>
      <c r="O180" s="147">
        <v>0</v>
      </c>
      <c r="P180" s="147">
        <v>5538519.2800000003</v>
      </c>
      <c r="Q180" s="147">
        <v>0</v>
      </c>
      <c r="R180" s="147">
        <v>0</v>
      </c>
      <c r="S180" s="148" t="s">
        <v>133</v>
      </c>
      <c r="T180" s="96"/>
      <c r="U180" s="97"/>
    </row>
    <row r="181" spans="1:21" s="95" customFormat="1" ht="9" customHeight="1" x14ac:dyDescent="0.2">
      <c r="A181" s="99">
        <v>19</v>
      </c>
      <c r="B181" s="139" t="s">
        <v>277</v>
      </c>
      <c r="C181" s="149" t="s">
        <v>64</v>
      </c>
      <c r="D181" s="150" t="s">
        <v>63</v>
      </c>
      <c r="E181" s="151">
        <v>1974</v>
      </c>
      <c r="F181" s="152" t="s">
        <v>10</v>
      </c>
      <c r="G181" s="153">
        <v>9</v>
      </c>
      <c r="H181" s="153">
        <v>1</v>
      </c>
      <c r="I181" s="154">
        <v>5886.7</v>
      </c>
      <c r="J181" s="154">
        <v>3238.3</v>
      </c>
      <c r="K181" s="153">
        <v>288</v>
      </c>
      <c r="L181" s="146">
        <v>3130632.68</v>
      </c>
      <c r="M181" s="147">
        <v>0</v>
      </c>
      <c r="N181" s="147">
        <v>0</v>
      </c>
      <c r="O181" s="147">
        <v>0</v>
      </c>
      <c r="P181" s="147">
        <v>3130632.68</v>
      </c>
      <c r="Q181" s="147">
        <v>0</v>
      </c>
      <c r="R181" s="147">
        <v>0</v>
      </c>
      <c r="S181" s="148" t="s">
        <v>133</v>
      </c>
      <c r="T181" s="96"/>
      <c r="U181" s="97"/>
    </row>
    <row r="182" spans="1:21" s="95" customFormat="1" ht="9" customHeight="1" x14ac:dyDescent="0.2">
      <c r="A182" s="99">
        <v>20</v>
      </c>
      <c r="B182" s="139" t="s">
        <v>278</v>
      </c>
      <c r="C182" s="149" t="s">
        <v>64</v>
      </c>
      <c r="D182" s="150" t="s">
        <v>63</v>
      </c>
      <c r="E182" s="151">
        <v>1973</v>
      </c>
      <c r="F182" s="152" t="s">
        <v>11</v>
      </c>
      <c r="G182" s="153">
        <v>5</v>
      </c>
      <c r="H182" s="153">
        <v>8</v>
      </c>
      <c r="I182" s="154">
        <v>6192</v>
      </c>
      <c r="J182" s="154">
        <v>5555</v>
      </c>
      <c r="K182" s="153">
        <v>279</v>
      </c>
      <c r="L182" s="146">
        <v>7385516.4900000002</v>
      </c>
      <c r="M182" s="147">
        <v>0</v>
      </c>
      <c r="N182" s="147">
        <v>0</v>
      </c>
      <c r="O182" s="147">
        <v>0</v>
      </c>
      <c r="P182" s="147">
        <v>7385516.4900000002</v>
      </c>
      <c r="Q182" s="147">
        <v>0</v>
      </c>
      <c r="R182" s="147">
        <v>0</v>
      </c>
      <c r="S182" s="148" t="s">
        <v>133</v>
      </c>
      <c r="T182" s="96"/>
      <c r="U182" s="97"/>
    </row>
    <row r="183" spans="1:21" s="95" customFormat="1" ht="9" customHeight="1" x14ac:dyDescent="0.2">
      <c r="A183" s="99">
        <v>21</v>
      </c>
      <c r="B183" s="139" t="s">
        <v>279</v>
      </c>
      <c r="C183" s="149" t="s">
        <v>64</v>
      </c>
      <c r="D183" s="150" t="s">
        <v>63</v>
      </c>
      <c r="E183" s="151">
        <v>1973</v>
      </c>
      <c r="F183" s="152" t="s">
        <v>11</v>
      </c>
      <c r="G183" s="153">
        <v>5</v>
      </c>
      <c r="H183" s="153">
        <v>8</v>
      </c>
      <c r="I183" s="154">
        <v>5985.6</v>
      </c>
      <c r="J183" s="154">
        <v>5481.3</v>
      </c>
      <c r="K183" s="153">
        <v>242</v>
      </c>
      <c r="L183" s="146">
        <v>7389341.0899999999</v>
      </c>
      <c r="M183" s="147">
        <v>0</v>
      </c>
      <c r="N183" s="147">
        <v>0</v>
      </c>
      <c r="O183" s="147">
        <v>0</v>
      </c>
      <c r="P183" s="147">
        <v>7389341.0899999999</v>
      </c>
      <c r="Q183" s="147">
        <v>0</v>
      </c>
      <c r="R183" s="147">
        <v>0</v>
      </c>
      <c r="S183" s="148" t="s">
        <v>133</v>
      </c>
      <c r="T183" s="96"/>
      <c r="U183" s="97"/>
    </row>
    <row r="184" spans="1:21" s="95" customFormat="1" ht="9" customHeight="1" x14ac:dyDescent="0.2">
      <c r="A184" s="99">
        <v>22</v>
      </c>
      <c r="B184" s="139" t="s">
        <v>280</v>
      </c>
      <c r="C184" s="149" t="s">
        <v>64</v>
      </c>
      <c r="D184" s="150" t="s">
        <v>63</v>
      </c>
      <c r="E184" s="151">
        <v>1973</v>
      </c>
      <c r="F184" s="152" t="s">
        <v>11</v>
      </c>
      <c r="G184" s="153">
        <v>5</v>
      </c>
      <c r="H184" s="153">
        <v>4</v>
      </c>
      <c r="I184" s="154">
        <v>4533</v>
      </c>
      <c r="J184" s="154">
        <v>3274</v>
      </c>
      <c r="K184" s="153">
        <v>164</v>
      </c>
      <c r="L184" s="146">
        <v>4962744.34</v>
      </c>
      <c r="M184" s="147">
        <v>0</v>
      </c>
      <c r="N184" s="147">
        <v>0</v>
      </c>
      <c r="O184" s="147">
        <v>0</v>
      </c>
      <c r="P184" s="147">
        <v>4962744.34</v>
      </c>
      <c r="Q184" s="147">
        <v>0</v>
      </c>
      <c r="R184" s="147">
        <v>0</v>
      </c>
      <c r="S184" s="148" t="s">
        <v>133</v>
      </c>
      <c r="T184" s="96"/>
      <c r="U184" s="97"/>
    </row>
    <row r="185" spans="1:21" s="95" customFormat="1" ht="9" customHeight="1" x14ac:dyDescent="0.2">
      <c r="A185" s="99">
        <v>23</v>
      </c>
      <c r="B185" s="139" t="s">
        <v>281</v>
      </c>
      <c r="C185" s="149" t="s">
        <v>64</v>
      </c>
      <c r="D185" s="150" t="s">
        <v>63</v>
      </c>
      <c r="E185" s="151">
        <v>1973</v>
      </c>
      <c r="F185" s="152" t="s">
        <v>11</v>
      </c>
      <c r="G185" s="153">
        <v>5</v>
      </c>
      <c r="H185" s="153">
        <v>8</v>
      </c>
      <c r="I185" s="154">
        <v>6064.9</v>
      </c>
      <c r="J185" s="154">
        <v>5524.9</v>
      </c>
      <c r="K185" s="153">
        <v>263</v>
      </c>
      <c r="L185" s="146">
        <v>7456155.4900000002</v>
      </c>
      <c r="M185" s="147">
        <v>0</v>
      </c>
      <c r="N185" s="147">
        <v>0</v>
      </c>
      <c r="O185" s="147">
        <v>0</v>
      </c>
      <c r="P185" s="147">
        <v>7456155.4900000002</v>
      </c>
      <c r="Q185" s="147">
        <v>0</v>
      </c>
      <c r="R185" s="147">
        <v>0</v>
      </c>
      <c r="S185" s="148" t="s">
        <v>133</v>
      </c>
      <c r="T185" s="96"/>
      <c r="U185" s="97"/>
    </row>
    <row r="186" spans="1:21" s="95" customFormat="1" ht="9" customHeight="1" x14ac:dyDescent="0.2">
      <c r="A186" s="99">
        <v>24</v>
      </c>
      <c r="B186" s="139" t="s">
        <v>282</v>
      </c>
      <c r="C186" s="149" t="s">
        <v>64</v>
      </c>
      <c r="D186" s="150" t="s">
        <v>63</v>
      </c>
      <c r="E186" s="151">
        <v>1976</v>
      </c>
      <c r="F186" s="152" t="s">
        <v>11</v>
      </c>
      <c r="G186" s="153">
        <v>5</v>
      </c>
      <c r="H186" s="153">
        <v>8</v>
      </c>
      <c r="I186" s="154">
        <v>6208.5</v>
      </c>
      <c r="J186" s="154">
        <v>5537</v>
      </c>
      <c r="K186" s="153">
        <v>253</v>
      </c>
      <c r="L186" s="146">
        <v>8069421.9900000002</v>
      </c>
      <c r="M186" s="147">
        <v>0</v>
      </c>
      <c r="N186" s="147">
        <v>0</v>
      </c>
      <c r="O186" s="147">
        <v>0</v>
      </c>
      <c r="P186" s="147">
        <v>8069421.9900000002</v>
      </c>
      <c r="Q186" s="147">
        <v>0</v>
      </c>
      <c r="R186" s="147">
        <v>0</v>
      </c>
      <c r="S186" s="148" t="s">
        <v>133</v>
      </c>
      <c r="T186" s="96"/>
      <c r="U186" s="97"/>
    </row>
    <row r="187" spans="1:21" s="95" customFormat="1" ht="9" customHeight="1" x14ac:dyDescent="0.2">
      <c r="A187" s="99">
        <v>25</v>
      </c>
      <c r="B187" s="139" t="s">
        <v>283</v>
      </c>
      <c r="C187" s="149" t="s">
        <v>64</v>
      </c>
      <c r="D187" s="150" t="s">
        <v>63</v>
      </c>
      <c r="E187" s="151">
        <v>1976</v>
      </c>
      <c r="F187" s="152" t="s">
        <v>11</v>
      </c>
      <c r="G187" s="153">
        <v>5</v>
      </c>
      <c r="H187" s="153">
        <v>4</v>
      </c>
      <c r="I187" s="154">
        <v>3526.7</v>
      </c>
      <c r="J187" s="154">
        <v>3294.7</v>
      </c>
      <c r="K187" s="153">
        <v>181</v>
      </c>
      <c r="L187" s="146">
        <v>4648268.79</v>
      </c>
      <c r="M187" s="147">
        <v>0</v>
      </c>
      <c r="N187" s="147">
        <v>0</v>
      </c>
      <c r="O187" s="147">
        <v>0</v>
      </c>
      <c r="P187" s="147">
        <v>4648268.79</v>
      </c>
      <c r="Q187" s="147">
        <v>0</v>
      </c>
      <c r="R187" s="147">
        <v>0</v>
      </c>
      <c r="S187" s="148" t="s">
        <v>133</v>
      </c>
      <c r="T187" s="96"/>
      <c r="U187" s="97"/>
    </row>
    <row r="188" spans="1:21" s="95" customFormat="1" ht="9" customHeight="1" x14ac:dyDescent="0.2">
      <c r="A188" s="99">
        <v>26</v>
      </c>
      <c r="B188" s="139" t="s">
        <v>284</v>
      </c>
      <c r="C188" s="149" t="s">
        <v>64</v>
      </c>
      <c r="D188" s="150" t="s">
        <v>63</v>
      </c>
      <c r="E188" s="151">
        <v>1976</v>
      </c>
      <c r="F188" s="152" t="s">
        <v>11</v>
      </c>
      <c r="G188" s="153">
        <v>5</v>
      </c>
      <c r="H188" s="153">
        <v>4</v>
      </c>
      <c r="I188" s="154">
        <v>3619.7</v>
      </c>
      <c r="J188" s="154">
        <v>3291.7</v>
      </c>
      <c r="K188" s="153">
        <v>173</v>
      </c>
      <c r="L188" s="146">
        <v>4370351.3499999996</v>
      </c>
      <c r="M188" s="147">
        <v>0</v>
      </c>
      <c r="N188" s="147">
        <v>0</v>
      </c>
      <c r="O188" s="147">
        <v>0</v>
      </c>
      <c r="P188" s="147">
        <v>4370351.3499999996</v>
      </c>
      <c r="Q188" s="147">
        <v>0</v>
      </c>
      <c r="R188" s="147">
        <v>0</v>
      </c>
      <c r="S188" s="148" t="s">
        <v>133</v>
      </c>
      <c r="T188" s="96"/>
      <c r="U188" s="97"/>
    </row>
    <row r="189" spans="1:21" s="95" customFormat="1" ht="9" customHeight="1" x14ac:dyDescent="0.2">
      <c r="A189" s="99">
        <v>27</v>
      </c>
      <c r="B189" s="139" t="s">
        <v>285</v>
      </c>
      <c r="C189" s="149" t="s">
        <v>64</v>
      </c>
      <c r="D189" s="150" t="s">
        <v>63</v>
      </c>
      <c r="E189" s="151">
        <v>1967</v>
      </c>
      <c r="F189" s="152" t="s">
        <v>10</v>
      </c>
      <c r="G189" s="153">
        <v>5</v>
      </c>
      <c r="H189" s="153">
        <v>6</v>
      </c>
      <c r="I189" s="154">
        <v>4896.8999999999996</v>
      </c>
      <c r="J189" s="154">
        <v>3568.1</v>
      </c>
      <c r="K189" s="153">
        <v>199</v>
      </c>
      <c r="L189" s="146">
        <v>5271936.95</v>
      </c>
      <c r="M189" s="147">
        <v>0</v>
      </c>
      <c r="N189" s="147">
        <v>0</v>
      </c>
      <c r="O189" s="147">
        <v>0</v>
      </c>
      <c r="P189" s="147">
        <v>5271936.95</v>
      </c>
      <c r="Q189" s="147">
        <v>0</v>
      </c>
      <c r="R189" s="147">
        <v>0</v>
      </c>
      <c r="S189" s="148" t="s">
        <v>133</v>
      </c>
      <c r="T189" s="96"/>
      <c r="U189" s="97"/>
    </row>
    <row r="190" spans="1:21" s="95" customFormat="1" ht="9" customHeight="1" x14ac:dyDescent="0.2">
      <c r="A190" s="99">
        <v>28</v>
      </c>
      <c r="B190" s="139" t="s">
        <v>288</v>
      </c>
      <c r="C190" s="149" t="s">
        <v>64</v>
      </c>
      <c r="D190" s="150" t="s">
        <v>62</v>
      </c>
      <c r="E190" s="151">
        <v>1976</v>
      </c>
      <c r="F190" s="152" t="s">
        <v>11</v>
      </c>
      <c r="G190" s="153">
        <v>5</v>
      </c>
      <c r="H190" s="153">
        <v>4</v>
      </c>
      <c r="I190" s="154">
        <v>3750.5</v>
      </c>
      <c r="J190" s="154">
        <v>3271.4</v>
      </c>
      <c r="K190" s="153">
        <v>121</v>
      </c>
      <c r="L190" s="146">
        <v>1427620.4</v>
      </c>
      <c r="M190" s="147">
        <v>0</v>
      </c>
      <c r="N190" s="147">
        <v>0</v>
      </c>
      <c r="O190" s="147">
        <v>0</v>
      </c>
      <c r="P190" s="147">
        <v>1427620.4</v>
      </c>
      <c r="Q190" s="147">
        <v>0</v>
      </c>
      <c r="R190" s="147">
        <v>0</v>
      </c>
      <c r="S190" s="148" t="s">
        <v>133</v>
      </c>
      <c r="T190" s="96"/>
      <c r="U190" s="97"/>
    </row>
    <row r="191" spans="1:21" s="95" customFormat="1" ht="9" customHeight="1" x14ac:dyDescent="0.2">
      <c r="A191" s="99">
        <v>29</v>
      </c>
      <c r="B191" s="139" t="s">
        <v>289</v>
      </c>
      <c r="C191" s="149" t="s">
        <v>64</v>
      </c>
      <c r="D191" s="150" t="s">
        <v>63</v>
      </c>
      <c r="E191" s="151">
        <v>1976</v>
      </c>
      <c r="F191" s="152" t="s">
        <v>11</v>
      </c>
      <c r="G191" s="153">
        <v>5</v>
      </c>
      <c r="H191" s="153">
        <v>6</v>
      </c>
      <c r="I191" s="154">
        <v>4964.8</v>
      </c>
      <c r="J191" s="154">
        <v>4233.8999999999996</v>
      </c>
      <c r="K191" s="153">
        <v>174</v>
      </c>
      <c r="L191" s="146">
        <v>5109312.41</v>
      </c>
      <c r="M191" s="147">
        <v>0</v>
      </c>
      <c r="N191" s="147">
        <v>0</v>
      </c>
      <c r="O191" s="147">
        <v>0</v>
      </c>
      <c r="P191" s="147">
        <v>5109312.41</v>
      </c>
      <c r="Q191" s="147">
        <v>0</v>
      </c>
      <c r="R191" s="147">
        <v>0</v>
      </c>
      <c r="S191" s="148" t="s">
        <v>133</v>
      </c>
      <c r="T191" s="96"/>
      <c r="U191" s="97"/>
    </row>
    <row r="192" spans="1:21" s="95" customFormat="1" ht="9" customHeight="1" x14ac:dyDescent="0.2">
      <c r="A192" s="99">
        <v>30</v>
      </c>
      <c r="B192" s="139" t="s">
        <v>290</v>
      </c>
      <c r="C192" s="149" t="s">
        <v>64</v>
      </c>
      <c r="D192" s="150" t="s">
        <v>63</v>
      </c>
      <c r="E192" s="151">
        <v>1984</v>
      </c>
      <c r="F192" s="152" t="s">
        <v>10</v>
      </c>
      <c r="G192" s="153">
        <v>5</v>
      </c>
      <c r="H192" s="153">
        <v>5</v>
      </c>
      <c r="I192" s="154">
        <v>3671</v>
      </c>
      <c r="J192" s="154">
        <v>3344</v>
      </c>
      <c r="K192" s="153">
        <v>153</v>
      </c>
      <c r="L192" s="146">
        <v>4289377.82</v>
      </c>
      <c r="M192" s="147">
        <v>0</v>
      </c>
      <c r="N192" s="147">
        <v>0</v>
      </c>
      <c r="O192" s="147">
        <v>0</v>
      </c>
      <c r="P192" s="147">
        <v>4289377.82</v>
      </c>
      <c r="Q192" s="147">
        <v>0</v>
      </c>
      <c r="R192" s="147">
        <v>0</v>
      </c>
      <c r="S192" s="148" t="s">
        <v>133</v>
      </c>
      <c r="T192" s="96"/>
      <c r="U192" s="97"/>
    </row>
    <row r="193" spans="1:21" s="95" customFormat="1" ht="9" customHeight="1" x14ac:dyDescent="0.2">
      <c r="A193" s="99">
        <v>31</v>
      </c>
      <c r="B193" s="139" t="s">
        <v>291</v>
      </c>
      <c r="C193" s="149" t="s">
        <v>64</v>
      </c>
      <c r="D193" s="150" t="s">
        <v>63</v>
      </c>
      <c r="E193" s="151">
        <v>1981</v>
      </c>
      <c r="F193" s="152" t="s">
        <v>11</v>
      </c>
      <c r="G193" s="153">
        <v>5</v>
      </c>
      <c r="H193" s="153">
        <v>6</v>
      </c>
      <c r="I193" s="154">
        <v>4345</v>
      </c>
      <c r="J193" s="154">
        <v>3914</v>
      </c>
      <c r="K193" s="153">
        <v>209</v>
      </c>
      <c r="L193" s="146">
        <v>5060953.9400000004</v>
      </c>
      <c r="M193" s="147">
        <v>0</v>
      </c>
      <c r="N193" s="147">
        <v>0</v>
      </c>
      <c r="O193" s="147">
        <v>0</v>
      </c>
      <c r="P193" s="147">
        <v>5060953.9400000004</v>
      </c>
      <c r="Q193" s="147">
        <v>0</v>
      </c>
      <c r="R193" s="147">
        <v>0</v>
      </c>
      <c r="S193" s="148" t="s">
        <v>133</v>
      </c>
      <c r="T193" s="96"/>
      <c r="U193" s="97"/>
    </row>
    <row r="194" spans="1:21" s="95" customFormat="1" ht="9" customHeight="1" x14ac:dyDescent="0.2">
      <c r="A194" s="99">
        <v>32</v>
      </c>
      <c r="B194" s="139" t="s">
        <v>502</v>
      </c>
      <c r="C194" s="149" t="s">
        <v>64</v>
      </c>
      <c r="D194" s="150" t="s">
        <v>63</v>
      </c>
      <c r="E194" s="151">
        <v>1965</v>
      </c>
      <c r="F194" s="152" t="s">
        <v>10</v>
      </c>
      <c r="G194" s="153">
        <v>5</v>
      </c>
      <c r="H194" s="153">
        <v>4</v>
      </c>
      <c r="I194" s="154">
        <v>3647.9</v>
      </c>
      <c r="J194" s="154">
        <v>2617</v>
      </c>
      <c r="K194" s="153">
        <v>111</v>
      </c>
      <c r="L194" s="146">
        <v>4839156.24</v>
      </c>
      <c r="M194" s="147">
        <v>0</v>
      </c>
      <c r="N194" s="147">
        <v>0</v>
      </c>
      <c r="O194" s="147">
        <v>0</v>
      </c>
      <c r="P194" s="147">
        <v>4839156.24</v>
      </c>
      <c r="Q194" s="147">
        <v>0</v>
      </c>
      <c r="R194" s="147">
        <v>0</v>
      </c>
      <c r="S194" s="148" t="s">
        <v>133</v>
      </c>
      <c r="T194" s="96"/>
      <c r="U194" s="97"/>
    </row>
    <row r="195" spans="1:21" s="95" customFormat="1" ht="9" customHeight="1" x14ac:dyDescent="0.2">
      <c r="A195" s="99">
        <v>33</v>
      </c>
      <c r="B195" s="139" t="s">
        <v>298</v>
      </c>
      <c r="C195" s="149" t="s">
        <v>64</v>
      </c>
      <c r="D195" s="150" t="s">
        <v>63</v>
      </c>
      <c r="E195" s="151">
        <v>1974</v>
      </c>
      <c r="F195" s="152" t="s">
        <v>10</v>
      </c>
      <c r="G195" s="153">
        <v>5</v>
      </c>
      <c r="H195" s="153">
        <v>4</v>
      </c>
      <c r="I195" s="154">
        <v>3321.9</v>
      </c>
      <c r="J195" s="154">
        <v>2713.6</v>
      </c>
      <c r="K195" s="153">
        <v>134</v>
      </c>
      <c r="L195" s="146">
        <v>2461350.38</v>
      </c>
      <c r="M195" s="147">
        <v>0</v>
      </c>
      <c r="N195" s="147">
        <v>0</v>
      </c>
      <c r="O195" s="147">
        <v>0</v>
      </c>
      <c r="P195" s="147">
        <v>2461350.38</v>
      </c>
      <c r="Q195" s="147">
        <v>0</v>
      </c>
      <c r="R195" s="147">
        <v>0</v>
      </c>
      <c r="S195" s="148" t="s">
        <v>133</v>
      </c>
      <c r="T195" s="96"/>
      <c r="U195" s="97"/>
    </row>
    <row r="196" spans="1:21" s="95" customFormat="1" ht="9" customHeight="1" x14ac:dyDescent="0.2">
      <c r="A196" s="99">
        <v>34</v>
      </c>
      <c r="B196" s="139" t="s">
        <v>299</v>
      </c>
      <c r="C196" s="149" t="s">
        <v>64</v>
      </c>
      <c r="D196" s="150" t="s">
        <v>63</v>
      </c>
      <c r="E196" s="151">
        <v>1974</v>
      </c>
      <c r="F196" s="152" t="s">
        <v>10</v>
      </c>
      <c r="G196" s="153">
        <v>5</v>
      </c>
      <c r="H196" s="153">
        <v>4</v>
      </c>
      <c r="I196" s="154">
        <v>4248</v>
      </c>
      <c r="J196" s="154">
        <v>2658.2</v>
      </c>
      <c r="K196" s="153">
        <v>100</v>
      </c>
      <c r="L196" s="146">
        <v>2906232.68</v>
      </c>
      <c r="M196" s="147">
        <v>0</v>
      </c>
      <c r="N196" s="147">
        <v>0</v>
      </c>
      <c r="O196" s="147">
        <v>0</v>
      </c>
      <c r="P196" s="147">
        <v>2906232.68</v>
      </c>
      <c r="Q196" s="147">
        <v>0</v>
      </c>
      <c r="R196" s="147">
        <v>0</v>
      </c>
      <c r="S196" s="148" t="s">
        <v>133</v>
      </c>
      <c r="T196" s="96"/>
      <c r="U196" s="97"/>
    </row>
    <row r="197" spans="1:21" s="95" customFormat="1" ht="9" customHeight="1" x14ac:dyDescent="0.2">
      <c r="A197" s="99">
        <v>35</v>
      </c>
      <c r="B197" s="139" t="s">
        <v>300</v>
      </c>
      <c r="C197" s="149" t="s">
        <v>64</v>
      </c>
      <c r="D197" s="150" t="s">
        <v>63</v>
      </c>
      <c r="E197" s="151">
        <v>1978</v>
      </c>
      <c r="F197" s="152" t="s">
        <v>11</v>
      </c>
      <c r="G197" s="153">
        <v>5</v>
      </c>
      <c r="H197" s="153">
        <v>4</v>
      </c>
      <c r="I197" s="154">
        <v>3378.8</v>
      </c>
      <c r="J197" s="154">
        <v>3105.8</v>
      </c>
      <c r="K197" s="153">
        <v>133</v>
      </c>
      <c r="L197" s="146">
        <v>3886039.19</v>
      </c>
      <c r="M197" s="147">
        <v>0</v>
      </c>
      <c r="N197" s="147">
        <v>0</v>
      </c>
      <c r="O197" s="147">
        <v>0</v>
      </c>
      <c r="P197" s="147">
        <v>3886039.19</v>
      </c>
      <c r="Q197" s="147">
        <v>0</v>
      </c>
      <c r="R197" s="147">
        <v>0</v>
      </c>
      <c r="S197" s="148" t="s">
        <v>133</v>
      </c>
      <c r="T197" s="96"/>
      <c r="U197" s="97"/>
    </row>
    <row r="198" spans="1:21" s="95" customFormat="1" ht="9" customHeight="1" x14ac:dyDescent="0.2">
      <c r="A198" s="99">
        <v>36</v>
      </c>
      <c r="B198" s="139" t="s">
        <v>301</v>
      </c>
      <c r="C198" s="149" t="s">
        <v>64</v>
      </c>
      <c r="D198" s="150" t="s">
        <v>63</v>
      </c>
      <c r="E198" s="151">
        <v>1971</v>
      </c>
      <c r="F198" s="152" t="s">
        <v>11</v>
      </c>
      <c r="G198" s="153">
        <v>5</v>
      </c>
      <c r="H198" s="153">
        <v>6</v>
      </c>
      <c r="I198" s="154">
        <v>4832.9799999999996</v>
      </c>
      <c r="J198" s="154">
        <v>4420.9799999999996</v>
      </c>
      <c r="K198" s="153">
        <v>218</v>
      </c>
      <c r="L198" s="146">
        <v>5166663.08</v>
      </c>
      <c r="M198" s="147">
        <v>0</v>
      </c>
      <c r="N198" s="147">
        <v>0</v>
      </c>
      <c r="O198" s="147">
        <v>0</v>
      </c>
      <c r="P198" s="147">
        <v>5166663.08</v>
      </c>
      <c r="Q198" s="147">
        <v>0</v>
      </c>
      <c r="R198" s="147">
        <v>0</v>
      </c>
      <c r="S198" s="148" t="s">
        <v>133</v>
      </c>
      <c r="T198" s="96"/>
      <c r="U198" s="97"/>
    </row>
    <row r="199" spans="1:21" s="95" customFormat="1" ht="9" customHeight="1" x14ac:dyDescent="0.2">
      <c r="A199" s="99">
        <v>37</v>
      </c>
      <c r="B199" s="139" t="s">
        <v>292</v>
      </c>
      <c r="C199" s="149" t="s">
        <v>64</v>
      </c>
      <c r="D199" s="150" t="s">
        <v>63</v>
      </c>
      <c r="E199" s="151">
        <v>1971</v>
      </c>
      <c r="F199" s="152" t="s">
        <v>10</v>
      </c>
      <c r="G199" s="153">
        <v>9</v>
      </c>
      <c r="H199" s="153">
        <v>1</v>
      </c>
      <c r="I199" s="154">
        <v>3254.4</v>
      </c>
      <c r="J199" s="154">
        <v>2055.3000000000002</v>
      </c>
      <c r="K199" s="153">
        <v>67</v>
      </c>
      <c r="L199" s="146">
        <v>2027065.92</v>
      </c>
      <c r="M199" s="147">
        <v>0</v>
      </c>
      <c r="N199" s="147">
        <v>0</v>
      </c>
      <c r="O199" s="147">
        <v>0</v>
      </c>
      <c r="P199" s="147">
        <v>2027065.92</v>
      </c>
      <c r="Q199" s="147">
        <v>0</v>
      </c>
      <c r="R199" s="147">
        <v>0</v>
      </c>
      <c r="S199" s="148" t="s">
        <v>133</v>
      </c>
      <c r="T199" s="96"/>
      <c r="U199" s="97"/>
    </row>
    <row r="200" spans="1:21" s="95" customFormat="1" ht="9" customHeight="1" x14ac:dyDescent="0.2">
      <c r="A200" s="99">
        <v>38</v>
      </c>
      <c r="B200" s="139" t="s">
        <v>293</v>
      </c>
      <c r="C200" s="149" t="s">
        <v>64</v>
      </c>
      <c r="D200" s="150" t="s">
        <v>63</v>
      </c>
      <c r="E200" s="151">
        <v>1967</v>
      </c>
      <c r="F200" s="152" t="s">
        <v>10</v>
      </c>
      <c r="G200" s="153">
        <v>5</v>
      </c>
      <c r="H200" s="153">
        <v>4</v>
      </c>
      <c r="I200" s="154">
        <v>3927.04</v>
      </c>
      <c r="J200" s="154">
        <v>1993.1</v>
      </c>
      <c r="K200" s="153">
        <v>93</v>
      </c>
      <c r="L200" s="146">
        <v>5613645.0199999996</v>
      </c>
      <c r="M200" s="147">
        <v>0</v>
      </c>
      <c r="N200" s="147">
        <v>0</v>
      </c>
      <c r="O200" s="147">
        <v>0</v>
      </c>
      <c r="P200" s="147">
        <v>5613645.0199999996</v>
      </c>
      <c r="Q200" s="147">
        <v>0</v>
      </c>
      <c r="R200" s="147">
        <v>0</v>
      </c>
      <c r="S200" s="148" t="s">
        <v>133</v>
      </c>
      <c r="T200" s="96"/>
      <c r="U200" s="97"/>
    </row>
    <row r="201" spans="1:21" s="95" customFormat="1" ht="9" customHeight="1" x14ac:dyDescent="0.2">
      <c r="A201" s="99">
        <v>39</v>
      </c>
      <c r="B201" s="139" t="s">
        <v>295</v>
      </c>
      <c r="C201" s="149" t="s">
        <v>64</v>
      </c>
      <c r="D201" s="150" t="s">
        <v>63</v>
      </c>
      <c r="E201" s="151">
        <v>1978</v>
      </c>
      <c r="F201" s="152" t="s">
        <v>10</v>
      </c>
      <c r="G201" s="153">
        <v>5</v>
      </c>
      <c r="H201" s="153">
        <v>12</v>
      </c>
      <c r="I201" s="154">
        <v>9577.4</v>
      </c>
      <c r="J201" s="154">
        <v>6253.81</v>
      </c>
      <c r="K201" s="153">
        <v>253</v>
      </c>
      <c r="L201" s="146">
        <v>9276218.0199999996</v>
      </c>
      <c r="M201" s="147">
        <v>0</v>
      </c>
      <c r="N201" s="147">
        <v>0</v>
      </c>
      <c r="O201" s="147">
        <v>0</v>
      </c>
      <c r="P201" s="147">
        <v>9276218.0199999996</v>
      </c>
      <c r="Q201" s="147">
        <v>0</v>
      </c>
      <c r="R201" s="147">
        <v>0</v>
      </c>
      <c r="S201" s="148" t="s">
        <v>133</v>
      </c>
      <c r="T201" s="96"/>
      <c r="U201" s="97"/>
    </row>
    <row r="202" spans="1:21" s="95" customFormat="1" ht="9" customHeight="1" x14ac:dyDescent="0.2">
      <c r="A202" s="99">
        <v>40</v>
      </c>
      <c r="B202" s="139" t="s">
        <v>303</v>
      </c>
      <c r="C202" s="149" t="s">
        <v>64</v>
      </c>
      <c r="D202" s="150" t="s">
        <v>63</v>
      </c>
      <c r="E202" s="151">
        <v>1960</v>
      </c>
      <c r="F202" s="152" t="s">
        <v>10</v>
      </c>
      <c r="G202" s="153">
        <v>4</v>
      </c>
      <c r="H202" s="153">
        <v>2</v>
      </c>
      <c r="I202" s="154">
        <v>1333.5</v>
      </c>
      <c r="J202" s="154">
        <v>1171</v>
      </c>
      <c r="K202" s="153">
        <v>45</v>
      </c>
      <c r="L202" s="146">
        <v>2320621.65</v>
      </c>
      <c r="M202" s="147">
        <v>0</v>
      </c>
      <c r="N202" s="147">
        <v>0</v>
      </c>
      <c r="O202" s="147">
        <v>0</v>
      </c>
      <c r="P202" s="147">
        <v>2320621.65</v>
      </c>
      <c r="Q202" s="147">
        <v>0</v>
      </c>
      <c r="R202" s="147">
        <v>0</v>
      </c>
      <c r="S202" s="148" t="s">
        <v>133</v>
      </c>
      <c r="T202" s="96"/>
      <c r="U202" s="97"/>
    </row>
    <row r="203" spans="1:21" s="95" customFormat="1" ht="9" customHeight="1" x14ac:dyDescent="0.2">
      <c r="A203" s="99">
        <v>41</v>
      </c>
      <c r="B203" s="139" t="s">
        <v>314</v>
      </c>
      <c r="C203" s="149" t="s">
        <v>64</v>
      </c>
      <c r="D203" s="150" t="s">
        <v>63</v>
      </c>
      <c r="E203" s="151">
        <v>1967</v>
      </c>
      <c r="F203" s="152" t="s">
        <v>10</v>
      </c>
      <c r="G203" s="153">
        <v>4</v>
      </c>
      <c r="H203" s="153">
        <v>2</v>
      </c>
      <c r="I203" s="154">
        <v>1373.8</v>
      </c>
      <c r="J203" s="154">
        <v>1199</v>
      </c>
      <c r="K203" s="153">
        <v>59</v>
      </c>
      <c r="L203" s="146">
        <v>2595869.34</v>
      </c>
      <c r="M203" s="147">
        <v>0</v>
      </c>
      <c r="N203" s="147">
        <v>0</v>
      </c>
      <c r="O203" s="147">
        <v>0</v>
      </c>
      <c r="P203" s="147">
        <v>2595869.34</v>
      </c>
      <c r="Q203" s="147">
        <v>0</v>
      </c>
      <c r="R203" s="147">
        <v>0</v>
      </c>
      <c r="S203" s="148" t="s">
        <v>133</v>
      </c>
      <c r="T203" s="96"/>
      <c r="U203" s="97"/>
    </row>
    <row r="204" spans="1:21" s="95" customFormat="1" ht="9" customHeight="1" x14ac:dyDescent="0.2">
      <c r="A204" s="99">
        <v>42</v>
      </c>
      <c r="B204" s="139" t="s">
        <v>315</v>
      </c>
      <c r="C204" s="149" t="s">
        <v>64</v>
      </c>
      <c r="D204" s="150" t="s">
        <v>63</v>
      </c>
      <c r="E204" s="151">
        <v>1969</v>
      </c>
      <c r="F204" s="152" t="s">
        <v>10</v>
      </c>
      <c r="G204" s="153">
        <v>5</v>
      </c>
      <c r="H204" s="153">
        <v>1</v>
      </c>
      <c r="I204" s="154">
        <v>2132.9</v>
      </c>
      <c r="J204" s="154">
        <v>1282.9000000000001</v>
      </c>
      <c r="K204" s="153">
        <v>120</v>
      </c>
      <c r="L204" s="146">
        <v>3221541.56</v>
      </c>
      <c r="M204" s="147">
        <v>0</v>
      </c>
      <c r="N204" s="147">
        <v>0</v>
      </c>
      <c r="O204" s="147">
        <v>0</v>
      </c>
      <c r="P204" s="147">
        <v>3221541.56</v>
      </c>
      <c r="Q204" s="147">
        <v>0</v>
      </c>
      <c r="R204" s="147">
        <v>0</v>
      </c>
      <c r="S204" s="148" t="s">
        <v>133</v>
      </c>
      <c r="T204" s="96"/>
      <c r="U204" s="97"/>
    </row>
    <row r="205" spans="1:21" s="95" customFormat="1" ht="9" customHeight="1" x14ac:dyDescent="0.2">
      <c r="A205" s="99">
        <v>43</v>
      </c>
      <c r="B205" s="139" t="s">
        <v>316</v>
      </c>
      <c r="C205" s="149" t="s">
        <v>64</v>
      </c>
      <c r="D205" s="150" t="s">
        <v>63</v>
      </c>
      <c r="E205" s="151">
        <v>1970</v>
      </c>
      <c r="F205" s="152" t="s">
        <v>10</v>
      </c>
      <c r="G205" s="153">
        <v>5</v>
      </c>
      <c r="H205" s="153">
        <v>4</v>
      </c>
      <c r="I205" s="154">
        <v>3558.1</v>
      </c>
      <c r="J205" s="154">
        <v>3072.9</v>
      </c>
      <c r="K205" s="153">
        <v>151</v>
      </c>
      <c r="L205" s="146">
        <v>4308093.3</v>
      </c>
      <c r="M205" s="147">
        <v>0</v>
      </c>
      <c r="N205" s="147">
        <v>0</v>
      </c>
      <c r="O205" s="147">
        <v>0</v>
      </c>
      <c r="P205" s="147">
        <v>4308093.3</v>
      </c>
      <c r="Q205" s="147">
        <v>0</v>
      </c>
      <c r="R205" s="147">
        <v>0</v>
      </c>
      <c r="S205" s="148" t="s">
        <v>133</v>
      </c>
      <c r="T205" s="96"/>
      <c r="U205" s="97"/>
    </row>
    <row r="206" spans="1:21" s="95" customFormat="1" ht="9" customHeight="1" x14ac:dyDescent="0.2">
      <c r="A206" s="99">
        <v>44</v>
      </c>
      <c r="B206" s="139" t="s">
        <v>307</v>
      </c>
      <c r="C206" s="149" t="s">
        <v>64</v>
      </c>
      <c r="D206" s="150" t="s">
        <v>63</v>
      </c>
      <c r="E206" s="151">
        <v>1963</v>
      </c>
      <c r="F206" s="152" t="s">
        <v>10</v>
      </c>
      <c r="G206" s="153">
        <v>4</v>
      </c>
      <c r="H206" s="153">
        <v>2</v>
      </c>
      <c r="I206" s="154">
        <v>1371</v>
      </c>
      <c r="J206" s="154">
        <v>1199.8</v>
      </c>
      <c r="K206" s="153">
        <v>61</v>
      </c>
      <c r="L206" s="146">
        <v>2087590.84</v>
      </c>
      <c r="M206" s="147">
        <v>0</v>
      </c>
      <c r="N206" s="147">
        <v>0</v>
      </c>
      <c r="O206" s="147">
        <v>0</v>
      </c>
      <c r="P206" s="147">
        <v>2087590.84</v>
      </c>
      <c r="Q206" s="147">
        <v>0</v>
      </c>
      <c r="R206" s="147">
        <v>0</v>
      </c>
      <c r="S206" s="148" t="s">
        <v>133</v>
      </c>
      <c r="T206" s="96"/>
      <c r="U206" s="97"/>
    </row>
    <row r="207" spans="1:21" s="95" customFormat="1" ht="9" customHeight="1" x14ac:dyDescent="0.2">
      <c r="A207" s="99">
        <v>45</v>
      </c>
      <c r="B207" s="139" t="s">
        <v>317</v>
      </c>
      <c r="C207" s="149" t="s">
        <v>64</v>
      </c>
      <c r="D207" s="150" t="s">
        <v>63</v>
      </c>
      <c r="E207" s="151">
        <v>1972</v>
      </c>
      <c r="F207" s="152" t="s">
        <v>11</v>
      </c>
      <c r="G207" s="153">
        <v>5</v>
      </c>
      <c r="H207" s="153">
        <v>4</v>
      </c>
      <c r="I207" s="154">
        <v>3611.1</v>
      </c>
      <c r="J207" s="154">
        <v>3298.7</v>
      </c>
      <c r="K207" s="153">
        <v>158</v>
      </c>
      <c r="L207" s="146">
        <v>3936510.51</v>
      </c>
      <c r="M207" s="147">
        <v>0</v>
      </c>
      <c r="N207" s="147">
        <v>0</v>
      </c>
      <c r="O207" s="147">
        <v>0</v>
      </c>
      <c r="P207" s="147">
        <v>3936510.51</v>
      </c>
      <c r="Q207" s="147">
        <v>0</v>
      </c>
      <c r="R207" s="147">
        <v>0</v>
      </c>
      <c r="S207" s="148" t="s">
        <v>133</v>
      </c>
      <c r="T207" s="96"/>
      <c r="U207" s="97"/>
    </row>
    <row r="208" spans="1:21" s="95" customFormat="1" ht="9" customHeight="1" x14ac:dyDescent="0.2">
      <c r="A208" s="99">
        <v>46</v>
      </c>
      <c r="B208" s="139" t="s">
        <v>318</v>
      </c>
      <c r="C208" s="149" t="s">
        <v>64</v>
      </c>
      <c r="D208" s="150" t="s">
        <v>63</v>
      </c>
      <c r="E208" s="151">
        <v>1972</v>
      </c>
      <c r="F208" s="152" t="s">
        <v>11</v>
      </c>
      <c r="G208" s="153">
        <v>5</v>
      </c>
      <c r="H208" s="153">
        <v>4</v>
      </c>
      <c r="I208" s="154">
        <v>3535.4</v>
      </c>
      <c r="J208" s="154">
        <v>3259.4</v>
      </c>
      <c r="K208" s="153">
        <v>145</v>
      </c>
      <c r="L208" s="146">
        <v>3491912.03</v>
      </c>
      <c r="M208" s="147">
        <v>0</v>
      </c>
      <c r="N208" s="147">
        <v>0</v>
      </c>
      <c r="O208" s="147">
        <v>0</v>
      </c>
      <c r="P208" s="147">
        <v>3491912.03</v>
      </c>
      <c r="Q208" s="147">
        <v>0</v>
      </c>
      <c r="R208" s="147">
        <v>0</v>
      </c>
      <c r="S208" s="148" t="s">
        <v>133</v>
      </c>
      <c r="T208" s="96"/>
      <c r="U208" s="97"/>
    </row>
    <row r="209" spans="1:21" s="95" customFormat="1" ht="9" customHeight="1" x14ac:dyDescent="0.2">
      <c r="A209" s="99">
        <v>47</v>
      </c>
      <c r="B209" s="139" t="s">
        <v>319</v>
      </c>
      <c r="C209" s="149" t="s">
        <v>64</v>
      </c>
      <c r="D209" s="150" t="s">
        <v>63</v>
      </c>
      <c r="E209" s="151">
        <v>1975</v>
      </c>
      <c r="F209" s="152" t="s">
        <v>10</v>
      </c>
      <c r="G209" s="153">
        <v>5</v>
      </c>
      <c r="H209" s="153">
        <v>4</v>
      </c>
      <c r="I209" s="154">
        <v>3691.1</v>
      </c>
      <c r="J209" s="154">
        <v>2650.6</v>
      </c>
      <c r="K209" s="153">
        <v>134</v>
      </c>
      <c r="L209" s="146">
        <v>4285264.32</v>
      </c>
      <c r="M209" s="147">
        <v>0</v>
      </c>
      <c r="N209" s="147">
        <v>0</v>
      </c>
      <c r="O209" s="147">
        <v>0</v>
      </c>
      <c r="P209" s="147">
        <v>4285264.32</v>
      </c>
      <c r="Q209" s="147">
        <v>0</v>
      </c>
      <c r="R209" s="147">
        <v>0</v>
      </c>
      <c r="S209" s="148" t="s">
        <v>133</v>
      </c>
      <c r="T209" s="96"/>
      <c r="U209" s="97"/>
    </row>
    <row r="210" spans="1:21" s="95" customFormat="1" ht="9" customHeight="1" x14ac:dyDescent="0.2">
      <c r="A210" s="99">
        <v>48</v>
      </c>
      <c r="B210" s="139" t="s">
        <v>320</v>
      </c>
      <c r="C210" s="149" t="s">
        <v>64</v>
      </c>
      <c r="D210" s="150" t="s">
        <v>63</v>
      </c>
      <c r="E210" s="151">
        <v>1972</v>
      </c>
      <c r="F210" s="152" t="s">
        <v>10</v>
      </c>
      <c r="G210" s="153">
        <v>5</v>
      </c>
      <c r="H210" s="153">
        <v>6</v>
      </c>
      <c r="I210" s="154">
        <v>4644.6000000000004</v>
      </c>
      <c r="J210" s="154">
        <v>4228.6000000000004</v>
      </c>
      <c r="K210" s="153">
        <v>173</v>
      </c>
      <c r="L210" s="146">
        <v>7003305.0300000003</v>
      </c>
      <c r="M210" s="147">
        <v>0</v>
      </c>
      <c r="N210" s="147">
        <v>0</v>
      </c>
      <c r="O210" s="147">
        <v>0</v>
      </c>
      <c r="P210" s="147">
        <v>7003305.0300000003</v>
      </c>
      <c r="Q210" s="147">
        <v>0</v>
      </c>
      <c r="R210" s="147">
        <v>0</v>
      </c>
      <c r="S210" s="148" t="s">
        <v>133</v>
      </c>
      <c r="T210" s="96"/>
      <c r="U210" s="97"/>
    </row>
    <row r="211" spans="1:21" s="95" customFormat="1" ht="9" customHeight="1" x14ac:dyDescent="0.2">
      <c r="A211" s="99">
        <v>49</v>
      </c>
      <c r="B211" s="139" t="s">
        <v>321</v>
      </c>
      <c r="C211" s="149" t="s">
        <v>64</v>
      </c>
      <c r="D211" s="150" t="s">
        <v>63</v>
      </c>
      <c r="E211" s="151">
        <v>1984</v>
      </c>
      <c r="F211" s="152" t="s">
        <v>10</v>
      </c>
      <c r="G211" s="153">
        <v>9</v>
      </c>
      <c r="H211" s="153">
        <v>2</v>
      </c>
      <c r="I211" s="154">
        <v>5166.8</v>
      </c>
      <c r="J211" s="154">
        <v>4916.8</v>
      </c>
      <c r="K211" s="153">
        <v>281</v>
      </c>
      <c r="L211" s="146">
        <v>3571174.16</v>
      </c>
      <c r="M211" s="147">
        <v>0</v>
      </c>
      <c r="N211" s="147">
        <v>0</v>
      </c>
      <c r="O211" s="147">
        <v>0</v>
      </c>
      <c r="P211" s="147">
        <v>3571174.16</v>
      </c>
      <c r="Q211" s="147">
        <v>0</v>
      </c>
      <c r="R211" s="147">
        <v>0</v>
      </c>
      <c r="S211" s="148" t="s">
        <v>133</v>
      </c>
      <c r="T211" s="96"/>
      <c r="U211" s="97"/>
    </row>
    <row r="212" spans="1:21" s="95" customFormat="1" ht="9" customHeight="1" x14ac:dyDescent="0.2">
      <c r="A212" s="99">
        <v>50</v>
      </c>
      <c r="B212" s="139" t="s">
        <v>410</v>
      </c>
      <c r="C212" s="149" t="s">
        <v>64</v>
      </c>
      <c r="D212" s="150" t="s">
        <v>63</v>
      </c>
      <c r="E212" s="151">
        <v>1963</v>
      </c>
      <c r="F212" s="152" t="s">
        <v>11</v>
      </c>
      <c r="G212" s="153">
        <v>5</v>
      </c>
      <c r="H212" s="153">
        <v>4</v>
      </c>
      <c r="I212" s="154">
        <v>3815.8</v>
      </c>
      <c r="J212" s="154">
        <v>3523.8</v>
      </c>
      <c r="K212" s="153">
        <v>9</v>
      </c>
      <c r="L212" s="146">
        <v>5052967.66</v>
      </c>
      <c r="M212" s="147">
        <v>0</v>
      </c>
      <c r="N212" s="147">
        <v>0</v>
      </c>
      <c r="O212" s="147">
        <v>0</v>
      </c>
      <c r="P212" s="147">
        <v>5052967.66</v>
      </c>
      <c r="Q212" s="147">
        <v>0</v>
      </c>
      <c r="R212" s="147">
        <v>0</v>
      </c>
      <c r="S212" s="148" t="s">
        <v>133</v>
      </c>
      <c r="T212" s="96"/>
      <c r="U212" s="97"/>
    </row>
    <row r="213" spans="1:21" s="95" customFormat="1" ht="9" customHeight="1" x14ac:dyDescent="0.2">
      <c r="A213" s="99">
        <v>51</v>
      </c>
      <c r="B213" s="139" t="s">
        <v>322</v>
      </c>
      <c r="C213" s="149" t="s">
        <v>64</v>
      </c>
      <c r="D213" s="150" t="s">
        <v>63</v>
      </c>
      <c r="E213" s="151">
        <v>1947</v>
      </c>
      <c r="F213" s="152" t="s">
        <v>10</v>
      </c>
      <c r="G213" s="153">
        <v>4</v>
      </c>
      <c r="H213" s="153">
        <v>1</v>
      </c>
      <c r="I213" s="154">
        <v>1602.3</v>
      </c>
      <c r="J213" s="154">
        <v>1264.9000000000001</v>
      </c>
      <c r="K213" s="153">
        <v>62</v>
      </c>
      <c r="L213" s="146">
        <v>3135339.13</v>
      </c>
      <c r="M213" s="147">
        <v>0</v>
      </c>
      <c r="N213" s="147">
        <v>0</v>
      </c>
      <c r="O213" s="147">
        <v>0</v>
      </c>
      <c r="P213" s="147">
        <v>3135339.13</v>
      </c>
      <c r="Q213" s="147">
        <v>0</v>
      </c>
      <c r="R213" s="147">
        <v>0</v>
      </c>
      <c r="S213" s="148" t="s">
        <v>133</v>
      </c>
      <c r="T213" s="96"/>
      <c r="U213" s="97"/>
    </row>
    <row r="214" spans="1:21" s="95" customFormat="1" ht="9" customHeight="1" x14ac:dyDescent="0.2">
      <c r="A214" s="99">
        <v>52</v>
      </c>
      <c r="B214" s="139" t="s">
        <v>324</v>
      </c>
      <c r="C214" s="149" t="s">
        <v>64</v>
      </c>
      <c r="D214" s="150" t="s">
        <v>63</v>
      </c>
      <c r="E214" s="151">
        <v>1969</v>
      </c>
      <c r="F214" s="152" t="s">
        <v>10</v>
      </c>
      <c r="G214" s="153">
        <v>5</v>
      </c>
      <c r="H214" s="153">
        <v>4</v>
      </c>
      <c r="I214" s="154">
        <v>2957.7</v>
      </c>
      <c r="J214" s="154">
        <v>2643.3</v>
      </c>
      <c r="K214" s="153">
        <v>112</v>
      </c>
      <c r="L214" s="146">
        <v>4376980.8600000003</v>
      </c>
      <c r="M214" s="147">
        <v>0</v>
      </c>
      <c r="N214" s="147">
        <v>0</v>
      </c>
      <c r="O214" s="147">
        <v>0</v>
      </c>
      <c r="P214" s="147">
        <v>4376980.8600000003</v>
      </c>
      <c r="Q214" s="147">
        <v>0</v>
      </c>
      <c r="R214" s="147">
        <v>0</v>
      </c>
      <c r="S214" s="148" t="s">
        <v>133</v>
      </c>
      <c r="T214" s="96"/>
      <c r="U214" s="97"/>
    </row>
    <row r="215" spans="1:21" s="95" customFormat="1" ht="9" customHeight="1" x14ac:dyDescent="0.2">
      <c r="A215" s="99">
        <v>53</v>
      </c>
      <c r="B215" s="139" t="s">
        <v>325</v>
      </c>
      <c r="C215" s="149" t="s">
        <v>64</v>
      </c>
      <c r="D215" s="150" t="s">
        <v>63</v>
      </c>
      <c r="E215" s="151">
        <v>1969</v>
      </c>
      <c r="F215" s="152" t="s">
        <v>10</v>
      </c>
      <c r="G215" s="153">
        <v>5</v>
      </c>
      <c r="H215" s="153">
        <v>4</v>
      </c>
      <c r="I215" s="154">
        <v>2922.6</v>
      </c>
      <c r="J215" s="154">
        <v>2646.6</v>
      </c>
      <c r="K215" s="153">
        <v>115</v>
      </c>
      <c r="L215" s="146">
        <v>3733460.28</v>
      </c>
      <c r="M215" s="147">
        <v>0</v>
      </c>
      <c r="N215" s="147">
        <v>0</v>
      </c>
      <c r="O215" s="147">
        <v>0</v>
      </c>
      <c r="P215" s="147">
        <v>3733460.28</v>
      </c>
      <c r="Q215" s="147">
        <v>0</v>
      </c>
      <c r="R215" s="147">
        <v>0</v>
      </c>
      <c r="S215" s="148" t="s">
        <v>133</v>
      </c>
      <c r="T215" s="96"/>
      <c r="U215" s="97"/>
    </row>
    <row r="216" spans="1:21" s="95" customFormat="1" ht="9" customHeight="1" x14ac:dyDescent="0.2">
      <c r="A216" s="99">
        <v>54</v>
      </c>
      <c r="B216" s="139" t="s">
        <v>327</v>
      </c>
      <c r="C216" s="149" t="s">
        <v>64</v>
      </c>
      <c r="D216" s="150" t="s">
        <v>63</v>
      </c>
      <c r="E216" s="151">
        <v>1979</v>
      </c>
      <c r="F216" s="152" t="s">
        <v>11</v>
      </c>
      <c r="G216" s="153">
        <v>5</v>
      </c>
      <c r="H216" s="153">
        <v>6</v>
      </c>
      <c r="I216" s="154">
        <v>4808.7</v>
      </c>
      <c r="J216" s="154">
        <v>4198.1000000000004</v>
      </c>
      <c r="K216" s="153">
        <v>191</v>
      </c>
      <c r="L216" s="146">
        <v>6067481.8200000003</v>
      </c>
      <c r="M216" s="147">
        <v>0</v>
      </c>
      <c r="N216" s="147">
        <v>0</v>
      </c>
      <c r="O216" s="147">
        <v>0</v>
      </c>
      <c r="P216" s="147">
        <v>6067481.8200000003</v>
      </c>
      <c r="Q216" s="147">
        <v>0</v>
      </c>
      <c r="R216" s="147">
        <v>0</v>
      </c>
      <c r="S216" s="148" t="s">
        <v>133</v>
      </c>
      <c r="T216" s="96"/>
      <c r="U216" s="97"/>
    </row>
    <row r="217" spans="1:21" s="95" customFormat="1" ht="9" customHeight="1" x14ac:dyDescent="0.2">
      <c r="A217" s="99">
        <v>55</v>
      </c>
      <c r="B217" s="139" t="s">
        <v>328</v>
      </c>
      <c r="C217" s="149" t="s">
        <v>64</v>
      </c>
      <c r="D217" s="150" t="s">
        <v>63</v>
      </c>
      <c r="E217" s="151">
        <v>1967</v>
      </c>
      <c r="F217" s="152" t="s">
        <v>10</v>
      </c>
      <c r="G217" s="153">
        <v>5</v>
      </c>
      <c r="H217" s="153">
        <v>5</v>
      </c>
      <c r="I217" s="154">
        <v>6500</v>
      </c>
      <c r="J217" s="154">
        <v>3982.7</v>
      </c>
      <c r="K217" s="153">
        <v>207</v>
      </c>
      <c r="L217" s="146">
        <v>6863396.3099999996</v>
      </c>
      <c r="M217" s="147">
        <v>0</v>
      </c>
      <c r="N217" s="147">
        <v>0</v>
      </c>
      <c r="O217" s="147">
        <v>0</v>
      </c>
      <c r="P217" s="147">
        <v>6863396.3099999996</v>
      </c>
      <c r="Q217" s="147">
        <v>0</v>
      </c>
      <c r="R217" s="147">
        <v>0</v>
      </c>
      <c r="S217" s="148" t="s">
        <v>133</v>
      </c>
      <c r="T217" s="96"/>
      <c r="U217" s="97"/>
    </row>
    <row r="218" spans="1:21" s="95" customFormat="1" ht="9" customHeight="1" x14ac:dyDescent="0.2">
      <c r="A218" s="99">
        <v>56</v>
      </c>
      <c r="B218" s="139" t="s">
        <v>329</v>
      </c>
      <c r="C218" s="149" t="s">
        <v>64</v>
      </c>
      <c r="D218" s="150" t="s">
        <v>63</v>
      </c>
      <c r="E218" s="151">
        <v>1964</v>
      </c>
      <c r="F218" s="152" t="s">
        <v>10</v>
      </c>
      <c r="G218" s="153">
        <v>5</v>
      </c>
      <c r="H218" s="153">
        <v>3</v>
      </c>
      <c r="I218" s="154">
        <v>2777.4</v>
      </c>
      <c r="J218" s="154">
        <v>2376.5</v>
      </c>
      <c r="K218" s="153">
        <v>126</v>
      </c>
      <c r="L218" s="146">
        <v>4267402.18</v>
      </c>
      <c r="M218" s="147">
        <v>0</v>
      </c>
      <c r="N218" s="147">
        <v>0</v>
      </c>
      <c r="O218" s="147">
        <v>0</v>
      </c>
      <c r="P218" s="147">
        <v>4267402.18</v>
      </c>
      <c r="Q218" s="147">
        <v>0</v>
      </c>
      <c r="R218" s="147">
        <v>0</v>
      </c>
      <c r="S218" s="148" t="s">
        <v>133</v>
      </c>
      <c r="T218" s="96"/>
      <c r="U218" s="97"/>
    </row>
    <row r="219" spans="1:21" s="95" customFormat="1" ht="9" customHeight="1" x14ac:dyDescent="0.2">
      <c r="A219" s="99">
        <v>57</v>
      </c>
      <c r="B219" s="139" t="s">
        <v>330</v>
      </c>
      <c r="C219" s="149" t="s">
        <v>64</v>
      </c>
      <c r="D219" s="150" t="s">
        <v>63</v>
      </c>
      <c r="E219" s="151">
        <v>1960</v>
      </c>
      <c r="F219" s="152" t="s">
        <v>10</v>
      </c>
      <c r="G219" s="153">
        <v>4</v>
      </c>
      <c r="H219" s="153">
        <v>2</v>
      </c>
      <c r="I219" s="154">
        <v>1584.5</v>
      </c>
      <c r="J219" s="154">
        <v>1345.7</v>
      </c>
      <c r="K219" s="153">
        <v>74</v>
      </c>
      <c r="L219" s="146">
        <v>2278251.38</v>
      </c>
      <c r="M219" s="147">
        <v>0</v>
      </c>
      <c r="N219" s="147">
        <v>0</v>
      </c>
      <c r="O219" s="147">
        <v>0</v>
      </c>
      <c r="P219" s="147">
        <v>2278251.38</v>
      </c>
      <c r="Q219" s="147">
        <v>0</v>
      </c>
      <c r="R219" s="147">
        <v>0</v>
      </c>
      <c r="S219" s="148" t="s">
        <v>133</v>
      </c>
      <c r="T219" s="96"/>
      <c r="U219" s="97"/>
    </row>
    <row r="220" spans="1:21" s="95" customFormat="1" ht="9" customHeight="1" x14ac:dyDescent="0.2">
      <c r="A220" s="99">
        <v>58</v>
      </c>
      <c r="B220" s="139" t="s">
        <v>331</v>
      </c>
      <c r="C220" s="149" t="s">
        <v>64</v>
      </c>
      <c r="D220" s="150" t="s">
        <v>63</v>
      </c>
      <c r="E220" s="151">
        <v>1959</v>
      </c>
      <c r="F220" s="152" t="s">
        <v>10</v>
      </c>
      <c r="G220" s="153">
        <v>4</v>
      </c>
      <c r="H220" s="153">
        <v>3</v>
      </c>
      <c r="I220" s="154">
        <v>2393.9</v>
      </c>
      <c r="J220" s="154">
        <v>1862.2</v>
      </c>
      <c r="K220" s="153">
        <v>98</v>
      </c>
      <c r="L220" s="146">
        <v>2685161.78</v>
      </c>
      <c r="M220" s="147">
        <v>0</v>
      </c>
      <c r="N220" s="147">
        <v>0</v>
      </c>
      <c r="O220" s="147">
        <v>0</v>
      </c>
      <c r="P220" s="147">
        <v>2685161.78</v>
      </c>
      <c r="Q220" s="147">
        <v>0</v>
      </c>
      <c r="R220" s="147">
        <v>0</v>
      </c>
      <c r="S220" s="148" t="s">
        <v>133</v>
      </c>
      <c r="T220" s="96"/>
      <c r="U220" s="97"/>
    </row>
    <row r="221" spans="1:21" s="95" customFormat="1" ht="9" customHeight="1" x14ac:dyDescent="0.2">
      <c r="A221" s="99">
        <v>59</v>
      </c>
      <c r="B221" s="139" t="s">
        <v>332</v>
      </c>
      <c r="C221" s="149" t="s">
        <v>64</v>
      </c>
      <c r="D221" s="150" t="s">
        <v>63</v>
      </c>
      <c r="E221" s="151">
        <v>1958</v>
      </c>
      <c r="F221" s="152" t="s">
        <v>10</v>
      </c>
      <c r="G221" s="153">
        <v>3</v>
      </c>
      <c r="H221" s="153">
        <v>2</v>
      </c>
      <c r="I221" s="154">
        <v>1045.5999999999999</v>
      </c>
      <c r="J221" s="154">
        <v>997.3</v>
      </c>
      <c r="K221" s="153">
        <v>48</v>
      </c>
      <c r="L221" s="146">
        <v>2181064.08</v>
      </c>
      <c r="M221" s="147">
        <v>0</v>
      </c>
      <c r="N221" s="147">
        <v>0</v>
      </c>
      <c r="O221" s="147">
        <v>0</v>
      </c>
      <c r="P221" s="147">
        <v>2181064.08</v>
      </c>
      <c r="Q221" s="147">
        <v>0</v>
      </c>
      <c r="R221" s="147">
        <v>0</v>
      </c>
      <c r="S221" s="148" t="s">
        <v>133</v>
      </c>
      <c r="T221" s="96"/>
      <c r="U221" s="97"/>
    </row>
    <row r="222" spans="1:21" s="95" customFormat="1" ht="9" customHeight="1" x14ac:dyDescent="0.2">
      <c r="A222" s="99">
        <v>60</v>
      </c>
      <c r="B222" s="139" t="s">
        <v>333</v>
      </c>
      <c r="C222" s="149" t="s">
        <v>64</v>
      </c>
      <c r="D222" s="150" t="s">
        <v>63</v>
      </c>
      <c r="E222" s="151">
        <v>1960</v>
      </c>
      <c r="F222" s="152" t="s">
        <v>10</v>
      </c>
      <c r="G222" s="153">
        <v>4</v>
      </c>
      <c r="H222" s="153">
        <v>2</v>
      </c>
      <c r="I222" s="154">
        <v>1427.4</v>
      </c>
      <c r="J222" s="154">
        <v>1275.4000000000001</v>
      </c>
      <c r="K222" s="153">
        <v>61</v>
      </c>
      <c r="L222" s="146">
        <v>2570482.06</v>
      </c>
      <c r="M222" s="147">
        <v>0</v>
      </c>
      <c r="N222" s="147">
        <v>0</v>
      </c>
      <c r="O222" s="147">
        <v>0</v>
      </c>
      <c r="P222" s="147">
        <v>2570482.06</v>
      </c>
      <c r="Q222" s="147">
        <v>0</v>
      </c>
      <c r="R222" s="147">
        <v>0</v>
      </c>
      <c r="S222" s="148" t="s">
        <v>133</v>
      </c>
      <c r="T222" s="96"/>
      <c r="U222" s="97"/>
    </row>
    <row r="223" spans="1:21" s="95" customFormat="1" ht="9" customHeight="1" x14ac:dyDescent="0.2">
      <c r="A223" s="99">
        <v>61</v>
      </c>
      <c r="B223" s="139" t="s">
        <v>336</v>
      </c>
      <c r="C223" s="149" t="s">
        <v>64</v>
      </c>
      <c r="D223" s="150" t="s">
        <v>63</v>
      </c>
      <c r="E223" s="151">
        <v>1962</v>
      </c>
      <c r="F223" s="152" t="s">
        <v>10</v>
      </c>
      <c r="G223" s="153">
        <v>4</v>
      </c>
      <c r="H223" s="153">
        <v>2</v>
      </c>
      <c r="I223" s="154">
        <v>2488.1999999999998</v>
      </c>
      <c r="J223" s="154">
        <v>1733.5</v>
      </c>
      <c r="K223" s="153">
        <v>132</v>
      </c>
      <c r="L223" s="146">
        <v>5089279.5599999996</v>
      </c>
      <c r="M223" s="147">
        <v>0</v>
      </c>
      <c r="N223" s="147">
        <v>0</v>
      </c>
      <c r="O223" s="147">
        <v>0</v>
      </c>
      <c r="P223" s="147">
        <v>5089279.5599999996</v>
      </c>
      <c r="Q223" s="147">
        <v>0</v>
      </c>
      <c r="R223" s="147">
        <v>0</v>
      </c>
      <c r="S223" s="148" t="s">
        <v>133</v>
      </c>
      <c r="T223" s="96"/>
      <c r="U223" s="97"/>
    </row>
    <row r="224" spans="1:21" s="95" customFormat="1" ht="9" customHeight="1" x14ac:dyDescent="0.2">
      <c r="A224" s="99">
        <v>62</v>
      </c>
      <c r="B224" s="139" t="s">
        <v>337</v>
      </c>
      <c r="C224" s="149" t="s">
        <v>64</v>
      </c>
      <c r="D224" s="150" t="s">
        <v>63</v>
      </c>
      <c r="E224" s="151">
        <v>1960</v>
      </c>
      <c r="F224" s="152" t="s">
        <v>10</v>
      </c>
      <c r="G224" s="153">
        <v>4</v>
      </c>
      <c r="H224" s="153">
        <v>4</v>
      </c>
      <c r="I224" s="154">
        <v>2702.6</v>
      </c>
      <c r="J224" s="154">
        <v>2463.1</v>
      </c>
      <c r="K224" s="153">
        <v>117</v>
      </c>
      <c r="L224" s="146">
        <v>5121211.96</v>
      </c>
      <c r="M224" s="147">
        <v>0</v>
      </c>
      <c r="N224" s="147">
        <v>0</v>
      </c>
      <c r="O224" s="147">
        <v>0</v>
      </c>
      <c r="P224" s="147">
        <v>5121211.96</v>
      </c>
      <c r="Q224" s="147">
        <v>0</v>
      </c>
      <c r="R224" s="147">
        <v>0</v>
      </c>
      <c r="S224" s="148" t="s">
        <v>133</v>
      </c>
      <c r="T224" s="96"/>
      <c r="U224" s="97"/>
    </row>
    <row r="225" spans="1:21" s="95" customFormat="1" ht="9" customHeight="1" x14ac:dyDescent="0.2">
      <c r="A225" s="99">
        <v>63</v>
      </c>
      <c r="B225" s="139" t="s">
        <v>338</v>
      </c>
      <c r="C225" s="149" t="s">
        <v>64</v>
      </c>
      <c r="D225" s="150" t="s">
        <v>63</v>
      </c>
      <c r="E225" s="151">
        <v>1966</v>
      </c>
      <c r="F225" s="152" t="s">
        <v>10</v>
      </c>
      <c r="G225" s="153">
        <v>4</v>
      </c>
      <c r="H225" s="153">
        <v>2</v>
      </c>
      <c r="I225" s="154">
        <v>1377.4</v>
      </c>
      <c r="J225" s="154">
        <v>1031.5999999999999</v>
      </c>
      <c r="K225" s="153">
        <v>61</v>
      </c>
      <c r="L225" s="146">
        <v>2736502.84</v>
      </c>
      <c r="M225" s="147">
        <v>0</v>
      </c>
      <c r="N225" s="147">
        <v>0</v>
      </c>
      <c r="O225" s="147">
        <v>0</v>
      </c>
      <c r="P225" s="147">
        <v>2736502.84</v>
      </c>
      <c r="Q225" s="147">
        <v>0</v>
      </c>
      <c r="R225" s="147">
        <v>0</v>
      </c>
      <c r="S225" s="148" t="s">
        <v>133</v>
      </c>
      <c r="T225" s="96"/>
      <c r="U225" s="97"/>
    </row>
    <row r="226" spans="1:21" s="95" customFormat="1" ht="9" customHeight="1" x14ac:dyDescent="0.2">
      <c r="A226" s="99">
        <v>64</v>
      </c>
      <c r="B226" s="139" t="s">
        <v>339</v>
      </c>
      <c r="C226" s="149" t="s">
        <v>64</v>
      </c>
      <c r="D226" s="150" t="s">
        <v>63</v>
      </c>
      <c r="E226" s="151">
        <v>1964</v>
      </c>
      <c r="F226" s="152" t="s">
        <v>11</v>
      </c>
      <c r="G226" s="153">
        <v>5</v>
      </c>
      <c r="H226" s="153">
        <v>4</v>
      </c>
      <c r="I226" s="154">
        <v>3747.6</v>
      </c>
      <c r="J226" s="154">
        <v>3361.1</v>
      </c>
      <c r="K226" s="153">
        <v>155</v>
      </c>
      <c r="L226" s="146">
        <v>5046096.66</v>
      </c>
      <c r="M226" s="147">
        <v>0</v>
      </c>
      <c r="N226" s="147">
        <v>0</v>
      </c>
      <c r="O226" s="147">
        <v>0</v>
      </c>
      <c r="P226" s="147">
        <v>5046096.66</v>
      </c>
      <c r="Q226" s="147">
        <v>0</v>
      </c>
      <c r="R226" s="147">
        <v>0</v>
      </c>
      <c r="S226" s="148" t="s">
        <v>133</v>
      </c>
      <c r="T226" s="96"/>
      <c r="U226" s="97"/>
    </row>
    <row r="227" spans="1:21" s="95" customFormat="1" ht="9" customHeight="1" x14ac:dyDescent="0.2">
      <c r="A227" s="99">
        <v>65</v>
      </c>
      <c r="B227" s="139" t="s">
        <v>340</v>
      </c>
      <c r="C227" s="149" t="s">
        <v>64</v>
      </c>
      <c r="D227" s="150" t="s">
        <v>63</v>
      </c>
      <c r="E227" s="151">
        <v>1966</v>
      </c>
      <c r="F227" s="152" t="s">
        <v>11</v>
      </c>
      <c r="G227" s="153">
        <v>5</v>
      </c>
      <c r="H227" s="153">
        <v>4</v>
      </c>
      <c r="I227" s="154">
        <v>2918</v>
      </c>
      <c r="J227" s="154">
        <v>2639</v>
      </c>
      <c r="K227" s="153">
        <v>120</v>
      </c>
      <c r="L227" s="146">
        <v>4360664.2699999996</v>
      </c>
      <c r="M227" s="147">
        <v>0</v>
      </c>
      <c r="N227" s="147">
        <v>0</v>
      </c>
      <c r="O227" s="147">
        <v>0</v>
      </c>
      <c r="P227" s="147">
        <v>4360664.2699999996</v>
      </c>
      <c r="Q227" s="147">
        <v>0</v>
      </c>
      <c r="R227" s="147">
        <v>0</v>
      </c>
      <c r="S227" s="148" t="s">
        <v>133</v>
      </c>
      <c r="T227" s="96"/>
      <c r="U227" s="97"/>
    </row>
    <row r="228" spans="1:21" s="95" customFormat="1" ht="9" customHeight="1" x14ac:dyDescent="0.2">
      <c r="A228" s="99">
        <v>66</v>
      </c>
      <c r="B228" s="139" t="s">
        <v>341</v>
      </c>
      <c r="C228" s="149" t="s">
        <v>64</v>
      </c>
      <c r="D228" s="150" t="s">
        <v>62</v>
      </c>
      <c r="E228" s="151">
        <v>1975</v>
      </c>
      <c r="F228" s="152" t="s">
        <v>11</v>
      </c>
      <c r="G228" s="153">
        <v>5</v>
      </c>
      <c r="H228" s="153">
        <v>4</v>
      </c>
      <c r="I228" s="154">
        <v>3585.5</v>
      </c>
      <c r="J228" s="154">
        <v>3113.2</v>
      </c>
      <c r="K228" s="153">
        <v>160</v>
      </c>
      <c r="L228" s="146">
        <v>4057800.44</v>
      </c>
      <c r="M228" s="147">
        <v>0</v>
      </c>
      <c r="N228" s="147">
        <v>0</v>
      </c>
      <c r="O228" s="147">
        <v>0</v>
      </c>
      <c r="P228" s="147">
        <v>4057800.44</v>
      </c>
      <c r="Q228" s="147">
        <v>0</v>
      </c>
      <c r="R228" s="147">
        <v>0</v>
      </c>
      <c r="S228" s="148" t="s">
        <v>133</v>
      </c>
      <c r="T228" s="96"/>
      <c r="U228" s="97"/>
    </row>
    <row r="229" spans="1:21" s="95" customFormat="1" ht="9" customHeight="1" x14ac:dyDescent="0.2">
      <c r="A229" s="99">
        <v>67</v>
      </c>
      <c r="B229" s="139" t="s">
        <v>344</v>
      </c>
      <c r="C229" s="149" t="s">
        <v>64</v>
      </c>
      <c r="D229" s="150" t="s">
        <v>63</v>
      </c>
      <c r="E229" s="151">
        <v>1970</v>
      </c>
      <c r="F229" s="152" t="s">
        <v>10</v>
      </c>
      <c r="G229" s="153">
        <v>5</v>
      </c>
      <c r="H229" s="153">
        <v>4</v>
      </c>
      <c r="I229" s="154">
        <v>3573</v>
      </c>
      <c r="J229" s="154">
        <v>2513</v>
      </c>
      <c r="K229" s="153">
        <v>408</v>
      </c>
      <c r="L229" s="146">
        <v>5871554.3399999999</v>
      </c>
      <c r="M229" s="147">
        <v>0</v>
      </c>
      <c r="N229" s="147">
        <v>0</v>
      </c>
      <c r="O229" s="147">
        <v>0</v>
      </c>
      <c r="P229" s="147">
        <v>5871554.3399999999</v>
      </c>
      <c r="Q229" s="147">
        <v>0</v>
      </c>
      <c r="R229" s="147">
        <v>0</v>
      </c>
      <c r="S229" s="148" t="s">
        <v>133</v>
      </c>
      <c r="T229" s="96"/>
      <c r="U229" s="97"/>
    </row>
    <row r="230" spans="1:21" s="95" customFormat="1" ht="9" customHeight="1" x14ac:dyDescent="0.2">
      <c r="A230" s="99">
        <v>68</v>
      </c>
      <c r="B230" s="139" t="s">
        <v>345</v>
      </c>
      <c r="C230" s="149" t="s">
        <v>64</v>
      </c>
      <c r="D230" s="150" t="s">
        <v>63</v>
      </c>
      <c r="E230" s="151">
        <v>1975</v>
      </c>
      <c r="F230" s="152" t="s">
        <v>11</v>
      </c>
      <c r="G230" s="153">
        <v>5</v>
      </c>
      <c r="H230" s="153">
        <v>4</v>
      </c>
      <c r="I230" s="154">
        <v>4305.8999999999996</v>
      </c>
      <c r="J230" s="154">
        <v>3772.9</v>
      </c>
      <c r="K230" s="153">
        <v>146</v>
      </c>
      <c r="L230" s="146">
        <v>4803901.8099999996</v>
      </c>
      <c r="M230" s="147">
        <v>0</v>
      </c>
      <c r="N230" s="147">
        <v>0</v>
      </c>
      <c r="O230" s="147">
        <v>0</v>
      </c>
      <c r="P230" s="147">
        <v>4803901.8099999996</v>
      </c>
      <c r="Q230" s="147">
        <v>0</v>
      </c>
      <c r="R230" s="147">
        <v>0</v>
      </c>
      <c r="S230" s="148" t="s">
        <v>133</v>
      </c>
      <c r="T230" s="96"/>
      <c r="U230" s="97"/>
    </row>
    <row r="231" spans="1:21" s="95" customFormat="1" ht="9" customHeight="1" x14ac:dyDescent="0.2">
      <c r="A231" s="99">
        <v>69</v>
      </c>
      <c r="B231" s="139" t="s">
        <v>346</v>
      </c>
      <c r="C231" s="149" t="s">
        <v>64</v>
      </c>
      <c r="D231" s="150" t="s">
        <v>63</v>
      </c>
      <c r="E231" s="151">
        <v>1974</v>
      </c>
      <c r="F231" s="152" t="s">
        <v>11</v>
      </c>
      <c r="G231" s="153">
        <v>5</v>
      </c>
      <c r="H231" s="153">
        <v>4</v>
      </c>
      <c r="I231" s="154">
        <v>4294.1000000000004</v>
      </c>
      <c r="J231" s="154">
        <v>3913.1</v>
      </c>
      <c r="K231" s="153">
        <v>146</v>
      </c>
      <c r="L231" s="146">
        <v>5362759.41</v>
      </c>
      <c r="M231" s="147">
        <v>0</v>
      </c>
      <c r="N231" s="147">
        <v>0</v>
      </c>
      <c r="O231" s="147">
        <v>0</v>
      </c>
      <c r="P231" s="147">
        <v>5362759.41</v>
      </c>
      <c r="Q231" s="147">
        <v>0</v>
      </c>
      <c r="R231" s="147">
        <v>0</v>
      </c>
      <c r="S231" s="148" t="s">
        <v>133</v>
      </c>
      <c r="T231" s="96"/>
      <c r="U231" s="97"/>
    </row>
    <row r="232" spans="1:21" s="95" customFormat="1" ht="9" customHeight="1" x14ac:dyDescent="0.2">
      <c r="A232" s="99">
        <v>70</v>
      </c>
      <c r="B232" s="139" t="s">
        <v>347</v>
      </c>
      <c r="C232" s="149" t="s">
        <v>64</v>
      </c>
      <c r="D232" s="150" t="s">
        <v>63</v>
      </c>
      <c r="E232" s="151">
        <v>1975</v>
      </c>
      <c r="F232" s="152" t="s">
        <v>11</v>
      </c>
      <c r="G232" s="153">
        <v>5</v>
      </c>
      <c r="H232" s="153">
        <v>4</v>
      </c>
      <c r="I232" s="154">
        <v>4302.3</v>
      </c>
      <c r="J232" s="154">
        <v>3870.2</v>
      </c>
      <c r="K232" s="153">
        <v>196</v>
      </c>
      <c r="L232" s="146">
        <v>5330595.8899999997</v>
      </c>
      <c r="M232" s="147">
        <v>0</v>
      </c>
      <c r="N232" s="147">
        <v>0</v>
      </c>
      <c r="O232" s="147">
        <v>0</v>
      </c>
      <c r="P232" s="147">
        <v>5330595.8899999997</v>
      </c>
      <c r="Q232" s="147">
        <v>0</v>
      </c>
      <c r="R232" s="147">
        <v>0</v>
      </c>
      <c r="S232" s="148" t="s">
        <v>133</v>
      </c>
      <c r="T232" s="94"/>
      <c r="U232" s="94"/>
    </row>
    <row r="233" spans="1:21" s="95" customFormat="1" ht="9" customHeight="1" x14ac:dyDescent="0.2">
      <c r="A233" s="99">
        <v>71</v>
      </c>
      <c r="B233" s="139" t="s">
        <v>348</v>
      </c>
      <c r="C233" s="149" t="s">
        <v>64</v>
      </c>
      <c r="D233" s="150" t="s">
        <v>63</v>
      </c>
      <c r="E233" s="151">
        <v>1975</v>
      </c>
      <c r="F233" s="152" t="s">
        <v>11</v>
      </c>
      <c r="G233" s="153">
        <v>5</v>
      </c>
      <c r="H233" s="153">
        <v>4</v>
      </c>
      <c r="I233" s="154">
        <v>4369.8999999999996</v>
      </c>
      <c r="J233" s="154">
        <v>3347.2</v>
      </c>
      <c r="K233" s="153">
        <v>143</v>
      </c>
      <c r="L233" s="146">
        <v>4113944.01</v>
      </c>
      <c r="M233" s="147">
        <v>0</v>
      </c>
      <c r="N233" s="147">
        <v>0</v>
      </c>
      <c r="O233" s="147">
        <v>0</v>
      </c>
      <c r="P233" s="147">
        <v>4113944.01</v>
      </c>
      <c r="Q233" s="147">
        <v>0</v>
      </c>
      <c r="R233" s="147">
        <v>0</v>
      </c>
      <c r="S233" s="148" t="s">
        <v>133</v>
      </c>
      <c r="T233" s="96"/>
      <c r="U233" s="97"/>
    </row>
    <row r="234" spans="1:21" s="95" customFormat="1" ht="9" customHeight="1" x14ac:dyDescent="0.2">
      <c r="A234" s="99">
        <v>72</v>
      </c>
      <c r="B234" s="139" t="s">
        <v>349</v>
      </c>
      <c r="C234" s="149" t="s">
        <v>64</v>
      </c>
      <c r="D234" s="150" t="s">
        <v>63</v>
      </c>
      <c r="E234" s="151">
        <v>1975</v>
      </c>
      <c r="F234" s="152" t="s">
        <v>11</v>
      </c>
      <c r="G234" s="153">
        <v>5</v>
      </c>
      <c r="H234" s="153">
        <v>4</v>
      </c>
      <c r="I234" s="154">
        <v>4401</v>
      </c>
      <c r="J234" s="154">
        <v>3299.5</v>
      </c>
      <c r="K234" s="153">
        <v>141</v>
      </c>
      <c r="L234" s="146">
        <v>4922485.83</v>
      </c>
      <c r="M234" s="147">
        <v>0</v>
      </c>
      <c r="N234" s="147">
        <v>0</v>
      </c>
      <c r="O234" s="147">
        <v>0</v>
      </c>
      <c r="P234" s="147">
        <v>4922485.83</v>
      </c>
      <c r="Q234" s="147">
        <v>0</v>
      </c>
      <c r="R234" s="147">
        <v>0</v>
      </c>
      <c r="S234" s="148" t="s">
        <v>133</v>
      </c>
      <c r="T234" s="96"/>
      <c r="U234" s="97"/>
    </row>
    <row r="235" spans="1:21" s="95" customFormat="1" ht="9" customHeight="1" x14ac:dyDescent="0.2">
      <c r="A235" s="99">
        <v>73</v>
      </c>
      <c r="B235" s="139" t="s">
        <v>350</v>
      </c>
      <c r="C235" s="149" t="s">
        <v>64</v>
      </c>
      <c r="D235" s="150" t="s">
        <v>63</v>
      </c>
      <c r="E235" s="151">
        <v>1969</v>
      </c>
      <c r="F235" s="152" t="s">
        <v>10</v>
      </c>
      <c r="G235" s="153">
        <v>5</v>
      </c>
      <c r="H235" s="153">
        <v>6</v>
      </c>
      <c r="I235" s="154">
        <v>4606.7</v>
      </c>
      <c r="J235" s="154">
        <v>4008.7</v>
      </c>
      <c r="K235" s="153">
        <v>212</v>
      </c>
      <c r="L235" s="146">
        <v>6891058.75</v>
      </c>
      <c r="M235" s="147">
        <v>0</v>
      </c>
      <c r="N235" s="147">
        <v>0</v>
      </c>
      <c r="O235" s="147">
        <v>0</v>
      </c>
      <c r="P235" s="147">
        <v>6891058.75</v>
      </c>
      <c r="Q235" s="147">
        <v>0</v>
      </c>
      <c r="R235" s="147">
        <v>0</v>
      </c>
      <c r="S235" s="148" t="s">
        <v>133</v>
      </c>
      <c r="T235" s="96"/>
      <c r="U235" s="97"/>
    </row>
    <row r="236" spans="1:21" s="95" customFormat="1" ht="9" customHeight="1" x14ac:dyDescent="0.2">
      <c r="A236" s="99">
        <v>74</v>
      </c>
      <c r="B236" s="139" t="s">
        <v>351</v>
      </c>
      <c r="C236" s="149" t="s">
        <v>64</v>
      </c>
      <c r="D236" s="150" t="s">
        <v>63</v>
      </c>
      <c r="E236" s="151">
        <v>1980</v>
      </c>
      <c r="F236" s="152" t="s">
        <v>10</v>
      </c>
      <c r="G236" s="153">
        <v>9</v>
      </c>
      <c r="H236" s="153">
        <v>1</v>
      </c>
      <c r="I236" s="154">
        <v>3907.3</v>
      </c>
      <c r="J236" s="154">
        <v>3467.3</v>
      </c>
      <c r="K236" s="153">
        <v>141</v>
      </c>
      <c r="L236" s="146">
        <v>1734501.24</v>
      </c>
      <c r="M236" s="147">
        <v>0</v>
      </c>
      <c r="N236" s="147">
        <v>0</v>
      </c>
      <c r="O236" s="147">
        <v>0</v>
      </c>
      <c r="P236" s="147">
        <v>1734501.24</v>
      </c>
      <c r="Q236" s="147">
        <v>0</v>
      </c>
      <c r="R236" s="147">
        <v>0</v>
      </c>
      <c r="S236" s="148" t="s">
        <v>133</v>
      </c>
      <c r="T236" s="96"/>
      <c r="U236" s="97"/>
    </row>
    <row r="237" spans="1:21" s="95" customFormat="1" ht="9" customHeight="1" x14ac:dyDescent="0.2">
      <c r="A237" s="99">
        <v>75</v>
      </c>
      <c r="B237" s="139" t="s">
        <v>352</v>
      </c>
      <c r="C237" s="149" t="s">
        <v>64</v>
      </c>
      <c r="D237" s="150" t="s">
        <v>63</v>
      </c>
      <c r="E237" s="151">
        <v>1971</v>
      </c>
      <c r="F237" s="152" t="s">
        <v>10</v>
      </c>
      <c r="G237" s="153">
        <v>9</v>
      </c>
      <c r="H237" s="153">
        <v>1</v>
      </c>
      <c r="I237" s="154">
        <v>3045.9</v>
      </c>
      <c r="J237" s="154">
        <v>2381.9</v>
      </c>
      <c r="K237" s="153">
        <v>107</v>
      </c>
      <c r="L237" s="146">
        <v>2167241.9500000002</v>
      </c>
      <c r="M237" s="147">
        <v>0</v>
      </c>
      <c r="N237" s="147">
        <v>0</v>
      </c>
      <c r="O237" s="147">
        <v>0</v>
      </c>
      <c r="P237" s="147">
        <v>2167241.9500000002</v>
      </c>
      <c r="Q237" s="147">
        <v>0</v>
      </c>
      <c r="R237" s="147">
        <v>0</v>
      </c>
      <c r="S237" s="148" t="s">
        <v>133</v>
      </c>
      <c r="T237" s="96"/>
      <c r="U237" s="97"/>
    </row>
    <row r="238" spans="1:21" s="95" customFormat="1" ht="9" customHeight="1" x14ac:dyDescent="0.2">
      <c r="A238" s="99">
        <v>76</v>
      </c>
      <c r="B238" s="139" t="s">
        <v>355</v>
      </c>
      <c r="C238" s="149" t="s">
        <v>64</v>
      </c>
      <c r="D238" s="150" t="s">
        <v>63</v>
      </c>
      <c r="E238" s="151">
        <v>1962</v>
      </c>
      <c r="F238" s="152" t="s">
        <v>10</v>
      </c>
      <c r="G238" s="153">
        <v>5</v>
      </c>
      <c r="H238" s="153">
        <v>4</v>
      </c>
      <c r="I238" s="154">
        <v>3905.7</v>
      </c>
      <c r="J238" s="154">
        <v>3199.3</v>
      </c>
      <c r="K238" s="153">
        <v>136</v>
      </c>
      <c r="L238" s="146">
        <v>5720042.0099999998</v>
      </c>
      <c r="M238" s="147">
        <v>0</v>
      </c>
      <c r="N238" s="147">
        <v>0</v>
      </c>
      <c r="O238" s="147">
        <v>0</v>
      </c>
      <c r="P238" s="147">
        <v>5720042.0099999998</v>
      </c>
      <c r="Q238" s="147">
        <v>0</v>
      </c>
      <c r="R238" s="147">
        <v>0</v>
      </c>
      <c r="S238" s="148" t="s">
        <v>133</v>
      </c>
      <c r="T238" s="96"/>
      <c r="U238" s="97"/>
    </row>
    <row r="239" spans="1:21" s="95" customFormat="1" ht="9" customHeight="1" x14ac:dyDescent="0.2">
      <c r="A239" s="99">
        <v>77</v>
      </c>
      <c r="B239" s="139" t="s">
        <v>357</v>
      </c>
      <c r="C239" s="149" t="s">
        <v>64</v>
      </c>
      <c r="D239" s="150" t="s">
        <v>63</v>
      </c>
      <c r="E239" s="151">
        <v>1983</v>
      </c>
      <c r="F239" s="152" t="s">
        <v>11</v>
      </c>
      <c r="G239" s="153">
        <v>5</v>
      </c>
      <c r="H239" s="153">
        <v>5</v>
      </c>
      <c r="I239" s="154">
        <v>4016.4</v>
      </c>
      <c r="J239" s="154">
        <v>3619.5</v>
      </c>
      <c r="K239" s="153">
        <v>167</v>
      </c>
      <c r="L239" s="146">
        <v>3737064.67</v>
      </c>
      <c r="M239" s="147">
        <v>0</v>
      </c>
      <c r="N239" s="147">
        <v>0</v>
      </c>
      <c r="O239" s="147">
        <v>0</v>
      </c>
      <c r="P239" s="147">
        <v>3737064.67</v>
      </c>
      <c r="Q239" s="147">
        <v>0</v>
      </c>
      <c r="R239" s="147">
        <v>0</v>
      </c>
      <c r="S239" s="148" t="s">
        <v>133</v>
      </c>
      <c r="T239" s="96"/>
      <c r="U239" s="97"/>
    </row>
    <row r="240" spans="1:21" s="95" customFormat="1" ht="9" customHeight="1" x14ac:dyDescent="0.2">
      <c r="A240" s="99">
        <v>78</v>
      </c>
      <c r="B240" s="139" t="s">
        <v>358</v>
      </c>
      <c r="C240" s="149" t="s">
        <v>64</v>
      </c>
      <c r="D240" s="150" t="s">
        <v>63</v>
      </c>
      <c r="E240" s="151">
        <v>1980</v>
      </c>
      <c r="F240" s="152" t="s">
        <v>11</v>
      </c>
      <c r="G240" s="153">
        <v>5</v>
      </c>
      <c r="H240" s="153">
        <v>5</v>
      </c>
      <c r="I240" s="154">
        <v>4000.5</v>
      </c>
      <c r="J240" s="154">
        <v>3606.8</v>
      </c>
      <c r="K240" s="153">
        <v>38</v>
      </c>
      <c r="L240" s="146">
        <v>5181602.5999999996</v>
      </c>
      <c r="M240" s="147">
        <v>0</v>
      </c>
      <c r="N240" s="147">
        <v>0</v>
      </c>
      <c r="O240" s="147">
        <v>0</v>
      </c>
      <c r="P240" s="147">
        <v>5181602.5999999996</v>
      </c>
      <c r="Q240" s="147">
        <v>0</v>
      </c>
      <c r="R240" s="147">
        <v>0</v>
      </c>
      <c r="S240" s="148" t="s">
        <v>133</v>
      </c>
      <c r="T240" s="96"/>
      <c r="U240" s="97"/>
    </row>
    <row r="241" spans="1:21" s="95" customFormat="1" ht="9" customHeight="1" x14ac:dyDescent="0.2">
      <c r="A241" s="99">
        <v>79</v>
      </c>
      <c r="B241" s="139" t="s">
        <v>361</v>
      </c>
      <c r="C241" s="149" t="s">
        <v>64</v>
      </c>
      <c r="D241" s="150" t="s">
        <v>63</v>
      </c>
      <c r="E241" s="151">
        <v>1984</v>
      </c>
      <c r="F241" s="152" t="s">
        <v>11</v>
      </c>
      <c r="G241" s="153">
        <v>5</v>
      </c>
      <c r="H241" s="153">
        <v>4</v>
      </c>
      <c r="I241" s="154">
        <v>3149.7</v>
      </c>
      <c r="J241" s="154">
        <v>2895.7</v>
      </c>
      <c r="K241" s="153">
        <v>133</v>
      </c>
      <c r="L241" s="146">
        <v>2066603.07</v>
      </c>
      <c r="M241" s="147">
        <v>0</v>
      </c>
      <c r="N241" s="147">
        <v>0</v>
      </c>
      <c r="O241" s="147">
        <v>0</v>
      </c>
      <c r="P241" s="147">
        <v>2066603.07</v>
      </c>
      <c r="Q241" s="147">
        <v>0</v>
      </c>
      <c r="R241" s="147">
        <v>0</v>
      </c>
      <c r="S241" s="148" t="s">
        <v>133</v>
      </c>
      <c r="T241" s="96"/>
      <c r="U241" s="97"/>
    </row>
    <row r="242" spans="1:21" s="95" customFormat="1" ht="9" customHeight="1" x14ac:dyDescent="0.2">
      <c r="A242" s="99">
        <v>80</v>
      </c>
      <c r="B242" s="139" t="s">
        <v>362</v>
      </c>
      <c r="C242" s="149" t="s">
        <v>64</v>
      </c>
      <c r="D242" s="150" t="s">
        <v>63</v>
      </c>
      <c r="E242" s="151">
        <v>1984</v>
      </c>
      <c r="F242" s="152" t="s">
        <v>11</v>
      </c>
      <c r="G242" s="153">
        <v>5</v>
      </c>
      <c r="H242" s="153">
        <v>6</v>
      </c>
      <c r="I242" s="154">
        <v>4789.2</v>
      </c>
      <c r="J242" s="154">
        <v>4326.2</v>
      </c>
      <c r="K242" s="153">
        <v>31</v>
      </c>
      <c r="L242" s="146">
        <v>5992486.4000000004</v>
      </c>
      <c r="M242" s="147">
        <v>0</v>
      </c>
      <c r="N242" s="147">
        <v>0</v>
      </c>
      <c r="O242" s="147">
        <v>0</v>
      </c>
      <c r="P242" s="147">
        <v>5992486.4000000004</v>
      </c>
      <c r="Q242" s="147">
        <v>0</v>
      </c>
      <c r="R242" s="147">
        <v>0</v>
      </c>
      <c r="S242" s="148" t="s">
        <v>133</v>
      </c>
      <c r="T242" s="96"/>
      <c r="U242" s="97"/>
    </row>
    <row r="243" spans="1:21" s="95" customFormat="1" ht="9" customHeight="1" x14ac:dyDescent="0.2">
      <c r="A243" s="99">
        <v>81</v>
      </c>
      <c r="B243" s="139" t="s">
        <v>363</v>
      </c>
      <c r="C243" s="149" t="s">
        <v>64</v>
      </c>
      <c r="D243" s="150" t="s">
        <v>63</v>
      </c>
      <c r="E243" s="151">
        <v>1984</v>
      </c>
      <c r="F243" s="152" t="s">
        <v>11</v>
      </c>
      <c r="G243" s="153">
        <v>5</v>
      </c>
      <c r="H243" s="153">
        <v>4</v>
      </c>
      <c r="I243" s="154">
        <v>3117.4</v>
      </c>
      <c r="J243" s="154">
        <v>2842.3</v>
      </c>
      <c r="K243" s="153">
        <v>60</v>
      </c>
      <c r="L243" s="146">
        <v>2976949.88</v>
      </c>
      <c r="M243" s="147">
        <v>0</v>
      </c>
      <c r="N243" s="147">
        <v>0</v>
      </c>
      <c r="O243" s="147">
        <v>0</v>
      </c>
      <c r="P243" s="147">
        <v>2976949.88</v>
      </c>
      <c r="Q243" s="147">
        <v>0</v>
      </c>
      <c r="R243" s="147">
        <v>0</v>
      </c>
      <c r="S243" s="148" t="s">
        <v>133</v>
      </c>
      <c r="T243" s="96"/>
      <c r="U243" s="97"/>
    </row>
    <row r="244" spans="1:21" s="95" customFormat="1" ht="9" customHeight="1" x14ac:dyDescent="0.2">
      <c r="A244" s="99">
        <v>82</v>
      </c>
      <c r="B244" s="139" t="s">
        <v>365</v>
      </c>
      <c r="C244" s="149" t="s">
        <v>64</v>
      </c>
      <c r="D244" s="150" t="s">
        <v>63</v>
      </c>
      <c r="E244" s="151">
        <v>1982</v>
      </c>
      <c r="F244" s="152" t="s">
        <v>10</v>
      </c>
      <c r="G244" s="153">
        <v>5</v>
      </c>
      <c r="H244" s="153">
        <v>2</v>
      </c>
      <c r="I244" s="154">
        <v>4051.6</v>
      </c>
      <c r="J244" s="154">
        <v>2216.9</v>
      </c>
      <c r="K244" s="153">
        <v>153</v>
      </c>
      <c r="L244" s="146">
        <v>3745452.67</v>
      </c>
      <c r="M244" s="147">
        <v>0</v>
      </c>
      <c r="N244" s="147">
        <v>0</v>
      </c>
      <c r="O244" s="147">
        <v>0</v>
      </c>
      <c r="P244" s="147">
        <v>3745452.67</v>
      </c>
      <c r="Q244" s="147">
        <v>0</v>
      </c>
      <c r="R244" s="147">
        <v>0</v>
      </c>
      <c r="S244" s="148" t="s">
        <v>133</v>
      </c>
      <c r="T244" s="96"/>
      <c r="U244" s="97"/>
    </row>
    <row r="245" spans="1:21" s="95" customFormat="1" ht="9" customHeight="1" x14ac:dyDescent="0.2">
      <c r="A245" s="99">
        <v>83</v>
      </c>
      <c r="B245" s="139" t="s">
        <v>366</v>
      </c>
      <c r="C245" s="149" t="s">
        <v>64</v>
      </c>
      <c r="D245" s="150" t="s">
        <v>63</v>
      </c>
      <c r="E245" s="151">
        <v>1972</v>
      </c>
      <c r="F245" s="152" t="s">
        <v>10</v>
      </c>
      <c r="G245" s="153">
        <v>5</v>
      </c>
      <c r="H245" s="153">
        <v>6</v>
      </c>
      <c r="I245" s="154">
        <v>4779</v>
      </c>
      <c r="J245" s="154">
        <v>4384</v>
      </c>
      <c r="K245" s="153">
        <v>246</v>
      </c>
      <c r="L245" s="146">
        <v>5731392.6900000004</v>
      </c>
      <c r="M245" s="147">
        <v>0</v>
      </c>
      <c r="N245" s="147">
        <v>0</v>
      </c>
      <c r="O245" s="147">
        <v>0</v>
      </c>
      <c r="P245" s="147">
        <v>5731392.6900000004</v>
      </c>
      <c r="Q245" s="147">
        <v>0</v>
      </c>
      <c r="R245" s="147">
        <v>0</v>
      </c>
      <c r="S245" s="148" t="s">
        <v>133</v>
      </c>
      <c r="T245" s="96"/>
      <c r="U245" s="97"/>
    </row>
    <row r="246" spans="1:21" s="95" customFormat="1" ht="9" customHeight="1" x14ac:dyDescent="0.2">
      <c r="A246" s="99">
        <v>84</v>
      </c>
      <c r="B246" s="139" t="s">
        <v>368</v>
      </c>
      <c r="C246" s="149" t="s">
        <v>64</v>
      </c>
      <c r="D246" s="150" t="s">
        <v>63</v>
      </c>
      <c r="E246" s="151">
        <v>1977</v>
      </c>
      <c r="F246" s="152" t="s">
        <v>10</v>
      </c>
      <c r="G246" s="153">
        <v>5</v>
      </c>
      <c r="H246" s="153">
        <v>1</v>
      </c>
      <c r="I246" s="154">
        <v>4050.8</v>
      </c>
      <c r="J246" s="154">
        <v>2417.6</v>
      </c>
      <c r="K246" s="153">
        <v>28</v>
      </c>
      <c r="L246" s="146">
        <v>5542825.6699999999</v>
      </c>
      <c r="M246" s="147">
        <v>0</v>
      </c>
      <c r="N246" s="147">
        <v>0</v>
      </c>
      <c r="O246" s="147">
        <v>0</v>
      </c>
      <c r="P246" s="147">
        <v>5542825.6699999999</v>
      </c>
      <c r="Q246" s="147">
        <v>0</v>
      </c>
      <c r="R246" s="147">
        <v>0</v>
      </c>
      <c r="S246" s="148" t="s">
        <v>133</v>
      </c>
      <c r="T246" s="96"/>
      <c r="U246" s="97"/>
    </row>
    <row r="247" spans="1:21" s="95" customFormat="1" ht="9" customHeight="1" x14ac:dyDescent="0.2">
      <c r="A247" s="99">
        <v>85</v>
      </c>
      <c r="B247" s="139" t="s">
        <v>370</v>
      </c>
      <c r="C247" s="149" t="s">
        <v>64</v>
      </c>
      <c r="D247" s="150" t="s">
        <v>63</v>
      </c>
      <c r="E247" s="151">
        <v>1960</v>
      </c>
      <c r="F247" s="152" t="s">
        <v>10</v>
      </c>
      <c r="G247" s="153">
        <v>4</v>
      </c>
      <c r="H247" s="153">
        <v>4</v>
      </c>
      <c r="I247" s="154">
        <v>2824.3</v>
      </c>
      <c r="J247" s="154">
        <v>2561.3000000000002</v>
      </c>
      <c r="K247" s="153">
        <v>34</v>
      </c>
      <c r="L247" s="146">
        <v>1875148.1</v>
      </c>
      <c r="M247" s="147">
        <v>0</v>
      </c>
      <c r="N247" s="147">
        <v>0</v>
      </c>
      <c r="O247" s="147">
        <v>0</v>
      </c>
      <c r="P247" s="147">
        <v>1875148.1</v>
      </c>
      <c r="Q247" s="147">
        <v>0</v>
      </c>
      <c r="R247" s="147">
        <v>0</v>
      </c>
      <c r="S247" s="148" t="s">
        <v>133</v>
      </c>
      <c r="T247" s="96"/>
      <c r="U247" s="97"/>
    </row>
    <row r="248" spans="1:21" s="95" customFormat="1" ht="9" customHeight="1" x14ac:dyDescent="0.2">
      <c r="A248" s="99">
        <v>86</v>
      </c>
      <c r="B248" s="139" t="s">
        <v>371</v>
      </c>
      <c r="C248" s="149" t="s">
        <v>64</v>
      </c>
      <c r="D248" s="150" t="s">
        <v>63</v>
      </c>
      <c r="E248" s="151">
        <v>1958</v>
      </c>
      <c r="F248" s="152" t="s">
        <v>10</v>
      </c>
      <c r="G248" s="153">
        <v>4</v>
      </c>
      <c r="H248" s="153">
        <v>4</v>
      </c>
      <c r="I248" s="154">
        <v>2831.3</v>
      </c>
      <c r="J248" s="154">
        <v>2568.3000000000002</v>
      </c>
      <c r="K248" s="153">
        <v>23</v>
      </c>
      <c r="L248" s="146">
        <v>5457921.6200000001</v>
      </c>
      <c r="M248" s="147">
        <v>0</v>
      </c>
      <c r="N248" s="147">
        <v>0</v>
      </c>
      <c r="O248" s="147">
        <v>0</v>
      </c>
      <c r="P248" s="147">
        <v>5457921.6200000001</v>
      </c>
      <c r="Q248" s="147">
        <v>0</v>
      </c>
      <c r="R248" s="147">
        <v>0</v>
      </c>
      <c r="S248" s="148" t="s">
        <v>133</v>
      </c>
      <c r="T248" s="96"/>
      <c r="U248" s="97"/>
    </row>
    <row r="249" spans="1:21" s="95" customFormat="1" ht="9" customHeight="1" x14ac:dyDescent="0.2">
      <c r="A249" s="99">
        <v>87</v>
      </c>
      <c r="B249" s="139" t="s">
        <v>374</v>
      </c>
      <c r="C249" s="149" t="s">
        <v>64</v>
      </c>
      <c r="D249" s="150" t="s">
        <v>63</v>
      </c>
      <c r="E249" s="151">
        <v>1987</v>
      </c>
      <c r="F249" s="152" t="s">
        <v>11</v>
      </c>
      <c r="G249" s="153">
        <v>9</v>
      </c>
      <c r="H249" s="153">
        <v>2</v>
      </c>
      <c r="I249" s="154">
        <v>4291.55</v>
      </c>
      <c r="J249" s="154">
        <v>3864.95</v>
      </c>
      <c r="K249" s="153">
        <v>64</v>
      </c>
      <c r="L249" s="146">
        <v>3772000.81</v>
      </c>
      <c r="M249" s="147">
        <v>0</v>
      </c>
      <c r="N249" s="147">
        <v>0</v>
      </c>
      <c r="O249" s="147">
        <v>0</v>
      </c>
      <c r="P249" s="147">
        <v>3772000.81</v>
      </c>
      <c r="Q249" s="147">
        <v>0</v>
      </c>
      <c r="R249" s="147">
        <v>0</v>
      </c>
      <c r="S249" s="148" t="s">
        <v>133</v>
      </c>
      <c r="T249" s="96"/>
      <c r="U249" s="97"/>
    </row>
    <row r="250" spans="1:21" s="95" customFormat="1" ht="9" customHeight="1" x14ac:dyDescent="0.2">
      <c r="A250" s="99">
        <v>88</v>
      </c>
      <c r="B250" s="139" t="s">
        <v>375</v>
      </c>
      <c r="C250" s="149" t="s">
        <v>64</v>
      </c>
      <c r="D250" s="150" t="s">
        <v>63</v>
      </c>
      <c r="E250" s="151">
        <v>1969</v>
      </c>
      <c r="F250" s="152" t="s">
        <v>10</v>
      </c>
      <c r="G250" s="153">
        <v>5</v>
      </c>
      <c r="H250" s="153">
        <v>4</v>
      </c>
      <c r="I250" s="154">
        <v>3154.29</v>
      </c>
      <c r="J250" s="154">
        <v>2858.29</v>
      </c>
      <c r="K250" s="153">
        <v>69</v>
      </c>
      <c r="L250" s="146">
        <v>5500681.1200000001</v>
      </c>
      <c r="M250" s="147">
        <v>0</v>
      </c>
      <c r="N250" s="147">
        <v>0</v>
      </c>
      <c r="O250" s="147">
        <v>0</v>
      </c>
      <c r="P250" s="147">
        <v>5500681.1200000001</v>
      </c>
      <c r="Q250" s="147">
        <v>0</v>
      </c>
      <c r="R250" s="147">
        <v>0</v>
      </c>
      <c r="S250" s="148" t="s">
        <v>133</v>
      </c>
      <c r="T250" s="96"/>
      <c r="U250" s="97"/>
    </row>
    <row r="251" spans="1:21" s="95" customFormat="1" ht="9" customHeight="1" x14ac:dyDescent="0.2">
      <c r="A251" s="99">
        <v>89</v>
      </c>
      <c r="B251" s="139" t="s">
        <v>376</v>
      </c>
      <c r="C251" s="149" t="s">
        <v>64</v>
      </c>
      <c r="D251" s="150" t="s">
        <v>63</v>
      </c>
      <c r="E251" s="151">
        <v>1969</v>
      </c>
      <c r="F251" s="152" t="s">
        <v>11</v>
      </c>
      <c r="G251" s="153">
        <v>5</v>
      </c>
      <c r="H251" s="153">
        <v>6</v>
      </c>
      <c r="I251" s="154">
        <v>6217.3</v>
      </c>
      <c r="J251" s="154">
        <v>5725.3</v>
      </c>
      <c r="K251" s="153">
        <v>153</v>
      </c>
      <c r="L251" s="146">
        <v>7748411.21</v>
      </c>
      <c r="M251" s="147">
        <v>0</v>
      </c>
      <c r="N251" s="147">
        <v>0</v>
      </c>
      <c r="O251" s="147">
        <v>0</v>
      </c>
      <c r="P251" s="147">
        <v>7748411.21</v>
      </c>
      <c r="Q251" s="147">
        <v>0</v>
      </c>
      <c r="R251" s="147">
        <v>0</v>
      </c>
      <c r="S251" s="148" t="s">
        <v>133</v>
      </c>
      <c r="T251" s="96"/>
      <c r="U251" s="97"/>
    </row>
    <row r="252" spans="1:21" s="95" customFormat="1" ht="9" customHeight="1" x14ac:dyDescent="0.2">
      <c r="A252" s="99">
        <v>90</v>
      </c>
      <c r="B252" s="139" t="s">
        <v>377</v>
      </c>
      <c r="C252" s="149" t="s">
        <v>64</v>
      </c>
      <c r="D252" s="150" t="s">
        <v>63</v>
      </c>
      <c r="E252" s="151">
        <v>1969</v>
      </c>
      <c r="F252" s="152" t="s">
        <v>11</v>
      </c>
      <c r="G252" s="153">
        <v>5</v>
      </c>
      <c r="H252" s="153">
        <v>4</v>
      </c>
      <c r="I252" s="154">
        <v>3848.5</v>
      </c>
      <c r="J252" s="154">
        <v>3529.5</v>
      </c>
      <c r="K252" s="153">
        <v>186</v>
      </c>
      <c r="L252" s="146">
        <v>4987931.24</v>
      </c>
      <c r="M252" s="147">
        <v>0</v>
      </c>
      <c r="N252" s="147">
        <v>0</v>
      </c>
      <c r="O252" s="147">
        <v>0</v>
      </c>
      <c r="P252" s="147">
        <v>4987931.24</v>
      </c>
      <c r="Q252" s="147">
        <v>0</v>
      </c>
      <c r="R252" s="147">
        <v>0</v>
      </c>
      <c r="S252" s="148" t="s">
        <v>133</v>
      </c>
      <c r="T252" s="96"/>
      <c r="U252" s="97"/>
    </row>
    <row r="253" spans="1:21" s="95" customFormat="1" ht="9" customHeight="1" x14ac:dyDescent="0.2">
      <c r="A253" s="99">
        <v>91</v>
      </c>
      <c r="B253" s="139" t="s">
        <v>378</v>
      </c>
      <c r="C253" s="149" t="s">
        <v>64</v>
      </c>
      <c r="D253" s="150" t="s">
        <v>63</v>
      </c>
      <c r="E253" s="151">
        <v>1975</v>
      </c>
      <c r="F253" s="152" t="s">
        <v>11</v>
      </c>
      <c r="G253" s="153">
        <v>5</v>
      </c>
      <c r="H253" s="153">
        <v>4</v>
      </c>
      <c r="I253" s="154">
        <v>3626.5</v>
      </c>
      <c r="J253" s="154">
        <v>3089.3</v>
      </c>
      <c r="K253" s="153">
        <v>33</v>
      </c>
      <c r="L253" s="146">
        <v>3168032.39</v>
      </c>
      <c r="M253" s="147">
        <v>0</v>
      </c>
      <c r="N253" s="147">
        <v>0</v>
      </c>
      <c r="O253" s="147">
        <v>0</v>
      </c>
      <c r="P253" s="147">
        <v>3168032.39</v>
      </c>
      <c r="Q253" s="147">
        <v>0</v>
      </c>
      <c r="R253" s="147">
        <v>0</v>
      </c>
      <c r="S253" s="148" t="s">
        <v>133</v>
      </c>
      <c r="T253" s="96"/>
      <c r="U253" s="97"/>
    </row>
    <row r="254" spans="1:21" s="95" customFormat="1" ht="9" customHeight="1" x14ac:dyDescent="0.2">
      <c r="A254" s="99">
        <v>92</v>
      </c>
      <c r="B254" s="139" t="s">
        <v>193</v>
      </c>
      <c r="C254" s="149" t="s">
        <v>64</v>
      </c>
      <c r="D254" s="150" t="s">
        <v>63</v>
      </c>
      <c r="E254" s="151">
        <v>1959</v>
      </c>
      <c r="F254" s="152" t="s">
        <v>10</v>
      </c>
      <c r="G254" s="153">
        <v>3</v>
      </c>
      <c r="H254" s="153">
        <v>3</v>
      </c>
      <c r="I254" s="154">
        <v>1622</v>
      </c>
      <c r="J254" s="154">
        <v>1510</v>
      </c>
      <c r="K254" s="153">
        <v>72</v>
      </c>
      <c r="L254" s="146">
        <v>3070409.73</v>
      </c>
      <c r="M254" s="147">
        <v>0</v>
      </c>
      <c r="N254" s="147">
        <v>0</v>
      </c>
      <c r="O254" s="147">
        <v>0</v>
      </c>
      <c r="P254" s="147">
        <v>3070409.73</v>
      </c>
      <c r="Q254" s="147">
        <v>0</v>
      </c>
      <c r="R254" s="147">
        <v>0</v>
      </c>
      <c r="S254" s="148" t="s">
        <v>133</v>
      </c>
      <c r="T254" s="96"/>
      <c r="U254" s="97"/>
    </row>
    <row r="255" spans="1:21" s="95" customFormat="1" ht="9" customHeight="1" x14ac:dyDescent="0.2">
      <c r="A255" s="99">
        <v>93</v>
      </c>
      <c r="B255" s="139" t="s">
        <v>380</v>
      </c>
      <c r="C255" s="149" t="s">
        <v>64</v>
      </c>
      <c r="D255" s="150" t="s">
        <v>63</v>
      </c>
      <c r="E255" s="151">
        <v>1966</v>
      </c>
      <c r="F255" s="152" t="s">
        <v>10</v>
      </c>
      <c r="G255" s="153">
        <v>3</v>
      </c>
      <c r="H255" s="153">
        <v>2</v>
      </c>
      <c r="I255" s="154">
        <v>1114.4000000000001</v>
      </c>
      <c r="J255" s="154">
        <v>967</v>
      </c>
      <c r="K255" s="153">
        <v>45</v>
      </c>
      <c r="L255" s="146">
        <v>2710159.48</v>
      </c>
      <c r="M255" s="147">
        <v>0</v>
      </c>
      <c r="N255" s="147">
        <v>0</v>
      </c>
      <c r="O255" s="147">
        <v>0</v>
      </c>
      <c r="P255" s="147">
        <v>2710159.48</v>
      </c>
      <c r="Q255" s="147">
        <v>0</v>
      </c>
      <c r="R255" s="147">
        <v>0</v>
      </c>
      <c r="S255" s="148" t="s">
        <v>133</v>
      </c>
      <c r="T255" s="96"/>
      <c r="U255" s="97"/>
    </row>
    <row r="256" spans="1:21" s="95" customFormat="1" ht="9" customHeight="1" x14ac:dyDescent="0.2">
      <c r="A256" s="99">
        <v>94</v>
      </c>
      <c r="B256" s="139" t="s">
        <v>383</v>
      </c>
      <c r="C256" s="149" t="s">
        <v>64</v>
      </c>
      <c r="D256" s="150" t="s">
        <v>63</v>
      </c>
      <c r="E256" s="151">
        <v>1968</v>
      </c>
      <c r="F256" s="152" t="s">
        <v>10</v>
      </c>
      <c r="G256" s="153">
        <v>5</v>
      </c>
      <c r="H256" s="153">
        <v>2</v>
      </c>
      <c r="I256" s="154">
        <v>2010.2</v>
      </c>
      <c r="J256" s="154">
        <v>1803.22</v>
      </c>
      <c r="K256" s="153">
        <v>83</v>
      </c>
      <c r="L256" s="146">
        <v>2350071.2999999998</v>
      </c>
      <c r="M256" s="147">
        <v>0</v>
      </c>
      <c r="N256" s="147">
        <v>0</v>
      </c>
      <c r="O256" s="147">
        <v>0</v>
      </c>
      <c r="P256" s="147">
        <v>2350071.2999999998</v>
      </c>
      <c r="Q256" s="147">
        <v>0</v>
      </c>
      <c r="R256" s="147">
        <v>0</v>
      </c>
      <c r="S256" s="148" t="s">
        <v>133</v>
      </c>
      <c r="T256" s="96"/>
      <c r="U256" s="97"/>
    </row>
    <row r="257" spans="1:21" s="95" customFormat="1" ht="9" customHeight="1" x14ac:dyDescent="0.2">
      <c r="A257" s="99">
        <v>95</v>
      </c>
      <c r="B257" s="139" t="s">
        <v>384</v>
      </c>
      <c r="C257" s="149" t="s">
        <v>64</v>
      </c>
      <c r="D257" s="150" t="s">
        <v>63</v>
      </c>
      <c r="E257" s="151">
        <v>1971</v>
      </c>
      <c r="F257" s="152" t="s">
        <v>10</v>
      </c>
      <c r="G257" s="153">
        <v>3</v>
      </c>
      <c r="H257" s="153">
        <v>2</v>
      </c>
      <c r="I257" s="154">
        <v>1055.3</v>
      </c>
      <c r="J257" s="154">
        <v>960.7</v>
      </c>
      <c r="K257" s="153">
        <v>47</v>
      </c>
      <c r="L257" s="146">
        <v>2501615.4500000002</v>
      </c>
      <c r="M257" s="147">
        <v>0</v>
      </c>
      <c r="N257" s="147">
        <v>0</v>
      </c>
      <c r="O257" s="147">
        <v>0</v>
      </c>
      <c r="P257" s="147">
        <v>2501615.4500000002</v>
      </c>
      <c r="Q257" s="147">
        <v>0</v>
      </c>
      <c r="R257" s="147">
        <v>0</v>
      </c>
      <c r="S257" s="148" t="s">
        <v>133</v>
      </c>
      <c r="T257" s="96"/>
      <c r="U257" s="97"/>
    </row>
    <row r="258" spans="1:21" s="95" customFormat="1" ht="9" customHeight="1" x14ac:dyDescent="0.2">
      <c r="A258" s="99">
        <v>96</v>
      </c>
      <c r="B258" s="139" t="s">
        <v>385</v>
      </c>
      <c r="C258" s="149" t="s">
        <v>64</v>
      </c>
      <c r="D258" s="150" t="s">
        <v>63</v>
      </c>
      <c r="E258" s="151">
        <v>1969</v>
      </c>
      <c r="F258" s="152" t="s">
        <v>10</v>
      </c>
      <c r="G258" s="153">
        <v>5</v>
      </c>
      <c r="H258" s="153">
        <v>2</v>
      </c>
      <c r="I258" s="154">
        <v>2003.6</v>
      </c>
      <c r="J258" s="154">
        <v>1792.8</v>
      </c>
      <c r="K258" s="153">
        <v>92</v>
      </c>
      <c r="L258" s="146">
        <v>3186867.76</v>
      </c>
      <c r="M258" s="147">
        <v>0</v>
      </c>
      <c r="N258" s="147">
        <v>0</v>
      </c>
      <c r="O258" s="147">
        <v>0</v>
      </c>
      <c r="P258" s="147">
        <v>3186867.76</v>
      </c>
      <c r="Q258" s="147">
        <v>0</v>
      </c>
      <c r="R258" s="147">
        <v>0</v>
      </c>
      <c r="S258" s="148" t="s">
        <v>133</v>
      </c>
      <c r="T258" s="96"/>
      <c r="U258" s="97"/>
    </row>
    <row r="259" spans="1:21" s="95" customFormat="1" ht="9" customHeight="1" x14ac:dyDescent="0.2">
      <c r="A259" s="99">
        <v>97</v>
      </c>
      <c r="B259" s="139" t="s">
        <v>392</v>
      </c>
      <c r="C259" s="149" t="s">
        <v>64</v>
      </c>
      <c r="D259" s="150" t="s">
        <v>63</v>
      </c>
      <c r="E259" s="151">
        <v>1966</v>
      </c>
      <c r="F259" s="152" t="s">
        <v>10</v>
      </c>
      <c r="G259" s="153">
        <v>5</v>
      </c>
      <c r="H259" s="153">
        <v>4</v>
      </c>
      <c r="I259" s="154">
        <v>3375.8</v>
      </c>
      <c r="J259" s="154">
        <v>2980.9</v>
      </c>
      <c r="K259" s="153">
        <v>179</v>
      </c>
      <c r="L259" s="146">
        <v>6162309.4100000001</v>
      </c>
      <c r="M259" s="147">
        <v>0</v>
      </c>
      <c r="N259" s="147">
        <v>0</v>
      </c>
      <c r="O259" s="147">
        <v>0</v>
      </c>
      <c r="P259" s="147">
        <v>6162309.4100000001</v>
      </c>
      <c r="Q259" s="147">
        <v>0</v>
      </c>
      <c r="R259" s="147">
        <v>0</v>
      </c>
      <c r="S259" s="148" t="s">
        <v>133</v>
      </c>
      <c r="T259" s="96"/>
      <c r="U259" s="97"/>
    </row>
    <row r="260" spans="1:21" s="95" customFormat="1" ht="9" customHeight="1" x14ac:dyDescent="0.2">
      <c r="A260" s="99">
        <v>98</v>
      </c>
      <c r="B260" s="139" t="s">
        <v>394</v>
      </c>
      <c r="C260" s="149" t="s">
        <v>64</v>
      </c>
      <c r="D260" s="150" t="s">
        <v>63</v>
      </c>
      <c r="E260" s="151">
        <v>1970</v>
      </c>
      <c r="F260" s="152" t="s">
        <v>10</v>
      </c>
      <c r="G260" s="153">
        <v>5</v>
      </c>
      <c r="H260" s="153">
        <v>8</v>
      </c>
      <c r="I260" s="154">
        <v>6520.2</v>
      </c>
      <c r="J260" s="154">
        <v>5996</v>
      </c>
      <c r="K260" s="153">
        <v>317</v>
      </c>
      <c r="L260" s="146">
        <v>7786251.4400000004</v>
      </c>
      <c r="M260" s="147">
        <v>0</v>
      </c>
      <c r="N260" s="147">
        <v>0</v>
      </c>
      <c r="O260" s="147">
        <v>0</v>
      </c>
      <c r="P260" s="147">
        <v>7786251.4400000004</v>
      </c>
      <c r="Q260" s="147">
        <v>0</v>
      </c>
      <c r="R260" s="147">
        <v>0</v>
      </c>
      <c r="S260" s="148" t="s">
        <v>133</v>
      </c>
      <c r="T260" s="96"/>
      <c r="U260" s="97"/>
    </row>
    <row r="261" spans="1:21" s="95" customFormat="1" ht="9" customHeight="1" x14ac:dyDescent="0.2">
      <c r="A261" s="99">
        <v>99</v>
      </c>
      <c r="B261" s="139" t="s">
        <v>390</v>
      </c>
      <c r="C261" s="149" t="s">
        <v>64</v>
      </c>
      <c r="D261" s="150" t="s">
        <v>63</v>
      </c>
      <c r="E261" s="151">
        <v>1987</v>
      </c>
      <c r="F261" s="152" t="s">
        <v>10</v>
      </c>
      <c r="G261" s="153">
        <v>9</v>
      </c>
      <c r="H261" s="153">
        <v>1</v>
      </c>
      <c r="I261" s="154">
        <v>3513.3</v>
      </c>
      <c r="J261" s="154">
        <v>3039</v>
      </c>
      <c r="K261" s="153">
        <v>120</v>
      </c>
      <c r="L261" s="146">
        <v>4482435.47</v>
      </c>
      <c r="M261" s="147">
        <v>0</v>
      </c>
      <c r="N261" s="147">
        <v>0</v>
      </c>
      <c r="O261" s="147">
        <v>0</v>
      </c>
      <c r="P261" s="147">
        <v>4482435.47</v>
      </c>
      <c r="Q261" s="147">
        <v>0</v>
      </c>
      <c r="R261" s="147">
        <v>0</v>
      </c>
      <c r="S261" s="148" t="s">
        <v>133</v>
      </c>
      <c r="T261" s="96"/>
      <c r="U261" s="97"/>
    </row>
    <row r="262" spans="1:21" s="95" customFormat="1" ht="9" customHeight="1" x14ac:dyDescent="0.2">
      <c r="A262" s="99">
        <v>100</v>
      </c>
      <c r="B262" s="139" t="s">
        <v>391</v>
      </c>
      <c r="C262" s="149" t="s">
        <v>64</v>
      </c>
      <c r="D262" s="150" t="s">
        <v>63</v>
      </c>
      <c r="E262" s="151">
        <v>1962</v>
      </c>
      <c r="F262" s="152" t="s">
        <v>10</v>
      </c>
      <c r="G262" s="153">
        <v>4</v>
      </c>
      <c r="H262" s="153">
        <v>2</v>
      </c>
      <c r="I262" s="154">
        <v>1379.6</v>
      </c>
      <c r="J262" s="154">
        <v>962.3</v>
      </c>
      <c r="K262" s="153">
        <v>54</v>
      </c>
      <c r="L262" s="146">
        <v>2240052.0499999998</v>
      </c>
      <c r="M262" s="147">
        <v>0</v>
      </c>
      <c r="N262" s="147">
        <v>0</v>
      </c>
      <c r="O262" s="147">
        <v>0</v>
      </c>
      <c r="P262" s="147">
        <v>2240052.0499999998</v>
      </c>
      <c r="Q262" s="147">
        <v>0</v>
      </c>
      <c r="R262" s="147">
        <v>0</v>
      </c>
      <c r="S262" s="148" t="s">
        <v>133</v>
      </c>
      <c r="T262" s="96"/>
      <c r="U262" s="97"/>
    </row>
    <row r="263" spans="1:21" s="95" customFormat="1" ht="9" customHeight="1" x14ac:dyDescent="0.2">
      <c r="A263" s="99">
        <v>101</v>
      </c>
      <c r="B263" s="139" t="s">
        <v>413</v>
      </c>
      <c r="C263" s="149" t="s">
        <v>64</v>
      </c>
      <c r="D263" s="150" t="s">
        <v>63</v>
      </c>
      <c r="E263" s="151">
        <v>1963</v>
      </c>
      <c r="F263" s="152" t="s">
        <v>11</v>
      </c>
      <c r="G263" s="153">
        <v>5</v>
      </c>
      <c r="H263" s="153">
        <v>4</v>
      </c>
      <c r="I263" s="154">
        <v>3766.1</v>
      </c>
      <c r="J263" s="154">
        <v>3468.1</v>
      </c>
      <c r="K263" s="153">
        <v>165</v>
      </c>
      <c r="L263" s="146">
        <v>4492506.45</v>
      </c>
      <c r="M263" s="147">
        <v>0</v>
      </c>
      <c r="N263" s="147">
        <v>0</v>
      </c>
      <c r="O263" s="147">
        <v>0</v>
      </c>
      <c r="P263" s="147">
        <v>4492506.45</v>
      </c>
      <c r="Q263" s="147">
        <v>0</v>
      </c>
      <c r="R263" s="147">
        <v>0</v>
      </c>
      <c r="S263" s="148" t="s">
        <v>133</v>
      </c>
      <c r="T263" s="96"/>
      <c r="U263" s="97"/>
    </row>
    <row r="264" spans="1:21" s="95" customFormat="1" ht="9" customHeight="1" x14ac:dyDescent="0.2">
      <c r="A264" s="99">
        <v>102</v>
      </c>
      <c r="B264" s="139" t="s">
        <v>414</v>
      </c>
      <c r="C264" s="149" t="s">
        <v>64</v>
      </c>
      <c r="D264" s="150" t="s">
        <v>63</v>
      </c>
      <c r="E264" s="151">
        <v>1963</v>
      </c>
      <c r="F264" s="152" t="s">
        <v>11</v>
      </c>
      <c r="G264" s="153">
        <v>5</v>
      </c>
      <c r="H264" s="153">
        <v>4</v>
      </c>
      <c r="I264" s="154">
        <v>3795.4</v>
      </c>
      <c r="J264" s="154">
        <v>3499.4</v>
      </c>
      <c r="K264" s="153">
        <v>39</v>
      </c>
      <c r="L264" s="146">
        <v>5424332.9100000001</v>
      </c>
      <c r="M264" s="147">
        <v>0</v>
      </c>
      <c r="N264" s="147">
        <v>0</v>
      </c>
      <c r="O264" s="147">
        <v>0</v>
      </c>
      <c r="P264" s="147">
        <v>5424332.9100000001</v>
      </c>
      <c r="Q264" s="147">
        <v>0</v>
      </c>
      <c r="R264" s="147">
        <v>0</v>
      </c>
      <c r="S264" s="148" t="s">
        <v>133</v>
      </c>
      <c r="T264" s="96"/>
      <c r="U264" s="97"/>
    </row>
    <row r="265" spans="1:21" s="95" customFormat="1" ht="9" customHeight="1" x14ac:dyDescent="0.2">
      <c r="A265" s="99">
        <v>103</v>
      </c>
      <c r="B265" s="139" t="s">
        <v>417</v>
      </c>
      <c r="C265" s="149" t="s">
        <v>64</v>
      </c>
      <c r="D265" s="150" t="s">
        <v>63</v>
      </c>
      <c r="E265" s="151">
        <v>1966</v>
      </c>
      <c r="F265" s="152" t="s">
        <v>11</v>
      </c>
      <c r="G265" s="153">
        <v>5</v>
      </c>
      <c r="H265" s="153">
        <v>4</v>
      </c>
      <c r="I265" s="154">
        <v>3811.3</v>
      </c>
      <c r="J265" s="154">
        <v>3547.3</v>
      </c>
      <c r="K265" s="153">
        <v>179</v>
      </c>
      <c r="L265" s="146">
        <v>4907808.79</v>
      </c>
      <c r="M265" s="147">
        <v>0</v>
      </c>
      <c r="N265" s="147">
        <v>0</v>
      </c>
      <c r="O265" s="147">
        <v>0</v>
      </c>
      <c r="P265" s="147">
        <v>4907808.79</v>
      </c>
      <c r="Q265" s="147">
        <v>0</v>
      </c>
      <c r="R265" s="147">
        <v>0</v>
      </c>
      <c r="S265" s="148" t="s">
        <v>133</v>
      </c>
      <c r="T265" s="96"/>
      <c r="U265" s="97"/>
    </row>
    <row r="266" spans="1:21" s="95" customFormat="1" ht="9" customHeight="1" x14ac:dyDescent="0.2">
      <c r="A266" s="99">
        <v>104</v>
      </c>
      <c r="B266" s="139" t="s">
        <v>419</v>
      </c>
      <c r="C266" s="149" t="s">
        <v>64</v>
      </c>
      <c r="D266" s="150" t="s">
        <v>63</v>
      </c>
      <c r="E266" s="151">
        <v>1968</v>
      </c>
      <c r="F266" s="152" t="s">
        <v>10</v>
      </c>
      <c r="G266" s="153">
        <v>5</v>
      </c>
      <c r="H266" s="153">
        <v>3</v>
      </c>
      <c r="I266" s="154">
        <v>2754.2</v>
      </c>
      <c r="J266" s="154">
        <v>2396.6999999999998</v>
      </c>
      <c r="K266" s="153">
        <v>40</v>
      </c>
      <c r="L266" s="146">
        <v>3949244.82</v>
      </c>
      <c r="M266" s="147">
        <v>0</v>
      </c>
      <c r="N266" s="147">
        <v>0</v>
      </c>
      <c r="O266" s="147">
        <v>0</v>
      </c>
      <c r="P266" s="147">
        <v>3949244.82</v>
      </c>
      <c r="Q266" s="147">
        <v>0</v>
      </c>
      <c r="R266" s="147">
        <v>0</v>
      </c>
      <c r="S266" s="148" t="s">
        <v>133</v>
      </c>
      <c r="T266" s="96"/>
      <c r="U266" s="97"/>
    </row>
    <row r="267" spans="1:21" s="95" customFormat="1" ht="9" customHeight="1" x14ac:dyDescent="0.2">
      <c r="A267" s="99">
        <v>105</v>
      </c>
      <c r="B267" s="139" t="s">
        <v>129</v>
      </c>
      <c r="C267" s="149" t="s">
        <v>64</v>
      </c>
      <c r="D267" s="150" t="s">
        <v>63</v>
      </c>
      <c r="E267" s="151">
        <v>1962</v>
      </c>
      <c r="F267" s="152" t="s">
        <v>10</v>
      </c>
      <c r="G267" s="153">
        <v>4</v>
      </c>
      <c r="H267" s="153">
        <v>2</v>
      </c>
      <c r="I267" s="154">
        <v>1402.3</v>
      </c>
      <c r="J267" s="154">
        <v>1304.0999999999999</v>
      </c>
      <c r="K267" s="153">
        <v>63</v>
      </c>
      <c r="L267" s="146">
        <v>2631640.4700000002</v>
      </c>
      <c r="M267" s="147">
        <v>0</v>
      </c>
      <c r="N267" s="147">
        <v>0</v>
      </c>
      <c r="O267" s="147">
        <v>0</v>
      </c>
      <c r="P267" s="147">
        <v>2631640.4700000002</v>
      </c>
      <c r="Q267" s="147">
        <v>0</v>
      </c>
      <c r="R267" s="147">
        <v>0</v>
      </c>
      <c r="S267" s="148" t="s">
        <v>133</v>
      </c>
      <c r="T267" s="96"/>
      <c r="U267" s="97"/>
    </row>
    <row r="268" spans="1:21" s="95" customFormat="1" ht="9" customHeight="1" x14ac:dyDescent="0.2">
      <c r="A268" s="99">
        <v>106</v>
      </c>
      <c r="B268" s="139" t="s">
        <v>397</v>
      </c>
      <c r="C268" s="149" t="s">
        <v>64</v>
      </c>
      <c r="D268" s="150" t="s">
        <v>63</v>
      </c>
      <c r="E268" s="151">
        <v>1980</v>
      </c>
      <c r="F268" s="152" t="s">
        <v>11</v>
      </c>
      <c r="G268" s="153">
        <v>5</v>
      </c>
      <c r="H268" s="153">
        <v>5</v>
      </c>
      <c r="I268" s="154">
        <v>4062.7</v>
      </c>
      <c r="J268" s="154">
        <v>3752.7</v>
      </c>
      <c r="K268" s="153">
        <v>194</v>
      </c>
      <c r="L268" s="146">
        <v>5525762.7199999997</v>
      </c>
      <c r="M268" s="147">
        <v>0</v>
      </c>
      <c r="N268" s="147">
        <v>0</v>
      </c>
      <c r="O268" s="147">
        <v>0</v>
      </c>
      <c r="P268" s="147">
        <v>5525762.7199999997</v>
      </c>
      <c r="Q268" s="147">
        <v>0</v>
      </c>
      <c r="R268" s="147">
        <v>0</v>
      </c>
      <c r="S268" s="148" t="s">
        <v>133</v>
      </c>
      <c r="T268" s="96"/>
      <c r="U268" s="97"/>
    </row>
    <row r="269" spans="1:21" s="95" customFormat="1" ht="9" customHeight="1" x14ac:dyDescent="0.2">
      <c r="A269" s="99">
        <v>107</v>
      </c>
      <c r="B269" s="139" t="s">
        <v>401</v>
      </c>
      <c r="C269" s="149" t="s">
        <v>64</v>
      </c>
      <c r="D269" s="150" t="s">
        <v>63</v>
      </c>
      <c r="E269" s="151">
        <v>1969</v>
      </c>
      <c r="F269" s="152" t="s">
        <v>10</v>
      </c>
      <c r="G269" s="153">
        <v>5</v>
      </c>
      <c r="H269" s="153">
        <v>2</v>
      </c>
      <c r="I269" s="154">
        <v>4028.9</v>
      </c>
      <c r="J269" s="154">
        <v>2568.9</v>
      </c>
      <c r="K269" s="153">
        <v>43</v>
      </c>
      <c r="L269" s="146">
        <v>5396743.9000000004</v>
      </c>
      <c r="M269" s="147">
        <v>0</v>
      </c>
      <c r="N269" s="147">
        <v>0</v>
      </c>
      <c r="O269" s="147">
        <v>0</v>
      </c>
      <c r="P269" s="147">
        <v>5396743.9000000004</v>
      </c>
      <c r="Q269" s="147">
        <v>0</v>
      </c>
      <c r="R269" s="147">
        <v>0</v>
      </c>
      <c r="S269" s="148" t="s">
        <v>133</v>
      </c>
      <c r="T269" s="96"/>
      <c r="U269" s="97"/>
    </row>
    <row r="270" spans="1:21" s="95" customFormat="1" ht="9" customHeight="1" x14ac:dyDescent="0.2">
      <c r="A270" s="99">
        <v>108</v>
      </c>
      <c r="B270" s="139" t="s">
        <v>402</v>
      </c>
      <c r="C270" s="149" t="s">
        <v>64</v>
      </c>
      <c r="D270" s="150" t="s">
        <v>63</v>
      </c>
      <c r="E270" s="151">
        <v>1969</v>
      </c>
      <c r="F270" s="152" t="s">
        <v>10</v>
      </c>
      <c r="G270" s="153">
        <v>5</v>
      </c>
      <c r="H270" s="153">
        <v>2</v>
      </c>
      <c r="I270" s="154">
        <v>4084.1</v>
      </c>
      <c r="J270" s="154">
        <v>2605</v>
      </c>
      <c r="K270" s="153">
        <v>38</v>
      </c>
      <c r="L270" s="146">
        <v>5651279.9500000002</v>
      </c>
      <c r="M270" s="147">
        <v>0</v>
      </c>
      <c r="N270" s="147">
        <v>0</v>
      </c>
      <c r="O270" s="147">
        <v>0</v>
      </c>
      <c r="P270" s="147">
        <v>5651279.9500000002</v>
      </c>
      <c r="Q270" s="147">
        <v>0</v>
      </c>
      <c r="R270" s="147">
        <v>0</v>
      </c>
      <c r="S270" s="148" t="s">
        <v>133</v>
      </c>
      <c r="T270" s="96"/>
      <c r="U270" s="97"/>
    </row>
    <row r="271" spans="1:21" s="95" customFormat="1" ht="9" customHeight="1" x14ac:dyDescent="0.2">
      <c r="A271" s="99">
        <v>109</v>
      </c>
      <c r="B271" s="139" t="s">
        <v>403</v>
      </c>
      <c r="C271" s="149" t="s">
        <v>64</v>
      </c>
      <c r="D271" s="150" t="s">
        <v>63</v>
      </c>
      <c r="E271" s="151">
        <v>1960</v>
      </c>
      <c r="F271" s="152" t="s">
        <v>10</v>
      </c>
      <c r="G271" s="153">
        <v>4</v>
      </c>
      <c r="H271" s="153">
        <v>4</v>
      </c>
      <c r="I271" s="154">
        <v>2623.5</v>
      </c>
      <c r="J271" s="154">
        <v>2239.1</v>
      </c>
      <c r="K271" s="153">
        <v>33</v>
      </c>
      <c r="L271" s="146">
        <v>5635524.9299999997</v>
      </c>
      <c r="M271" s="147">
        <v>0</v>
      </c>
      <c r="N271" s="147">
        <v>0</v>
      </c>
      <c r="O271" s="147">
        <v>0</v>
      </c>
      <c r="P271" s="147">
        <v>5635524.9299999997</v>
      </c>
      <c r="Q271" s="147">
        <v>0</v>
      </c>
      <c r="R271" s="147">
        <v>0</v>
      </c>
      <c r="S271" s="148" t="s">
        <v>133</v>
      </c>
      <c r="T271" s="96"/>
      <c r="U271" s="97"/>
    </row>
    <row r="272" spans="1:21" s="95" customFormat="1" ht="9" customHeight="1" x14ac:dyDescent="0.2">
      <c r="A272" s="99">
        <v>110</v>
      </c>
      <c r="B272" s="139" t="s">
        <v>420</v>
      </c>
      <c r="C272" s="149" t="s">
        <v>64</v>
      </c>
      <c r="D272" s="150" t="s">
        <v>63</v>
      </c>
      <c r="E272" s="151">
        <v>1975</v>
      </c>
      <c r="F272" s="152" t="s">
        <v>10</v>
      </c>
      <c r="G272" s="153">
        <v>5</v>
      </c>
      <c r="H272" s="153">
        <v>4</v>
      </c>
      <c r="I272" s="154">
        <v>3513</v>
      </c>
      <c r="J272" s="154">
        <v>2714.5</v>
      </c>
      <c r="K272" s="153">
        <v>118</v>
      </c>
      <c r="L272" s="146">
        <v>6778365.7999999998</v>
      </c>
      <c r="M272" s="147">
        <v>0</v>
      </c>
      <c r="N272" s="147">
        <v>0</v>
      </c>
      <c r="O272" s="147">
        <v>0</v>
      </c>
      <c r="P272" s="147">
        <v>6778365.7999999998</v>
      </c>
      <c r="Q272" s="147">
        <v>0</v>
      </c>
      <c r="R272" s="147">
        <v>0</v>
      </c>
      <c r="S272" s="148" t="s">
        <v>133</v>
      </c>
      <c r="T272" s="96"/>
      <c r="U272" s="97"/>
    </row>
    <row r="273" spans="1:21" s="95" customFormat="1" ht="9" customHeight="1" x14ac:dyDescent="0.2">
      <c r="A273" s="99">
        <v>111</v>
      </c>
      <c r="B273" s="139" t="s">
        <v>421</v>
      </c>
      <c r="C273" s="149" t="s">
        <v>64</v>
      </c>
      <c r="D273" s="150" t="s">
        <v>63</v>
      </c>
      <c r="E273" s="151">
        <v>1966</v>
      </c>
      <c r="F273" s="152" t="s">
        <v>10</v>
      </c>
      <c r="G273" s="153">
        <v>5</v>
      </c>
      <c r="H273" s="153">
        <v>3</v>
      </c>
      <c r="I273" s="154">
        <v>2712</v>
      </c>
      <c r="J273" s="154">
        <v>1545.1</v>
      </c>
      <c r="K273" s="153">
        <v>49</v>
      </c>
      <c r="L273" s="146">
        <v>4211804.82</v>
      </c>
      <c r="M273" s="147">
        <v>0</v>
      </c>
      <c r="N273" s="147">
        <v>0</v>
      </c>
      <c r="O273" s="147">
        <v>0</v>
      </c>
      <c r="P273" s="147">
        <v>4211804.82</v>
      </c>
      <c r="Q273" s="147">
        <v>0</v>
      </c>
      <c r="R273" s="147">
        <v>0</v>
      </c>
      <c r="S273" s="148" t="s">
        <v>133</v>
      </c>
      <c r="T273" s="94"/>
      <c r="U273" s="94"/>
    </row>
    <row r="274" spans="1:21" s="95" customFormat="1" ht="9" customHeight="1" x14ac:dyDescent="0.2">
      <c r="A274" s="99">
        <v>112</v>
      </c>
      <c r="B274" s="139" t="s">
        <v>432</v>
      </c>
      <c r="C274" s="149" t="s">
        <v>64</v>
      </c>
      <c r="D274" s="150" t="s">
        <v>63</v>
      </c>
      <c r="E274" s="151">
        <v>1975</v>
      </c>
      <c r="F274" s="152" t="s">
        <v>10</v>
      </c>
      <c r="G274" s="153">
        <v>5</v>
      </c>
      <c r="H274" s="153">
        <v>3</v>
      </c>
      <c r="I274" s="154">
        <v>3147.6</v>
      </c>
      <c r="J274" s="154">
        <v>2962.8</v>
      </c>
      <c r="K274" s="153">
        <v>93</v>
      </c>
      <c r="L274" s="146">
        <v>4312505.0199999996</v>
      </c>
      <c r="M274" s="147">
        <v>0</v>
      </c>
      <c r="N274" s="147">
        <v>0</v>
      </c>
      <c r="O274" s="147">
        <v>0</v>
      </c>
      <c r="P274" s="147">
        <v>4312505.0199999996</v>
      </c>
      <c r="Q274" s="147">
        <v>0</v>
      </c>
      <c r="R274" s="147">
        <v>0</v>
      </c>
      <c r="S274" s="148" t="s">
        <v>133</v>
      </c>
      <c r="T274" s="96"/>
      <c r="U274" s="97"/>
    </row>
    <row r="275" spans="1:21" s="95" customFormat="1" ht="9" customHeight="1" x14ac:dyDescent="0.2">
      <c r="A275" s="99">
        <v>113</v>
      </c>
      <c r="B275" s="139" t="s">
        <v>433</v>
      </c>
      <c r="C275" s="149" t="s">
        <v>64</v>
      </c>
      <c r="D275" s="150" t="s">
        <v>63</v>
      </c>
      <c r="E275" s="151">
        <v>1970</v>
      </c>
      <c r="F275" s="152" t="s">
        <v>10</v>
      </c>
      <c r="G275" s="153">
        <v>5</v>
      </c>
      <c r="H275" s="153">
        <v>2</v>
      </c>
      <c r="I275" s="154">
        <v>1861.4</v>
      </c>
      <c r="J275" s="154">
        <v>1485.8</v>
      </c>
      <c r="K275" s="153">
        <v>66</v>
      </c>
      <c r="L275" s="146">
        <v>2583914.75</v>
      </c>
      <c r="M275" s="147">
        <v>0</v>
      </c>
      <c r="N275" s="147">
        <v>0</v>
      </c>
      <c r="O275" s="147">
        <v>0</v>
      </c>
      <c r="P275" s="147">
        <v>2583914.75</v>
      </c>
      <c r="Q275" s="147">
        <v>0</v>
      </c>
      <c r="R275" s="147">
        <v>0</v>
      </c>
      <c r="S275" s="148" t="s">
        <v>133</v>
      </c>
      <c r="T275" s="96"/>
      <c r="U275" s="97"/>
    </row>
    <row r="276" spans="1:21" s="95" customFormat="1" ht="9" customHeight="1" x14ac:dyDescent="0.2">
      <c r="A276" s="99">
        <v>114</v>
      </c>
      <c r="B276" s="139" t="s">
        <v>132</v>
      </c>
      <c r="C276" s="149" t="s">
        <v>64</v>
      </c>
      <c r="D276" s="150" t="s">
        <v>63</v>
      </c>
      <c r="E276" s="151">
        <v>1974</v>
      </c>
      <c r="F276" s="152" t="s">
        <v>10</v>
      </c>
      <c r="G276" s="153">
        <v>5</v>
      </c>
      <c r="H276" s="153">
        <v>1</v>
      </c>
      <c r="I276" s="154">
        <v>2435.5</v>
      </c>
      <c r="J276" s="154">
        <v>974.4</v>
      </c>
      <c r="K276" s="153">
        <v>50</v>
      </c>
      <c r="L276" s="146">
        <v>3332731.33</v>
      </c>
      <c r="M276" s="147">
        <v>0</v>
      </c>
      <c r="N276" s="147">
        <v>0</v>
      </c>
      <c r="O276" s="147">
        <v>0</v>
      </c>
      <c r="P276" s="147">
        <v>3332731.33</v>
      </c>
      <c r="Q276" s="147">
        <v>0</v>
      </c>
      <c r="R276" s="147">
        <v>0</v>
      </c>
      <c r="S276" s="148" t="s">
        <v>133</v>
      </c>
      <c r="T276" s="96"/>
      <c r="U276" s="97"/>
    </row>
    <row r="277" spans="1:21" s="95" customFormat="1" ht="9" customHeight="1" x14ac:dyDescent="0.2">
      <c r="A277" s="99">
        <v>115</v>
      </c>
      <c r="B277" s="139" t="s">
        <v>509</v>
      </c>
      <c r="C277" s="149" t="s">
        <v>64</v>
      </c>
      <c r="D277" s="150" t="s">
        <v>63</v>
      </c>
      <c r="E277" s="151">
        <v>1991</v>
      </c>
      <c r="F277" s="152" t="s">
        <v>11</v>
      </c>
      <c r="G277" s="153">
        <v>5</v>
      </c>
      <c r="H277" s="153">
        <v>6</v>
      </c>
      <c r="I277" s="154">
        <v>4707.7</v>
      </c>
      <c r="J277" s="154">
        <v>4235.3</v>
      </c>
      <c r="K277" s="153">
        <v>232</v>
      </c>
      <c r="L277" s="146">
        <v>3973024.65</v>
      </c>
      <c r="M277" s="147">
        <v>0</v>
      </c>
      <c r="N277" s="147">
        <v>0</v>
      </c>
      <c r="O277" s="147">
        <v>0</v>
      </c>
      <c r="P277" s="147">
        <v>3973024.65</v>
      </c>
      <c r="Q277" s="147">
        <v>0</v>
      </c>
      <c r="R277" s="147">
        <v>0</v>
      </c>
      <c r="S277" s="148" t="s">
        <v>133</v>
      </c>
      <c r="T277" s="96"/>
      <c r="U277" s="97"/>
    </row>
    <row r="278" spans="1:21" s="95" customFormat="1" ht="9" customHeight="1" x14ac:dyDescent="0.2">
      <c r="A278" s="99">
        <v>116</v>
      </c>
      <c r="B278" s="139" t="s">
        <v>250</v>
      </c>
      <c r="C278" s="149" t="s">
        <v>64</v>
      </c>
      <c r="D278" s="150" t="s">
        <v>63</v>
      </c>
      <c r="E278" s="151">
        <v>1966</v>
      </c>
      <c r="F278" s="152" t="s">
        <v>10</v>
      </c>
      <c r="G278" s="153">
        <v>4</v>
      </c>
      <c r="H278" s="153">
        <v>2</v>
      </c>
      <c r="I278" s="154">
        <v>1422.3</v>
      </c>
      <c r="J278" s="154">
        <v>1218.5</v>
      </c>
      <c r="K278" s="153">
        <v>52</v>
      </c>
      <c r="L278" s="146">
        <v>6793387.5700000003</v>
      </c>
      <c r="M278" s="147">
        <v>0</v>
      </c>
      <c r="N278" s="147">
        <v>0</v>
      </c>
      <c r="O278" s="147">
        <v>0</v>
      </c>
      <c r="P278" s="147">
        <v>6793387.5700000003</v>
      </c>
      <c r="Q278" s="147">
        <v>0</v>
      </c>
      <c r="R278" s="147">
        <v>0</v>
      </c>
      <c r="S278" s="148" t="s">
        <v>133</v>
      </c>
      <c r="T278" s="96"/>
      <c r="U278" s="97"/>
    </row>
    <row r="279" spans="1:21" s="95" customFormat="1" ht="9" customHeight="1" x14ac:dyDescent="0.2">
      <c r="A279" s="99">
        <v>117</v>
      </c>
      <c r="B279" s="139" t="s">
        <v>512</v>
      </c>
      <c r="C279" s="149" t="s">
        <v>64</v>
      </c>
      <c r="D279" s="150" t="s">
        <v>63</v>
      </c>
      <c r="E279" s="151">
        <v>1970</v>
      </c>
      <c r="F279" s="152" t="s">
        <v>10</v>
      </c>
      <c r="G279" s="153">
        <v>9</v>
      </c>
      <c r="H279" s="153">
        <v>1</v>
      </c>
      <c r="I279" s="154">
        <v>2523.9</v>
      </c>
      <c r="J279" s="154">
        <v>2251.9</v>
      </c>
      <c r="K279" s="153">
        <v>99</v>
      </c>
      <c r="L279" s="146">
        <v>1996979.29</v>
      </c>
      <c r="M279" s="147">
        <v>0</v>
      </c>
      <c r="N279" s="147">
        <v>0</v>
      </c>
      <c r="O279" s="147">
        <v>0</v>
      </c>
      <c r="P279" s="147">
        <v>1996979.29</v>
      </c>
      <c r="Q279" s="147">
        <v>0</v>
      </c>
      <c r="R279" s="147">
        <v>0</v>
      </c>
      <c r="S279" s="148" t="s">
        <v>133</v>
      </c>
      <c r="T279" s="96"/>
      <c r="U279" s="97"/>
    </row>
    <row r="280" spans="1:21" s="95" customFormat="1" ht="9" customHeight="1" x14ac:dyDescent="0.2">
      <c r="A280" s="99">
        <v>118</v>
      </c>
      <c r="B280" s="139" t="s">
        <v>513</v>
      </c>
      <c r="C280" s="149" t="s">
        <v>64</v>
      </c>
      <c r="D280" s="150" t="s">
        <v>63</v>
      </c>
      <c r="E280" s="151">
        <v>1987</v>
      </c>
      <c r="F280" s="152" t="s">
        <v>11</v>
      </c>
      <c r="G280" s="153">
        <v>5</v>
      </c>
      <c r="H280" s="153">
        <v>4</v>
      </c>
      <c r="I280" s="154">
        <v>3152.3</v>
      </c>
      <c r="J280" s="154">
        <v>2836.7</v>
      </c>
      <c r="K280" s="153">
        <v>139</v>
      </c>
      <c r="L280" s="146">
        <v>3575433.23</v>
      </c>
      <c r="M280" s="147">
        <v>0</v>
      </c>
      <c r="N280" s="147">
        <v>0</v>
      </c>
      <c r="O280" s="147">
        <v>0</v>
      </c>
      <c r="P280" s="147">
        <v>3575433.23</v>
      </c>
      <c r="Q280" s="147">
        <v>0</v>
      </c>
      <c r="R280" s="147">
        <v>0</v>
      </c>
      <c r="S280" s="148" t="s">
        <v>133</v>
      </c>
      <c r="T280" s="96"/>
      <c r="U280" s="97"/>
    </row>
    <row r="281" spans="1:21" s="95" customFormat="1" ht="9" customHeight="1" x14ac:dyDescent="0.2">
      <c r="A281" s="99">
        <v>119</v>
      </c>
      <c r="B281" s="139" t="s">
        <v>514</v>
      </c>
      <c r="C281" s="149" t="s">
        <v>64</v>
      </c>
      <c r="D281" s="150" t="s">
        <v>63</v>
      </c>
      <c r="E281" s="151">
        <v>1986</v>
      </c>
      <c r="F281" s="152" t="s">
        <v>11</v>
      </c>
      <c r="G281" s="153">
        <v>5</v>
      </c>
      <c r="H281" s="153">
        <v>6</v>
      </c>
      <c r="I281" s="154">
        <v>4779.3999999999996</v>
      </c>
      <c r="J281" s="154">
        <v>4297.5</v>
      </c>
      <c r="K281" s="153">
        <v>226</v>
      </c>
      <c r="L281" s="146">
        <v>5692607.9199999999</v>
      </c>
      <c r="M281" s="147">
        <v>0</v>
      </c>
      <c r="N281" s="147">
        <v>0</v>
      </c>
      <c r="O281" s="147">
        <v>0</v>
      </c>
      <c r="P281" s="147">
        <v>5692607.9199999999</v>
      </c>
      <c r="Q281" s="147">
        <v>0</v>
      </c>
      <c r="R281" s="147">
        <v>0</v>
      </c>
      <c r="S281" s="148" t="s">
        <v>133</v>
      </c>
      <c r="T281" s="96"/>
      <c r="U281" s="97"/>
    </row>
    <row r="282" spans="1:21" s="95" customFormat="1" ht="9" customHeight="1" x14ac:dyDescent="0.2">
      <c r="A282" s="99">
        <v>120</v>
      </c>
      <c r="B282" s="139" t="s">
        <v>519</v>
      </c>
      <c r="C282" s="149" t="s">
        <v>64</v>
      </c>
      <c r="D282" s="150" t="s">
        <v>63</v>
      </c>
      <c r="E282" s="151">
        <v>1967</v>
      </c>
      <c r="F282" s="152" t="s">
        <v>10</v>
      </c>
      <c r="G282" s="153">
        <v>5</v>
      </c>
      <c r="H282" s="153">
        <v>4</v>
      </c>
      <c r="I282" s="154">
        <v>2901.7</v>
      </c>
      <c r="J282" s="154">
        <v>2583.3000000000002</v>
      </c>
      <c r="K282" s="153">
        <v>134</v>
      </c>
      <c r="L282" s="146">
        <v>3526592.61</v>
      </c>
      <c r="M282" s="147">
        <v>0</v>
      </c>
      <c r="N282" s="147">
        <v>0</v>
      </c>
      <c r="O282" s="147">
        <v>0</v>
      </c>
      <c r="P282" s="147">
        <v>3526592.61</v>
      </c>
      <c r="Q282" s="147">
        <v>0</v>
      </c>
      <c r="R282" s="147">
        <v>0</v>
      </c>
      <c r="S282" s="148" t="s">
        <v>133</v>
      </c>
      <c r="T282" s="96"/>
      <c r="U282" s="97"/>
    </row>
    <row r="283" spans="1:21" s="95" customFormat="1" ht="9" customHeight="1" x14ac:dyDescent="0.2">
      <c r="A283" s="99">
        <v>121</v>
      </c>
      <c r="B283" s="139" t="s">
        <v>520</v>
      </c>
      <c r="C283" s="149" t="s">
        <v>64</v>
      </c>
      <c r="D283" s="150" t="s">
        <v>63</v>
      </c>
      <c r="E283" s="151">
        <v>1959</v>
      </c>
      <c r="F283" s="152" t="s">
        <v>10</v>
      </c>
      <c r="G283" s="153">
        <v>2</v>
      </c>
      <c r="H283" s="153">
        <v>2</v>
      </c>
      <c r="I283" s="154">
        <v>813.8</v>
      </c>
      <c r="J283" s="154">
        <v>724.1</v>
      </c>
      <c r="K283" s="153">
        <v>48</v>
      </c>
      <c r="L283" s="146">
        <v>3320075.75</v>
      </c>
      <c r="M283" s="147">
        <v>0</v>
      </c>
      <c r="N283" s="147">
        <v>0</v>
      </c>
      <c r="O283" s="147">
        <v>0</v>
      </c>
      <c r="P283" s="147">
        <v>3320075.75</v>
      </c>
      <c r="Q283" s="147">
        <v>0</v>
      </c>
      <c r="R283" s="147">
        <v>0</v>
      </c>
      <c r="S283" s="148" t="s">
        <v>133</v>
      </c>
      <c r="T283" s="96"/>
      <c r="U283" s="97"/>
    </row>
    <row r="284" spans="1:21" s="95" customFormat="1" ht="9" customHeight="1" x14ac:dyDescent="0.2">
      <c r="A284" s="99">
        <v>122</v>
      </c>
      <c r="B284" s="139" t="s">
        <v>521</v>
      </c>
      <c r="C284" s="149" t="s">
        <v>64</v>
      </c>
      <c r="D284" s="150" t="s">
        <v>63</v>
      </c>
      <c r="E284" s="151">
        <v>1993</v>
      </c>
      <c r="F284" s="152" t="s">
        <v>10</v>
      </c>
      <c r="G284" s="153">
        <v>14</v>
      </c>
      <c r="H284" s="153">
        <v>1</v>
      </c>
      <c r="I284" s="154">
        <v>5053.1000000000004</v>
      </c>
      <c r="J284" s="154">
        <v>4430.8999999999996</v>
      </c>
      <c r="K284" s="153">
        <v>207</v>
      </c>
      <c r="L284" s="146">
        <v>4648184.2</v>
      </c>
      <c r="M284" s="147">
        <v>0</v>
      </c>
      <c r="N284" s="147">
        <v>0</v>
      </c>
      <c r="O284" s="147">
        <v>0</v>
      </c>
      <c r="P284" s="147">
        <v>4648184.2</v>
      </c>
      <c r="Q284" s="147">
        <v>0</v>
      </c>
      <c r="R284" s="147">
        <v>0</v>
      </c>
      <c r="S284" s="148" t="s">
        <v>133</v>
      </c>
      <c r="T284" s="96"/>
      <c r="U284" s="97"/>
    </row>
    <row r="285" spans="1:21" s="95" customFormat="1" ht="9" customHeight="1" x14ac:dyDescent="0.2">
      <c r="A285" s="99">
        <v>123</v>
      </c>
      <c r="B285" s="139" t="s">
        <v>522</v>
      </c>
      <c r="C285" s="149" t="s">
        <v>64</v>
      </c>
      <c r="D285" s="150" t="s">
        <v>63</v>
      </c>
      <c r="E285" s="151">
        <v>1987</v>
      </c>
      <c r="F285" s="152" t="s">
        <v>10</v>
      </c>
      <c r="G285" s="153">
        <v>9</v>
      </c>
      <c r="H285" s="153">
        <v>2</v>
      </c>
      <c r="I285" s="154">
        <v>6886.2</v>
      </c>
      <c r="J285" s="154">
        <v>4134.2</v>
      </c>
      <c r="K285" s="153">
        <v>424</v>
      </c>
      <c r="L285" s="146">
        <v>3453046.86</v>
      </c>
      <c r="M285" s="147">
        <v>0</v>
      </c>
      <c r="N285" s="147">
        <v>0</v>
      </c>
      <c r="O285" s="147">
        <v>0</v>
      </c>
      <c r="P285" s="147">
        <v>3453046.86</v>
      </c>
      <c r="Q285" s="147">
        <v>0</v>
      </c>
      <c r="R285" s="147">
        <v>0</v>
      </c>
      <c r="S285" s="148" t="s">
        <v>133</v>
      </c>
      <c r="T285" s="96"/>
      <c r="U285" s="97"/>
    </row>
    <row r="286" spans="1:21" s="95" customFormat="1" ht="9" customHeight="1" x14ac:dyDescent="0.2">
      <c r="A286" s="99">
        <v>124</v>
      </c>
      <c r="B286" s="139" t="s">
        <v>523</v>
      </c>
      <c r="C286" s="149" t="s">
        <v>64</v>
      </c>
      <c r="D286" s="150" t="s">
        <v>63</v>
      </c>
      <c r="E286" s="151">
        <v>1990</v>
      </c>
      <c r="F286" s="152" t="s">
        <v>11</v>
      </c>
      <c r="G286" s="153">
        <v>5</v>
      </c>
      <c r="H286" s="153">
        <v>4</v>
      </c>
      <c r="I286" s="154">
        <v>3207</v>
      </c>
      <c r="J286" s="154">
        <v>2889.5</v>
      </c>
      <c r="K286" s="153">
        <v>140</v>
      </c>
      <c r="L286" s="146">
        <v>3021627.71</v>
      </c>
      <c r="M286" s="147">
        <v>0</v>
      </c>
      <c r="N286" s="147">
        <v>0</v>
      </c>
      <c r="O286" s="147">
        <v>0</v>
      </c>
      <c r="P286" s="147">
        <v>3021627.71</v>
      </c>
      <c r="Q286" s="147">
        <v>0</v>
      </c>
      <c r="R286" s="147">
        <v>0</v>
      </c>
      <c r="S286" s="148" t="s">
        <v>133</v>
      </c>
      <c r="T286" s="96"/>
      <c r="U286" s="97"/>
    </row>
    <row r="287" spans="1:21" s="95" customFormat="1" ht="9" customHeight="1" x14ac:dyDescent="0.2">
      <c r="A287" s="99">
        <v>125</v>
      </c>
      <c r="B287" s="139" t="s">
        <v>266</v>
      </c>
      <c r="C287" s="149" t="s">
        <v>65</v>
      </c>
      <c r="D287" s="150" t="s">
        <v>63</v>
      </c>
      <c r="E287" s="151">
        <v>1947</v>
      </c>
      <c r="F287" s="152" t="s">
        <v>10</v>
      </c>
      <c r="G287" s="153">
        <v>4</v>
      </c>
      <c r="H287" s="153">
        <v>7</v>
      </c>
      <c r="I287" s="154">
        <v>5218.7</v>
      </c>
      <c r="J287" s="154">
        <v>3637.2</v>
      </c>
      <c r="K287" s="153">
        <v>124</v>
      </c>
      <c r="L287" s="146">
        <v>9349634.1999999993</v>
      </c>
      <c r="M287" s="147">
        <v>0</v>
      </c>
      <c r="N287" s="147">
        <v>0</v>
      </c>
      <c r="O287" s="147">
        <v>0</v>
      </c>
      <c r="P287" s="147">
        <v>9349634.1999999993</v>
      </c>
      <c r="Q287" s="147">
        <v>0</v>
      </c>
      <c r="R287" s="147">
        <v>0</v>
      </c>
      <c r="S287" s="148" t="s">
        <v>133</v>
      </c>
      <c r="T287" s="96"/>
      <c r="U287" s="97"/>
    </row>
    <row r="288" spans="1:21" s="95" customFormat="1" ht="9" customHeight="1" x14ac:dyDescent="0.2">
      <c r="A288" s="99">
        <v>126</v>
      </c>
      <c r="B288" s="139" t="s">
        <v>524</v>
      </c>
      <c r="C288" s="149" t="s">
        <v>64</v>
      </c>
      <c r="D288" s="150" t="s">
        <v>63</v>
      </c>
      <c r="E288" s="151">
        <v>1985</v>
      </c>
      <c r="F288" s="152" t="s">
        <v>11</v>
      </c>
      <c r="G288" s="153">
        <v>17</v>
      </c>
      <c r="H288" s="153">
        <v>1</v>
      </c>
      <c r="I288" s="154">
        <v>6073.5</v>
      </c>
      <c r="J288" s="154">
        <v>2629.1</v>
      </c>
      <c r="K288" s="153">
        <v>198</v>
      </c>
      <c r="L288" s="146">
        <v>3106806.56</v>
      </c>
      <c r="M288" s="147">
        <v>0</v>
      </c>
      <c r="N288" s="147">
        <v>0</v>
      </c>
      <c r="O288" s="147">
        <v>0</v>
      </c>
      <c r="P288" s="147">
        <v>3106806.56</v>
      </c>
      <c r="Q288" s="147">
        <v>0</v>
      </c>
      <c r="R288" s="147">
        <v>0</v>
      </c>
      <c r="S288" s="148" t="s">
        <v>133</v>
      </c>
      <c r="T288" s="96"/>
      <c r="U288" s="97"/>
    </row>
    <row r="289" spans="1:21" s="95" customFormat="1" ht="9" customHeight="1" x14ac:dyDescent="0.2">
      <c r="A289" s="99">
        <v>127</v>
      </c>
      <c r="B289" s="139" t="s">
        <v>531</v>
      </c>
      <c r="C289" s="149" t="s">
        <v>64</v>
      </c>
      <c r="D289" s="150" t="s">
        <v>63</v>
      </c>
      <c r="E289" s="151">
        <v>1985</v>
      </c>
      <c r="F289" s="152" t="s">
        <v>11</v>
      </c>
      <c r="G289" s="153">
        <v>5</v>
      </c>
      <c r="H289" s="153">
        <v>8</v>
      </c>
      <c r="I289" s="154">
        <v>6569.2</v>
      </c>
      <c r="J289" s="154">
        <v>5811.7</v>
      </c>
      <c r="K289" s="153">
        <v>320</v>
      </c>
      <c r="L289" s="146">
        <v>7609997.46</v>
      </c>
      <c r="M289" s="147">
        <v>0</v>
      </c>
      <c r="N289" s="147">
        <v>0</v>
      </c>
      <c r="O289" s="147">
        <v>0</v>
      </c>
      <c r="P289" s="147">
        <v>7609997.46</v>
      </c>
      <c r="Q289" s="147">
        <v>0</v>
      </c>
      <c r="R289" s="147">
        <v>0</v>
      </c>
      <c r="S289" s="148" t="s">
        <v>133</v>
      </c>
      <c r="T289" s="96"/>
      <c r="U289" s="97"/>
    </row>
    <row r="290" spans="1:21" s="95" customFormat="1" ht="9" customHeight="1" x14ac:dyDescent="0.2">
      <c r="A290" s="99">
        <v>128</v>
      </c>
      <c r="B290" s="139" t="s">
        <v>532</v>
      </c>
      <c r="C290" s="149" t="s">
        <v>64</v>
      </c>
      <c r="D290" s="150" t="s">
        <v>63</v>
      </c>
      <c r="E290" s="151">
        <v>1982</v>
      </c>
      <c r="F290" s="152" t="s">
        <v>10</v>
      </c>
      <c r="G290" s="153">
        <v>5</v>
      </c>
      <c r="H290" s="153">
        <v>9</v>
      </c>
      <c r="I290" s="154">
        <v>7333.6</v>
      </c>
      <c r="J290" s="154">
        <v>6146.5</v>
      </c>
      <c r="K290" s="153">
        <v>228</v>
      </c>
      <c r="L290" s="146">
        <v>1023387.89</v>
      </c>
      <c r="M290" s="147">
        <v>0</v>
      </c>
      <c r="N290" s="147">
        <v>0</v>
      </c>
      <c r="O290" s="147">
        <v>0</v>
      </c>
      <c r="P290" s="147">
        <v>1023387.89</v>
      </c>
      <c r="Q290" s="147">
        <v>0</v>
      </c>
      <c r="R290" s="147">
        <v>0</v>
      </c>
      <c r="S290" s="148" t="s">
        <v>133</v>
      </c>
      <c r="T290" s="96"/>
      <c r="U290" s="97"/>
    </row>
    <row r="291" spans="1:21" s="95" customFormat="1" ht="9" customHeight="1" x14ac:dyDescent="0.2">
      <c r="A291" s="99">
        <v>129</v>
      </c>
      <c r="B291" s="139" t="s">
        <v>545</v>
      </c>
      <c r="C291" s="149" t="s">
        <v>64</v>
      </c>
      <c r="D291" s="150" t="s">
        <v>63</v>
      </c>
      <c r="E291" s="151">
        <v>1971</v>
      </c>
      <c r="F291" s="152" t="s">
        <v>10</v>
      </c>
      <c r="G291" s="153">
        <v>5</v>
      </c>
      <c r="H291" s="153">
        <v>5</v>
      </c>
      <c r="I291" s="154">
        <v>5289.6</v>
      </c>
      <c r="J291" s="154">
        <v>3800.8</v>
      </c>
      <c r="K291" s="153">
        <v>152</v>
      </c>
      <c r="L291" s="146">
        <v>6968045.4199999999</v>
      </c>
      <c r="M291" s="147">
        <v>0</v>
      </c>
      <c r="N291" s="147">
        <v>0</v>
      </c>
      <c r="O291" s="147">
        <v>0</v>
      </c>
      <c r="P291" s="147">
        <v>6968045.4199999999</v>
      </c>
      <c r="Q291" s="147">
        <v>0</v>
      </c>
      <c r="R291" s="147">
        <v>0</v>
      </c>
      <c r="S291" s="148" t="s">
        <v>133</v>
      </c>
      <c r="T291" s="96"/>
      <c r="U291" s="97"/>
    </row>
    <row r="292" spans="1:21" s="95" customFormat="1" ht="9" customHeight="1" x14ac:dyDescent="0.2">
      <c r="A292" s="99">
        <v>130</v>
      </c>
      <c r="B292" s="139" t="s">
        <v>547</v>
      </c>
      <c r="C292" s="149" t="s">
        <v>64</v>
      </c>
      <c r="D292" s="150" t="s">
        <v>63</v>
      </c>
      <c r="E292" s="151">
        <v>1987</v>
      </c>
      <c r="F292" s="152" t="s">
        <v>11</v>
      </c>
      <c r="G292" s="153">
        <v>5</v>
      </c>
      <c r="H292" s="153">
        <v>5</v>
      </c>
      <c r="I292" s="154">
        <v>4215.7</v>
      </c>
      <c r="J292" s="154">
        <v>3794.7</v>
      </c>
      <c r="K292" s="153">
        <v>173</v>
      </c>
      <c r="L292" s="146">
        <v>5310414.5</v>
      </c>
      <c r="M292" s="147">
        <v>0</v>
      </c>
      <c r="N292" s="147">
        <v>0</v>
      </c>
      <c r="O292" s="147">
        <v>0</v>
      </c>
      <c r="P292" s="147">
        <v>5310414.5</v>
      </c>
      <c r="Q292" s="147">
        <v>0</v>
      </c>
      <c r="R292" s="147">
        <v>0</v>
      </c>
      <c r="S292" s="148" t="s">
        <v>133</v>
      </c>
      <c r="T292" s="96"/>
      <c r="U292" s="97"/>
    </row>
    <row r="293" spans="1:21" s="95" customFormat="1" ht="9" customHeight="1" x14ac:dyDescent="0.2">
      <c r="A293" s="99">
        <v>131</v>
      </c>
      <c r="B293" s="139" t="s">
        <v>550</v>
      </c>
      <c r="C293" s="149" t="s">
        <v>64</v>
      </c>
      <c r="D293" s="150" t="s">
        <v>63</v>
      </c>
      <c r="E293" s="151">
        <v>1977</v>
      </c>
      <c r="F293" s="152" t="s">
        <v>11</v>
      </c>
      <c r="G293" s="153">
        <v>5</v>
      </c>
      <c r="H293" s="153">
        <v>6</v>
      </c>
      <c r="I293" s="154">
        <v>4379.8</v>
      </c>
      <c r="J293" s="154">
        <v>3968.7</v>
      </c>
      <c r="K293" s="153">
        <v>191</v>
      </c>
      <c r="L293" s="146">
        <v>5569218.5599999996</v>
      </c>
      <c r="M293" s="147">
        <v>0</v>
      </c>
      <c r="N293" s="147">
        <v>0</v>
      </c>
      <c r="O293" s="147">
        <v>0</v>
      </c>
      <c r="P293" s="147">
        <v>5569218.5599999996</v>
      </c>
      <c r="Q293" s="147">
        <v>0</v>
      </c>
      <c r="R293" s="147">
        <v>0</v>
      </c>
      <c r="S293" s="148" t="s">
        <v>133</v>
      </c>
      <c r="T293" s="96"/>
      <c r="U293" s="97"/>
    </row>
    <row r="294" spans="1:21" s="95" customFormat="1" ht="9" customHeight="1" x14ac:dyDescent="0.2">
      <c r="A294" s="99">
        <v>132</v>
      </c>
      <c r="B294" s="139" t="s">
        <v>551</v>
      </c>
      <c r="C294" s="149" t="s">
        <v>64</v>
      </c>
      <c r="D294" s="150" t="s">
        <v>63</v>
      </c>
      <c r="E294" s="151">
        <v>1986</v>
      </c>
      <c r="F294" s="152" t="s">
        <v>10</v>
      </c>
      <c r="G294" s="153">
        <v>9</v>
      </c>
      <c r="H294" s="153">
        <v>3</v>
      </c>
      <c r="I294" s="154">
        <v>6369.7</v>
      </c>
      <c r="J294" s="154">
        <v>5711</v>
      </c>
      <c r="K294" s="153">
        <v>188</v>
      </c>
      <c r="L294" s="146">
        <v>3319975.65</v>
      </c>
      <c r="M294" s="147">
        <v>0</v>
      </c>
      <c r="N294" s="147">
        <v>0</v>
      </c>
      <c r="O294" s="147">
        <v>0</v>
      </c>
      <c r="P294" s="147">
        <v>3319975.65</v>
      </c>
      <c r="Q294" s="147">
        <v>0</v>
      </c>
      <c r="R294" s="147">
        <v>0</v>
      </c>
      <c r="S294" s="148" t="s">
        <v>133</v>
      </c>
      <c r="T294" s="96"/>
      <c r="U294" s="97"/>
    </row>
    <row r="295" spans="1:21" s="95" customFormat="1" ht="9" customHeight="1" x14ac:dyDescent="0.2">
      <c r="A295" s="99">
        <v>133</v>
      </c>
      <c r="B295" s="139" t="s">
        <v>552</v>
      </c>
      <c r="C295" s="149" t="s">
        <v>64</v>
      </c>
      <c r="D295" s="150" t="s">
        <v>63</v>
      </c>
      <c r="E295" s="151">
        <v>1979</v>
      </c>
      <c r="F295" s="152" t="s">
        <v>10</v>
      </c>
      <c r="G295" s="153">
        <v>9</v>
      </c>
      <c r="H295" s="153">
        <v>1</v>
      </c>
      <c r="I295" s="154">
        <v>3777.5</v>
      </c>
      <c r="J295" s="154">
        <v>3230.8</v>
      </c>
      <c r="K295" s="153">
        <v>120</v>
      </c>
      <c r="L295" s="146">
        <v>1715014.1</v>
      </c>
      <c r="M295" s="147">
        <v>0</v>
      </c>
      <c r="N295" s="147">
        <v>0</v>
      </c>
      <c r="O295" s="147">
        <v>0</v>
      </c>
      <c r="P295" s="147">
        <v>1715014.1</v>
      </c>
      <c r="Q295" s="147">
        <v>0</v>
      </c>
      <c r="R295" s="147">
        <v>0</v>
      </c>
      <c r="S295" s="148" t="s">
        <v>133</v>
      </c>
      <c r="T295" s="96"/>
      <c r="U295" s="97"/>
    </row>
    <row r="296" spans="1:21" s="95" customFormat="1" ht="9" customHeight="1" x14ac:dyDescent="0.2">
      <c r="A296" s="99">
        <v>134</v>
      </c>
      <c r="B296" s="139" t="s">
        <v>553</v>
      </c>
      <c r="C296" s="149" t="s">
        <v>64</v>
      </c>
      <c r="D296" s="150" t="s">
        <v>63</v>
      </c>
      <c r="E296" s="151">
        <v>1991</v>
      </c>
      <c r="F296" s="152" t="s">
        <v>10</v>
      </c>
      <c r="G296" s="153">
        <v>9</v>
      </c>
      <c r="H296" s="153">
        <v>2</v>
      </c>
      <c r="I296" s="154">
        <v>5523.8</v>
      </c>
      <c r="J296" s="154">
        <v>3989.3</v>
      </c>
      <c r="K296" s="153">
        <v>174</v>
      </c>
      <c r="L296" s="146">
        <v>3938415.08</v>
      </c>
      <c r="M296" s="147">
        <v>0</v>
      </c>
      <c r="N296" s="147">
        <v>0</v>
      </c>
      <c r="O296" s="147">
        <v>0</v>
      </c>
      <c r="P296" s="147">
        <v>3938415.08</v>
      </c>
      <c r="Q296" s="147">
        <v>0</v>
      </c>
      <c r="R296" s="147">
        <v>0</v>
      </c>
      <c r="S296" s="148" t="s">
        <v>133</v>
      </c>
      <c r="T296" s="96"/>
      <c r="U296" s="97"/>
    </row>
    <row r="297" spans="1:21" s="95" customFormat="1" ht="9" customHeight="1" x14ac:dyDescent="0.2">
      <c r="A297" s="99">
        <v>135</v>
      </c>
      <c r="B297" s="139" t="s">
        <v>555</v>
      </c>
      <c r="C297" s="149" t="s">
        <v>64</v>
      </c>
      <c r="D297" s="150" t="s">
        <v>62</v>
      </c>
      <c r="E297" s="151">
        <v>1980</v>
      </c>
      <c r="F297" s="152" t="s">
        <v>11</v>
      </c>
      <c r="G297" s="153">
        <v>5</v>
      </c>
      <c r="H297" s="153">
        <v>4</v>
      </c>
      <c r="I297" s="154">
        <v>2506.1999999999998</v>
      </c>
      <c r="J297" s="154">
        <v>2180.9</v>
      </c>
      <c r="K297" s="153">
        <v>161</v>
      </c>
      <c r="L297" s="146">
        <v>306299</v>
      </c>
      <c r="M297" s="147">
        <v>0</v>
      </c>
      <c r="N297" s="147">
        <v>0</v>
      </c>
      <c r="O297" s="147">
        <v>0</v>
      </c>
      <c r="P297" s="147">
        <v>306299</v>
      </c>
      <c r="Q297" s="147">
        <v>0</v>
      </c>
      <c r="R297" s="147">
        <v>0</v>
      </c>
      <c r="S297" s="148" t="s">
        <v>133</v>
      </c>
      <c r="T297" s="96"/>
      <c r="U297" s="97"/>
    </row>
    <row r="298" spans="1:21" s="95" customFormat="1" ht="9" customHeight="1" x14ac:dyDescent="0.2">
      <c r="A298" s="99">
        <v>136</v>
      </c>
      <c r="B298" s="139" t="s">
        <v>538</v>
      </c>
      <c r="C298" s="149" t="s">
        <v>64</v>
      </c>
      <c r="D298" s="150" t="s">
        <v>62</v>
      </c>
      <c r="E298" s="151">
        <v>1979</v>
      </c>
      <c r="F298" s="152" t="s">
        <v>10</v>
      </c>
      <c r="G298" s="153">
        <v>5</v>
      </c>
      <c r="H298" s="153">
        <v>4</v>
      </c>
      <c r="I298" s="154">
        <v>3146.5</v>
      </c>
      <c r="J298" s="154">
        <v>2910.5</v>
      </c>
      <c r="K298" s="155">
        <v>116</v>
      </c>
      <c r="L298" s="146">
        <v>109195.64</v>
      </c>
      <c r="M298" s="147">
        <v>0</v>
      </c>
      <c r="N298" s="147">
        <v>0</v>
      </c>
      <c r="O298" s="147">
        <v>0</v>
      </c>
      <c r="P298" s="147">
        <v>109195.64</v>
      </c>
      <c r="Q298" s="147">
        <v>0</v>
      </c>
      <c r="R298" s="147">
        <v>0</v>
      </c>
      <c r="S298" s="148" t="s">
        <v>133</v>
      </c>
      <c r="T298" s="96"/>
      <c r="U298" s="97"/>
    </row>
    <row r="299" spans="1:21" s="95" customFormat="1" ht="9" customHeight="1" x14ac:dyDescent="0.2">
      <c r="A299" s="99">
        <v>137</v>
      </c>
      <c r="B299" s="138" t="s">
        <v>558</v>
      </c>
      <c r="C299" s="141" t="s">
        <v>64</v>
      </c>
      <c r="D299" s="142" t="s">
        <v>62</v>
      </c>
      <c r="E299" s="143">
        <v>1990</v>
      </c>
      <c r="F299" s="144" t="s">
        <v>468</v>
      </c>
      <c r="G299" s="145">
        <v>6</v>
      </c>
      <c r="H299" s="145">
        <v>6</v>
      </c>
      <c r="I299" s="146">
        <v>5594.4</v>
      </c>
      <c r="J299" s="146">
        <v>5108.6000000000004</v>
      </c>
      <c r="K299" s="145">
        <v>249</v>
      </c>
      <c r="L299" s="146">
        <v>2426896.7999999998</v>
      </c>
      <c r="M299" s="147">
        <v>0</v>
      </c>
      <c r="N299" s="147">
        <v>0</v>
      </c>
      <c r="O299" s="147">
        <v>0</v>
      </c>
      <c r="P299" s="147">
        <v>2426896.7999999998</v>
      </c>
      <c r="Q299" s="147">
        <v>0</v>
      </c>
      <c r="R299" s="147">
        <v>0</v>
      </c>
      <c r="S299" s="148" t="s">
        <v>133</v>
      </c>
      <c r="T299" s="96"/>
      <c r="U299" s="97"/>
    </row>
    <row r="300" spans="1:21" s="95" customFormat="1" ht="9" customHeight="1" x14ac:dyDescent="0.2">
      <c r="A300" s="99">
        <v>138</v>
      </c>
      <c r="B300" s="139" t="s">
        <v>559</v>
      </c>
      <c r="C300" s="149" t="s">
        <v>64</v>
      </c>
      <c r="D300" s="150" t="s">
        <v>62</v>
      </c>
      <c r="E300" s="151">
        <v>1996</v>
      </c>
      <c r="F300" s="152" t="s">
        <v>468</v>
      </c>
      <c r="G300" s="153">
        <v>1</v>
      </c>
      <c r="H300" s="153">
        <v>17</v>
      </c>
      <c r="I300" s="154">
        <v>6002.6</v>
      </c>
      <c r="J300" s="154">
        <v>4531.1000000000004</v>
      </c>
      <c r="K300" s="153">
        <v>175</v>
      </c>
      <c r="L300" s="146">
        <v>960432.13</v>
      </c>
      <c r="M300" s="147">
        <v>0</v>
      </c>
      <c r="N300" s="147">
        <v>0</v>
      </c>
      <c r="O300" s="147">
        <v>0</v>
      </c>
      <c r="P300" s="147">
        <v>960432.13</v>
      </c>
      <c r="Q300" s="147">
        <v>0</v>
      </c>
      <c r="R300" s="147">
        <v>0</v>
      </c>
      <c r="S300" s="148" t="s">
        <v>133</v>
      </c>
      <c r="T300" s="96"/>
      <c r="U300" s="97"/>
    </row>
    <row r="301" spans="1:21" s="95" customFormat="1" ht="9" customHeight="1" x14ac:dyDescent="0.2">
      <c r="A301" s="99">
        <v>139</v>
      </c>
      <c r="B301" s="139" t="s">
        <v>560</v>
      </c>
      <c r="C301" s="149" t="s">
        <v>64</v>
      </c>
      <c r="D301" s="150" t="s">
        <v>62</v>
      </c>
      <c r="E301" s="151">
        <v>1995</v>
      </c>
      <c r="F301" s="152" t="s">
        <v>468</v>
      </c>
      <c r="G301" s="153">
        <v>10</v>
      </c>
      <c r="H301" s="153">
        <v>4</v>
      </c>
      <c r="I301" s="154">
        <v>9615.7999999999993</v>
      </c>
      <c r="J301" s="154">
        <v>8536.9</v>
      </c>
      <c r="K301" s="153">
        <v>17</v>
      </c>
      <c r="L301" s="146">
        <v>1803339</v>
      </c>
      <c r="M301" s="147">
        <v>0</v>
      </c>
      <c r="N301" s="147">
        <v>0</v>
      </c>
      <c r="O301" s="147">
        <v>0</v>
      </c>
      <c r="P301" s="147">
        <v>1803339</v>
      </c>
      <c r="Q301" s="147">
        <v>0</v>
      </c>
      <c r="R301" s="147">
        <v>0</v>
      </c>
      <c r="S301" s="148" t="s">
        <v>133</v>
      </c>
      <c r="T301" s="96"/>
      <c r="U301" s="97"/>
    </row>
    <row r="302" spans="1:21" s="95" customFormat="1" ht="9" customHeight="1" x14ac:dyDescent="0.2">
      <c r="A302" s="99">
        <v>140</v>
      </c>
      <c r="B302" s="139" t="s">
        <v>561</v>
      </c>
      <c r="C302" s="149" t="s">
        <v>64</v>
      </c>
      <c r="D302" s="150" t="s">
        <v>62</v>
      </c>
      <c r="E302" s="151">
        <v>1989</v>
      </c>
      <c r="F302" s="152" t="s">
        <v>10</v>
      </c>
      <c r="G302" s="153">
        <v>5</v>
      </c>
      <c r="H302" s="153">
        <v>7</v>
      </c>
      <c r="I302" s="154">
        <v>5434.4</v>
      </c>
      <c r="J302" s="154">
        <v>4751</v>
      </c>
      <c r="K302" s="153">
        <v>199</v>
      </c>
      <c r="L302" s="146">
        <v>2308979.59</v>
      </c>
      <c r="M302" s="147">
        <v>0</v>
      </c>
      <c r="N302" s="147">
        <v>0</v>
      </c>
      <c r="O302" s="147">
        <v>0</v>
      </c>
      <c r="P302" s="147">
        <v>2308979.59</v>
      </c>
      <c r="Q302" s="147">
        <v>0</v>
      </c>
      <c r="R302" s="147">
        <v>0</v>
      </c>
      <c r="S302" s="148" t="s">
        <v>133</v>
      </c>
      <c r="T302" s="96"/>
      <c r="U302" s="97"/>
    </row>
    <row r="303" spans="1:21" s="95" customFormat="1" ht="9" customHeight="1" x14ac:dyDescent="0.2">
      <c r="A303" s="99">
        <v>141</v>
      </c>
      <c r="B303" s="139" t="s">
        <v>562</v>
      </c>
      <c r="C303" s="149" t="s">
        <v>64</v>
      </c>
      <c r="D303" s="150" t="s">
        <v>62</v>
      </c>
      <c r="E303" s="151">
        <v>2007</v>
      </c>
      <c r="F303" s="152" t="s">
        <v>10</v>
      </c>
      <c r="G303" s="153">
        <v>10</v>
      </c>
      <c r="H303" s="153">
        <v>3</v>
      </c>
      <c r="I303" s="154">
        <v>12572.3</v>
      </c>
      <c r="J303" s="154">
        <v>10315.6</v>
      </c>
      <c r="K303" s="153">
        <v>266</v>
      </c>
      <c r="L303" s="146">
        <v>3869131</v>
      </c>
      <c r="M303" s="147">
        <v>0</v>
      </c>
      <c r="N303" s="147">
        <v>0</v>
      </c>
      <c r="O303" s="147">
        <v>0</v>
      </c>
      <c r="P303" s="147">
        <v>3869131</v>
      </c>
      <c r="Q303" s="147">
        <v>0</v>
      </c>
      <c r="R303" s="147">
        <v>0</v>
      </c>
      <c r="S303" s="148" t="s">
        <v>133</v>
      </c>
      <c r="T303" s="96"/>
      <c r="U303" s="97"/>
    </row>
    <row r="304" spans="1:21" s="95" customFormat="1" ht="9" customHeight="1" x14ac:dyDescent="0.2">
      <c r="A304" s="99">
        <v>142</v>
      </c>
      <c r="B304" s="139" t="s">
        <v>563</v>
      </c>
      <c r="C304" s="149" t="s">
        <v>64</v>
      </c>
      <c r="D304" s="150" t="s">
        <v>62</v>
      </c>
      <c r="E304" s="151">
        <v>1991</v>
      </c>
      <c r="F304" s="152" t="s">
        <v>10</v>
      </c>
      <c r="G304" s="153">
        <v>5</v>
      </c>
      <c r="H304" s="153">
        <v>9</v>
      </c>
      <c r="I304" s="154">
        <v>6927.2</v>
      </c>
      <c r="J304" s="154">
        <v>6272.4</v>
      </c>
      <c r="K304" s="153">
        <v>284</v>
      </c>
      <c r="L304" s="146">
        <v>3095077.25</v>
      </c>
      <c r="M304" s="147">
        <v>0</v>
      </c>
      <c r="N304" s="147">
        <v>0</v>
      </c>
      <c r="O304" s="147">
        <v>0</v>
      </c>
      <c r="P304" s="147">
        <v>3095077.25</v>
      </c>
      <c r="Q304" s="147">
        <v>0</v>
      </c>
      <c r="R304" s="147">
        <v>0</v>
      </c>
      <c r="S304" s="148" t="s">
        <v>133</v>
      </c>
      <c r="T304" s="96"/>
      <c r="U304" s="97"/>
    </row>
    <row r="305" spans="1:21" s="95" customFormat="1" ht="9" customHeight="1" x14ac:dyDescent="0.2">
      <c r="A305" s="99">
        <v>143</v>
      </c>
      <c r="B305" s="139" t="s">
        <v>564</v>
      </c>
      <c r="C305" s="149" t="s">
        <v>64</v>
      </c>
      <c r="D305" s="150" t="s">
        <v>62</v>
      </c>
      <c r="E305" s="151">
        <v>1984</v>
      </c>
      <c r="F305" s="152" t="s">
        <v>11</v>
      </c>
      <c r="G305" s="153">
        <v>9</v>
      </c>
      <c r="H305" s="153">
        <v>5</v>
      </c>
      <c r="I305" s="154">
        <v>10666.57</v>
      </c>
      <c r="J305" s="154">
        <v>9342.27</v>
      </c>
      <c r="K305" s="153">
        <v>350</v>
      </c>
      <c r="L305" s="146">
        <v>4055545.75</v>
      </c>
      <c r="M305" s="147">
        <v>0</v>
      </c>
      <c r="N305" s="147">
        <v>0</v>
      </c>
      <c r="O305" s="147">
        <v>0</v>
      </c>
      <c r="P305" s="147">
        <v>4055545.75</v>
      </c>
      <c r="Q305" s="147">
        <v>0</v>
      </c>
      <c r="R305" s="147">
        <v>0</v>
      </c>
      <c r="S305" s="148" t="s">
        <v>133</v>
      </c>
      <c r="T305" s="96"/>
      <c r="U305" s="97"/>
    </row>
    <row r="306" spans="1:21" s="95" customFormat="1" ht="9" customHeight="1" x14ac:dyDescent="0.2">
      <c r="A306" s="99">
        <v>144</v>
      </c>
      <c r="B306" s="139" t="s">
        <v>518</v>
      </c>
      <c r="C306" s="149" t="s">
        <v>64</v>
      </c>
      <c r="D306" s="150" t="s">
        <v>62</v>
      </c>
      <c r="E306" s="151">
        <v>1984</v>
      </c>
      <c r="F306" s="152" t="s">
        <v>11</v>
      </c>
      <c r="G306" s="153">
        <v>5</v>
      </c>
      <c r="H306" s="153">
        <v>12</v>
      </c>
      <c r="I306" s="154">
        <v>9586.7999999999993</v>
      </c>
      <c r="J306" s="154">
        <v>8552.2000000000007</v>
      </c>
      <c r="K306" s="153">
        <v>107</v>
      </c>
      <c r="L306" s="146">
        <v>904569.06</v>
      </c>
      <c r="M306" s="147">
        <v>0</v>
      </c>
      <c r="N306" s="147">
        <v>0</v>
      </c>
      <c r="O306" s="147">
        <v>0</v>
      </c>
      <c r="P306" s="147">
        <v>904569.06</v>
      </c>
      <c r="Q306" s="147">
        <v>0</v>
      </c>
      <c r="R306" s="147">
        <v>0</v>
      </c>
      <c r="S306" s="148" t="s">
        <v>133</v>
      </c>
      <c r="T306" s="96"/>
      <c r="U306" s="97"/>
    </row>
    <row r="307" spans="1:21" s="95" customFormat="1" ht="9" customHeight="1" x14ac:dyDescent="0.2">
      <c r="A307" s="99">
        <v>145</v>
      </c>
      <c r="B307" s="139" t="s">
        <v>570</v>
      </c>
      <c r="C307" s="149" t="s">
        <v>64</v>
      </c>
      <c r="D307" s="150" t="s">
        <v>62</v>
      </c>
      <c r="E307" s="151">
        <v>1995</v>
      </c>
      <c r="F307" s="152" t="s">
        <v>11</v>
      </c>
      <c r="G307" s="153">
        <v>10</v>
      </c>
      <c r="H307" s="153">
        <v>5</v>
      </c>
      <c r="I307" s="154">
        <v>12067.9</v>
      </c>
      <c r="J307" s="154">
        <v>10807.8</v>
      </c>
      <c r="K307" s="153">
        <v>125</v>
      </c>
      <c r="L307" s="146">
        <v>5101712</v>
      </c>
      <c r="M307" s="147">
        <v>0</v>
      </c>
      <c r="N307" s="147">
        <v>0</v>
      </c>
      <c r="O307" s="147">
        <v>0</v>
      </c>
      <c r="P307" s="147">
        <v>5101712</v>
      </c>
      <c r="Q307" s="147">
        <v>0</v>
      </c>
      <c r="R307" s="147">
        <v>0</v>
      </c>
      <c r="S307" s="148" t="s">
        <v>133</v>
      </c>
      <c r="T307" s="96"/>
      <c r="U307" s="97"/>
    </row>
    <row r="308" spans="1:21" s="95" customFormat="1" ht="9" customHeight="1" x14ac:dyDescent="0.2">
      <c r="A308" s="99">
        <v>146</v>
      </c>
      <c r="B308" s="139" t="s">
        <v>571</v>
      </c>
      <c r="C308" s="149" t="s">
        <v>64</v>
      </c>
      <c r="D308" s="150" t="s">
        <v>62</v>
      </c>
      <c r="E308" s="151">
        <v>2004</v>
      </c>
      <c r="F308" s="152" t="s">
        <v>10</v>
      </c>
      <c r="G308" s="153">
        <v>10</v>
      </c>
      <c r="H308" s="153">
        <v>4</v>
      </c>
      <c r="I308" s="154">
        <v>10685.8</v>
      </c>
      <c r="J308" s="154">
        <v>8448.5</v>
      </c>
      <c r="K308" s="153">
        <v>240</v>
      </c>
      <c r="L308" s="146">
        <v>3519695.81</v>
      </c>
      <c r="M308" s="147">
        <v>0</v>
      </c>
      <c r="N308" s="147">
        <v>0</v>
      </c>
      <c r="O308" s="147">
        <v>0</v>
      </c>
      <c r="P308" s="147">
        <v>3519695.81</v>
      </c>
      <c r="Q308" s="147">
        <v>0</v>
      </c>
      <c r="R308" s="147">
        <v>0</v>
      </c>
      <c r="S308" s="148" t="s">
        <v>133</v>
      </c>
      <c r="T308" s="96"/>
      <c r="U308" s="97"/>
    </row>
    <row r="309" spans="1:21" s="95" customFormat="1" ht="9" customHeight="1" x14ac:dyDescent="0.2">
      <c r="A309" s="99">
        <v>147</v>
      </c>
      <c r="B309" s="139" t="s">
        <v>572</v>
      </c>
      <c r="C309" s="149" t="s">
        <v>64</v>
      </c>
      <c r="D309" s="150" t="s">
        <v>62</v>
      </c>
      <c r="E309" s="151">
        <v>1985</v>
      </c>
      <c r="F309" s="152" t="s">
        <v>10</v>
      </c>
      <c r="G309" s="153">
        <v>9</v>
      </c>
      <c r="H309" s="153">
        <v>7</v>
      </c>
      <c r="I309" s="154">
        <v>16389</v>
      </c>
      <c r="J309" s="154">
        <v>12757.79</v>
      </c>
      <c r="K309" s="153">
        <v>239</v>
      </c>
      <c r="L309" s="146">
        <v>6058688.4000000004</v>
      </c>
      <c r="M309" s="147">
        <v>0</v>
      </c>
      <c r="N309" s="147">
        <v>0</v>
      </c>
      <c r="O309" s="147">
        <v>0</v>
      </c>
      <c r="P309" s="147">
        <v>6058688.4000000004</v>
      </c>
      <c r="Q309" s="147">
        <v>0</v>
      </c>
      <c r="R309" s="147">
        <v>0</v>
      </c>
      <c r="S309" s="148" t="s">
        <v>133</v>
      </c>
      <c r="T309" s="96"/>
      <c r="U309" s="97"/>
    </row>
    <row r="310" spans="1:21" s="95" customFormat="1" ht="9" customHeight="1" x14ac:dyDescent="0.2">
      <c r="A310" s="99">
        <v>148</v>
      </c>
      <c r="B310" s="139" t="s">
        <v>161</v>
      </c>
      <c r="C310" s="149" t="s">
        <v>64</v>
      </c>
      <c r="D310" s="150" t="s">
        <v>62</v>
      </c>
      <c r="E310" s="151">
        <v>1979</v>
      </c>
      <c r="F310" s="152" t="s">
        <v>11</v>
      </c>
      <c r="G310" s="153">
        <v>5</v>
      </c>
      <c r="H310" s="153">
        <v>4</v>
      </c>
      <c r="I310" s="154">
        <v>4605.8</v>
      </c>
      <c r="J310" s="154">
        <v>3313.7</v>
      </c>
      <c r="K310" s="153">
        <v>170</v>
      </c>
      <c r="L310" s="146">
        <v>1444152</v>
      </c>
      <c r="M310" s="147">
        <v>0</v>
      </c>
      <c r="N310" s="147">
        <v>0</v>
      </c>
      <c r="O310" s="147">
        <v>0</v>
      </c>
      <c r="P310" s="147">
        <v>1444152</v>
      </c>
      <c r="Q310" s="147">
        <v>0</v>
      </c>
      <c r="R310" s="147">
        <v>0</v>
      </c>
      <c r="S310" s="148" t="s">
        <v>133</v>
      </c>
      <c r="T310" s="96"/>
      <c r="U310" s="97"/>
    </row>
    <row r="311" spans="1:21" s="95" customFormat="1" ht="28.9" customHeight="1" x14ac:dyDescent="0.2">
      <c r="A311" s="194" t="s">
        <v>476</v>
      </c>
      <c r="B311" s="194"/>
      <c r="C311" s="148"/>
      <c r="D311" s="158"/>
      <c r="E311" s="157" t="s">
        <v>27</v>
      </c>
      <c r="F311" s="157" t="s">
        <v>27</v>
      </c>
      <c r="G311" s="157" t="s">
        <v>27</v>
      </c>
      <c r="H311" s="157" t="s">
        <v>27</v>
      </c>
      <c r="I311" s="147">
        <v>628713.3600000001</v>
      </c>
      <c r="J311" s="147">
        <v>521770.33999999997</v>
      </c>
      <c r="K311" s="159">
        <v>22122</v>
      </c>
      <c r="L311" s="147">
        <v>632400468.16000009</v>
      </c>
      <c r="M311" s="147">
        <v>0</v>
      </c>
      <c r="N311" s="147">
        <v>0</v>
      </c>
      <c r="O311" s="147">
        <v>0</v>
      </c>
      <c r="P311" s="147">
        <v>632400468.16000009</v>
      </c>
      <c r="Q311" s="147">
        <v>0</v>
      </c>
      <c r="R311" s="147">
        <v>0</v>
      </c>
      <c r="S311" s="147"/>
      <c r="T311" s="96"/>
      <c r="U311" s="97"/>
    </row>
    <row r="312" spans="1:21" s="95" customFormat="1" ht="27" customHeight="1" x14ac:dyDescent="0.2">
      <c r="A312" s="193" t="s">
        <v>134</v>
      </c>
      <c r="B312" s="193"/>
      <c r="C312" s="193"/>
      <c r="D312" s="193"/>
      <c r="E312" s="193"/>
      <c r="F312" s="193"/>
      <c r="G312" s="193"/>
      <c r="H312" s="193"/>
      <c r="I312" s="193"/>
      <c r="J312" s="193"/>
      <c r="K312" s="193"/>
      <c r="L312" s="193"/>
      <c r="M312" s="193"/>
      <c r="N312" s="193"/>
      <c r="O312" s="193"/>
      <c r="P312" s="193"/>
      <c r="Q312" s="193"/>
      <c r="R312" s="193"/>
      <c r="S312" s="193"/>
      <c r="T312" s="98"/>
      <c r="U312" s="98"/>
    </row>
    <row r="313" spans="1:21" s="95" customFormat="1" ht="9" customHeight="1" x14ac:dyDescent="0.2">
      <c r="A313" s="99">
        <v>1</v>
      </c>
      <c r="B313" s="139" t="s">
        <v>460</v>
      </c>
      <c r="C313" s="149" t="s">
        <v>64</v>
      </c>
      <c r="D313" s="150" t="s">
        <v>63</v>
      </c>
      <c r="E313" s="143">
        <v>1999</v>
      </c>
      <c r="F313" s="144" t="s">
        <v>11</v>
      </c>
      <c r="G313" s="145">
        <v>5</v>
      </c>
      <c r="H313" s="145">
        <v>4</v>
      </c>
      <c r="I313" s="146">
        <v>3621.8</v>
      </c>
      <c r="J313" s="146">
        <v>3220.2</v>
      </c>
      <c r="K313" s="145">
        <v>121</v>
      </c>
      <c r="L313" s="146">
        <v>7176550.9900000002</v>
      </c>
      <c r="M313" s="147">
        <v>0</v>
      </c>
      <c r="N313" s="147">
        <v>0</v>
      </c>
      <c r="O313" s="147">
        <v>0</v>
      </c>
      <c r="P313" s="147">
        <v>7176550.9900000002</v>
      </c>
      <c r="Q313" s="147">
        <v>0</v>
      </c>
      <c r="R313" s="147">
        <v>0</v>
      </c>
      <c r="S313" s="148" t="s">
        <v>466</v>
      </c>
      <c r="T313" s="94"/>
      <c r="U313" s="94"/>
    </row>
    <row r="314" spans="1:21" s="95" customFormat="1" ht="9" customHeight="1" x14ac:dyDescent="0.2">
      <c r="A314" s="99">
        <v>2</v>
      </c>
      <c r="B314" s="139" t="s">
        <v>461</v>
      </c>
      <c r="C314" s="149" t="s">
        <v>64</v>
      </c>
      <c r="D314" s="150" t="s">
        <v>63</v>
      </c>
      <c r="E314" s="143">
        <v>1951</v>
      </c>
      <c r="F314" s="144" t="s">
        <v>469</v>
      </c>
      <c r="G314" s="145">
        <v>2</v>
      </c>
      <c r="H314" s="145">
        <v>2</v>
      </c>
      <c r="I314" s="146">
        <v>988.7</v>
      </c>
      <c r="J314" s="146">
        <v>895.5</v>
      </c>
      <c r="K314" s="145">
        <v>37</v>
      </c>
      <c r="L314" s="146">
        <v>5883452.5700000003</v>
      </c>
      <c r="M314" s="147">
        <v>0</v>
      </c>
      <c r="N314" s="147">
        <v>0</v>
      </c>
      <c r="O314" s="147">
        <v>0</v>
      </c>
      <c r="P314" s="147">
        <v>5883452.5700000003</v>
      </c>
      <c r="Q314" s="147">
        <v>0</v>
      </c>
      <c r="R314" s="147">
        <v>0</v>
      </c>
      <c r="S314" s="148" t="s">
        <v>466</v>
      </c>
      <c r="T314" s="96"/>
      <c r="U314" s="97"/>
    </row>
    <row r="315" spans="1:21" s="95" customFormat="1" ht="9" customHeight="1" x14ac:dyDescent="0.2">
      <c r="A315" s="99">
        <v>3</v>
      </c>
      <c r="B315" s="139" t="s">
        <v>464</v>
      </c>
      <c r="C315" s="149" t="s">
        <v>64</v>
      </c>
      <c r="D315" s="150" t="s">
        <v>63</v>
      </c>
      <c r="E315" s="143">
        <v>1949</v>
      </c>
      <c r="F315" s="144" t="s">
        <v>469</v>
      </c>
      <c r="G315" s="145">
        <v>2</v>
      </c>
      <c r="H315" s="145">
        <v>1</v>
      </c>
      <c r="I315" s="146">
        <v>392.2</v>
      </c>
      <c r="J315" s="146">
        <v>359</v>
      </c>
      <c r="K315" s="145">
        <v>15</v>
      </c>
      <c r="L315" s="146">
        <v>2738301.55</v>
      </c>
      <c r="M315" s="147">
        <v>0</v>
      </c>
      <c r="N315" s="147">
        <v>0</v>
      </c>
      <c r="O315" s="147">
        <v>0</v>
      </c>
      <c r="P315" s="147">
        <v>2738301.55</v>
      </c>
      <c r="Q315" s="147">
        <v>0</v>
      </c>
      <c r="R315" s="147">
        <v>0</v>
      </c>
      <c r="S315" s="148" t="s">
        <v>466</v>
      </c>
      <c r="T315" s="94"/>
      <c r="U315" s="94"/>
    </row>
    <row r="316" spans="1:21" s="95" customFormat="1" ht="9" customHeight="1" x14ac:dyDescent="0.2">
      <c r="A316" s="99">
        <v>4</v>
      </c>
      <c r="B316" s="139" t="s">
        <v>465</v>
      </c>
      <c r="C316" s="149" t="s">
        <v>64</v>
      </c>
      <c r="D316" s="150" t="s">
        <v>63</v>
      </c>
      <c r="E316" s="143">
        <v>1935</v>
      </c>
      <c r="F316" s="144" t="s">
        <v>10</v>
      </c>
      <c r="G316" s="145">
        <v>3</v>
      </c>
      <c r="H316" s="145">
        <v>3</v>
      </c>
      <c r="I316" s="146">
        <v>1599</v>
      </c>
      <c r="J316" s="146">
        <v>1451.6</v>
      </c>
      <c r="K316" s="145">
        <v>68</v>
      </c>
      <c r="L316" s="146">
        <v>5729252.5700000003</v>
      </c>
      <c r="M316" s="147">
        <v>0</v>
      </c>
      <c r="N316" s="147">
        <v>0</v>
      </c>
      <c r="O316" s="147">
        <v>0</v>
      </c>
      <c r="P316" s="147">
        <v>5729252.5700000003</v>
      </c>
      <c r="Q316" s="147">
        <v>0</v>
      </c>
      <c r="R316" s="147">
        <v>0</v>
      </c>
      <c r="S316" s="148" t="s">
        <v>466</v>
      </c>
      <c r="T316" s="96"/>
      <c r="U316" s="97"/>
    </row>
    <row r="317" spans="1:21" s="95" customFormat="1" ht="9" customHeight="1" x14ac:dyDescent="0.2">
      <c r="A317" s="99">
        <v>5</v>
      </c>
      <c r="B317" s="139" t="s">
        <v>462</v>
      </c>
      <c r="C317" s="149" t="s">
        <v>64</v>
      </c>
      <c r="D317" s="150" t="s">
        <v>63</v>
      </c>
      <c r="E317" s="143">
        <v>1949</v>
      </c>
      <c r="F317" s="144" t="s">
        <v>469</v>
      </c>
      <c r="G317" s="145">
        <v>2</v>
      </c>
      <c r="H317" s="145">
        <v>1</v>
      </c>
      <c r="I317" s="146">
        <v>409.3</v>
      </c>
      <c r="J317" s="146">
        <v>366.3</v>
      </c>
      <c r="K317" s="145">
        <v>20</v>
      </c>
      <c r="L317" s="146">
        <v>2748189.97</v>
      </c>
      <c r="M317" s="147">
        <v>0</v>
      </c>
      <c r="N317" s="147">
        <v>0</v>
      </c>
      <c r="O317" s="147">
        <v>0</v>
      </c>
      <c r="P317" s="147">
        <v>2748189.97</v>
      </c>
      <c r="Q317" s="147">
        <v>0</v>
      </c>
      <c r="R317" s="147">
        <v>0</v>
      </c>
      <c r="S317" s="148" t="s">
        <v>466</v>
      </c>
      <c r="T317" s="96"/>
      <c r="U317" s="97"/>
    </row>
    <row r="318" spans="1:21" s="95" customFormat="1" ht="9" customHeight="1" x14ac:dyDescent="0.2">
      <c r="A318" s="99">
        <v>6</v>
      </c>
      <c r="B318" s="139" t="s">
        <v>463</v>
      </c>
      <c r="C318" s="149" t="s">
        <v>64</v>
      </c>
      <c r="D318" s="150" t="s">
        <v>63</v>
      </c>
      <c r="E318" s="143">
        <v>1949</v>
      </c>
      <c r="F318" s="144" t="s">
        <v>469</v>
      </c>
      <c r="G318" s="145">
        <v>2</v>
      </c>
      <c r="H318" s="145">
        <v>1</v>
      </c>
      <c r="I318" s="146">
        <v>409.1</v>
      </c>
      <c r="J318" s="146">
        <v>374.1</v>
      </c>
      <c r="K318" s="145">
        <v>18</v>
      </c>
      <c r="L318" s="146">
        <v>2863422.83</v>
      </c>
      <c r="M318" s="147">
        <v>0</v>
      </c>
      <c r="N318" s="147">
        <v>0</v>
      </c>
      <c r="O318" s="147">
        <v>0</v>
      </c>
      <c r="P318" s="147">
        <v>2863422.83</v>
      </c>
      <c r="Q318" s="147">
        <v>0</v>
      </c>
      <c r="R318" s="147">
        <v>0</v>
      </c>
      <c r="S318" s="148" t="s">
        <v>466</v>
      </c>
      <c r="T318" s="94"/>
      <c r="U318" s="94"/>
    </row>
    <row r="319" spans="1:21" s="95" customFormat="1" ht="9" customHeight="1" x14ac:dyDescent="0.2">
      <c r="A319" s="99">
        <v>7</v>
      </c>
      <c r="B319" s="138" t="s">
        <v>471</v>
      </c>
      <c r="C319" s="141" t="s">
        <v>64</v>
      </c>
      <c r="D319" s="142" t="s">
        <v>63</v>
      </c>
      <c r="E319" s="143">
        <v>1989</v>
      </c>
      <c r="F319" s="144" t="s">
        <v>10</v>
      </c>
      <c r="G319" s="145">
        <v>2</v>
      </c>
      <c r="H319" s="145">
        <v>1</v>
      </c>
      <c r="I319" s="146">
        <v>401.3</v>
      </c>
      <c r="J319" s="146">
        <v>401.3</v>
      </c>
      <c r="K319" s="145">
        <v>30</v>
      </c>
      <c r="L319" s="146">
        <v>2007730.32</v>
      </c>
      <c r="M319" s="147">
        <v>0</v>
      </c>
      <c r="N319" s="147">
        <v>0</v>
      </c>
      <c r="O319" s="147">
        <v>0</v>
      </c>
      <c r="P319" s="147">
        <v>2007730.32</v>
      </c>
      <c r="Q319" s="147">
        <v>0</v>
      </c>
      <c r="R319" s="147">
        <v>0</v>
      </c>
      <c r="S319" s="148" t="s">
        <v>466</v>
      </c>
      <c r="T319" s="94"/>
      <c r="U319" s="94"/>
    </row>
    <row r="320" spans="1:21" s="95" customFormat="1" ht="9" customHeight="1" x14ac:dyDescent="0.2">
      <c r="A320" s="99">
        <v>8</v>
      </c>
      <c r="B320" s="138" t="s">
        <v>472</v>
      </c>
      <c r="C320" s="141" t="s">
        <v>64</v>
      </c>
      <c r="D320" s="142" t="s">
        <v>63</v>
      </c>
      <c r="E320" s="143">
        <v>1981</v>
      </c>
      <c r="F320" s="144" t="s">
        <v>10</v>
      </c>
      <c r="G320" s="145">
        <v>2</v>
      </c>
      <c r="H320" s="145">
        <v>2</v>
      </c>
      <c r="I320" s="146">
        <v>498.6</v>
      </c>
      <c r="J320" s="146">
        <v>450</v>
      </c>
      <c r="K320" s="145">
        <v>25</v>
      </c>
      <c r="L320" s="146">
        <v>2232734.58</v>
      </c>
      <c r="M320" s="147">
        <v>0</v>
      </c>
      <c r="N320" s="147">
        <v>0</v>
      </c>
      <c r="O320" s="147">
        <v>0</v>
      </c>
      <c r="P320" s="147">
        <v>2232734.58</v>
      </c>
      <c r="Q320" s="147">
        <v>0</v>
      </c>
      <c r="R320" s="147">
        <v>0</v>
      </c>
      <c r="S320" s="148" t="s">
        <v>466</v>
      </c>
      <c r="T320" s="96"/>
      <c r="U320" s="97"/>
    </row>
    <row r="321" spans="1:21" s="95" customFormat="1" ht="9" customHeight="1" x14ac:dyDescent="0.2">
      <c r="A321" s="99">
        <v>9</v>
      </c>
      <c r="B321" s="139" t="s">
        <v>115</v>
      </c>
      <c r="C321" s="149" t="s">
        <v>64</v>
      </c>
      <c r="D321" s="150" t="s">
        <v>63</v>
      </c>
      <c r="E321" s="151">
        <v>1992</v>
      </c>
      <c r="F321" s="152" t="s">
        <v>11</v>
      </c>
      <c r="G321" s="153">
        <v>5</v>
      </c>
      <c r="H321" s="153">
        <v>5</v>
      </c>
      <c r="I321" s="154">
        <v>4035.4</v>
      </c>
      <c r="J321" s="154">
        <v>3681.7</v>
      </c>
      <c r="K321" s="153">
        <v>172</v>
      </c>
      <c r="L321" s="146">
        <v>5503950.3600000003</v>
      </c>
      <c r="M321" s="147">
        <v>0</v>
      </c>
      <c r="N321" s="147">
        <v>0</v>
      </c>
      <c r="O321" s="147">
        <v>0</v>
      </c>
      <c r="P321" s="147">
        <v>5503950.3600000003</v>
      </c>
      <c r="Q321" s="147">
        <v>0</v>
      </c>
      <c r="R321" s="147">
        <v>0</v>
      </c>
      <c r="S321" s="148" t="s">
        <v>466</v>
      </c>
      <c r="T321" s="96"/>
      <c r="U321" s="97"/>
    </row>
    <row r="322" spans="1:21" s="95" customFormat="1" ht="9" customHeight="1" x14ac:dyDescent="0.2">
      <c r="A322" s="99">
        <v>10</v>
      </c>
      <c r="B322" s="139" t="s">
        <v>116</v>
      </c>
      <c r="C322" s="149" t="s">
        <v>64</v>
      </c>
      <c r="D322" s="150" t="s">
        <v>63</v>
      </c>
      <c r="E322" s="151">
        <v>1994</v>
      </c>
      <c r="F322" s="152" t="s">
        <v>11</v>
      </c>
      <c r="G322" s="153">
        <v>5</v>
      </c>
      <c r="H322" s="153">
        <v>5</v>
      </c>
      <c r="I322" s="154">
        <v>4165</v>
      </c>
      <c r="J322" s="154">
        <v>3726.3</v>
      </c>
      <c r="K322" s="153">
        <v>172</v>
      </c>
      <c r="L322" s="146">
        <v>5769340</v>
      </c>
      <c r="M322" s="147">
        <v>0</v>
      </c>
      <c r="N322" s="147">
        <v>0</v>
      </c>
      <c r="O322" s="147">
        <v>0</v>
      </c>
      <c r="P322" s="147">
        <v>5769340</v>
      </c>
      <c r="Q322" s="147">
        <v>0</v>
      </c>
      <c r="R322" s="147">
        <v>0</v>
      </c>
      <c r="S322" s="148" t="s">
        <v>466</v>
      </c>
      <c r="T322" s="96"/>
      <c r="U322" s="97"/>
    </row>
    <row r="323" spans="1:21" s="95" customFormat="1" ht="9" customHeight="1" x14ac:dyDescent="0.2">
      <c r="A323" s="99">
        <v>11</v>
      </c>
      <c r="B323" s="139" t="s">
        <v>135</v>
      </c>
      <c r="C323" s="149" t="s">
        <v>64</v>
      </c>
      <c r="D323" s="150" t="s">
        <v>63</v>
      </c>
      <c r="E323" s="151">
        <v>1996</v>
      </c>
      <c r="F323" s="152" t="s">
        <v>10</v>
      </c>
      <c r="G323" s="153">
        <v>9</v>
      </c>
      <c r="H323" s="153">
        <v>5</v>
      </c>
      <c r="I323" s="154">
        <v>11206.1</v>
      </c>
      <c r="J323" s="154">
        <v>9667.5999999999985</v>
      </c>
      <c r="K323" s="153">
        <v>407</v>
      </c>
      <c r="L323" s="146">
        <v>11261751.68</v>
      </c>
      <c r="M323" s="147">
        <v>0</v>
      </c>
      <c r="N323" s="147">
        <v>0</v>
      </c>
      <c r="O323" s="147">
        <v>0</v>
      </c>
      <c r="P323" s="147">
        <v>11261751.68</v>
      </c>
      <c r="Q323" s="147">
        <v>0</v>
      </c>
      <c r="R323" s="147">
        <v>0</v>
      </c>
      <c r="S323" s="148" t="s">
        <v>466</v>
      </c>
      <c r="T323" s="96"/>
      <c r="U323" s="97"/>
    </row>
    <row r="324" spans="1:21" s="95" customFormat="1" ht="9" customHeight="1" x14ac:dyDescent="0.2">
      <c r="A324" s="99">
        <v>12</v>
      </c>
      <c r="B324" s="139" t="s">
        <v>565</v>
      </c>
      <c r="C324" s="149" t="s">
        <v>64</v>
      </c>
      <c r="D324" s="150" t="s">
        <v>63</v>
      </c>
      <c r="E324" s="151">
        <v>1996</v>
      </c>
      <c r="F324" s="152" t="s">
        <v>10</v>
      </c>
      <c r="G324" s="153">
        <v>9</v>
      </c>
      <c r="H324" s="153">
        <v>5</v>
      </c>
      <c r="I324" s="154">
        <v>12311.5</v>
      </c>
      <c r="J324" s="154">
        <v>10661.5</v>
      </c>
      <c r="K324" s="153">
        <v>463</v>
      </c>
      <c r="L324" s="146">
        <v>15836838.300000001</v>
      </c>
      <c r="M324" s="147">
        <v>0</v>
      </c>
      <c r="N324" s="147">
        <v>0</v>
      </c>
      <c r="O324" s="147">
        <v>0</v>
      </c>
      <c r="P324" s="147">
        <v>15836838.300000001</v>
      </c>
      <c r="Q324" s="147">
        <v>0</v>
      </c>
      <c r="R324" s="147">
        <v>0</v>
      </c>
      <c r="S324" s="148" t="s">
        <v>466</v>
      </c>
      <c r="T324" s="96"/>
      <c r="U324" s="97"/>
    </row>
    <row r="325" spans="1:21" s="95" customFormat="1" ht="9" customHeight="1" x14ac:dyDescent="0.2">
      <c r="A325" s="99">
        <v>13</v>
      </c>
      <c r="B325" s="139" t="s">
        <v>117</v>
      </c>
      <c r="C325" s="149" t="s">
        <v>64</v>
      </c>
      <c r="D325" s="150" t="s">
        <v>63</v>
      </c>
      <c r="E325" s="151">
        <v>1990</v>
      </c>
      <c r="F325" s="152" t="s">
        <v>10</v>
      </c>
      <c r="G325" s="153">
        <v>5</v>
      </c>
      <c r="H325" s="153">
        <v>2</v>
      </c>
      <c r="I325" s="154">
        <v>1190</v>
      </c>
      <c r="J325" s="154">
        <v>993.8</v>
      </c>
      <c r="K325" s="153">
        <v>40</v>
      </c>
      <c r="L325" s="146">
        <v>2250042.6</v>
      </c>
      <c r="M325" s="147">
        <v>0</v>
      </c>
      <c r="N325" s="147">
        <v>0</v>
      </c>
      <c r="O325" s="147">
        <v>0</v>
      </c>
      <c r="P325" s="147">
        <v>2250042.6</v>
      </c>
      <c r="Q325" s="147">
        <v>0</v>
      </c>
      <c r="R325" s="147">
        <v>0</v>
      </c>
      <c r="S325" s="148" t="s">
        <v>466</v>
      </c>
      <c r="T325" s="96"/>
      <c r="U325" s="97"/>
    </row>
    <row r="326" spans="1:21" s="95" customFormat="1" ht="9" customHeight="1" x14ac:dyDescent="0.2">
      <c r="A326" s="99">
        <v>14</v>
      </c>
      <c r="B326" s="139" t="s">
        <v>118</v>
      </c>
      <c r="C326" s="149" t="s">
        <v>64</v>
      </c>
      <c r="D326" s="150" t="s">
        <v>63</v>
      </c>
      <c r="E326" s="151">
        <v>1994</v>
      </c>
      <c r="F326" s="152" t="s">
        <v>10</v>
      </c>
      <c r="G326" s="153">
        <v>5</v>
      </c>
      <c r="H326" s="153">
        <v>1</v>
      </c>
      <c r="I326" s="154">
        <v>1218.7</v>
      </c>
      <c r="J326" s="154">
        <v>861.4</v>
      </c>
      <c r="K326" s="153">
        <v>44</v>
      </c>
      <c r="L326" s="146">
        <v>2076962.4</v>
      </c>
      <c r="M326" s="147">
        <v>0</v>
      </c>
      <c r="N326" s="147">
        <v>0</v>
      </c>
      <c r="O326" s="147">
        <v>0</v>
      </c>
      <c r="P326" s="147">
        <v>2076962.4</v>
      </c>
      <c r="Q326" s="147">
        <v>0</v>
      </c>
      <c r="R326" s="147">
        <v>0</v>
      </c>
      <c r="S326" s="148" t="s">
        <v>466</v>
      </c>
      <c r="T326" s="96"/>
      <c r="U326" s="97"/>
    </row>
    <row r="327" spans="1:21" s="95" customFormat="1" ht="9" customHeight="1" x14ac:dyDescent="0.2">
      <c r="A327" s="99">
        <v>15</v>
      </c>
      <c r="B327" s="139" t="s">
        <v>141</v>
      </c>
      <c r="C327" s="149" t="s">
        <v>64</v>
      </c>
      <c r="D327" s="150" t="s">
        <v>63</v>
      </c>
      <c r="E327" s="151">
        <v>1994</v>
      </c>
      <c r="F327" s="152" t="s">
        <v>10</v>
      </c>
      <c r="G327" s="153">
        <v>2</v>
      </c>
      <c r="H327" s="153">
        <v>2</v>
      </c>
      <c r="I327" s="154">
        <v>590.29999999999995</v>
      </c>
      <c r="J327" s="154">
        <v>526.29999999999995</v>
      </c>
      <c r="K327" s="153">
        <v>24</v>
      </c>
      <c r="L327" s="146">
        <v>2769283.21</v>
      </c>
      <c r="M327" s="147">
        <v>0</v>
      </c>
      <c r="N327" s="147">
        <v>0</v>
      </c>
      <c r="O327" s="147">
        <v>0</v>
      </c>
      <c r="P327" s="147">
        <v>2769283.21</v>
      </c>
      <c r="Q327" s="147">
        <v>0</v>
      </c>
      <c r="R327" s="147">
        <v>0</v>
      </c>
      <c r="S327" s="148" t="s">
        <v>466</v>
      </c>
      <c r="T327" s="96"/>
      <c r="U327" s="97"/>
    </row>
    <row r="328" spans="1:21" s="95" customFormat="1" ht="9" customHeight="1" x14ac:dyDescent="0.2">
      <c r="A328" s="99">
        <v>16</v>
      </c>
      <c r="B328" s="139" t="s">
        <v>119</v>
      </c>
      <c r="C328" s="149" t="s">
        <v>64</v>
      </c>
      <c r="D328" s="150" t="s">
        <v>63</v>
      </c>
      <c r="E328" s="151">
        <v>1993</v>
      </c>
      <c r="F328" s="152" t="s">
        <v>10</v>
      </c>
      <c r="G328" s="153">
        <v>5</v>
      </c>
      <c r="H328" s="153">
        <v>3</v>
      </c>
      <c r="I328" s="154">
        <v>3718.8</v>
      </c>
      <c r="J328" s="154">
        <v>3473.8</v>
      </c>
      <c r="K328" s="153">
        <v>157</v>
      </c>
      <c r="L328" s="146">
        <v>5555874.4199999999</v>
      </c>
      <c r="M328" s="147">
        <v>0</v>
      </c>
      <c r="N328" s="147">
        <v>0</v>
      </c>
      <c r="O328" s="147">
        <v>0</v>
      </c>
      <c r="P328" s="147">
        <v>5555874.4199999999</v>
      </c>
      <c r="Q328" s="147">
        <v>0</v>
      </c>
      <c r="R328" s="147">
        <v>0</v>
      </c>
      <c r="S328" s="148" t="s">
        <v>466</v>
      </c>
      <c r="T328" s="96"/>
      <c r="U328" s="97"/>
    </row>
    <row r="329" spans="1:21" s="95" customFormat="1" ht="9" customHeight="1" x14ac:dyDescent="0.2">
      <c r="A329" s="99">
        <v>17</v>
      </c>
      <c r="B329" s="139" t="s">
        <v>104</v>
      </c>
      <c r="C329" s="149" t="s">
        <v>64</v>
      </c>
      <c r="D329" s="150" t="s">
        <v>63</v>
      </c>
      <c r="E329" s="151">
        <v>1953</v>
      </c>
      <c r="F329" s="152" t="s">
        <v>11</v>
      </c>
      <c r="G329" s="153">
        <v>2</v>
      </c>
      <c r="H329" s="153">
        <v>3</v>
      </c>
      <c r="I329" s="154">
        <v>1029.5</v>
      </c>
      <c r="J329" s="154">
        <v>793.5</v>
      </c>
      <c r="K329" s="153">
        <v>28</v>
      </c>
      <c r="L329" s="146">
        <v>5270410.26</v>
      </c>
      <c r="M329" s="147">
        <v>0</v>
      </c>
      <c r="N329" s="147">
        <v>0</v>
      </c>
      <c r="O329" s="147">
        <v>0</v>
      </c>
      <c r="P329" s="147">
        <v>5270410.26</v>
      </c>
      <c r="Q329" s="147">
        <v>0</v>
      </c>
      <c r="R329" s="147">
        <v>0</v>
      </c>
      <c r="S329" s="148" t="s">
        <v>466</v>
      </c>
      <c r="T329" s="94"/>
      <c r="U329" s="94"/>
    </row>
    <row r="330" spans="1:21" s="95" customFormat="1" ht="9" customHeight="1" x14ac:dyDescent="0.2">
      <c r="A330" s="99">
        <v>18</v>
      </c>
      <c r="B330" s="138" t="s">
        <v>112</v>
      </c>
      <c r="C330" s="141" t="s">
        <v>64</v>
      </c>
      <c r="D330" s="142" t="s">
        <v>63</v>
      </c>
      <c r="E330" s="143">
        <v>1938</v>
      </c>
      <c r="F330" s="144" t="s">
        <v>10</v>
      </c>
      <c r="G330" s="145">
        <v>4</v>
      </c>
      <c r="H330" s="145">
        <v>4</v>
      </c>
      <c r="I330" s="146">
        <v>2658.3</v>
      </c>
      <c r="J330" s="146">
        <v>1696.6</v>
      </c>
      <c r="K330" s="145">
        <v>112</v>
      </c>
      <c r="L330" s="146">
        <v>6280204.0800000001</v>
      </c>
      <c r="M330" s="147">
        <v>0</v>
      </c>
      <c r="N330" s="147">
        <v>0</v>
      </c>
      <c r="O330" s="147">
        <v>0</v>
      </c>
      <c r="P330" s="147">
        <v>6280204.0800000001</v>
      </c>
      <c r="Q330" s="147">
        <v>0</v>
      </c>
      <c r="R330" s="147">
        <v>0</v>
      </c>
      <c r="S330" s="148" t="s">
        <v>466</v>
      </c>
      <c r="T330" s="94"/>
      <c r="U330" s="94"/>
    </row>
    <row r="331" spans="1:21" s="95" customFormat="1" ht="9" customHeight="1" x14ac:dyDescent="0.2">
      <c r="A331" s="99">
        <v>19</v>
      </c>
      <c r="B331" s="138" t="s">
        <v>143</v>
      </c>
      <c r="C331" s="141" t="s">
        <v>64</v>
      </c>
      <c r="D331" s="142" t="s">
        <v>63</v>
      </c>
      <c r="E331" s="143">
        <v>1920</v>
      </c>
      <c r="F331" s="144" t="s">
        <v>10</v>
      </c>
      <c r="G331" s="145">
        <v>2</v>
      </c>
      <c r="H331" s="145">
        <v>2</v>
      </c>
      <c r="I331" s="146">
        <v>477</v>
      </c>
      <c r="J331" s="146">
        <v>352.9</v>
      </c>
      <c r="K331" s="145">
        <v>19</v>
      </c>
      <c r="L331" s="146">
        <v>3413915.36</v>
      </c>
      <c r="M331" s="147">
        <v>0</v>
      </c>
      <c r="N331" s="147">
        <v>0</v>
      </c>
      <c r="O331" s="147">
        <v>0</v>
      </c>
      <c r="P331" s="147">
        <v>3413915.36</v>
      </c>
      <c r="Q331" s="147">
        <v>0</v>
      </c>
      <c r="R331" s="147">
        <v>0</v>
      </c>
      <c r="S331" s="148" t="s">
        <v>466</v>
      </c>
      <c r="T331" s="94"/>
      <c r="U331" s="94"/>
    </row>
    <row r="332" spans="1:21" s="95" customFormat="1" ht="9" customHeight="1" x14ac:dyDescent="0.2">
      <c r="A332" s="99">
        <v>20</v>
      </c>
      <c r="B332" s="139" t="s">
        <v>145</v>
      </c>
      <c r="C332" s="149" t="s">
        <v>64</v>
      </c>
      <c r="D332" s="150" t="s">
        <v>63</v>
      </c>
      <c r="E332" s="151">
        <v>1958</v>
      </c>
      <c r="F332" s="152" t="s">
        <v>10</v>
      </c>
      <c r="G332" s="153">
        <v>2</v>
      </c>
      <c r="H332" s="153">
        <v>1</v>
      </c>
      <c r="I332" s="154">
        <v>328.3</v>
      </c>
      <c r="J332" s="154">
        <v>280.64</v>
      </c>
      <c r="K332" s="153">
        <v>15</v>
      </c>
      <c r="L332" s="146">
        <v>1498086.56</v>
      </c>
      <c r="M332" s="147">
        <v>0</v>
      </c>
      <c r="N332" s="147">
        <v>0</v>
      </c>
      <c r="O332" s="147">
        <v>0</v>
      </c>
      <c r="P332" s="147">
        <v>1498086.56</v>
      </c>
      <c r="Q332" s="147">
        <v>0</v>
      </c>
      <c r="R332" s="147">
        <v>0</v>
      </c>
      <c r="S332" s="148" t="s">
        <v>466</v>
      </c>
      <c r="T332" s="96"/>
      <c r="U332" s="97"/>
    </row>
    <row r="333" spans="1:21" s="95" customFormat="1" ht="9" customHeight="1" x14ac:dyDescent="0.2">
      <c r="A333" s="99">
        <v>21</v>
      </c>
      <c r="B333" s="139" t="s">
        <v>152</v>
      </c>
      <c r="C333" s="149" t="s">
        <v>64</v>
      </c>
      <c r="D333" s="150" t="s">
        <v>63</v>
      </c>
      <c r="E333" s="151">
        <v>1958</v>
      </c>
      <c r="F333" s="152" t="s">
        <v>10</v>
      </c>
      <c r="G333" s="153">
        <v>2</v>
      </c>
      <c r="H333" s="153">
        <v>2</v>
      </c>
      <c r="I333" s="154">
        <v>353.4</v>
      </c>
      <c r="J333" s="154">
        <v>328.8</v>
      </c>
      <c r="K333" s="153">
        <v>26</v>
      </c>
      <c r="L333" s="146">
        <v>2102788.92</v>
      </c>
      <c r="M333" s="147">
        <v>0</v>
      </c>
      <c r="N333" s="147">
        <v>0</v>
      </c>
      <c r="O333" s="147">
        <v>0</v>
      </c>
      <c r="P333" s="147">
        <v>2102788.92</v>
      </c>
      <c r="Q333" s="147">
        <v>0</v>
      </c>
      <c r="R333" s="147">
        <v>0</v>
      </c>
      <c r="S333" s="148" t="s">
        <v>466</v>
      </c>
      <c r="T333" s="94"/>
      <c r="U333" s="94"/>
    </row>
    <row r="334" spans="1:21" s="95" customFormat="1" ht="9" customHeight="1" x14ac:dyDescent="0.2">
      <c r="A334" s="99">
        <v>22</v>
      </c>
      <c r="B334" s="139" t="s">
        <v>153</v>
      </c>
      <c r="C334" s="149" t="s">
        <v>64</v>
      </c>
      <c r="D334" s="150" t="s">
        <v>63</v>
      </c>
      <c r="E334" s="151">
        <v>1976</v>
      </c>
      <c r="F334" s="152" t="s">
        <v>10</v>
      </c>
      <c r="G334" s="153">
        <v>5</v>
      </c>
      <c r="H334" s="153">
        <v>2</v>
      </c>
      <c r="I334" s="154">
        <v>3681.1</v>
      </c>
      <c r="J334" s="154">
        <v>3238.1</v>
      </c>
      <c r="K334" s="153">
        <v>189</v>
      </c>
      <c r="L334" s="146">
        <v>9218444.4199999999</v>
      </c>
      <c r="M334" s="147">
        <v>0</v>
      </c>
      <c r="N334" s="147">
        <v>0</v>
      </c>
      <c r="O334" s="147">
        <v>0</v>
      </c>
      <c r="P334" s="147">
        <v>9218444.4199999999</v>
      </c>
      <c r="Q334" s="147">
        <v>0</v>
      </c>
      <c r="R334" s="147">
        <v>0</v>
      </c>
      <c r="S334" s="148" t="s">
        <v>466</v>
      </c>
      <c r="T334" s="96"/>
      <c r="U334" s="97"/>
    </row>
    <row r="335" spans="1:21" s="95" customFormat="1" ht="9" customHeight="1" x14ac:dyDescent="0.2">
      <c r="A335" s="99">
        <v>23</v>
      </c>
      <c r="B335" s="139" t="s">
        <v>155</v>
      </c>
      <c r="C335" s="149" t="s">
        <v>64</v>
      </c>
      <c r="D335" s="150" t="s">
        <v>63</v>
      </c>
      <c r="E335" s="151">
        <v>1955</v>
      </c>
      <c r="F335" s="152" t="s">
        <v>10</v>
      </c>
      <c r="G335" s="153">
        <v>2</v>
      </c>
      <c r="H335" s="153">
        <v>3</v>
      </c>
      <c r="I335" s="154">
        <v>895</v>
      </c>
      <c r="J335" s="154">
        <v>800</v>
      </c>
      <c r="K335" s="153">
        <v>45</v>
      </c>
      <c r="L335" s="146">
        <v>5270083.8899999997</v>
      </c>
      <c r="M335" s="147">
        <v>0</v>
      </c>
      <c r="N335" s="147">
        <v>0</v>
      </c>
      <c r="O335" s="147">
        <v>0</v>
      </c>
      <c r="P335" s="147">
        <v>5270083.8899999997</v>
      </c>
      <c r="Q335" s="147">
        <v>0</v>
      </c>
      <c r="R335" s="147">
        <v>0</v>
      </c>
      <c r="S335" s="148" t="s">
        <v>466</v>
      </c>
      <c r="T335" s="94"/>
      <c r="U335" s="94"/>
    </row>
    <row r="336" spans="1:21" s="95" customFormat="1" ht="9" customHeight="1" x14ac:dyDescent="0.2">
      <c r="A336" s="99">
        <v>24</v>
      </c>
      <c r="B336" s="139" t="s">
        <v>156</v>
      </c>
      <c r="C336" s="149" t="s">
        <v>64</v>
      </c>
      <c r="D336" s="150" t="s">
        <v>63</v>
      </c>
      <c r="E336" s="151">
        <v>1962</v>
      </c>
      <c r="F336" s="152" t="s">
        <v>10</v>
      </c>
      <c r="G336" s="153">
        <v>3</v>
      </c>
      <c r="H336" s="153">
        <v>3</v>
      </c>
      <c r="I336" s="154">
        <v>1602.9</v>
      </c>
      <c r="J336" s="154">
        <v>1353.9</v>
      </c>
      <c r="K336" s="153">
        <v>77</v>
      </c>
      <c r="L336" s="146">
        <v>6181083.6200000001</v>
      </c>
      <c r="M336" s="147">
        <v>0</v>
      </c>
      <c r="N336" s="147">
        <v>0</v>
      </c>
      <c r="O336" s="147">
        <v>0</v>
      </c>
      <c r="P336" s="147">
        <v>6181083.6200000001</v>
      </c>
      <c r="Q336" s="147">
        <v>0</v>
      </c>
      <c r="R336" s="147">
        <v>0</v>
      </c>
      <c r="S336" s="148" t="s">
        <v>466</v>
      </c>
      <c r="T336" s="94"/>
      <c r="U336" s="94"/>
    </row>
    <row r="337" spans="1:21" s="95" customFormat="1" ht="9" customHeight="1" x14ac:dyDescent="0.2">
      <c r="A337" s="99">
        <v>25</v>
      </c>
      <c r="B337" s="139" t="s">
        <v>157</v>
      </c>
      <c r="C337" s="149" t="s">
        <v>64</v>
      </c>
      <c r="D337" s="150" t="s">
        <v>63</v>
      </c>
      <c r="E337" s="151">
        <v>1954</v>
      </c>
      <c r="F337" s="152" t="s">
        <v>10</v>
      </c>
      <c r="G337" s="153">
        <v>2</v>
      </c>
      <c r="H337" s="153">
        <v>2</v>
      </c>
      <c r="I337" s="154">
        <v>957.3</v>
      </c>
      <c r="J337" s="154">
        <v>865</v>
      </c>
      <c r="K337" s="153">
        <v>52</v>
      </c>
      <c r="L337" s="146">
        <v>5788847.5700000003</v>
      </c>
      <c r="M337" s="147">
        <v>0</v>
      </c>
      <c r="N337" s="147">
        <v>0</v>
      </c>
      <c r="O337" s="147">
        <v>0</v>
      </c>
      <c r="P337" s="147">
        <v>5788847.5700000003</v>
      </c>
      <c r="Q337" s="147">
        <v>0</v>
      </c>
      <c r="R337" s="147">
        <v>0</v>
      </c>
      <c r="S337" s="148" t="s">
        <v>466</v>
      </c>
      <c r="T337" s="96"/>
      <c r="U337" s="97"/>
    </row>
    <row r="338" spans="1:21" s="95" customFormat="1" ht="9" customHeight="1" x14ac:dyDescent="0.2">
      <c r="A338" s="99">
        <v>26</v>
      </c>
      <c r="B338" s="139" t="s">
        <v>158</v>
      </c>
      <c r="C338" s="149" t="s">
        <v>64</v>
      </c>
      <c r="D338" s="150" t="s">
        <v>63</v>
      </c>
      <c r="E338" s="151">
        <v>1953</v>
      </c>
      <c r="F338" s="152" t="s">
        <v>10</v>
      </c>
      <c r="G338" s="153">
        <v>2</v>
      </c>
      <c r="H338" s="153">
        <v>2</v>
      </c>
      <c r="I338" s="154">
        <v>946.4</v>
      </c>
      <c r="J338" s="154">
        <v>852</v>
      </c>
      <c r="K338" s="153">
        <v>40</v>
      </c>
      <c r="L338" s="146">
        <v>5739947.3099999996</v>
      </c>
      <c r="M338" s="147">
        <v>0</v>
      </c>
      <c r="N338" s="147">
        <v>0</v>
      </c>
      <c r="O338" s="147">
        <v>0</v>
      </c>
      <c r="P338" s="147">
        <v>5739947.3099999996</v>
      </c>
      <c r="Q338" s="147">
        <v>0</v>
      </c>
      <c r="R338" s="147">
        <v>0</v>
      </c>
      <c r="S338" s="148" t="s">
        <v>466</v>
      </c>
      <c r="T338" s="96"/>
      <c r="U338" s="97"/>
    </row>
    <row r="339" spans="1:21" s="95" customFormat="1" ht="9" customHeight="1" x14ac:dyDescent="0.2">
      <c r="A339" s="99">
        <v>27</v>
      </c>
      <c r="B339" s="139" t="s">
        <v>159</v>
      </c>
      <c r="C339" s="149" t="s">
        <v>64</v>
      </c>
      <c r="D339" s="150" t="s">
        <v>63</v>
      </c>
      <c r="E339" s="151">
        <v>1952</v>
      </c>
      <c r="F339" s="152" t="s">
        <v>10</v>
      </c>
      <c r="G339" s="153">
        <v>2</v>
      </c>
      <c r="H339" s="153">
        <v>2</v>
      </c>
      <c r="I339" s="154">
        <v>923</v>
      </c>
      <c r="J339" s="154">
        <v>852</v>
      </c>
      <c r="K339" s="153">
        <v>55</v>
      </c>
      <c r="L339" s="146">
        <v>5719067.3099999996</v>
      </c>
      <c r="M339" s="147">
        <v>0</v>
      </c>
      <c r="N339" s="147">
        <v>0</v>
      </c>
      <c r="O339" s="147">
        <v>0</v>
      </c>
      <c r="P339" s="147">
        <v>5719067.3099999996</v>
      </c>
      <c r="Q339" s="147">
        <v>0</v>
      </c>
      <c r="R339" s="147">
        <v>0</v>
      </c>
      <c r="S339" s="148" t="s">
        <v>466</v>
      </c>
      <c r="T339" s="94"/>
      <c r="U339" s="94"/>
    </row>
    <row r="340" spans="1:21" s="95" customFormat="1" ht="9" customHeight="1" x14ac:dyDescent="0.2">
      <c r="A340" s="99">
        <v>28</v>
      </c>
      <c r="B340" s="139" t="s">
        <v>160</v>
      </c>
      <c r="C340" s="149" t="s">
        <v>64</v>
      </c>
      <c r="D340" s="150" t="s">
        <v>63</v>
      </c>
      <c r="E340" s="151">
        <v>1952</v>
      </c>
      <c r="F340" s="152" t="s">
        <v>10</v>
      </c>
      <c r="G340" s="153">
        <v>2</v>
      </c>
      <c r="H340" s="153">
        <v>1</v>
      </c>
      <c r="I340" s="154">
        <v>529.20000000000005</v>
      </c>
      <c r="J340" s="154">
        <v>493</v>
      </c>
      <c r="K340" s="153">
        <v>25</v>
      </c>
      <c r="L340" s="146">
        <v>2957523.65</v>
      </c>
      <c r="M340" s="147">
        <v>0</v>
      </c>
      <c r="N340" s="147">
        <v>0</v>
      </c>
      <c r="O340" s="147">
        <v>0</v>
      </c>
      <c r="P340" s="147">
        <v>2957523.65</v>
      </c>
      <c r="Q340" s="147">
        <v>0</v>
      </c>
      <c r="R340" s="147">
        <v>0</v>
      </c>
      <c r="S340" s="148" t="s">
        <v>466</v>
      </c>
      <c r="T340" s="94"/>
      <c r="U340" s="94"/>
    </row>
    <row r="341" spans="1:21" s="95" customFormat="1" ht="9" customHeight="1" x14ac:dyDescent="0.2">
      <c r="A341" s="99">
        <v>29</v>
      </c>
      <c r="B341" s="139" t="s">
        <v>165</v>
      </c>
      <c r="C341" s="149" t="s">
        <v>64</v>
      </c>
      <c r="D341" s="150" t="s">
        <v>63</v>
      </c>
      <c r="E341" s="151">
        <v>2000</v>
      </c>
      <c r="F341" s="152" t="s">
        <v>11</v>
      </c>
      <c r="G341" s="153">
        <v>10</v>
      </c>
      <c r="H341" s="153">
        <v>7</v>
      </c>
      <c r="I341" s="154">
        <v>16867.900000000001</v>
      </c>
      <c r="J341" s="154">
        <v>15304.5</v>
      </c>
      <c r="K341" s="153">
        <v>728</v>
      </c>
      <c r="L341" s="146">
        <v>13200249.92</v>
      </c>
      <c r="M341" s="147">
        <v>0</v>
      </c>
      <c r="N341" s="147">
        <v>0</v>
      </c>
      <c r="O341" s="147">
        <v>0</v>
      </c>
      <c r="P341" s="147">
        <v>13200249.92</v>
      </c>
      <c r="Q341" s="147">
        <v>0</v>
      </c>
      <c r="R341" s="147">
        <v>0</v>
      </c>
      <c r="S341" s="148" t="s">
        <v>466</v>
      </c>
      <c r="T341" s="96"/>
      <c r="U341" s="97"/>
    </row>
    <row r="342" spans="1:21" s="95" customFormat="1" ht="9" customHeight="1" x14ac:dyDescent="0.2">
      <c r="A342" s="99">
        <v>30</v>
      </c>
      <c r="B342" s="139" t="s">
        <v>120</v>
      </c>
      <c r="C342" s="149" t="s">
        <v>64</v>
      </c>
      <c r="D342" s="150" t="s">
        <v>63</v>
      </c>
      <c r="E342" s="151">
        <v>1992</v>
      </c>
      <c r="F342" s="152" t="s">
        <v>10</v>
      </c>
      <c r="G342" s="153">
        <v>9</v>
      </c>
      <c r="H342" s="153">
        <v>3</v>
      </c>
      <c r="I342" s="154">
        <v>7125.7</v>
      </c>
      <c r="J342" s="154">
        <v>5813.6</v>
      </c>
      <c r="K342" s="153">
        <v>39</v>
      </c>
      <c r="L342" s="146">
        <v>8194258.9199999999</v>
      </c>
      <c r="M342" s="147">
        <v>0</v>
      </c>
      <c r="N342" s="147">
        <v>0</v>
      </c>
      <c r="O342" s="147">
        <v>0</v>
      </c>
      <c r="P342" s="147">
        <v>8194258.9199999999</v>
      </c>
      <c r="Q342" s="147">
        <v>0</v>
      </c>
      <c r="R342" s="147">
        <v>0</v>
      </c>
      <c r="S342" s="148" t="s">
        <v>466</v>
      </c>
      <c r="T342" s="94"/>
      <c r="U342" s="94"/>
    </row>
    <row r="343" spans="1:21" s="95" customFormat="1" ht="9" customHeight="1" x14ac:dyDescent="0.2">
      <c r="A343" s="99">
        <v>31</v>
      </c>
      <c r="B343" s="139" t="s">
        <v>173</v>
      </c>
      <c r="C343" s="149" t="s">
        <v>64</v>
      </c>
      <c r="D343" s="150" t="s">
        <v>63</v>
      </c>
      <c r="E343" s="151">
        <v>1951</v>
      </c>
      <c r="F343" s="152" t="s">
        <v>10</v>
      </c>
      <c r="G343" s="153">
        <v>2</v>
      </c>
      <c r="H343" s="153">
        <v>2</v>
      </c>
      <c r="I343" s="154">
        <v>741.9</v>
      </c>
      <c r="J343" s="154">
        <v>555.79999999999995</v>
      </c>
      <c r="K343" s="153">
        <v>19</v>
      </c>
      <c r="L343" s="146">
        <v>4908019.95</v>
      </c>
      <c r="M343" s="147">
        <v>0</v>
      </c>
      <c r="N343" s="147">
        <v>0</v>
      </c>
      <c r="O343" s="147">
        <v>0</v>
      </c>
      <c r="P343" s="147">
        <v>4908019.95</v>
      </c>
      <c r="Q343" s="147">
        <v>0</v>
      </c>
      <c r="R343" s="147">
        <v>0</v>
      </c>
      <c r="S343" s="148" t="s">
        <v>466</v>
      </c>
      <c r="T343" s="94"/>
      <c r="U343" s="94"/>
    </row>
    <row r="344" spans="1:21" s="95" customFormat="1" ht="9" customHeight="1" x14ac:dyDescent="0.2">
      <c r="A344" s="99">
        <v>32</v>
      </c>
      <c r="B344" s="139" t="s">
        <v>182</v>
      </c>
      <c r="C344" s="149" t="s">
        <v>64</v>
      </c>
      <c r="D344" s="150" t="s">
        <v>63</v>
      </c>
      <c r="E344" s="151">
        <v>1965</v>
      </c>
      <c r="F344" s="152" t="s">
        <v>10</v>
      </c>
      <c r="G344" s="153">
        <v>2</v>
      </c>
      <c r="H344" s="153">
        <v>2</v>
      </c>
      <c r="I344" s="154">
        <v>523.20000000000005</v>
      </c>
      <c r="J344" s="154">
        <v>458.6</v>
      </c>
      <c r="K344" s="153">
        <v>31</v>
      </c>
      <c r="L344" s="146">
        <v>3971432.07</v>
      </c>
      <c r="M344" s="147">
        <v>0</v>
      </c>
      <c r="N344" s="147">
        <v>0</v>
      </c>
      <c r="O344" s="147">
        <v>0</v>
      </c>
      <c r="P344" s="147">
        <v>3971432.07</v>
      </c>
      <c r="Q344" s="147">
        <v>0</v>
      </c>
      <c r="R344" s="147">
        <v>0</v>
      </c>
      <c r="S344" s="148" t="s">
        <v>466</v>
      </c>
      <c r="T344" s="94"/>
      <c r="U344" s="94"/>
    </row>
    <row r="345" spans="1:21" s="95" customFormat="1" ht="9" customHeight="1" x14ac:dyDescent="0.2">
      <c r="A345" s="99">
        <v>33</v>
      </c>
      <c r="B345" s="139" t="s">
        <v>183</v>
      </c>
      <c r="C345" s="149" t="s">
        <v>64</v>
      </c>
      <c r="D345" s="150" t="s">
        <v>63</v>
      </c>
      <c r="E345" s="151">
        <v>1958</v>
      </c>
      <c r="F345" s="152" t="s">
        <v>10</v>
      </c>
      <c r="G345" s="153">
        <v>2</v>
      </c>
      <c r="H345" s="153">
        <v>1</v>
      </c>
      <c r="I345" s="154">
        <v>287</v>
      </c>
      <c r="J345" s="154">
        <v>267</v>
      </c>
      <c r="K345" s="153">
        <v>15</v>
      </c>
      <c r="L345" s="146">
        <v>1851592.88</v>
      </c>
      <c r="M345" s="147">
        <v>0</v>
      </c>
      <c r="N345" s="147">
        <v>0</v>
      </c>
      <c r="O345" s="147">
        <v>0</v>
      </c>
      <c r="P345" s="147">
        <v>1851592.88</v>
      </c>
      <c r="Q345" s="147">
        <v>0</v>
      </c>
      <c r="R345" s="147">
        <v>0</v>
      </c>
      <c r="S345" s="148" t="s">
        <v>466</v>
      </c>
      <c r="T345" s="94"/>
      <c r="U345" s="94"/>
    </row>
    <row r="346" spans="1:21" s="95" customFormat="1" ht="9" customHeight="1" x14ac:dyDescent="0.2">
      <c r="A346" s="99">
        <v>34</v>
      </c>
      <c r="B346" s="139" t="s">
        <v>189</v>
      </c>
      <c r="C346" s="149" t="s">
        <v>64</v>
      </c>
      <c r="D346" s="150" t="s">
        <v>63</v>
      </c>
      <c r="E346" s="151">
        <v>1949</v>
      </c>
      <c r="F346" s="152" t="s">
        <v>10</v>
      </c>
      <c r="G346" s="153">
        <v>2</v>
      </c>
      <c r="H346" s="153">
        <v>2</v>
      </c>
      <c r="I346" s="154">
        <v>824.8</v>
      </c>
      <c r="J346" s="154">
        <v>748.6</v>
      </c>
      <c r="K346" s="153">
        <v>43</v>
      </c>
      <c r="L346" s="146">
        <v>5569580.7300000004</v>
      </c>
      <c r="M346" s="147">
        <v>0</v>
      </c>
      <c r="N346" s="147">
        <v>0</v>
      </c>
      <c r="O346" s="147">
        <v>0</v>
      </c>
      <c r="P346" s="147">
        <v>5569580.7300000004</v>
      </c>
      <c r="Q346" s="147">
        <v>0</v>
      </c>
      <c r="R346" s="147">
        <v>0</v>
      </c>
      <c r="S346" s="148" t="s">
        <v>466</v>
      </c>
      <c r="T346" s="101"/>
      <c r="U346" s="94"/>
    </row>
    <row r="347" spans="1:21" s="95" customFormat="1" ht="9" customHeight="1" x14ac:dyDescent="0.2">
      <c r="A347" s="99">
        <v>35</v>
      </c>
      <c r="B347" s="139" t="s">
        <v>195</v>
      </c>
      <c r="C347" s="149" t="s">
        <v>64</v>
      </c>
      <c r="D347" s="150" t="s">
        <v>63</v>
      </c>
      <c r="E347" s="151">
        <v>1958</v>
      </c>
      <c r="F347" s="152" t="s">
        <v>10</v>
      </c>
      <c r="G347" s="153">
        <v>3</v>
      </c>
      <c r="H347" s="153">
        <v>4</v>
      </c>
      <c r="I347" s="154">
        <v>1690</v>
      </c>
      <c r="J347" s="154">
        <v>1533</v>
      </c>
      <c r="K347" s="153">
        <v>72</v>
      </c>
      <c r="L347" s="146">
        <v>4053347.56</v>
      </c>
      <c r="M347" s="147">
        <v>0</v>
      </c>
      <c r="N347" s="147">
        <v>0</v>
      </c>
      <c r="O347" s="147">
        <v>0</v>
      </c>
      <c r="P347" s="147">
        <v>4053347.56</v>
      </c>
      <c r="Q347" s="147">
        <v>0</v>
      </c>
      <c r="R347" s="147">
        <v>0</v>
      </c>
      <c r="S347" s="148" t="s">
        <v>466</v>
      </c>
      <c r="T347" s="96"/>
      <c r="U347" s="97"/>
    </row>
    <row r="348" spans="1:21" s="95" customFormat="1" ht="9" customHeight="1" x14ac:dyDescent="0.2">
      <c r="A348" s="99">
        <v>36</v>
      </c>
      <c r="B348" s="139" t="s">
        <v>121</v>
      </c>
      <c r="C348" s="149" t="s">
        <v>64</v>
      </c>
      <c r="D348" s="150" t="s">
        <v>63</v>
      </c>
      <c r="E348" s="151">
        <v>1993</v>
      </c>
      <c r="F348" s="152" t="s">
        <v>11</v>
      </c>
      <c r="G348" s="153">
        <v>5</v>
      </c>
      <c r="H348" s="153">
        <v>4</v>
      </c>
      <c r="I348" s="154">
        <v>3354.7</v>
      </c>
      <c r="J348" s="154">
        <v>2995.9</v>
      </c>
      <c r="K348" s="153">
        <v>163</v>
      </c>
      <c r="L348" s="146">
        <v>5238560.72</v>
      </c>
      <c r="M348" s="147">
        <v>0</v>
      </c>
      <c r="N348" s="147">
        <v>0</v>
      </c>
      <c r="O348" s="147">
        <v>0</v>
      </c>
      <c r="P348" s="147">
        <v>5238560.72</v>
      </c>
      <c r="Q348" s="147">
        <v>0</v>
      </c>
      <c r="R348" s="147">
        <v>0</v>
      </c>
      <c r="S348" s="148" t="s">
        <v>466</v>
      </c>
      <c r="T348" s="94"/>
      <c r="U348" s="94"/>
    </row>
    <row r="349" spans="1:21" s="95" customFormat="1" ht="9" customHeight="1" x14ac:dyDescent="0.2">
      <c r="A349" s="99">
        <v>37</v>
      </c>
      <c r="B349" s="139" t="s">
        <v>205</v>
      </c>
      <c r="C349" s="149" t="s">
        <v>64</v>
      </c>
      <c r="D349" s="150" t="s">
        <v>63</v>
      </c>
      <c r="E349" s="151">
        <v>1947</v>
      </c>
      <c r="F349" s="152" t="s">
        <v>10</v>
      </c>
      <c r="G349" s="153">
        <v>2</v>
      </c>
      <c r="H349" s="153">
        <v>2</v>
      </c>
      <c r="I349" s="154">
        <v>928.7</v>
      </c>
      <c r="J349" s="154">
        <v>710.1</v>
      </c>
      <c r="K349" s="153">
        <v>23</v>
      </c>
      <c r="L349" s="146">
        <v>4229901.54</v>
      </c>
      <c r="M349" s="147">
        <v>0</v>
      </c>
      <c r="N349" s="147">
        <v>0</v>
      </c>
      <c r="O349" s="147">
        <v>0</v>
      </c>
      <c r="P349" s="147">
        <v>4229901.54</v>
      </c>
      <c r="Q349" s="147">
        <v>0</v>
      </c>
      <c r="R349" s="147">
        <v>0</v>
      </c>
      <c r="S349" s="148" t="s">
        <v>466</v>
      </c>
      <c r="T349" s="94"/>
      <c r="U349" s="94"/>
    </row>
    <row r="350" spans="1:21" s="95" customFormat="1" ht="9" customHeight="1" x14ac:dyDescent="0.2">
      <c r="A350" s="99">
        <v>38</v>
      </c>
      <c r="B350" s="139" t="s">
        <v>210</v>
      </c>
      <c r="C350" s="149" t="s">
        <v>64</v>
      </c>
      <c r="D350" s="150" t="s">
        <v>63</v>
      </c>
      <c r="E350" s="151">
        <v>1944</v>
      </c>
      <c r="F350" s="152" t="s">
        <v>10</v>
      </c>
      <c r="G350" s="153">
        <v>2</v>
      </c>
      <c r="H350" s="153">
        <v>1</v>
      </c>
      <c r="I350" s="154">
        <v>987.9</v>
      </c>
      <c r="J350" s="154">
        <v>647.6</v>
      </c>
      <c r="K350" s="153">
        <v>33</v>
      </c>
      <c r="L350" s="146">
        <v>5267784.54</v>
      </c>
      <c r="M350" s="147">
        <v>0</v>
      </c>
      <c r="N350" s="147">
        <v>0</v>
      </c>
      <c r="O350" s="147">
        <v>0</v>
      </c>
      <c r="P350" s="147">
        <v>5267784.54</v>
      </c>
      <c r="Q350" s="147">
        <v>0</v>
      </c>
      <c r="R350" s="147">
        <v>0</v>
      </c>
      <c r="S350" s="148" t="s">
        <v>466</v>
      </c>
      <c r="T350" s="96"/>
      <c r="U350" s="97"/>
    </row>
    <row r="351" spans="1:21" s="95" customFormat="1" ht="9" customHeight="1" x14ac:dyDescent="0.2">
      <c r="A351" s="99">
        <v>39</v>
      </c>
      <c r="B351" s="139" t="s">
        <v>248</v>
      </c>
      <c r="C351" s="149" t="s">
        <v>64</v>
      </c>
      <c r="D351" s="150" t="s">
        <v>63</v>
      </c>
      <c r="E351" s="151">
        <v>1880</v>
      </c>
      <c r="F351" s="152" t="s">
        <v>10</v>
      </c>
      <c r="G351" s="153">
        <v>1</v>
      </c>
      <c r="H351" s="153">
        <v>8</v>
      </c>
      <c r="I351" s="154">
        <v>405</v>
      </c>
      <c r="J351" s="154">
        <v>327.39999999999998</v>
      </c>
      <c r="K351" s="153">
        <v>23</v>
      </c>
      <c r="L351" s="146">
        <v>4078038.14</v>
      </c>
      <c r="M351" s="147">
        <v>0</v>
      </c>
      <c r="N351" s="147">
        <v>0</v>
      </c>
      <c r="O351" s="147">
        <v>0</v>
      </c>
      <c r="P351" s="147">
        <v>4078038.14</v>
      </c>
      <c r="Q351" s="147">
        <v>0</v>
      </c>
      <c r="R351" s="147">
        <v>0</v>
      </c>
      <c r="S351" s="148" t="s">
        <v>466</v>
      </c>
      <c r="T351" s="96"/>
      <c r="U351" s="94"/>
    </row>
    <row r="352" spans="1:21" s="95" customFormat="1" ht="9" customHeight="1" x14ac:dyDescent="0.2">
      <c r="A352" s="99">
        <v>40</v>
      </c>
      <c r="B352" s="139" t="s">
        <v>255</v>
      </c>
      <c r="C352" s="149" t="s">
        <v>64</v>
      </c>
      <c r="D352" s="150" t="s">
        <v>63</v>
      </c>
      <c r="E352" s="151">
        <v>1948</v>
      </c>
      <c r="F352" s="152" t="s">
        <v>467</v>
      </c>
      <c r="G352" s="153">
        <v>2</v>
      </c>
      <c r="H352" s="153">
        <v>1</v>
      </c>
      <c r="I352" s="154">
        <v>454.3</v>
      </c>
      <c r="J352" s="154">
        <v>420.3</v>
      </c>
      <c r="K352" s="153">
        <v>22</v>
      </c>
      <c r="L352" s="146">
        <v>2930425.5</v>
      </c>
      <c r="M352" s="147">
        <v>0</v>
      </c>
      <c r="N352" s="147">
        <v>0</v>
      </c>
      <c r="O352" s="147">
        <v>0</v>
      </c>
      <c r="P352" s="147">
        <v>2930425.5</v>
      </c>
      <c r="Q352" s="147">
        <v>0</v>
      </c>
      <c r="R352" s="147">
        <v>0</v>
      </c>
      <c r="S352" s="148" t="s">
        <v>466</v>
      </c>
      <c r="T352" s="96"/>
      <c r="U352" s="97"/>
    </row>
    <row r="353" spans="1:21" s="95" customFormat="1" ht="9" customHeight="1" x14ac:dyDescent="0.2">
      <c r="A353" s="99">
        <v>41</v>
      </c>
      <c r="B353" s="139" t="s">
        <v>286</v>
      </c>
      <c r="C353" s="149" t="s">
        <v>64</v>
      </c>
      <c r="D353" s="150" t="s">
        <v>63</v>
      </c>
      <c r="E353" s="151">
        <v>1958</v>
      </c>
      <c r="F353" s="152" t="s">
        <v>10</v>
      </c>
      <c r="G353" s="153">
        <v>2</v>
      </c>
      <c r="H353" s="153">
        <v>1</v>
      </c>
      <c r="I353" s="154">
        <v>322.7</v>
      </c>
      <c r="J353" s="154">
        <v>270.7</v>
      </c>
      <c r="K353" s="153">
        <v>8</v>
      </c>
      <c r="L353" s="146">
        <v>2004869.46</v>
      </c>
      <c r="M353" s="147">
        <v>0</v>
      </c>
      <c r="N353" s="147">
        <v>0</v>
      </c>
      <c r="O353" s="147">
        <v>0</v>
      </c>
      <c r="P353" s="147">
        <v>2004869.46</v>
      </c>
      <c r="Q353" s="147">
        <v>0</v>
      </c>
      <c r="R353" s="147">
        <v>0</v>
      </c>
      <c r="S353" s="148" t="s">
        <v>466</v>
      </c>
      <c r="T353" s="96"/>
      <c r="U353" s="97"/>
    </row>
    <row r="354" spans="1:21" s="95" customFormat="1" ht="9" customHeight="1" x14ac:dyDescent="0.2">
      <c r="A354" s="99">
        <v>42</v>
      </c>
      <c r="B354" s="139" t="s">
        <v>287</v>
      </c>
      <c r="C354" s="149" t="s">
        <v>64</v>
      </c>
      <c r="D354" s="150" t="s">
        <v>63</v>
      </c>
      <c r="E354" s="151">
        <v>1958</v>
      </c>
      <c r="F354" s="152" t="s">
        <v>10</v>
      </c>
      <c r="G354" s="153">
        <v>2</v>
      </c>
      <c r="H354" s="153">
        <v>1</v>
      </c>
      <c r="I354" s="154">
        <v>293.8</v>
      </c>
      <c r="J354" s="154">
        <v>270.5</v>
      </c>
      <c r="K354" s="153">
        <v>9</v>
      </c>
      <c r="L354" s="146">
        <v>2005617.09</v>
      </c>
      <c r="M354" s="147">
        <v>0</v>
      </c>
      <c r="N354" s="147">
        <v>0</v>
      </c>
      <c r="O354" s="147">
        <v>0</v>
      </c>
      <c r="P354" s="147">
        <v>2005617.09</v>
      </c>
      <c r="Q354" s="147">
        <v>0</v>
      </c>
      <c r="R354" s="147">
        <v>0</v>
      </c>
      <c r="S354" s="148" t="s">
        <v>466</v>
      </c>
      <c r="T354" s="96"/>
      <c r="U354" s="97"/>
    </row>
    <row r="355" spans="1:21" s="95" customFormat="1" ht="9" customHeight="1" x14ac:dyDescent="0.2">
      <c r="A355" s="99">
        <v>43</v>
      </c>
      <c r="B355" s="139" t="s">
        <v>302</v>
      </c>
      <c r="C355" s="149" t="s">
        <v>64</v>
      </c>
      <c r="D355" s="150" t="s">
        <v>63</v>
      </c>
      <c r="E355" s="151">
        <v>1953</v>
      </c>
      <c r="F355" s="152" t="s">
        <v>10</v>
      </c>
      <c r="G355" s="153">
        <v>2</v>
      </c>
      <c r="H355" s="153">
        <v>1</v>
      </c>
      <c r="I355" s="154">
        <v>408.7</v>
      </c>
      <c r="J355" s="154">
        <v>367.7</v>
      </c>
      <c r="K355" s="153">
        <v>12</v>
      </c>
      <c r="L355" s="146">
        <v>2588286.29</v>
      </c>
      <c r="M355" s="147">
        <v>0</v>
      </c>
      <c r="N355" s="147">
        <v>0</v>
      </c>
      <c r="O355" s="147">
        <v>0</v>
      </c>
      <c r="P355" s="147">
        <v>2588286.29</v>
      </c>
      <c r="Q355" s="147">
        <v>0</v>
      </c>
      <c r="R355" s="147">
        <v>0</v>
      </c>
      <c r="S355" s="148" t="s">
        <v>466</v>
      </c>
      <c r="T355" s="96"/>
      <c r="U355" s="97"/>
    </row>
    <row r="356" spans="1:21" s="95" customFormat="1" ht="9" customHeight="1" x14ac:dyDescent="0.2">
      <c r="A356" s="99">
        <v>44</v>
      </c>
      <c r="B356" s="139" t="s">
        <v>309</v>
      </c>
      <c r="C356" s="149" t="s">
        <v>64</v>
      </c>
      <c r="D356" s="150" t="s">
        <v>63</v>
      </c>
      <c r="E356" s="151">
        <v>1947</v>
      </c>
      <c r="F356" s="152" t="s">
        <v>469</v>
      </c>
      <c r="G356" s="153">
        <v>2</v>
      </c>
      <c r="H356" s="153">
        <v>2</v>
      </c>
      <c r="I356" s="154">
        <v>512</v>
      </c>
      <c r="J356" s="154">
        <v>347.4</v>
      </c>
      <c r="K356" s="153">
        <v>37</v>
      </c>
      <c r="L356" s="146">
        <v>3171217.35</v>
      </c>
      <c r="M356" s="147">
        <v>0</v>
      </c>
      <c r="N356" s="147">
        <v>0</v>
      </c>
      <c r="O356" s="147">
        <v>0</v>
      </c>
      <c r="P356" s="147">
        <v>3171217.35</v>
      </c>
      <c r="Q356" s="147">
        <v>0</v>
      </c>
      <c r="R356" s="147">
        <v>0</v>
      </c>
      <c r="S356" s="148" t="s">
        <v>466</v>
      </c>
      <c r="T356" s="96"/>
      <c r="U356" s="97"/>
    </row>
    <row r="357" spans="1:21" s="95" customFormat="1" ht="9" customHeight="1" x14ac:dyDescent="0.2">
      <c r="A357" s="99">
        <v>45</v>
      </c>
      <c r="B357" s="139" t="s">
        <v>310</v>
      </c>
      <c r="C357" s="149" t="s">
        <v>64</v>
      </c>
      <c r="D357" s="150" t="s">
        <v>63</v>
      </c>
      <c r="E357" s="151">
        <v>1948</v>
      </c>
      <c r="F357" s="152" t="s">
        <v>10</v>
      </c>
      <c r="G357" s="153">
        <v>2</v>
      </c>
      <c r="H357" s="153">
        <v>2</v>
      </c>
      <c r="I357" s="154">
        <v>513.70000000000005</v>
      </c>
      <c r="J357" s="154">
        <v>461.5</v>
      </c>
      <c r="K357" s="153">
        <v>26</v>
      </c>
      <c r="L357" s="146">
        <v>3210910.23</v>
      </c>
      <c r="M357" s="147">
        <v>0</v>
      </c>
      <c r="N357" s="147">
        <v>0</v>
      </c>
      <c r="O357" s="147">
        <v>0</v>
      </c>
      <c r="P357" s="147">
        <v>3210910.23</v>
      </c>
      <c r="Q357" s="147">
        <v>0</v>
      </c>
      <c r="R357" s="147">
        <v>0</v>
      </c>
      <c r="S357" s="148" t="s">
        <v>466</v>
      </c>
      <c r="T357" s="96"/>
      <c r="U357" s="97"/>
    </row>
    <row r="358" spans="1:21" s="95" customFormat="1" ht="9" customHeight="1" x14ac:dyDescent="0.2">
      <c r="A358" s="99">
        <v>46</v>
      </c>
      <c r="B358" s="139" t="s">
        <v>311</v>
      </c>
      <c r="C358" s="149" t="s">
        <v>64</v>
      </c>
      <c r="D358" s="150" t="s">
        <v>63</v>
      </c>
      <c r="E358" s="151">
        <v>1956</v>
      </c>
      <c r="F358" s="152" t="s">
        <v>10</v>
      </c>
      <c r="G358" s="153">
        <v>2</v>
      </c>
      <c r="H358" s="153">
        <v>1</v>
      </c>
      <c r="I358" s="154">
        <v>537.4</v>
      </c>
      <c r="J358" s="154">
        <v>495.3</v>
      </c>
      <c r="K358" s="153">
        <v>69</v>
      </c>
      <c r="L358" s="146">
        <v>3342052.86</v>
      </c>
      <c r="M358" s="147">
        <v>0</v>
      </c>
      <c r="N358" s="147">
        <v>0</v>
      </c>
      <c r="O358" s="147">
        <v>0</v>
      </c>
      <c r="P358" s="147">
        <v>3342052.86</v>
      </c>
      <c r="Q358" s="147">
        <v>0</v>
      </c>
      <c r="R358" s="147">
        <v>0</v>
      </c>
      <c r="S358" s="148" t="s">
        <v>466</v>
      </c>
      <c r="T358" s="96"/>
      <c r="U358" s="97"/>
    </row>
    <row r="359" spans="1:21" s="95" customFormat="1" ht="9" customHeight="1" x14ac:dyDescent="0.2">
      <c r="A359" s="99">
        <v>47</v>
      </c>
      <c r="B359" s="139" t="s">
        <v>312</v>
      </c>
      <c r="C359" s="149" t="s">
        <v>64</v>
      </c>
      <c r="D359" s="150" t="s">
        <v>63</v>
      </c>
      <c r="E359" s="151">
        <v>1960</v>
      </c>
      <c r="F359" s="152" t="s">
        <v>10</v>
      </c>
      <c r="G359" s="153">
        <v>2</v>
      </c>
      <c r="H359" s="153">
        <v>1</v>
      </c>
      <c r="I359" s="154">
        <v>295</v>
      </c>
      <c r="J359" s="154">
        <v>274.8</v>
      </c>
      <c r="K359" s="153">
        <v>10</v>
      </c>
      <c r="L359" s="146">
        <v>2077980.77</v>
      </c>
      <c r="M359" s="147">
        <v>0</v>
      </c>
      <c r="N359" s="147">
        <v>0</v>
      </c>
      <c r="O359" s="147">
        <v>0</v>
      </c>
      <c r="P359" s="147">
        <v>2077980.77</v>
      </c>
      <c r="Q359" s="147">
        <v>0</v>
      </c>
      <c r="R359" s="147">
        <v>0</v>
      </c>
      <c r="S359" s="148" t="s">
        <v>466</v>
      </c>
      <c r="T359" s="94"/>
      <c r="U359" s="94"/>
    </row>
    <row r="360" spans="1:21" s="95" customFormat="1" ht="9" customHeight="1" x14ac:dyDescent="0.2">
      <c r="A360" s="99">
        <v>48</v>
      </c>
      <c r="B360" s="139" t="s">
        <v>304</v>
      </c>
      <c r="C360" s="149" t="s">
        <v>64</v>
      </c>
      <c r="D360" s="150" t="s">
        <v>63</v>
      </c>
      <c r="E360" s="151">
        <v>1949</v>
      </c>
      <c r="F360" s="152" t="s">
        <v>10</v>
      </c>
      <c r="G360" s="153">
        <v>2</v>
      </c>
      <c r="H360" s="153">
        <v>2</v>
      </c>
      <c r="I360" s="154">
        <v>735.8</v>
      </c>
      <c r="J360" s="154">
        <v>653</v>
      </c>
      <c r="K360" s="153">
        <v>13</v>
      </c>
      <c r="L360" s="146">
        <v>4825519.16</v>
      </c>
      <c r="M360" s="147">
        <v>0</v>
      </c>
      <c r="N360" s="147">
        <v>0</v>
      </c>
      <c r="O360" s="147">
        <v>0</v>
      </c>
      <c r="P360" s="147">
        <v>4825519.16</v>
      </c>
      <c r="Q360" s="147">
        <v>0</v>
      </c>
      <c r="R360" s="147">
        <v>0</v>
      </c>
      <c r="S360" s="148" t="s">
        <v>466</v>
      </c>
      <c r="T360" s="96"/>
      <c r="U360" s="97"/>
    </row>
    <row r="361" spans="1:21" s="95" customFormat="1" ht="9" customHeight="1" x14ac:dyDescent="0.2">
      <c r="A361" s="99">
        <v>49</v>
      </c>
      <c r="B361" s="139" t="s">
        <v>305</v>
      </c>
      <c r="C361" s="149" t="s">
        <v>64</v>
      </c>
      <c r="D361" s="150" t="s">
        <v>63</v>
      </c>
      <c r="E361" s="151">
        <v>1949</v>
      </c>
      <c r="F361" s="152" t="s">
        <v>10</v>
      </c>
      <c r="G361" s="153">
        <v>2</v>
      </c>
      <c r="H361" s="153">
        <v>2</v>
      </c>
      <c r="I361" s="154">
        <v>738.6</v>
      </c>
      <c r="J361" s="154">
        <v>659.8</v>
      </c>
      <c r="K361" s="153">
        <v>39</v>
      </c>
      <c r="L361" s="146">
        <v>4836769.16</v>
      </c>
      <c r="M361" s="147">
        <v>0</v>
      </c>
      <c r="N361" s="147">
        <v>0</v>
      </c>
      <c r="O361" s="147">
        <v>0</v>
      </c>
      <c r="P361" s="147">
        <v>4836769.16</v>
      </c>
      <c r="Q361" s="147">
        <v>0</v>
      </c>
      <c r="R361" s="147">
        <v>0</v>
      </c>
      <c r="S361" s="148" t="s">
        <v>466</v>
      </c>
      <c r="T361" s="94"/>
      <c r="U361" s="94"/>
    </row>
    <row r="362" spans="1:21" s="95" customFormat="1" ht="9" customHeight="1" x14ac:dyDescent="0.2">
      <c r="A362" s="99">
        <v>50</v>
      </c>
      <c r="B362" s="139" t="s">
        <v>306</v>
      </c>
      <c r="C362" s="149" t="s">
        <v>64</v>
      </c>
      <c r="D362" s="150" t="s">
        <v>63</v>
      </c>
      <c r="E362" s="151">
        <v>1952</v>
      </c>
      <c r="F362" s="152" t="s">
        <v>10</v>
      </c>
      <c r="G362" s="153">
        <v>2</v>
      </c>
      <c r="H362" s="153">
        <v>2</v>
      </c>
      <c r="I362" s="154">
        <v>522.9</v>
      </c>
      <c r="J362" s="154">
        <v>469.8</v>
      </c>
      <c r="K362" s="153">
        <v>30</v>
      </c>
      <c r="L362" s="146">
        <v>3166701.28</v>
      </c>
      <c r="M362" s="147">
        <v>0</v>
      </c>
      <c r="N362" s="147">
        <v>0</v>
      </c>
      <c r="O362" s="147">
        <v>0</v>
      </c>
      <c r="P362" s="147">
        <v>3166701.28</v>
      </c>
      <c r="Q362" s="147">
        <v>0</v>
      </c>
      <c r="R362" s="147">
        <v>0</v>
      </c>
      <c r="S362" s="148" t="s">
        <v>466</v>
      </c>
      <c r="T362" s="94"/>
      <c r="U362" s="94"/>
    </row>
    <row r="363" spans="1:21" s="95" customFormat="1" ht="9" customHeight="1" x14ac:dyDescent="0.2">
      <c r="A363" s="99">
        <v>51</v>
      </c>
      <c r="B363" s="139" t="s">
        <v>308</v>
      </c>
      <c r="C363" s="149" t="s">
        <v>64</v>
      </c>
      <c r="D363" s="150" t="s">
        <v>63</v>
      </c>
      <c r="E363" s="151">
        <v>1952</v>
      </c>
      <c r="F363" s="152" t="s">
        <v>10</v>
      </c>
      <c r="G363" s="153">
        <v>2</v>
      </c>
      <c r="H363" s="153">
        <v>2</v>
      </c>
      <c r="I363" s="154">
        <v>914.7</v>
      </c>
      <c r="J363" s="154">
        <v>840</v>
      </c>
      <c r="K363" s="153">
        <v>36</v>
      </c>
      <c r="L363" s="146">
        <v>5952194.1500000004</v>
      </c>
      <c r="M363" s="147">
        <v>0</v>
      </c>
      <c r="N363" s="147">
        <v>0</v>
      </c>
      <c r="O363" s="147">
        <v>0</v>
      </c>
      <c r="P363" s="147">
        <v>5952194.1500000004</v>
      </c>
      <c r="Q363" s="147">
        <v>0</v>
      </c>
      <c r="R363" s="147">
        <v>0</v>
      </c>
      <c r="S363" s="148" t="s">
        <v>466</v>
      </c>
      <c r="T363" s="96"/>
      <c r="U363" s="97"/>
    </row>
    <row r="364" spans="1:21" s="95" customFormat="1" ht="9" customHeight="1" x14ac:dyDescent="0.2">
      <c r="A364" s="99">
        <v>52</v>
      </c>
      <c r="B364" s="139" t="s">
        <v>334</v>
      </c>
      <c r="C364" s="149" t="s">
        <v>64</v>
      </c>
      <c r="D364" s="150" t="s">
        <v>63</v>
      </c>
      <c r="E364" s="151">
        <v>1958</v>
      </c>
      <c r="F364" s="152" t="s">
        <v>10</v>
      </c>
      <c r="G364" s="153">
        <v>2</v>
      </c>
      <c r="H364" s="153">
        <v>2</v>
      </c>
      <c r="I364" s="154">
        <v>521.9</v>
      </c>
      <c r="J364" s="154">
        <v>463.5</v>
      </c>
      <c r="K364" s="153">
        <v>26</v>
      </c>
      <c r="L364" s="146">
        <v>2826976.6</v>
      </c>
      <c r="M364" s="147">
        <v>0</v>
      </c>
      <c r="N364" s="147">
        <v>0</v>
      </c>
      <c r="O364" s="147">
        <v>0</v>
      </c>
      <c r="P364" s="147">
        <v>2826976.6</v>
      </c>
      <c r="Q364" s="147">
        <v>0</v>
      </c>
      <c r="R364" s="147">
        <v>0</v>
      </c>
      <c r="S364" s="148" t="s">
        <v>466</v>
      </c>
      <c r="T364" s="96"/>
      <c r="U364" s="97"/>
    </row>
    <row r="365" spans="1:21" s="95" customFormat="1" ht="9" customHeight="1" x14ac:dyDescent="0.2">
      <c r="A365" s="99">
        <v>53</v>
      </c>
      <c r="B365" s="139" t="s">
        <v>335</v>
      </c>
      <c r="C365" s="149" t="s">
        <v>64</v>
      </c>
      <c r="D365" s="150" t="s">
        <v>63</v>
      </c>
      <c r="E365" s="151">
        <v>1961</v>
      </c>
      <c r="F365" s="152" t="s">
        <v>10</v>
      </c>
      <c r="G365" s="153">
        <v>3</v>
      </c>
      <c r="H365" s="153">
        <v>2</v>
      </c>
      <c r="I365" s="154">
        <v>1269.0999999999999</v>
      </c>
      <c r="J365" s="154">
        <v>831.4</v>
      </c>
      <c r="K365" s="153">
        <v>92</v>
      </c>
      <c r="L365" s="146">
        <v>5088927.32</v>
      </c>
      <c r="M365" s="147">
        <v>0</v>
      </c>
      <c r="N365" s="147">
        <v>0</v>
      </c>
      <c r="O365" s="147">
        <v>0</v>
      </c>
      <c r="P365" s="147">
        <v>5088927.32</v>
      </c>
      <c r="Q365" s="147">
        <v>0</v>
      </c>
      <c r="R365" s="147">
        <v>0</v>
      </c>
      <c r="S365" s="148" t="s">
        <v>466</v>
      </c>
      <c r="T365" s="96"/>
      <c r="U365" s="97"/>
    </row>
    <row r="366" spans="1:21" s="95" customFormat="1" ht="9" customHeight="1" x14ac:dyDescent="0.2">
      <c r="A366" s="99">
        <v>54</v>
      </c>
      <c r="B366" s="139" t="s">
        <v>343</v>
      </c>
      <c r="C366" s="149" t="s">
        <v>64</v>
      </c>
      <c r="D366" s="150" t="s">
        <v>63</v>
      </c>
      <c r="E366" s="151">
        <v>1963</v>
      </c>
      <c r="F366" s="152" t="s">
        <v>10</v>
      </c>
      <c r="G366" s="153">
        <v>2</v>
      </c>
      <c r="H366" s="153">
        <v>2</v>
      </c>
      <c r="I366" s="154">
        <v>626</v>
      </c>
      <c r="J366" s="154">
        <v>408</v>
      </c>
      <c r="K366" s="153">
        <v>30</v>
      </c>
      <c r="L366" s="146">
        <v>4053107.83</v>
      </c>
      <c r="M366" s="147">
        <v>0</v>
      </c>
      <c r="N366" s="147">
        <v>0</v>
      </c>
      <c r="O366" s="147">
        <v>0</v>
      </c>
      <c r="P366" s="147">
        <v>4053107.83</v>
      </c>
      <c r="Q366" s="147">
        <v>0</v>
      </c>
      <c r="R366" s="147">
        <v>0</v>
      </c>
      <c r="S366" s="148" t="s">
        <v>466</v>
      </c>
      <c r="T366" s="96"/>
      <c r="U366" s="97"/>
    </row>
    <row r="367" spans="1:21" s="95" customFormat="1" ht="9" customHeight="1" x14ac:dyDescent="0.2">
      <c r="A367" s="99">
        <v>55</v>
      </c>
      <c r="B367" s="139" t="s">
        <v>353</v>
      </c>
      <c r="C367" s="149" t="s">
        <v>64</v>
      </c>
      <c r="D367" s="150" t="s">
        <v>63</v>
      </c>
      <c r="E367" s="151">
        <v>1959</v>
      </c>
      <c r="F367" s="152" t="s">
        <v>10</v>
      </c>
      <c r="G367" s="153">
        <v>2</v>
      </c>
      <c r="H367" s="153">
        <v>2</v>
      </c>
      <c r="I367" s="154">
        <v>683.9</v>
      </c>
      <c r="J367" s="154">
        <v>636.20000000000005</v>
      </c>
      <c r="K367" s="153">
        <v>21</v>
      </c>
      <c r="L367" s="146">
        <v>4730741.2699999996</v>
      </c>
      <c r="M367" s="147">
        <v>0</v>
      </c>
      <c r="N367" s="147">
        <v>0</v>
      </c>
      <c r="O367" s="147">
        <v>0</v>
      </c>
      <c r="P367" s="147">
        <v>4730741.2699999996</v>
      </c>
      <c r="Q367" s="147">
        <v>0</v>
      </c>
      <c r="R367" s="147">
        <v>0</v>
      </c>
      <c r="S367" s="148" t="s">
        <v>466</v>
      </c>
      <c r="T367" s="94"/>
      <c r="U367" s="94"/>
    </row>
    <row r="368" spans="1:21" s="95" customFormat="1" ht="9" customHeight="1" x14ac:dyDescent="0.2">
      <c r="A368" s="99">
        <v>56</v>
      </c>
      <c r="B368" s="139" t="s">
        <v>354</v>
      </c>
      <c r="C368" s="149" t="s">
        <v>64</v>
      </c>
      <c r="D368" s="150" t="s">
        <v>63</v>
      </c>
      <c r="E368" s="151">
        <v>1951</v>
      </c>
      <c r="F368" s="152" t="s">
        <v>10</v>
      </c>
      <c r="G368" s="153">
        <v>2</v>
      </c>
      <c r="H368" s="153">
        <v>1</v>
      </c>
      <c r="I368" s="154">
        <v>430.4</v>
      </c>
      <c r="J368" s="154">
        <v>385.4</v>
      </c>
      <c r="K368" s="153">
        <v>10</v>
      </c>
      <c r="L368" s="146">
        <v>2946289.18</v>
      </c>
      <c r="M368" s="147">
        <v>0</v>
      </c>
      <c r="N368" s="147">
        <v>0</v>
      </c>
      <c r="O368" s="147">
        <v>0</v>
      </c>
      <c r="P368" s="147">
        <v>2946289.18</v>
      </c>
      <c r="Q368" s="147">
        <v>0</v>
      </c>
      <c r="R368" s="147">
        <v>0</v>
      </c>
      <c r="S368" s="148" t="s">
        <v>466</v>
      </c>
      <c r="T368" s="96"/>
      <c r="U368" s="97"/>
    </row>
    <row r="369" spans="1:24" s="95" customFormat="1" ht="9" customHeight="1" x14ac:dyDescent="0.2">
      <c r="A369" s="99">
        <v>57</v>
      </c>
      <c r="B369" s="139" t="s">
        <v>359</v>
      </c>
      <c r="C369" s="149" t="s">
        <v>64</v>
      </c>
      <c r="D369" s="150" t="s">
        <v>63</v>
      </c>
      <c r="E369" s="151">
        <v>1958</v>
      </c>
      <c r="F369" s="152" t="s">
        <v>10</v>
      </c>
      <c r="G369" s="153">
        <v>2</v>
      </c>
      <c r="H369" s="153">
        <v>1</v>
      </c>
      <c r="I369" s="154">
        <v>219.4</v>
      </c>
      <c r="J369" s="154">
        <v>197.4</v>
      </c>
      <c r="K369" s="153">
        <v>12</v>
      </c>
      <c r="L369" s="146">
        <v>1825617.09</v>
      </c>
      <c r="M369" s="147">
        <v>0</v>
      </c>
      <c r="N369" s="147">
        <v>0</v>
      </c>
      <c r="O369" s="147">
        <v>0</v>
      </c>
      <c r="P369" s="147">
        <v>1825617.09</v>
      </c>
      <c r="Q369" s="147">
        <v>0</v>
      </c>
      <c r="R369" s="147">
        <v>0</v>
      </c>
      <c r="S369" s="148" t="s">
        <v>466</v>
      </c>
      <c r="T369" s="96"/>
      <c r="U369" s="97"/>
    </row>
    <row r="370" spans="1:24" s="95" customFormat="1" ht="9" customHeight="1" x14ac:dyDescent="0.2">
      <c r="A370" s="99">
        <v>58</v>
      </c>
      <c r="B370" s="139" t="s">
        <v>124</v>
      </c>
      <c r="C370" s="149" t="s">
        <v>64</v>
      </c>
      <c r="D370" s="150" t="s">
        <v>63</v>
      </c>
      <c r="E370" s="151">
        <v>1994</v>
      </c>
      <c r="F370" s="152" t="s">
        <v>10</v>
      </c>
      <c r="G370" s="153">
        <v>9</v>
      </c>
      <c r="H370" s="153">
        <v>5</v>
      </c>
      <c r="I370" s="154">
        <v>12303.5</v>
      </c>
      <c r="J370" s="154">
        <v>10516.2</v>
      </c>
      <c r="K370" s="153">
        <v>496</v>
      </c>
      <c r="L370" s="146">
        <v>13502572.93</v>
      </c>
      <c r="M370" s="147">
        <v>0</v>
      </c>
      <c r="N370" s="147">
        <v>0</v>
      </c>
      <c r="O370" s="147">
        <v>0</v>
      </c>
      <c r="P370" s="147">
        <v>13502572.93</v>
      </c>
      <c r="Q370" s="147">
        <v>0</v>
      </c>
      <c r="R370" s="147">
        <v>0</v>
      </c>
      <c r="S370" s="148" t="s">
        <v>466</v>
      </c>
      <c r="T370" s="94"/>
      <c r="U370" s="94"/>
    </row>
    <row r="371" spans="1:24" s="95" customFormat="1" ht="9" customHeight="1" x14ac:dyDescent="0.2">
      <c r="A371" s="99">
        <v>59</v>
      </c>
      <c r="B371" s="139" t="s">
        <v>360</v>
      </c>
      <c r="C371" s="149" t="s">
        <v>64</v>
      </c>
      <c r="D371" s="150" t="s">
        <v>63</v>
      </c>
      <c r="E371" s="151">
        <v>1965</v>
      </c>
      <c r="F371" s="152" t="s">
        <v>10</v>
      </c>
      <c r="G371" s="153">
        <v>2</v>
      </c>
      <c r="H371" s="153">
        <v>2</v>
      </c>
      <c r="I371" s="154">
        <v>681.7</v>
      </c>
      <c r="J371" s="154">
        <v>494.7</v>
      </c>
      <c r="K371" s="153">
        <v>33</v>
      </c>
      <c r="L371" s="146">
        <v>3984509.96</v>
      </c>
      <c r="M371" s="147">
        <v>0</v>
      </c>
      <c r="N371" s="147">
        <v>0</v>
      </c>
      <c r="O371" s="147">
        <v>0</v>
      </c>
      <c r="P371" s="147">
        <v>3984509.96</v>
      </c>
      <c r="Q371" s="147">
        <v>0</v>
      </c>
      <c r="R371" s="147">
        <v>0</v>
      </c>
      <c r="S371" s="148" t="s">
        <v>466</v>
      </c>
      <c r="T371" s="94"/>
      <c r="U371" s="94"/>
    </row>
    <row r="372" spans="1:24" s="95" customFormat="1" ht="9" customHeight="1" x14ac:dyDescent="0.2">
      <c r="A372" s="99">
        <v>60</v>
      </c>
      <c r="B372" s="139" t="s">
        <v>367</v>
      </c>
      <c r="C372" s="149" t="s">
        <v>64</v>
      </c>
      <c r="D372" s="150" t="s">
        <v>63</v>
      </c>
      <c r="E372" s="151">
        <v>1957</v>
      </c>
      <c r="F372" s="152" t="s">
        <v>10</v>
      </c>
      <c r="G372" s="153">
        <v>2</v>
      </c>
      <c r="H372" s="153">
        <v>2</v>
      </c>
      <c r="I372" s="154">
        <v>708</v>
      </c>
      <c r="J372" s="154">
        <v>615</v>
      </c>
      <c r="K372" s="153">
        <v>29</v>
      </c>
      <c r="L372" s="146">
        <v>5000083.9000000004</v>
      </c>
      <c r="M372" s="147">
        <v>0</v>
      </c>
      <c r="N372" s="147">
        <v>0</v>
      </c>
      <c r="O372" s="147">
        <v>0</v>
      </c>
      <c r="P372" s="147">
        <v>5000083.9000000004</v>
      </c>
      <c r="Q372" s="147">
        <v>0</v>
      </c>
      <c r="R372" s="147">
        <v>0</v>
      </c>
      <c r="S372" s="148" t="s">
        <v>466</v>
      </c>
      <c r="T372" s="94"/>
      <c r="U372" s="94"/>
    </row>
    <row r="373" spans="1:24" s="95" customFormat="1" ht="9" customHeight="1" x14ac:dyDescent="0.2">
      <c r="A373" s="99">
        <v>61</v>
      </c>
      <c r="B373" s="139" t="s">
        <v>369</v>
      </c>
      <c r="C373" s="149" t="s">
        <v>64</v>
      </c>
      <c r="D373" s="150" t="s">
        <v>63</v>
      </c>
      <c r="E373" s="151">
        <v>1955</v>
      </c>
      <c r="F373" s="152" t="s">
        <v>10</v>
      </c>
      <c r="G373" s="153">
        <v>2</v>
      </c>
      <c r="H373" s="153">
        <v>2</v>
      </c>
      <c r="I373" s="154">
        <v>720.5</v>
      </c>
      <c r="J373" s="154">
        <v>627.5</v>
      </c>
      <c r="K373" s="153">
        <v>188</v>
      </c>
      <c r="L373" s="146">
        <v>4783616.8</v>
      </c>
      <c r="M373" s="147">
        <v>0</v>
      </c>
      <c r="N373" s="147">
        <v>0</v>
      </c>
      <c r="O373" s="147">
        <v>0</v>
      </c>
      <c r="P373" s="147">
        <v>4783616.8</v>
      </c>
      <c r="Q373" s="147">
        <v>0</v>
      </c>
      <c r="R373" s="147">
        <v>0</v>
      </c>
      <c r="S373" s="148" t="s">
        <v>466</v>
      </c>
      <c r="T373" s="96"/>
      <c r="U373" s="97"/>
    </row>
    <row r="374" spans="1:24" s="95" customFormat="1" ht="9" customHeight="1" x14ac:dyDescent="0.2">
      <c r="A374" s="99">
        <v>62</v>
      </c>
      <c r="B374" s="139" t="s">
        <v>372</v>
      </c>
      <c r="C374" s="149" t="s">
        <v>64</v>
      </c>
      <c r="D374" s="150" t="s">
        <v>63</v>
      </c>
      <c r="E374" s="151">
        <v>1956</v>
      </c>
      <c r="F374" s="152" t="s">
        <v>10</v>
      </c>
      <c r="G374" s="153">
        <v>4</v>
      </c>
      <c r="H374" s="153">
        <v>1</v>
      </c>
      <c r="I374" s="154">
        <v>4105.2</v>
      </c>
      <c r="J374" s="154">
        <v>1456.9</v>
      </c>
      <c r="K374" s="153">
        <v>28</v>
      </c>
      <c r="L374" s="146">
        <v>10341803.039999999</v>
      </c>
      <c r="M374" s="147">
        <v>0</v>
      </c>
      <c r="N374" s="147">
        <v>0</v>
      </c>
      <c r="O374" s="147">
        <v>0</v>
      </c>
      <c r="P374" s="147">
        <v>10341803.039999999</v>
      </c>
      <c r="Q374" s="147">
        <v>0</v>
      </c>
      <c r="R374" s="147">
        <v>0</v>
      </c>
      <c r="S374" s="148" t="s">
        <v>466</v>
      </c>
      <c r="T374" s="96"/>
      <c r="U374" s="97"/>
    </row>
    <row r="375" spans="1:24" s="95" customFormat="1" ht="9" customHeight="1" x14ac:dyDescent="0.2">
      <c r="A375" s="99">
        <v>63</v>
      </c>
      <c r="B375" s="139" t="s">
        <v>373</v>
      </c>
      <c r="C375" s="149" t="s">
        <v>64</v>
      </c>
      <c r="D375" s="150" t="s">
        <v>62</v>
      </c>
      <c r="E375" s="151">
        <v>1982</v>
      </c>
      <c r="F375" s="152" t="s">
        <v>11</v>
      </c>
      <c r="G375" s="153">
        <v>5</v>
      </c>
      <c r="H375" s="153">
        <v>11</v>
      </c>
      <c r="I375" s="154">
        <v>8677.1</v>
      </c>
      <c r="J375" s="154">
        <v>7739.1</v>
      </c>
      <c r="K375" s="153">
        <v>390</v>
      </c>
      <c r="L375" s="146">
        <v>4771244.18</v>
      </c>
      <c r="M375" s="147">
        <v>0</v>
      </c>
      <c r="N375" s="147">
        <v>0</v>
      </c>
      <c r="O375" s="147">
        <v>0</v>
      </c>
      <c r="P375" s="147">
        <v>4771244.18</v>
      </c>
      <c r="Q375" s="147">
        <v>0</v>
      </c>
      <c r="R375" s="147">
        <v>0</v>
      </c>
      <c r="S375" s="148" t="s">
        <v>466</v>
      </c>
      <c r="T375" s="96"/>
      <c r="U375" s="97"/>
    </row>
    <row r="376" spans="1:24" s="95" customFormat="1" ht="9" customHeight="1" x14ac:dyDescent="0.2">
      <c r="A376" s="99">
        <v>64</v>
      </c>
      <c r="B376" s="139" t="s">
        <v>382</v>
      </c>
      <c r="C376" s="149" t="s">
        <v>64</v>
      </c>
      <c r="D376" s="150" t="s">
        <v>63</v>
      </c>
      <c r="E376" s="151">
        <v>1968</v>
      </c>
      <c r="F376" s="152" t="s">
        <v>10</v>
      </c>
      <c r="G376" s="153">
        <v>3</v>
      </c>
      <c r="H376" s="153">
        <v>2</v>
      </c>
      <c r="I376" s="154">
        <v>1027.7</v>
      </c>
      <c r="J376" s="154">
        <v>945</v>
      </c>
      <c r="K376" s="153">
        <v>39</v>
      </c>
      <c r="L376" s="146">
        <v>4464551.2699999996</v>
      </c>
      <c r="M376" s="147">
        <v>0</v>
      </c>
      <c r="N376" s="147">
        <v>0</v>
      </c>
      <c r="O376" s="147">
        <v>0</v>
      </c>
      <c r="P376" s="147">
        <v>4464551.2699999996</v>
      </c>
      <c r="Q376" s="147">
        <v>0</v>
      </c>
      <c r="R376" s="147">
        <v>0</v>
      </c>
      <c r="S376" s="148" t="s">
        <v>466</v>
      </c>
      <c r="T376" s="94"/>
      <c r="U376" s="94"/>
    </row>
    <row r="377" spans="1:24" s="95" customFormat="1" ht="9" customHeight="1" x14ac:dyDescent="0.2">
      <c r="A377" s="99">
        <v>65</v>
      </c>
      <c r="B377" s="139" t="s">
        <v>386</v>
      </c>
      <c r="C377" s="149" t="s">
        <v>64</v>
      </c>
      <c r="D377" s="150" t="s">
        <v>63</v>
      </c>
      <c r="E377" s="151">
        <v>1953</v>
      </c>
      <c r="F377" s="152" t="s">
        <v>10</v>
      </c>
      <c r="G377" s="153">
        <v>2</v>
      </c>
      <c r="H377" s="153">
        <v>1</v>
      </c>
      <c r="I377" s="154">
        <v>406.6</v>
      </c>
      <c r="J377" s="154">
        <v>362.9</v>
      </c>
      <c r="K377" s="153">
        <v>18</v>
      </c>
      <c r="L377" s="146">
        <v>2923144.18</v>
      </c>
      <c r="M377" s="147">
        <v>0</v>
      </c>
      <c r="N377" s="147">
        <v>0</v>
      </c>
      <c r="O377" s="147">
        <v>0</v>
      </c>
      <c r="P377" s="147">
        <v>2923144.18</v>
      </c>
      <c r="Q377" s="147">
        <v>0</v>
      </c>
      <c r="R377" s="147">
        <v>0</v>
      </c>
      <c r="S377" s="148" t="s">
        <v>466</v>
      </c>
      <c r="T377" s="96"/>
      <c r="U377" s="97"/>
    </row>
    <row r="378" spans="1:24" s="95" customFormat="1" ht="9" customHeight="1" x14ac:dyDescent="0.2">
      <c r="A378" s="99">
        <v>66</v>
      </c>
      <c r="B378" s="139" t="s">
        <v>387</v>
      </c>
      <c r="C378" s="149" t="s">
        <v>64</v>
      </c>
      <c r="D378" s="150" t="s">
        <v>63</v>
      </c>
      <c r="E378" s="151">
        <v>1959</v>
      </c>
      <c r="F378" s="152" t="s">
        <v>10</v>
      </c>
      <c r="G378" s="153">
        <v>3</v>
      </c>
      <c r="H378" s="153">
        <v>2</v>
      </c>
      <c r="I378" s="154">
        <v>1672.2</v>
      </c>
      <c r="J378" s="154">
        <v>884.8</v>
      </c>
      <c r="K378" s="153">
        <v>101</v>
      </c>
      <c r="L378" s="146">
        <v>6013502.5499999998</v>
      </c>
      <c r="M378" s="147">
        <v>0</v>
      </c>
      <c r="N378" s="147">
        <v>0</v>
      </c>
      <c r="O378" s="147">
        <v>0</v>
      </c>
      <c r="P378" s="147">
        <v>6013502.5499999998</v>
      </c>
      <c r="Q378" s="147">
        <v>0</v>
      </c>
      <c r="R378" s="147">
        <v>0</v>
      </c>
      <c r="S378" s="148" t="s">
        <v>466</v>
      </c>
      <c r="T378" s="94"/>
      <c r="U378" s="94"/>
    </row>
    <row r="379" spans="1:24" s="95" customFormat="1" ht="9" customHeight="1" x14ac:dyDescent="0.2">
      <c r="A379" s="99">
        <v>67</v>
      </c>
      <c r="B379" s="139" t="s">
        <v>125</v>
      </c>
      <c r="C379" s="149" t="s">
        <v>64</v>
      </c>
      <c r="D379" s="150" t="s">
        <v>63</v>
      </c>
      <c r="E379" s="151">
        <v>1987</v>
      </c>
      <c r="F379" s="152" t="s">
        <v>10</v>
      </c>
      <c r="G379" s="153">
        <v>2</v>
      </c>
      <c r="H379" s="153">
        <v>3</v>
      </c>
      <c r="I379" s="154">
        <v>974.1</v>
      </c>
      <c r="J379" s="154">
        <v>869.3</v>
      </c>
      <c r="K379" s="153">
        <v>50</v>
      </c>
      <c r="L379" s="146">
        <v>4528931.9000000004</v>
      </c>
      <c r="M379" s="147">
        <v>0</v>
      </c>
      <c r="N379" s="147">
        <v>0</v>
      </c>
      <c r="O379" s="147">
        <v>0</v>
      </c>
      <c r="P379" s="147">
        <v>4528931.9000000004</v>
      </c>
      <c r="Q379" s="147">
        <v>0</v>
      </c>
      <c r="R379" s="147">
        <v>0</v>
      </c>
      <c r="S379" s="148" t="s">
        <v>466</v>
      </c>
      <c r="T379" s="96"/>
      <c r="U379" s="97"/>
    </row>
    <row r="380" spans="1:24" s="95" customFormat="1" ht="9" customHeight="1" x14ac:dyDescent="0.2">
      <c r="A380" s="99">
        <v>68</v>
      </c>
      <c r="B380" s="139" t="s">
        <v>126</v>
      </c>
      <c r="C380" s="149" t="s">
        <v>64</v>
      </c>
      <c r="D380" s="150" t="s">
        <v>63</v>
      </c>
      <c r="E380" s="151">
        <v>1988</v>
      </c>
      <c r="F380" s="152" t="s">
        <v>10</v>
      </c>
      <c r="G380" s="153">
        <v>2</v>
      </c>
      <c r="H380" s="153">
        <v>2</v>
      </c>
      <c r="I380" s="154">
        <v>644.5</v>
      </c>
      <c r="J380" s="154">
        <v>581.5</v>
      </c>
      <c r="K380" s="153">
        <v>67</v>
      </c>
      <c r="L380" s="146">
        <v>2538509.6</v>
      </c>
      <c r="M380" s="147">
        <v>0</v>
      </c>
      <c r="N380" s="147">
        <v>0</v>
      </c>
      <c r="O380" s="147">
        <v>0</v>
      </c>
      <c r="P380" s="147">
        <v>2538509.6</v>
      </c>
      <c r="Q380" s="147">
        <v>0</v>
      </c>
      <c r="R380" s="147">
        <v>0</v>
      </c>
      <c r="S380" s="148" t="s">
        <v>466</v>
      </c>
      <c r="T380" s="96"/>
      <c r="U380" s="97"/>
    </row>
    <row r="381" spans="1:24" s="95" customFormat="1" ht="9" customHeight="1" x14ac:dyDescent="0.2">
      <c r="A381" s="99">
        <v>69</v>
      </c>
      <c r="B381" s="139" t="s">
        <v>127</v>
      </c>
      <c r="C381" s="149" t="s">
        <v>64</v>
      </c>
      <c r="D381" s="150" t="s">
        <v>63</v>
      </c>
      <c r="E381" s="151">
        <v>1986</v>
      </c>
      <c r="F381" s="152" t="s">
        <v>10</v>
      </c>
      <c r="G381" s="153">
        <v>2</v>
      </c>
      <c r="H381" s="153">
        <v>2</v>
      </c>
      <c r="I381" s="154">
        <v>625.29999999999995</v>
      </c>
      <c r="J381" s="154">
        <v>562.29999999999995</v>
      </c>
      <c r="K381" s="153">
        <v>31</v>
      </c>
      <c r="L381" s="146">
        <v>2538509.6</v>
      </c>
      <c r="M381" s="147">
        <v>0</v>
      </c>
      <c r="N381" s="147">
        <v>0</v>
      </c>
      <c r="O381" s="147">
        <v>0</v>
      </c>
      <c r="P381" s="147">
        <v>2538509.6</v>
      </c>
      <c r="Q381" s="147">
        <v>0</v>
      </c>
      <c r="R381" s="147">
        <v>0</v>
      </c>
      <c r="S381" s="148" t="s">
        <v>466</v>
      </c>
      <c r="T381" s="96"/>
      <c r="U381" s="97"/>
    </row>
    <row r="382" spans="1:24" s="95" customFormat="1" ht="9" customHeight="1" x14ac:dyDescent="0.2">
      <c r="A382" s="99">
        <v>70</v>
      </c>
      <c r="B382" s="139" t="s">
        <v>128</v>
      </c>
      <c r="C382" s="149" t="s">
        <v>64</v>
      </c>
      <c r="D382" s="150" t="s">
        <v>63</v>
      </c>
      <c r="E382" s="151">
        <v>1988</v>
      </c>
      <c r="F382" s="152" t="s">
        <v>10</v>
      </c>
      <c r="G382" s="153">
        <v>2</v>
      </c>
      <c r="H382" s="153">
        <v>2</v>
      </c>
      <c r="I382" s="154">
        <v>636.79999999999995</v>
      </c>
      <c r="J382" s="154">
        <v>572.79999999999995</v>
      </c>
      <c r="K382" s="153">
        <v>24</v>
      </c>
      <c r="L382" s="146">
        <v>2630819.04</v>
      </c>
      <c r="M382" s="147">
        <v>0</v>
      </c>
      <c r="N382" s="147">
        <v>0</v>
      </c>
      <c r="O382" s="147">
        <v>0</v>
      </c>
      <c r="P382" s="147">
        <v>2630819.04</v>
      </c>
      <c r="Q382" s="147">
        <v>0</v>
      </c>
      <c r="R382" s="147">
        <v>0</v>
      </c>
      <c r="S382" s="148" t="s">
        <v>466</v>
      </c>
      <c r="T382" s="96"/>
      <c r="U382" s="97"/>
    </row>
    <row r="383" spans="1:24" s="95" customFormat="1" ht="9" customHeight="1" x14ac:dyDescent="0.2">
      <c r="A383" s="99">
        <v>71</v>
      </c>
      <c r="B383" s="139" t="s">
        <v>388</v>
      </c>
      <c r="C383" s="149" t="s">
        <v>64</v>
      </c>
      <c r="D383" s="150" t="s">
        <v>63</v>
      </c>
      <c r="E383" s="151">
        <v>1960</v>
      </c>
      <c r="F383" s="152" t="s">
        <v>10</v>
      </c>
      <c r="G383" s="153">
        <v>2</v>
      </c>
      <c r="H383" s="153">
        <v>2</v>
      </c>
      <c r="I383" s="154">
        <v>518.6</v>
      </c>
      <c r="J383" s="154">
        <v>462.4</v>
      </c>
      <c r="K383" s="153">
        <v>19</v>
      </c>
      <c r="L383" s="146">
        <v>3108793.39</v>
      </c>
      <c r="M383" s="147">
        <v>0</v>
      </c>
      <c r="N383" s="147">
        <v>0</v>
      </c>
      <c r="O383" s="147">
        <v>0</v>
      </c>
      <c r="P383" s="147">
        <v>3108793.39</v>
      </c>
      <c r="Q383" s="147">
        <v>0</v>
      </c>
      <c r="R383" s="147">
        <v>0</v>
      </c>
      <c r="S383" s="148" t="s">
        <v>466</v>
      </c>
      <c r="T383" s="102"/>
      <c r="U383" s="103"/>
      <c r="V383" s="103"/>
      <c r="W383" s="103"/>
      <c r="X383" s="103"/>
    </row>
    <row r="384" spans="1:24" s="95" customFormat="1" ht="9" customHeight="1" x14ac:dyDescent="0.2">
      <c r="A384" s="99">
        <v>72</v>
      </c>
      <c r="B384" s="139" t="s">
        <v>389</v>
      </c>
      <c r="C384" s="149" t="s">
        <v>64</v>
      </c>
      <c r="D384" s="150" t="s">
        <v>63</v>
      </c>
      <c r="E384" s="151">
        <v>1951</v>
      </c>
      <c r="F384" s="152" t="s">
        <v>10</v>
      </c>
      <c r="G384" s="153">
        <v>2</v>
      </c>
      <c r="H384" s="153">
        <v>1</v>
      </c>
      <c r="I384" s="154">
        <v>580.1</v>
      </c>
      <c r="J384" s="154">
        <v>534.29999999999995</v>
      </c>
      <c r="K384" s="153">
        <v>44</v>
      </c>
      <c r="L384" s="146">
        <v>3658917.49</v>
      </c>
      <c r="M384" s="147">
        <v>0</v>
      </c>
      <c r="N384" s="147">
        <v>0</v>
      </c>
      <c r="O384" s="147">
        <v>0</v>
      </c>
      <c r="P384" s="147">
        <v>3658917.49</v>
      </c>
      <c r="Q384" s="147">
        <v>0</v>
      </c>
      <c r="R384" s="147">
        <v>0</v>
      </c>
      <c r="S384" s="148" t="s">
        <v>466</v>
      </c>
      <c r="T384" s="96"/>
      <c r="U384" s="97"/>
    </row>
    <row r="385" spans="1:21" s="95" customFormat="1" ht="9" customHeight="1" x14ac:dyDescent="0.2">
      <c r="A385" s="99">
        <v>73</v>
      </c>
      <c r="B385" s="139" t="s">
        <v>395</v>
      </c>
      <c r="C385" s="149" t="s">
        <v>64</v>
      </c>
      <c r="D385" s="150" t="s">
        <v>63</v>
      </c>
      <c r="E385" s="151">
        <v>1950</v>
      </c>
      <c r="F385" s="152" t="s">
        <v>10</v>
      </c>
      <c r="G385" s="153">
        <v>2</v>
      </c>
      <c r="H385" s="153">
        <v>1</v>
      </c>
      <c r="I385" s="154">
        <v>418.3</v>
      </c>
      <c r="J385" s="154">
        <v>382</v>
      </c>
      <c r="K385" s="153">
        <v>8</v>
      </c>
      <c r="L385" s="146">
        <v>2798395.76</v>
      </c>
      <c r="M385" s="147">
        <v>0</v>
      </c>
      <c r="N385" s="147">
        <v>0</v>
      </c>
      <c r="O385" s="147">
        <v>0</v>
      </c>
      <c r="P385" s="147">
        <v>2798395.76</v>
      </c>
      <c r="Q385" s="147">
        <v>0</v>
      </c>
      <c r="R385" s="147">
        <v>0</v>
      </c>
      <c r="S385" s="148" t="s">
        <v>466</v>
      </c>
      <c r="T385" s="94"/>
      <c r="U385" s="94"/>
    </row>
    <row r="386" spans="1:21" s="95" customFormat="1" ht="9" customHeight="1" x14ac:dyDescent="0.2">
      <c r="A386" s="99">
        <v>74</v>
      </c>
      <c r="B386" s="139" t="s">
        <v>418</v>
      </c>
      <c r="C386" s="149" t="s">
        <v>64</v>
      </c>
      <c r="D386" s="150" t="s">
        <v>63</v>
      </c>
      <c r="E386" s="151">
        <v>1957</v>
      </c>
      <c r="F386" s="152" t="s">
        <v>10</v>
      </c>
      <c r="G386" s="153">
        <v>2</v>
      </c>
      <c r="H386" s="153">
        <v>2</v>
      </c>
      <c r="I386" s="154">
        <v>692.4</v>
      </c>
      <c r="J386" s="154">
        <v>652.29999999999995</v>
      </c>
      <c r="K386" s="153">
        <v>31</v>
      </c>
      <c r="L386" s="146">
        <v>4629539.95</v>
      </c>
      <c r="M386" s="147">
        <v>0</v>
      </c>
      <c r="N386" s="147">
        <v>0</v>
      </c>
      <c r="O386" s="147">
        <v>0</v>
      </c>
      <c r="P386" s="147">
        <v>4629539.95</v>
      </c>
      <c r="Q386" s="147">
        <v>0</v>
      </c>
      <c r="R386" s="147">
        <v>0</v>
      </c>
      <c r="S386" s="148" t="s">
        <v>466</v>
      </c>
      <c r="T386" s="94"/>
      <c r="U386" s="94"/>
    </row>
    <row r="387" spans="1:21" s="95" customFormat="1" ht="9" customHeight="1" x14ac:dyDescent="0.2">
      <c r="A387" s="99">
        <v>75</v>
      </c>
      <c r="B387" s="139" t="s">
        <v>396</v>
      </c>
      <c r="C387" s="149" t="s">
        <v>64</v>
      </c>
      <c r="D387" s="150" t="s">
        <v>63</v>
      </c>
      <c r="E387" s="151">
        <v>1958</v>
      </c>
      <c r="F387" s="152" t="s">
        <v>10</v>
      </c>
      <c r="G387" s="153">
        <v>2</v>
      </c>
      <c r="H387" s="153">
        <v>2</v>
      </c>
      <c r="I387" s="154">
        <v>388</v>
      </c>
      <c r="J387" s="154">
        <v>268.89999999999998</v>
      </c>
      <c r="K387" s="153">
        <v>15</v>
      </c>
      <c r="L387" s="146">
        <v>2126526.4</v>
      </c>
      <c r="M387" s="147">
        <v>0</v>
      </c>
      <c r="N387" s="147">
        <v>0</v>
      </c>
      <c r="O387" s="147">
        <v>0</v>
      </c>
      <c r="P387" s="147">
        <v>2126526.4</v>
      </c>
      <c r="Q387" s="147">
        <v>0</v>
      </c>
      <c r="R387" s="147">
        <v>0</v>
      </c>
      <c r="S387" s="148" t="s">
        <v>466</v>
      </c>
      <c r="T387" s="96"/>
      <c r="U387" s="97"/>
    </row>
    <row r="388" spans="1:21" s="95" customFormat="1" ht="9" customHeight="1" x14ac:dyDescent="0.2">
      <c r="A388" s="99">
        <v>76</v>
      </c>
      <c r="B388" s="139" t="s">
        <v>398</v>
      </c>
      <c r="C388" s="149" t="s">
        <v>64</v>
      </c>
      <c r="D388" s="150" t="s">
        <v>63</v>
      </c>
      <c r="E388" s="151">
        <v>1959</v>
      </c>
      <c r="F388" s="152" t="s">
        <v>10</v>
      </c>
      <c r="G388" s="153">
        <v>2</v>
      </c>
      <c r="H388" s="153">
        <v>2</v>
      </c>
      <c r="I388" s="154">
        <v>686</v>
      </c>
      <c r="J388" s="154">
        <v>640.9</v>
      </c>
      <c r="K388" s="153">
        <v>38</v>
      </c>
      <c r="L388" s="146">
        <v>4457356.79</v>
      </c>
      <c r="M388" s="147">
        <v>0</v>
      </c>
      <c r="N388" s="147">
        <v>0</v>
      </c>
      <c r="O388" s="147">
        <v>0</v>
      </c>
      <c r="P388" s="147">
        <v>4457356.79</v>
      </c>
      <c r="Q388" s="147">
        <v>0</v>
      </c>
      <c r="R388" s="147">
        <v>0</v>
      </c>
      <c r="S388" s="148" t="s">
        <v>466</v>
      </c>
      <c r="T388" s="96"/>
      <c r="U388" s="97"/>
    </row>
    <row r="389" spans="1:21" s="95" customFormat="1" ht="9" customHeight="1" x14ac:dyDescent="0.2">
      <c r="A389" s="99">
        <v>77</v>
      </c>
      <c r="B389" s="139" t="s">
        <v>399</v>
      </c>
      <c r="C389" s="149" t="s">
        <v>64</v>
      </c>
      <c r="D389" s="150" t="s">
        <v>63</v>
      </c>
      <c r="E389" s="151">
        <v>1959</v>
      </c>
      <c r="F389" s="152" t="s">
        <v>10</v>
      </c>
      <c r="G389" s="153">
        <v>2</v>
      </c>
      <c r="H389" s="153">
        <v>2</v>
      </c>
      <c r="I389" s="154">
        <v>691.5</v>
      </c>
      <c r="J389" s="154">
        <v>643.29999999999995</v>
      </c>
      <c r="K389" s="153">
        <v>22</v>
      </c>
      <c r="L389" s="146">
        <v>4431706.79</v>
      </c>
      <c r="M389" s="147">
        <v>0</v>
      </c>
      <c r="N389" s="147">
        <v>0</v>
      </c>
      <c r="O389" s="147">
        <v>0</v>
      </c>
      <c r="P389" s="147">
        <v>4431706.79</v>
      </c>
      <c r="Q389" s="147">
        <v>0</v>
      </c>
      <c r="R389" s="147">
        <v>0</v>
      </c>
      <c r="S389" s="148" t="s">
        <v>466</v>
      </c>
      <c r="T389" s="96"/>
      <c r="U389" s="97"/>
    </row>
    <row r="390" spans="1:21" s="95" customFormat="1" ht="9" customHeight="1" x14ac:dyDescent="0.2">
      <c r="A390" s="99">
        <v>78</v>
      </c>
      <c r="B390" s="139" t="s">
        <v>400</v>
      </c>
      <c r="C390" s="149" t="s">
        <v>64</v>
      </c>
      <c r="D390" s="150" t="s">
        <v>63</v>
      </c>
      <c r="E390" s="151">
        <v>1959</v>
      </c>
      <c r="F390" s="152" t="s">
        <v>10</v>
      </c>
      <c r="G390" s="153">
        <v>2</v>
      </c>
      <c r="H390" s="153">
        <v>2</v>
      </c>
      <c r="I390" s="154">
        <v>690.2</v>
      </c>
      <c r="J390" s="154">
        <v>643.79999999999995</v>
      </c>
      <c r="K390" s="153">
        <v>30</v>
      </c>
      <c r="L390" s="146">
        <v>4454136.79</v>
      </c>
      <c r="M390" s="147">
        <v>0</v>
      </c>
      <c r="N390" s="147">
        <v>0</v>
      </c>
      <c r="O390" s="147">
        <v>0</v>
      </c>
      <c r="P390" s="147">
        <v>4454136.79</v>
      </c>
      <c r="Q390" s="147">
        <v>0</v>
      </c>
      <c r="R390" s="147">
        <v>0</v>
      </c>
      <c r="S390" s="148" t="s">
        <v>466</v>
      </c>
      <c r="T390" s="96"/>
      <c r="U390" s="97"/>
    </row>
    <row r="391" spans="1:21" s="95" customFormat="1" ht="9" customHeight="1" x14ac:dyDescent="0.2">
      <c r="A391" s="99">
        <v>79</v>
      </c>
      <c r="B391" s="139" t="s">
        <v>406</v>
      </c>
      <c r="C391" s="149" t="s">
        <v>64</v>
      </c>
      <c r="D391" s="150" t="s">
        <v>63</v>
      </c>
      <c r="E391" s="151">
        <v>1962</v>
      </c>
      <c r="F391" s="152" t="s">
        <v>10</v>
      </c>
      <c r="G391" s="153">
        <v>2</v>
      </c>
      <c r="H391" s="153">
        <v>2</v>
      </c>
      <c r="I391" s="154">
        <v>689.6</v>
      </c>
      <c r="J391" s="154">
        <v>641.20000000000005</v>
      </c>
      <c r="K391" s="153">
        <v>6</v>
      </c>
      <c r="L391" s="146">
        <v>4465707.8499999996</v>
      </c>
      <c r="M391" s="147">
        <v>0</v>
      </c>
      <c r="N391" s="147">
        <v>0</v>
      </c>
      <c r="O391" s="147">
        <v>0</v>
      </c>
      <c r="P391" s="147">
        <v>4465707.8499999996</v>
      </c>
      <c r="Q391" s="147">
        <v>0</v>
      </c>
      <c r="R391" s="147">
        <v>0</v>
      </c>
      <c r="S391" s="148" t="s">
        <v>466</v>
      </c>
      <c r="T391" s="94"/>
      <c r="U391" s="94"/>
    </row>
    <row r="392" spans="1:21" s="95" customFormat="1" ht="9" customHeight="1" x14ac:dyDescent="0.2">
      <c r="A392" s="99">
        <v>80</v>
      </c>
      <c r="B392" s="139" t="s">
        <v>407</v>
      </c>
      <c r="C392" s="149" t="s">
        <v>64</v>
      </c>
      <c r="D392" s="150" t="s">
        <v>63</v>
      </c>
      <c r="E392" s="151">
        <v>1966</v>
      </c>
      <c r="F392" s="152" t="s">
        <v>10</v>
      </c>
      <c r="G392" s="153">
        <v>5</v>
      </c>
      <c r="H392" s="153">
        <v>2</v>
      </c>
      <c r="I392" s="154">
        <v>1543.4</v>
      </c>
      <c r="J392" s="154">
        <v>1308.8</v>
      </c>
      <c r="K392" s="153">
        <v>36</v>
      </c>
      <c r="L392" s="146">
        <v>4495819.17</v>
      </c>
      <c r="M392" s="147">
        <v>0</v>
      </c>
      <c r="N392" s="147">
        <v>0</v>
      </c>
      <c r="O392" s="147">
        <v>0</v>
      </c>
      <c r="P392" s="147">
        <v>4495819.17</v>
      </c>
      <c r="Q392" s="147">
        <v>0</v>
      </c>
      <c r="R392" s="147">
        <v>0</v>
      </c>
      <c r="S392" s="148" t="s">
        <v>466</v>
      </c>
      <c r="T392" s="96"/>
      <c r="U392" s="97"/>
    </row>
    <row r="393" spans="1:21" s="95" customFormat="1" ht="9" customHeight="1" x14ac:dyDescent="0.2">
      <c r="A393" s="99">
        <v>81</v>
      </c>
      <c r="B393" s="139" t="s">
        <v>408</v>
      </c>
      <c r="C393" s="149" t="s">
        <v>64</v>
      </c>
      <c r="D393" s="150" t="s">
        <v>63</v>
      </c>
      <c r="E393" s="151">
        <v>1961</v>
      </c>
      <c r="F393" s="152" t="s">
        <v>10</v>
      </c>
      <c r="G393" s="153">
        <v>2</v>
      </c>
      <c r="H393" s="153">
        <v>2</v>
      </c>
      <c r="I393" s="154">
        <v>686.9</v>
      </c>
      <c r="J393" s="154">
        <v>639.4</v>
      </c>
      <c r="K393" s="153">
        <v>25</v>
      </c>
      <c r="L393" s="146">
        <v>4466943.9000000004</v>
      </c>
      <c r="M393" s="147">
        <v>0</v>
      </c>
      <c r="N393" s="147">
        <v>0</v>
      </c>
      <c r="O393" s="147">
        <v>0</v>
      </c>
      <c r="P393" s="147">
        <v>4466943.9000000004</v>
      </c>
      <c r="Q393" s="147">
        <v>0</v>
      </c>
      <c r="R393" s="147">
        <v>0</v>
      </c>
      <c r="S393" s="148" t="s">
        <v>466</v>
      </c>
      <c r="T393" s="96"/>
      <c r="U393" s="97"/>
    </row>
    <row r="394" spans="1:21" s="95" customFormat="1" ht="9" customHeight="1" x14ac:dyDescent="0.2">
      <c r="A394" s="99">
        <v>82</v>
      </c>
      <c r="B394" s="139" t="s">
        <v>409</v>
      </c>
      <c r="C394" s="149" t="s">
        <v>64</v>
      </c>
      <c r="D394" s="150" t="s">
        <v>63</v>
      </c>
      <c r="E394" s="151">
        <v>1961</v>
      </c>
      <c r="F394" s="152" t="s">
        <v>10</v>
      </c>
      <c r="G394" s="153">
        <v>2</v>
      </c>
      <c r="H394" s="153">
        <v>2</v>
      </c>
      <c r="I394" s="154">
        <v>697.6</v>
      </c>
      <c r="J394" s="154">
        <v>639.79999999999995</v>
      </c>
      <c r="K394" s="153">
        <v>35</v>
      </c>
      <c r="L394" s="146">
        <v>4466263.9000000004</v>
      </c>
      <c r="M394" s="147">
        <v>0</v>
      </c>
      <c r="N394" s="147">
        <v>0</v>
      </c>
      <c r="O394" s="147">
        <v>0</v>
      </c>
      <c r="P394" s="147">
        <v>4466263.9000000004</v>
      </c>
      <c r="Q394" s="147">
        <v>0</v>
      </c>
      <c r="R394" s="147">
        <v>0</v>
      </c>
      <c r="S394" s="148" t="s">
        <v>466</v>
      </c>
      <c r="T394" s="96"/>
      <c r="U394" s="97"/>
    </row>
    <row r="395" spans="1:21" s="95" customFormat="1" ht="9" customHeight="1" x14ac:dyDescent="0.2">
      <c r="A395" s="99">
        <v>83</v>
      </c>
      <c r="B395" s="139" t="s">
        <v>323</v>
      </c>
      <c r="C395" s="149" t="s">
        <v>65</v>
      </c>
      <c r="D395" s="150" t="s">
        <v>63</v>
      </c>
      <c r="E395" s="151">
        <v>1957</v>
      </c>
      <c r="F395" s="152" t="s">
        <v>10</v>
      </c>
      <c r="G395" s="153">
        <v>5</v>
      </c>
      <c r="H395" s="153">
        <v>5</v>
      </c>
      <c r="I395" s="154">
        <v>4921.5</v>
      </c>
      <c r="J395" s="154">
        <v>3231.2</v>
      </c>
      <c r="K395" s="153">
        <v>96</v>
      </c>
      <c r="L395" s="146">
        <v>13675046.449999999</v>
      </c>
      <c r="M395" s="147">
        <v>0</v>
      </c>
      <c r="N395" s="147">
        <v>0</v>
      </c>
      <c r="O395" s="147">
        <v>0</v>
      </c>
      <c r="P395" s="147">
        <v>13675046.449999999</v>
      </c>
      <c r="Q395" s="147">
        <v>0</v>
      </c>
      <c r="R395" s="147">
        <v>0</v>
      </c>
      <c r="S395" s="148" t="s">
        <v>466</v>
      </c>
      <c r="T395" s="96"/>
      <c r="U395" s="94"/>
    </row>
    <row r="396" spans="1:21" s="95" customFormat="1" ht="9" customHeight="1" x14ac:dyDescent="0.2">
      <c r="A396" s="99">
        <v>84</v>
      </c>
      <c r="B396" s="139" t="s">
        <v>411</v>
      </c>
      <c r="C396" s="149" t="s">
        <v>64</v>
      </c>
      <c r="D396" s="150" t="s">
        <v>63</v>
      </c>
      <c r="E396" s="151">
        <v>1962</v>
      </c>
      <c r="F396" s="152" t="s">
        <v>10</v>
      </c>
      <c r="G396" s="153">
        <v>2</v>
      </c>
      <c r="H396" s="153">
        <v>2</v>
      </c>
      <c r="I396" s="154">
        <v>692.3</v>
      </c>
      <c r="J396" s="154">
        <v>644.5</v>
      </c>
      <c r="K396" s="153">
        <v>31</v>
      </c>
      <c r="L396" s="146">
        <v>4466973.1100000003</v>
      </c>
      <c r="M396" s="147">
        <v>0</v>
      </c>
      <c r="N396" s="147">
        <v>0</v>
      </c>
      <c r="O396" s="147">
        <v>0</v>
      </c>
      <c r="P396" s="147">
        <v>4466973.1100000003</v>
      </c>
      <c r="Q396" s="147">
        <v>0</v>
      </c>
      <c r="R396" s="147">
        <v>0</v>
      </c>
      <c r="S396" s="148" t="s">
        <v>466</v>
      </c>
      <c r="T396" s="96"/>
      <c r="U396" s="97"/>
    </row>
    <row r="397" spans="1:21" s="95" customFormat="1" ht="9" customHeight="1" x14ac:dyDescent="0.2">
      <c r="A397" s="99">
        <v>85</v>
      </c>
      <c r="B397" s="139" t="s">
        <v>412</v>
      </c>
      <c r="C397" s="149" t="s">
        <v>64</v>
      </c>
      <c r="D397" s="150" t="s">
        <v>63</v>
      </c>
      <c r="E397" s="151">
        <v>1965</v>
      </c>
      <c r="F397" s="152" t="s">
        <v>11</v>
      </c>
      <c r="G397" s="153">
        <v>5</v>
      </c>
      <c r="H397" s="153">
        <v>2</v>
      </c>
      <c r="I397" s="154">
        <v>1849.4</v>
      </c>
      <c r="J397" s="154">
        <v>1447.3</v>
      </c>
      <c r="K397" s="153">
        <v>38</v>
      </c>
      <c r="L397" s="146">
        <v>5659722.5499999998</v>
      </c>
      <c r="M397" s="147">
        <v>0</v>
      </c>
      <c r="N397" s="147">
        <v>0</v>
      </c>
      <c r="O397" s="147">
        <v>0</v>
      </c>
      <c r="P397" s="147">
        <v>5659722.5499999998</v>
      </c>
      <c r="Q397" s="147">
        <v>0</v>
      </c>
      <c r="R397" s="147">
        <v>0</v>
      </c>
      <c r="S397" s="148" t="s">
        <v>466</v>
      </c>
      <c r="T397" s="96"/>
      <c r="U397" s="97"/>
    </row>
    <row r="398" spans="1:21" s="95" customFormat="1" ht="9" customHeight="1" x14ac:dyDescent="0.2">
      <c r="A398" s="99">
        <v>86</v>
      </c>
      <c r="B398" s="139" t="s">
        <v>423</v>
      </c>
      <c r="C398" s="149" t="s">
        <v>64</v>
      </c>
      <c r="D398" s="150" t="s">
        <v>63</v>
      </c>
      <c r="E398" s="151">
        <v>1993</v>
      </c>
      <c r="F398" s="152" t="s">
        <v>10</v>
      </c>
      <c r="G398" s="153">
        <v>5</v>
      </c>
      <c r="H398" s="153">
        <v>2</v>
      </c>
      <c r="I398" s="154">
        <v>1598.3</v>
      </c>
      <c r="J398" s="154">
        <v>1409.3</v>
      </c>
      <c r="K398" s="153">
        <v>47</v>
      </c>
      <c r="L398" s="146">
        <v>2574279.5099999998</v>
      </c>
      <c r="M398" s="147">
        <v>0</v>
      </c>
      <c r="N398" s="147">
        <v>0</v>
      </c>
      <c r="O398" s="147">
        <v>0</v>
      </c>
      <c r="P398" s="147">
        <v>2574279.5099999998</v>
      </c>
      <c r="Q398" s="147">
        <v>0</v>
      </c>
      <c r="R398" s="147">
        <v>0</v>
      </c>
      <c r="S398" s="148" t="s">
        <v>466</v>
      </c>
      <c r="T398" s="96"/>
      <c r="U398" s="97"/>
    </row>
    <row r="399" spans="1:21" s="95" customFormat="1" ht="9" customHeight="1" x14ac:dyDescent="0.2">
      <c r="A399" s="99">
        <v>87</v>
      </c>
      <c r="B399" s="139" t="s">
        <v>424</v>
      </c>
      <c r="C399" s="149" t="s">
        <v>65</v>
      </c>
      <c r="D399" s="150" t="s">
        <v>63</v>
      </c>
      <c r="E399" s="151">
        <v>1940</v>
      </c>
      <c r="F399" s="152" t="s">
        <v>10</v>
      </c>
      <c r="G399" s="153">
        <v>2</v>
      </c>
      <c r="H399" s="153">
        <v>2</v>
      </c>
      <c r="I399" s="154">
        <v>795.39</v>
      </c>
      <c r="J399" s="154">
        <v>682.39</v>
      </c>
      <c r="K399" s="153">
        <v>29</v>
      </c>
      <c r="L399" s="146">
        <v>6078440</v>
      </c>
      <c r="M399" s="147">
        <v>0</v>
      </c>
      <c r="N399" s="147">
        <v>0</v>
      </c>
      <c r="O399" s="147">
        <v>0</v>
      </c>
      <c r="P399" s="147">
        <v>6078440</v>
      </c>
      <c r="Q399" s="147">
        <v>0</v>
      </c>
      <c r="R399" s="147">
        <v>0</v>
      </c>
      <c r="S399" s="148" t="s">
        <v>466</v>
      </c>
      <c r="T399" s="96"/>
      <c r="U399" s="97"/>
    </row>
    <row r="400" spans="1:21" s="95" customFormat="1" ht="9" customHeight="1" x14ac:dyDescent="0.2">
      <c r="A400" s="99">
        <v>88</v>
      </c>
      <c r="B400" s="139" t="s">
        <v>130</v>
      </c>
      <c r="C400" s="149" t="s">
        <v>64</v>
      </c>
      <c r="D400" s="150" t="s">
        <v>63</v>
      </c>
      <c r="E400" s="151">
        <v>1995</v>
      </c>
      <c r="F400" s="152" t="s">
        <v>10</v>
      </c>
      <c r="G400" s="153">
        <v>5</v>
      </c>
      <c r="H400" s="153">
        <v>4</v>
      </c>
      <c r="I400" s="154">
        <v>3107</v>
      </c>
      <c r="J400" s="154">
        <v>2684.5</v>
      </c>
      <c r="K400" s="153">
        <v>125</v>
      </c>
      <c r="L400" s="146">
        <v>5653953.21</v>
      </c>
      <c r="M400" s="147">
        <v>0</v>
      </c>
      <c r="N400" s="147">
        <v>0</v>
      </c>
      <c r="O400" s="147">
        <v>0</v>
      </c>
      <c r="P400" s="147">
        <v>5653953.21</v>
      </c>
      <c r="Q400" s="147">
        <v>0</v>
      </c>
      <c r="R400" s="147">
        <v>0</v>
      </c>
      <c r="S400" s="148" t="s">
        <v>466</v>
      </c>
      <c r="T400" s="96"/>
      <c r="U400" s="97"/>
    </row>
    <row r="401" spans="1:21" s="95" customFormat="1" ht="9" customHeight="1" x14ac:dyDescent="0.2">
      <c r="A401" s="99">
        <v>89</v>
      </c>
      <c r="B401" s="139" t="s">
        <v>426</v>
      </c>
      <c r="C401" s="149" t="s">
        <v>64</v>
      </c>
      <c r="D401" s="150" t="s">
        <v>63</v>
      </c>
      <c r="E401" s="151">
        <v>1994</v>
      </c>
      <c r="F401" s="152" t="s">
        <v>10</v>
      </c>
      <c r="G401" s="153">
        <v>10</v>
      </c>
      <c r="H401" s="153">
        <v>4</v>
      </c>
      <c r="I401" s="154">
        <v>9501.6</v>
      </c>
      <c r="J401" s="154">
        <v>8552.7999999999993</v>
      </c>
      <c r="K401" s="153">
        <v>120</v>
      </c>
      <c r="L401" s="146">
        <v>10926355.220000001</v>
      </c>
      <c r="M401" s="147">
        <v>0</v>
      </c>
      <c r="N401" s="147">
        <v>0</v>
      </c>
      <c r="O401" s="147">
        <v>0</v>
      </c>
      <c r="P401" s="147">
        <v>10926355.220000001</v>
      </c>
      <c r="Q401" s="147">
        <v>0</v>
      </c>
      <c r="R401" s="147">
        <v>0</v>
      </c>
      <c r="S401" s="148" t="s">
        <v>466</v>
      </c>
      <c r="T401" s="96"/>
      <c r="U401" s="97"/>
    </row>
    <row r="402" spans="1:21" s="95" customFormat="1" ht="9" customHeight="1" x14ac:dyDescent="0.2">
      <c r="A402" s="99">
        <v>90</v>
      </c>
      <c r="B402" s="139" t="s">
        <v>131</v>
      </c>
      <c r="C402" s="149" t="s">
        <v>64</v>
      </c>
      <c r="D402" s="150" t="s">
        <v>63</v>
      </c>
      <c r="E402" s="151">
        <v>1994</v>
      </c>
      <c r="F402" s="152" t="s">
        <v>11</v>
      </c>
      <c r="G402" s="153">
        <v>5</v>
      </c>
      <c r="H402" s="153">
        <v>4</v>
      </c>
      <c r="I402" s="154">
        <v>3007.5</v>
      </c>
      <c r="J402" s="154">
        <v>2807.5</v>
      </c>
      <c r="K402" s="153">
        <v>141</v>
      </c>
      <c r="L402" s="146">
        <v>4638549.3600000003</v>
      </c>
      <c r="M402" s="147">
        <v>0</v>
      </c>
      <c r="N402" s="147">
        <v>0</v>
      </c>
      <c r="O402" s="147">
        <v>0</v>
      </c>
      <c r="P402" s="147">
        <v>4638549.3600000003</v>
      </c>
      <c r="Q402" s="147">
        <v>0</v>
      </c>
      <c r="R402" s="147">
        <v>0</v>
      </c>
      <c r="S402" s="148" t="s">
        <v>466</v>
      </c>
      <c r="T402" s="96"/>
      <c r="U402" s="97"/>
    </row>
    <row r="403" spans="1:21" s="95" customFormat="1" ht="9" customHeight="1" x14ac:dyDescent="0.2">
      <c r="A403" s="99">
        <v>91</v>
      </c>
      <c r="B403" s="139" t="s">
        <v>425</v>
      </c>
      <c r="C403" s="149" t="s">
        <v>64</v>
      </c>
      <c r="D403" s="150" t="s">
        <v>63</v>
      </c>
      <c r="E403" s="151">
        <v>1950</v>
      </c>
      <c r="F403" s="152" t="s">
        <v>11</v>
      </c>
      <c r="G403" s="153">
        <v>2</v>
      </c>
      <c r="H403" s="153">
        <v>2</v>
      </c>
      <c r="I403" s="154">
        <v>617.6</v>
      </c>
      <c r="J403" s="154">
        <v>523.20000000000005</v>
      </c>
      <c r="K403" s="153">
        <v>65</v>
      </c>
      <c r="L403" s="146">
        <v>6194927.2999999998</v>
      </c>
      <c r="M403" s="147">
        <v>0</v>
      </c>
      <c r="N403" s="147">
        <v>0</v>
      </c>
      <c r="O403" s="147">
        <v>0</v>
      </c>
      <c r="P403" s="147">
        <v>6194927.2999999998</v>
      </c>
      <c r="Q403" s="147">
        <v>0</v>
      </c>
      <c r="R403" s="147">
        <v>0</v>
      </c>
      <c r="S403" s="148" t="s">
        <v>466</v>
      </c>
      <c r="T403" s="96"/>
      <c r="U403" s="97"/>
    </row>
    <row r="404" spans="1:21" s="95" customFormat="1" ht="9" customHeight="1" x14ac:dyDescent="0.2">
      <c r="A404" s="99">
        <v>92</v>
      </c>
      <c r="B404" s="139" t="s">
        <v>429</v>
      </c>
      <c r="C404" s="149" t="s">
        <v>64</v>
      </c>
      <c r="D404" s="150" t="s">
        <v>63</v>
      </c>
      <c r="E404" s="151">
        <v>1961</v>
      </c>
      <c r="F404" s="152" t="s">
        <v>10</v>
      </c>
      <c r="G404" s="153">
        <v>4</v>
      </c>
      <c r="H404" s="153">
        <v>2</v>
      </c>
      <c r="I404" s="154">
        <v>1389.4</v>
      </c>
      <c r="J404" s="154">
        <v>979.8</v>
      </c>
      <c r="K404" s="153">
        <v>42</v>
      </c>
      <c r="L404" s="146">
        <v>4275991.2699999996</v>
      </c>
      <c r="M404" s="147">
        <v>0</v>
      </c>
      <c r="N404" s="147">
        <v>0</v>
      </c>
      <c r="O404" s="147">
        <v>0</v>
      </c>
      <c r="P404" s="147">
        <v>4275991.2699999996</v>
      </c>
      <c r="Q404" s="147">
        <v>0</v>
      </c>
      <c r="R404" s="147">
        <v>0</v>
      </c>
      <c r="S404" s="148" t="s">
        <v>466</v>
      </c>
      <c r="T404" s="96"/>
      <c r="U404" s="97"/>
    </row>
    <row r="405" spans="1:21" s="95" customFormat="1" ht="9" customHeight="1" x14ac:dyDescent="0.2">
      <c r="A405" s="99">
        <v>93</v>
      </c>
      <c r="B405" s="139" t="s">
        <v>430</v>
      </c>
      <c r="C405" s="149" t="s">
        <v>64</v>
      </c>
      <c r="D405" s="150" t="s">
        <v>63</v>
      </c>
      <c r="E405" s="151">
        <v>1951</v>
      </c>
      <c r="F405" s="152" t="s">
        <v>10</v>
      </c>
      <c r="G405" s="153">
        <v>2</v>
      </c>
      <c r="H405" s="153">
        <v>2</v>
      </c>
      <c r="I405" s="154">
        <v>939.5</v>
      </c>
      <c r="J405" s="154">
        <v>611.4</v>
      </c>
      <c r="K405" s="153">
        <v>29</v>
      </c>
      <c r="L405" s="146">
        <v>5521392.3099999996</v>
      </c>
      <c r="M405" s="147">
        <v>0</v>
      </c>
      <c r="N405" s="147">
        <v>0</v>
      </c>
      <c r="O405" s="147">
        <v>0</v>
      </c>
      <c r="P405" s="147">
        <v>5521392.3099999996</v>
      </c>
      <c r="Q405" s="147">
        <v>0</v>
      </c>
      <c r="R405" s="147">
        <v>0</v>
      </c>
      <c r="S405" s="148" t="s">
        <v>466</v>
      </c>
      <c r="T405" s="96"/>
      <c r="U405" s="97"/>
    </row>
    <row r="406" spans="1:21" s="95" customFormat="1" ht="9" customHeight="1" x14ac:dyDescent="0.2">
      <c r="A406" s="99">
        <v>94</v>
      </c>
      <c r="B406" s="139" t="s">
        <v>431</v>
      </c>
      <c r="C406" s="149" t="s">
        <v>64</v>
      </c>
      <c r="D406" s="150" t="s">
        <v>63</v>
      </c>
      <c r="E406" s="151">
        <v>1948</v>
      </c>
      <c r="F406" s="152" t="s">
        <v>10</v>
      </c>
      <c r="G406" s="153">
        <v>2</v>
      </c>
      <c r="H406" s="153">
        <v>2</v>
      </c>
      <c r="I406" s="154">
        <v>542.20000000000005</v>
      </c>
      <c r="J406" s="154">
        <v>338.4</v>
      </c>
      <c r="K406" s="153">
        <v>32</v>
      </c>
      <c r="L406" s="146">
        <v>3123681.55</v>
      </c>
      <c r="M406" s="147">
        <v>0</v>
      </c>
      <c r="N406" s="147">
        <v>0</v>
      </c>
      <c r="O406" s="147">
        <v>0</v>
      </c>
      <c r="P406" s="147">
        <v>3123681.55</v>
      </c>
      <c r="Q406" s="147">
        <v>0</v>
      </c>
      <c r="R406" s="147">
        <v>0</v>
      </c>
      <c r="S406" s="148" t="s">
        <v>466</v>
      </c>
      <c r="T406" s="96"/>
      <c r="U406" s="97"/>
    </row>
    <row r="407" spans="1:21" s="95" customFormat="1" ht="9" customHeight="1" x14ac:dyDescent="0.2">
      <c r="A407" s="99">
        <v>95</v>
      </c>
      <c r="B407" s="139" t="s">
        <v>434</v>
      </c>
      <c r="C407" s="149" t="s">
        <v>64</v>
      </c>
      <c r="D407" s="150" t="s">
        <v>63</v>
      </c>
      <c r="E407" s="151">
        <v>1952</v>
      </c>
      <c r="F407" s="152" t="s">
        <v>10</v>
      </c>
      <c r="G407" s="153">
        <v>3</v>
      </c>
      <c r="H407" s="153">
        <v>3</v>
      </c>
      <c r="I407" s="154">
        <v>2575.1999999999998</v>
      </c>
      <c r="J407" s="154">
        <v>1434.3</v>
      </c>
      <c r="K407" s="153">
        <v>52</v>
      </c>
      <c r="L407" s="146">
        <v>8526458.0800000001</v>
      </c>
      <c r="M407" s="147">
        <v>0</v>
      </c>
      <c r="N407" s="147">
        <v>0</v>
      </c>
      <c r="O407" s="147">
        <v>0</v>
      </c>
      <c r="P407" s="147">
        <v>8526458.0800000001</v>
      </c>
      <c r="Q407" s="147">
        <v>0</v>
      </c>
      <c r="R407" s="147">
        <v>0</v>
      </c>
      <c r="S407" s="148" t="s">
        <v>466</v>
      </c>
      <c r="T407" s="104"/>
      <c r="U407" s="97"/>
    </row>
    <row r="408" spans="1:21" s="95" customFormat="1" ht="9" customHeight="1" x14ac:dyDescent="0.2">
      <c r="A408" s="99">
        <v>96</v>
      </c>
      <c r="B408" s="139" t="s">
        <v>435</v>
      </c>
      <c r="C408" s="149" t="s">
        <v>64</v>
      </c>
      <c r="D408" s="150" t="s">
        <v>63</v>
      </c>
      <c r="E408" s="151">
        <v>1952</v>
      </c>
      <c r="F408" s="152" t="s">
        <v>10</v>
      </c>
      <c r="G408" s="153">
        <v>2</v>
      </c>
      <c r="H408" s="153">
        <v>1</v>
      </c>
      <c r="I408" s="154">
        <v>428.44</v>
      </c>
      <c r="J408" s="154">
        <v>399.9</v>
      </c>
      <c r="K408" s="153">
        <v>15</v>
      </c>
      <c r="L408" s="146">
        <v>2933209.11</v>
      </c>
      <c r="M408" s="147">
        <v>0</v>
      </c>
      <c r="N408" s="147">
        <v>0</v>
      </c>
      <c r="O408" s="147">
        <v>0</v>
      </c>
      <c r="P408" s="147">
        <v>2933209.11</v>
      </c>
      <c r="Q408" s="147">
        <v>0</v>
      </c>
      <c r="R408" s="147">
        <v>0</v>
      </c>
      <c r="S408" s="148" t="s">
        <v>466</v>
      </c>
      <c r="T408" s="96"/>
      <c r="U408" s="97"/>
    </row>
    <row r="409" spans="1:21" s="95" customFormat="1" ht="9" customHeight="1" x14ac:dyDescent="0.2">
      <c r="A409" s="99">
        <v>97</v>
      </c>
      <c r="B409" s="139" t="s">
        <v>436</v>
      </c>
      <c r="C409" s="149" t="s">
        <v>64</v>
      </c>
      <c r="D409" s="150" t="s">
        <v>63</v>
      </c>
      <c r="E409" s="151">
        <v>1999</v>
      </c>
      <c r="F409" s="152" t="s">
        <v>10</v>
      </c>
      <c r="G409" s="153">
        <v>5</v>
      </c>
      <c r="H409" s="153">
        <v>5</v>
      </c>
      <c r="I409" s="154">
        <v>3896.3</v>
      </c>
      <c r="J409" s="154">
        <v>3520.8</v>
      </c>
      <c r="K409" s="153">
        <v>137</v>
      </c>
      <c r="L409" s="146">
        <v>6311657.96</v>
      </c>
      <c r="M409" s="147">
        <v>0</v>
      </c>
      <c r="N409" s="147">
        <v>0</v>
      </c>
      <c r="O409" s="147">
        <v>0</v>
      </c>
      <c r="P409" s="147">
        <v>6311657.96</v>
      </c>
      <c r="Q409" s="147">
        <v>0</v>
      </c>
      <c r="R409" s="147">
        <v>0</v>
      </c>
      <c r="S409" s="148" t="s">
        <v>466</v>
      </c>
      <c r="T409" s="96"/>
      <c r="U409" s="97"/>
    </row>
    <row r="410" spans="1:21" s="95" customFormat="1" ht="9" customHeight="1" x14ac:dyDescent="0.2">
      <c r="A410" s="99">
        <v>98</v>
      </c>
      <c r="B410" s="139" t="s">
        <v>437</v>
      </c>
      <c r="C410" s="149" t="s">
        <v>64</v>
      </c>
      <c r="D410" s="150" t="s">
        <v>63</v>
      </c>
      <c r="E410" s="151">
        <v>1966</v>
      </c>
      <c r="F410" s="152" t="s">
        <v>10</v>
      </c>
      <c r="G410" s="153">
        <v>5</v>
      </c>
      <c r="H410" s="153">
        <v>1</v>
      </c>
      <c r="I410" s="154">
        <v>2101.8000000000002</v>
      </c>
      <c r="J410" s="154">
        <v>1285.5</v>
      </c>
      <c r="K410" s="153">
        <v>142</v>
      </c>
      <c r="L410" s="146">
        <v>5219297.58</v>
      </c>
      <c r="M410" s="147">
        <v>0</v>
      </c>
      <c r="N410" s="147">
        <v>0</v>
      </c>
      <c r="O410" s="147">
        <v>0</v>
      </c>
      <c r="P410" s="147">
        <v>5219297.58</v>
      </c>
      <c r="Q410" s="147">
        <v>0</v>
      </c>
      <c r="R410" s="147">
        <v>0</v>
      </c>
      <c r="S410" s="148" t="s">
        <v>466</v>
      </c>
      <c r="T410" s="96"/>
      <c r="U410" s="97"/>
    </row>
    <row r="411" spans="1:21" s="95" customFormat="1" ht="9" customHeight="1" x14ac:dyDescent="0.2">
      <c r="A411" s="99">
        <v>99</v>
      </c>
      <c r="B411" s="139" t="s">
        <v>439</v>
      </c>
      <c r="C411" s="149" t="s">
        <v>64</v>
      </c>
      <c r="D411" s="150" t="s">
        <v>63</v>
      </c>
      <c r="E411" s="151">
        <v>1940</v>
      </c>
      <c r="F411" s="152" t="s">
        <v>10</v>
      </c>
      <c r="G411" s="153">
        <v>2</v>
      </c>
      <c r="H411" s="153">
        <v>2</v>
      </c>
      <c r="I411" s="154">
        <v>421.4</v>
      </c>
      <c r="J411" s="154">
        <v>370.4</v>
      </c>
      <c r="K411" s="153">
        <v>24</v>
      </c>
      <c r="L411" s="146">
        <v>2477603.66</v>
      </c>
      <c r="M411" s="147">
        <v>0</v>
      </c>
      <c r="N411" s="147">
        <v>0</v>
      </c>
      <c r="O411" s="147">
        <v>0</v>
      </c>
      <c r="P411" s="147">
        <v>2477603.66</v>
      </c>
      <c r="Q411" s="147">
        <v>0</v>
      </c>
      <c r="R411" s="147">
        <v>0</v>
      </c>
      <c r="S411" s="148" t="s">
        <v>466</v>
      </c>
      <c r="T411" s="96"/>
      <c r="U411" s="97"/>
    </row>
    <row r="412" spans="1:21" s="95" customFormat="1" ht="9" customHeight="1" x14ac:dyDescent="0.2">
      <c r="A412" s="99">
        <v>100</v>
      </c>
      <c r="B412" s="139" t="s">
        <v>438</v>
      </c>
      <c r="C412" s="149" t="s">
        <v>64</v>
      </c>
      <c r="D412" s="150" t="s">
        <v>63</v>
      </c>
      <c r="E412" s="151">
        <v>1940</v>
      </c>
      <c r="F412" s="152" t="s">
        <v>10</v>
      </c>
      <c r="G412" s="153">
        <v>2</v>
      </c>
      <c r="H412" s="153">
        <v>2</v>
      </c>
      <c r="I412" s="154">
        <v>413.7</v>
      </c>
      <c r="J412" s="154">
        <v>358.3</v>
      </c>
      <c r="K412" s="153">
        <v>21</v>
      </c>
      <c r="L412" s="146">
        <v>2473285.36</v>
      </c>
      <c r="M412" s="147">
        <v>0</v>
      </c>
      <c r="N412" s="147">
        <v>0</v>
      </c>
      <c r="O412" s="147">
        <v>0</v>
      </c>
      <c r="P412" s="147">
        <v>2473285.36</v>
      </c>
      <c r="Q412" s="147">
        <v>0</v>
      </c>
      <c r="R412" s="147">
        <v>0</v>
      </c>
      <c r="S412" s="148" t="s">
        <v>466</v>
      </c>
      <c r="T412" s="96"/>
      <c r="U412" s="97"/>
    </row>
    <row r="413" spans="1:21" s="95" customFormat="1" ht="9" customHeight="1" x14ac:dyDescent="0.2">
      <c r="A413" s="99">
        <v>101</v>
      </c>
      <c r="B413" s="139" t="s">
        <v>445</v>
      </c>
      <c r="C413" s="149" t="s">
        <v>64</v>
      </c>
      <c r="D413" s="150" t="s">
        <v>63</v>
      </c>
      <c r="E413" s="151">
        <v>1946</v>
      </c>
      <c r="F413" s="152" t="s">
        <v>10</v>
      </c>
      <c r="G413" s="153">
        <v>4</v>
      </c>
      <c r="H413" s="153">
        <v>4</v>
      </c>
      <c r="I413" s="154">
        <v>2734.2</v>
      </c>
      <c r="J413" s="154">
        <v>1845.6</v>
      </c>
      <c r="K413" s="153">
        <v>78</v>
      </c>
      <c r="L413" s="146">
        <v>7474992.7000000002</v>
      </c>
      <c r="M413" s="147">
        <v>0</v>
      </c>
      <c r="N413" s="147">
        <v>0</v>
      </c>
      <c r="O413" s="147">
        <v>0</v>
      </c>
      <c r="P413" s="147">
        <v>7474992.7000000002</v>
      </c>
      <c r="Q413" s="147">
        <v>0</v>
      </c>
      <c r="R413" s="147">
        <v>0</v>
      </c>
      <c r="S413" s="148" t="s">
        <v>466</v>
      </c>
      <c r="T413" s="96"/>
      <c r="U413" s="97"/>
    </row>
    <row r="414" spans="1:21" s="95" customFormat="1" ht="9" customHeight="1" x14ac:dyDescent="0.2">
      <c r="A414" s="99">
        <v>102</v>
      </c>
      <c r="B414" s="139" t="s">
        <v>446</v>
      </c>
      <c r="C414" s="149" t="s">
        <v>64</v>
      </c>
      <c r="D414" s="150" t="s">
        <v>62</v>
      </c>
      <c r="E414" s="151">
        <v>1957</v>
      </c>
      <c r="F414" s="152" t="s">
        <v>10</v>
      </c>
      <c r="G414" s="153">
        <v>4</v>
      </c>
      <c r="H414" s="153">
        <v>3</v>
      </c>
      <c r="I414" s="154">
        <v>2579.8000000000002</v>
      </c>
      <c r="J414" s="154">
        <v>2024.2</v>
      </c>
      <c r="K414" s="153">
        <v>22</v>
      </c>
      <c r="L414" s="146">
        <v>5842600.5599999996</v>
      </c>
      <c r="M414" s="147">
        <v>0</v>
      </c>
      <c r="N414" s="147">
        <v>0</v>
      </c>
      <c r="O414" s="147">
        <v>0</v>
      </c>
      <c r="P414" s="147">
        <v>5842600.5599999996</v>
      </c>
      <c r="Q414" s="147">
        <v>0</v>
      </c>
      <c r="R414" s="147">
        <v>0</v>
      </c>
      <c r="S414" s="148" t="s">
        <v>466</v>
      </c>
      <c r="T414" s="96"/>
      <c r="U414" s="97"/>
    </row>
    <row r="415" spans="1:21" s="95" customFormat="1" ht="9" customHeight="1" x14ac:dyDescent="0.2">
      <c r="A415" s="99">
        <v>103</v>
      </c>
      <c r="B415" s="139" t="s">
        <v>447</v>
      </c>
      <c r="C415" s="149" t="s">
        <v>64</v>
      </c>
      <c r="D415" s="150" t="s">
        <v>63</v>
      </c>
      <c r="E415" s="151">
        <v>1956</v>
      </c>
      <c r="F415" s="152" t="s">
        <v>10</v>
      </c>
      <c r="G415" s="153">
        <v>4</v>
      </c>
      <c r="H415" s="153">
        <v>3</v>
      </c>
      <c r="I415" s="154">
        <v>3576.5</v>
      </c>
      <c r="J415" s="154">
        <v>2147.5</v>
      </c>
      <c r="K415" s="153">
        <v>13</v>
      </c>
      <c r="L415" s="146">
        <v>7621812.54</v>
      </c>
      <c r="M415" s="147">
        <v>0</v>
      </c>
      <c r="N415" s="147">
        <v>0</v>
      </c>
      <c r="O415" s="147">
        <v>0</v>
      </c>
      <c r="P415" s="147">
        <v>7621812.54</v>
      </c>
      <c r="Q415" s="147">
        <v>0</v>
      </c>
      <c r="R415" s="147">
        <v>0</v>
      </c>
      <c r="S415" s="148" t="s">
        <v>466</v>
      </c>
      <c r="T415" s="96"/>
      <c r="U415" s="97"/>
    </row>
    <row r="416" spans="1:21" s="95" customFormat="1" ht="9" customHeight="1" x14ac:dyDescent="0.2">
      <c r="A416" s="99">
        <v>104</v>
      </c>
      <c r="B416" s="139" t="s">
        <v>442</v>
      </c>
      <c r="C416" s="149" t="s">
        <v>64</v>
      </c>
      <c r="D416" s="150" t="s">
        <v>63</v>
      </c>
      <c r="E416" s="151">
        <v>1952</v>
      </c>
      <c r="F416" s="152" t="s">
        <v>10</v>
      </c>
      <c r="G416" s="153">
        <v>2</v>
      </c>
      <c r="H416" s="153">
        <v>1</v>
      </c>
      <c r="I416" s="154">
        <v>932.2</v>
      </c>
      <c r="J416" s="154">
        <v>511.5</v>
      </c>
      <c r="K416" s="153">
        <v>119</v>
      </c>
      <c r="L416" s="146">
        <v>5040852.84</v>
      </c>
      <c r="M416" s="147">
        <v>0</v>
      </c>
      <c r="N416" s="147">
        <v>0</v>
      </c>
      <c r="O416" s="147">
        <v>0</v>
      </c>
      <c r="P416" s="147">
        <v>5040852.84</v>
      </c>
      <c r="Q416" s="147">
        <v>0</v>
      </c>
      <c r="R416" s="147">
        <v>0</v>
      </c>
      <c r="S416" s="148" t="s">
        <v>466</v>
      </c>
      <c r="T416" s="96"/>
      <c r="U416" s="97"/>
    </row>
    <row r="417" spans="1:21" s="95" customFormat="1" ht="9" customHeight="1" x14ac:dyDescent="0.2">
      <c r="A417" s="99">
        <v>105</v>
      </c>
      <c r="B417" s="139" t="s">
        <v>443</v>
      </c>
      <c r="C417" s="149" t="s">
        <v>64</v>
      </c>
      <c r="D417" s="150" t="s">
        <v>63</v>
      </c>
      <c r="E417" s="151">
        <v>1951</v>
      </c>
      <c r="F417" s="144" t="s">
        <v>10</v>
      </c>
      <c r="G417" s="153">
        <v>2</v>
      </c>
      <c r="H417" s="153">
        <v>1</v>
      </c>
      <c r="I417" s="154">
        <v>994.8</v>
      </c>
      <c r="J417" s="154">
        <v>445.1</v>
      </c>
      <c r="K417" s="153">
        <v>161</v>
      </c>
      <c r="L417" s="146">
        <v>5081837.05</v>
      </c>
      <c r="M417" s="147">
        <v>0</v>
      </c>
      <c r="N417" s="147">
        <v>0</v>
      </c>
      <c r="O417" s="147">
        <v>0</v>
      </c>
      <c r="P417" s="147">
        <v>5081837.05</v>
      </c>
      <c r="Q417" s="147">
        <v>0</v>
      </c>
      <c r="R417" s="147">
        <v>0</v>
      </c>
      <c r="S417" s="148" t="s">
        <v>466</v>
      </c>
      <c r="T417" s="96"/>
      <c r="U417" s="97"/>
    </row>
    <row r="418" spans="1:21" s="95" customFormat="1" ht="9" customHeight="1" x14ac:dyDescent="0.2">
      <c r="A418" s="99">
        <v>106</v>
      </c>
      <c r="B418" s="139" t="s">
        <v>444</v>
      </c>
      <c r="C418" s="149" t="s">
        <v>64</v>
      </c>
      <c r="D418" s="150" t="s">
        <v>63</v>
      </c>
      <c r="E418" s="151">
        <v>1951</v>
      </c>
      <c r="F418" s="144" t="s">
        <v>10</v>
      </c>
      <c r="G418" s="153">
        <v>2</v>
      </c>
      <c r="H418" s="153">
        <v>2</v>
      </c>
      <c r="I418" s="154">
        <v>794.8</v>
      </c>
      <c r="J418" s="154">
        <v>550.4</v>
      </c>
      <c r="K418" s="153">
        <v>12</v>
      </c>
      <c r="L418" s="146">
        <v>4701413.1100000003</v>
      </c>
      <c r="M418" s="147">
        <v>0</v>
      </c>
      <c r="N418" s="147">
        <v>0</v>
      </c>
      <c r="O418" s="147">
        <v>0</v>
      </c>
      <c r="P418" s="147">
        <v>4701413.1100000003</v>
      </c>
      <c r="Q418" s="147">
        <v>0</v>
      </c>
      <c r="R418" s="147">
        <v>0</v>
      </c>
      <c r="S418" s="148" t="s">
        <v>466</v>
      </c>
      <c r="T418" s="96"/>
      <c r="U418" s="97"/>
    </row>
    <row r="419" spans="1:21" s="95" customFormat="1" ht="9" customHeight="1" x14ac:dyDescent="0.2">
      <c r="A419" s="99">
        <v>107</v>
      </c>
      <c r="B419" s="139" t="s">
        <v>440</v>
      </c>
      <c r="C419" s="149" t="s">
        <v>64</v>
      </c>
      <c r="D419" s="150" t="s">
        <v>63</v>
      </c>
      <c r="E419" s="151">
        <v>1959</v>
      </c>
      <c r="F419" s="144" t="s">
        <v>10</v>
      </c>
      <c r="G419" s="153">
        <v>4</v>
      </c>
      <c r="H419" s="153">
        <v>4</v>
      </c>
      <c r="I419" s="154">
        <v>2746.5</v>
      </c>
      <c r="J419" s="154">
        <v>2149.1</v>
      </c>
      <c r="K419" s="153">
        <v>75</v>
      </c>
      <c r="L419" s="146">
        <v>5665821.0199999996</v>
      </c>
      <c r="M419" s="147">
        <v>0</v>
      </c>
      <c r="N419" s="147">
        <v>0</v>
      </c>
      <c r="O419" s="147">
        <v>0</v>
      </c>
      <c r="P419" s="147">
        <v>5665821.0199999996</v>
      </c>
      <c r="Q419" s="147">
        <v>0</v>
      </c>
      <c r="R419" s="147">
        <v>0</v>
      </c>
      <c r="S419" s="148" t="s">
        <v>466</v>
      </c>
      <c r="T419" s="96"/>
      <c r="U419" s="97"/>
    </row>
    <row r="420" spans="1:21" s="95" customFormat="1" ht="9" customHeight="1" x14ac:dyDescent="0.2">
      <c r="A420" s="99">
        <v>108</v>
      </c>
      <c r="B420" s="139" t="s">
        <v>441</v>
      </c>
      <c r="C420" s="149" t="s">
        <v>64</v>
      </c>
      <c r="D420" s="150" t="s">
        <v>63</v>
      </c>
      <c r="E420" s="151">
        <v>1951</v>
      </c>
      <c r="F420" s="152" t="s">
        <v>10</v>
      </c>
      <c r="G420" s="153">
        <v>2</v>
      </c>
      <c r="H420" s="153">
        <v>2</v>
      </c>
      <c r="I420" s="154">
        <v>670.6</v>
      </c>
      <c r="J420" s="154">
        <v>489.6</v>
      </c>
      <c r="K420" s="153">
        <v>13</v>
      </c>
      <c r="L420" s="146">
        <v>4698055.22</v>
      </c>
      <c r="M420" s="147">
        <v>0</v>
      </c>
      <c r="N420" s="147">
        <v>0</v>
      </c>
      <c r="O420" s="147">
        <v>0</v>
      </c>
      <c r="P420" s="147">
        <v>4698055.22</v>
      </c>
      <c r="Q420" s="147">
        <v>0</v>
      </c>
      <c r="R420" s="147">
        <v>0</v>
      </c>
      <c r="S420" s="148" t="s">
        <v>466</v>
      </c>
      <c r="T420" s="96"/>
      <c r="U420" s="97"/>
    </row>
    <row r="421" spans="1:21" s="95" customFormat="1" ht="9" customHeight="1" x14ac:dyDescent="0.2">
      <c r="A421" s="99">
        <v>109</v>
      </c>
      <c r="B421" s="138" t="s">
        <v>448</v>
      </c>
      <c r="C421" s="149" t="s">
        <v>64</v>
      </c>
      <c r="D421" s="150" t="s">
        <v>63</v>
      </c>
      <c r="E421" s="143">
        <v>1952</v>
      </c>
      <c r="F421" s="144" t="s">
        <v>10</v>
      </c>
      <c r="G421" s="145">
        <v>2</v>
      </c>
      <c r="H421" s="145">
        <v>2</v>
      </c>
      <c r="I421" s="146">
        <v>645.20000000000005</v>
      </c>
      <c r="J421" s="146">
        <v>619.29999999999995</v>
      </c>
      <c r="K421" s="145">
        <v>33</v>
      </c>
      <c r="L421" s="146">
        <v>2440055.64</v>
      </c>
      <c r="M421" s="147">
        <v>0</v>
      </c>
      <c r="N421" s="147">
        <v>0</v>
      </c>
      <c r="O421" s="147">
        <v>0</v>
      </c>
      <c r="P421" s="147">
        <v>2440055.64</v>
      </c>
      <c r="Q421" s="147">
        <v>0</v>
      </c>
      <c r="R421" s="147">
        <v>0</v>
      </c>
      <c r="S421" s="148" t="s">
        <v>466</v>
      </c>
      <c r="T421" s="96"/>
      <c r="U421" s="97"/>
    </row>
    <row r="422" spans="1:21" s="95" customFormat="1" ht="9" customHeight="1" x14ac:dyDescent="0.2">
      <c r="A422" s="99">
        <v>110</v>
      </c>
      <c r="B422" s="138" t="s">
        <v>449</v>
      </c>
      <c r="C422" s="149" t="s">
        <v>64</v>
      </c>
      <c r="D422" s="150" t="s">
        <v>63</v>
      </c>
      <c r="E422" s="143">
        <v>1952</v>
      </c>
      <c r="F422" s="144" t="s">
        <v>10</v>
      </c>
      <c r="G422" s="145">
        <v>2</v>
      </c>
      <c r="H422" s="145">
        <v>1</v>
      </c>
      <c r="I422" s="146">
        <v>297.7</v>
      </c>
      <c r="J422" s="146">
        <v>277.7</v>
      </c>
      <c r="K422" s="145">
        <v>15</v>
      </c>
      <c r="L422" s="146">
        <v>2440055.64</v>
      </c>
      <c r="M422" s="147">
        <v>0</v>
      </c>
      <c r="N422" s="147">
        <v>0</v>
      </c>
      <c r="O422" s="147">
        <v>0</v>
      </c>
      <c r="P422" s="147">
        <v>2440055.64</v>
      </c>
      <c r="Q422" s="147">
        <v>0</v>
      </c>
      <c r="R422" s="147">
        <v>0</v>
      </c>
      <c r="S422" s="148" t="s">
        <v>466</v>
      </c>
      <c r="T422" s="96"/>
      <c r="U422" s="97"/>
    </row>
    <row r="423" spans="1:21" s="95" customFormat="1" ht="9" customHeight="1" x14ac:dyDescent="0.2">
      <c r="A423" s="99">
        <v>111</v>
      </c>
      <c r="B423" s="139" t="s">
        <v>450</v>
      </c>
      <c r="C423" s="149" t="s">
        <v>65</v>
      </c>
      <c r="D423" s="150" t="s">
        <v>63</v>
      </c>
      <c r="E423" s="151">
        <v>1947</v>
      </c>
      <c r="F423" s="152" t="s">
        <v>10</v>
      </c>
      <c r="G423" s="153">
        <v>2</v>
      </c>
      <c r="H423" s="153">
        <v>1</v>
      </c>
      <c r="I423" s="154">
        <v>544.5</v>
      </c>
      <c r="J423" s="154">
        <v>386.2</v>
      </c>
      <c r="K423" s="153">
        <v>17</v>
      </c>
      <c r="L423" s="146">
        <v>2925249.25</v>
      </c>
      <c r="M423" s="147">
        <v>0</v>
      </c>
      <c r="N423" s="147">
        <v>0</v>
      </c>
      <c r="O423" s="147">
        <v>0</v>
      </c>
      <c r="P423" s="147">
        <v>2925249.25</v>
      </c>
      <c r="Q423" s="147">
        <v>0</v>
      </c>
      <c r="R423" s="147">
        <v>0</v>
      </c>
      <c r="S423" s="148" t="s">
        <v>466</v>
      </c>
      <c r="T423" s="96"/>
      <c r="U423" s="97"/>
    </row>
    <row r="424" spans="1:21" s="95" customFormat="1" ht="9" customHeight="1" x14ac:dyDescent="0.2">
      <c r="A424" s="99">
        <v>112</v>
      </c>
      <c r="B424" s="139" t="s">
        <v>451</v>
      </c>
      <c r="C424" s="149" t="s">
        <v>64</v>
      </c>
      <c r="D424" s="150" t="s">
        <v>63</v>
      </c>
      <c r="E424" s="151">
        <v>1940</v>
      </c>
      <c r="F424" s="152" t="s">
        <v>10</v>
      </c>
      <c r="G424" s="153">
        <v>4</v>
      </c>
      <c r="H424" s="153">
        <v>2</v>
      </c>
      <c r="I424" s="154">
        <v>1250.75</v>
      </c>
      <c r="J424" s="154">
        <v>1090.75</v>
      </c>
      <c r="K424" s="153">
        <v>45</v>
      </c>
      <c r="L424" s="146">
        <v>4537719.43</v>
      </c>
      <c r="M424" s="147">
        <v>0</v>
      </c>
      <c r="N424" s="147">
        <v>0</v>
      </c>
      <c r="O424" s="147">
        <v>0</v>
      </c>
      <c r="P424" s="147">
        <v>4537719.43</v>
      </c>
      <c r="Q424" s="147">
        <v>0</v>
      </c>
      <c r="R424" s="147">
        <v>0</v>
      </c>
      <c r="S424" s="148" t="s">
        <v>466</v>
      </c>
      <c r="T424" s="96"/>
      <c r="U424" s="97"/>
    </row>
    <row r="425" spans="1:21" s="95" customFormat="1" ht="9" customHeight="1" x14ac:dyDescent="0.2">
      <c r="A425" s="99">
        <v>113</v>
      </c>
      <c r="B425" s="139" t="s">
        <v>452</v>
      </c>
      <c r="C425" s="149" t="s">
        <v>65</v>
      </c>
      <c r="D425" s="150" t="s">
        <v>63</v>
      </c>
      <c r="E425" s="151">
        <v>1929</v>
      </c>
      <c r="F425" s="144" t="s">
        <v>10</v>
      </c>
      <c r="G425" s="153">
        <v>4</v>
      </c>
      <c r="H425" s="153">
        <v>4</v>
      </c>
      <c r="I425" s="154">
        <v>2396.42</v>
      </c>
      <c r="J425" s="154">
        <v>1797.4</v>
      </c>
      <c r="K425" s="153">
        <v>75</v>
      </c>
      <c r="L425" s="146">
        <v>8129913.4900000002</v>
      </c>
      <c r="M425" s="147">
        <v>0</v>
      </c>
      <c r="N425" s="147">
        <v>0</v>
      </c>
      <c r="O425" s="147">
        <v>0</v>
      </c>
      <c r="P425" s="147">
        <v>8129913.4900000002</v>
      </c>
      <c r="Q425" s="147">
        <v>0</v>
      </c>
      <c r="R425" s="147">
        <v>0</v>
      </c>
      <c r="S425" s="148" t="s">
        <v>466</v>
      </c>
      <c r="T425" s="96"/>
      <c r="U425" s="97"/>
    </row>
    <row r="426" spans="1:21" s="95" customFormat="1" ht="9" customHeight="1" x14ac:dyDescent="0.2">
      <c r="A426" s="99">
        <v>114</v>
      </c>
      <c r="B426" s="139" t="s">
        <v>454</v>
      </c>
      <c r="C426" s="149" t="s">
        <v>65</v>
      </c>
      <c r="D426" s="150" t="s">
        <v>63</v>
      </c>
      <c r="E426" s="151">
        <v>1952</v>
      </c>
      <c r="F426" s="144" t="s">
        <v>10</v>
      </c>
      <c r="G426" s="153">
        <v>3</v>
      </c>
      <c r="H426" s="153">
        <v>4</v>
      </c>
      <c r="I426" s="154">
        <v>1247.0999999999999</v>
      </c>
      <c r="J426" s="154">
        <v>920</v>
      </c>
      <c r="K426" s="153">
        <v>53</v>
      </c>
      <c r="L426" s="146">
        <v>6747068.4000000004</v>
      </c>
      <c r="M426" s="147">
        <v>0</v>
      </c>
      <c r="N426" s="147">
        <v>0</v>
      </c>
      <c r="O426" s="147">
        <v>0</v>
      </c>
      <c r="P426" s="147">
        <v>6747068.4000000004</v>
      </c>
      <c r="Q426" s="147">
        <v>0</v>
      </c>
      <c r="R426" s="147">
        <v>0</v>
      </c>
      <c r="S426" s="148" t="s">
        <v>466</v>
      </c>
      <c r="T426" s="96"/>
      <c r="U426" s="97"/>
    </row>
    <row r="427" spans="1:21" s="95" customFormat="1" ht="9" customHeight="1" x14ac:dyDescent="0.2">
      <c r="A427" s="99">
        <v>115</v>
      </c>
      <c r="B427" s="139" t="s">
        <v>455</v>
      </c>
      <c r="C427" s="149" t="s">
        <v>64</v>
      </c>
      <c r="D427" s="150" t="s">
        <v>63</v>
      </c>
      <c r="E427" s="151">
        <v>1958</v>
      </c>
      <c r="F427" s="144" t="s">
        <v>10</v>
      </c>
      <c r="G427" s="153">
        <v>4</v>
      </c>
      <c r="H427" s="153">
        <v>4</v>
      </c>
      <c r="I427" s="154">
        <v>2827.1</v>
      </c>
      <c r="J427" s="154">
        <v>1788.79</v>
      </c>
      <c r="K427" s="153">
        <v>59</v>
      </c>
      <c r="L427" s="146">
        <v>6999178.3499999996</v>
      </c>
      <c r="M427" s="147">
        <v>0</v>
      </c>
      <c r="N427" s="147">
        <v>0</v>
      </c>
      <c r="O427" s="147">
        <v>0</v>
      </c>
      <c r="P427" s="147">
        <v>6999178.3499999996</v>
      </c>
      <c r="Q427" s="147">
        <v>0</v>
      </c>
      <c r="R427" s="147">
        <v>0</v>
      </c>
      <c r="S427" s="148" t="s">
        <v>466</v>
      </c>
      <c r="T427" s="96"/>
      <c r="U427" s="97"/>
    </row>
    <row r="428" spans="1:21" s="95" customFormat="1" ht="9" customHeight="1" x14ac:dyDescent="0.2">
      <c r="A428" s="99">
        <v>116</v>
      </c>
      <c r="B428" s="139" t="s">
        <v>456</v>
      </c>
      <c r="C428" s="149" t="s">
        <v>64</v>
      </c>
      <c r="D428" s="150" t="s">
        <v>63</v>
      </c>
      <c r="E428" s="151">
        <v>1947</v>
      </c>
      <c r="F428" s="144" t="s">
        <v>10</v>
      </c>
      <c r="G428" s="153">
        <v>4</v>
      </c>
      <c r="H428" s="153">
        <v>5</v>
      </c>
      <c r="I428" s="154">
        <v>2560.9</v>
      </c>
      <c r="J428" s="154">
        <v>2044.2</v>
      </c>
      <c r="K428" s="153">
        <v>85</v>
      </c>
      <c r="L428" s="146">
        <v>6875440.4500000002</v>
      </c>
      <c r="M428" s="147">
        <v>0</v>
      </c>
      <c r="N428" s="147">
        <v>0</v>
      </c>
      <c r="O428" s="147">
        <v>0</v>
      </c>
      <c r="P428" s="147">
        <v>6875440.4500000002</v>
      </c>
      <c r="Q428" s="147">
        <v>0</v>
      </c>
      <c r="R428" s="147">
        <v>0</v>
      </c>
      <c r="S428" s="148" t="s">
        <v>466</v>
      </c>
      <c r="T428" s="96"/>
      <c r="U428" s="97"/>
    </row>
    <row r="429" spans="1:21" s="95" customFormat="1" ht="9" customHeight="1" x14ac:dyDescent="0.2">
      <c r="A429" s="99">
        <v>117</v>
      </c>
      <c r="B429" s="139" t="s">
        <v>457</v>
      </c>
      <c r="C429" s="149" t="s">
        <v>64</v>
      </c>
      <c r="D429" s="150" t="s">
        <v>63</v>
      </c>
      <c r="E429" s="151">
        <v>1946</v>
      </c>
      <c r="F429" s="144" t="s">
        <v>10</v>
      </c>
      <c r="G429" s="153">
        <v>4</v>
      </c>
      <c r="H429" s="153">
        <v>2</v>
      </c>
      <c r="I429" s="154">
        <v>1177.0999999999999</v>
      </c>
      <c r="J429" s="154">
        <v>825.6</v>
      </c>
      <c r="K429" s="153">
        <v>50</v>
      </c>
      <c r="L429" s="146">
        <v>4545945.8499999996</v>
      </c>
      <c r="M429" s="147">
        <v>0</v>
      </c>
      <c r="N429" s="147">
        <v>0</v>
      </c>
      <c r="O429" s="147">
        <v>0</v>
      </c>
      <c r="P429" s="147">
        <v>4545945.8499999996</v>
      </c>
      <c r="Q429" s="147">
        <v>0</v>
      </c>
      <c r="R429" s="147">
        <v>0</v>
      </c>
      <c r="S429" s="148" t="s">
        <v>466</v>
      </c>
      <c r="T429" s="96"/>
      <c r="U429" s="97"/>
    </row>
    <row r="430" spans="1:21" s="95" customFormat="1" ht="9" customHeight="1" x14ac:dyDescent="0.2">
      <c r="A430" s="99">
        <v>118</v>
      </c>
      <c r="B430" s="139" t="s">
        <v>458</v>
      </c>
      <c r="C430" s="149" t="s">
        <v>64</v>
      </c>
      <c r="D430" s="150" t="s">
        <v>63</v>
      </c>
      <c r="E430" s="151">
        <v>1994</v>
      </c>
      <c r="F430" s="144" t="s">
        <v>10</v>
      </c>
      <c r="G430" s="153">
        <v>5</v>
      </c>
      <c r="H430" s="153">
        <v>1</v>
      </c>
      <c r="I430" s="154">
        <v>1262.9000000000001</v>
      </c>
      <c r="J430" s="154">
        <v>884.5</v>
      </c>
      <c r="K430" s="153">
        <v>57</v>
      </c>
      <c r="L430" s="146">
        <v>4755090.03</v>
      </c>
      <c r="M430" s="147">
        <v>0</v>
      </c>
      <c r="N430" s="147">
        <v>0</v>
      </c>
      <c r="O430" s="147">
        <v>0</v>
      </c>
      <c r="P430" s="147">
        <v>4755090.03</v>
      </c>
      <c r="Q430" s="147">
        <v>0</v>
      </c>
      <c r="R430" s="147">
        <v>0</v>
      </c>
      <c r="S430" s="148" t="s">
        <v>466</v>
      </c>
      <c r="T430" s="96"/>
      <c r="U430" s="97"/>
    </row>
    <row r="431" spans="1:21" s="95" customFormat="1" ht="9" customHeight="1" x14ac:dyDescent="0.2">
      <c r="A431" s="99">
        <v>119</v>
      </c>
      <c r="B431" s="139" t="s">
        <v>459</v>
      </c>
      <c r="C431" s="149" t="s">
        <v>64</v>
      </c>
      <c r="D431" s="150" t="s">
        <v>63</v>
      </c>
      <c r="E431" s="151">
        <v>1991</v>
      </c>
      <c r="F431" s="144" t="s">
        <v>10</v>
      </c>
      <c r="G431" s="153">
        <v>5</v>
      </c>
      <c r="H431" s="153">
        <v>1</v>
      </c>
      <c r="I431" s="154">
        <v>1374.1</v>
      </c>
      <c r="J431" s="154">
        <v>853.2</v>
      </c>
      <c r="K431" s="153">
        <v>6</v>
      </c>
      <c r="L431" s="146">
        <v>4727974.12</v>
      </c>
      <c r="M431" s="147">
        <v>0</v>
      </c>
      <c r="N431" s="147">
        <v>0</v>
      </c>
      <c r="O431" s="147">
        <v>0</v>
      </c>
      <c r="P431" s="147">
        <v>4727974.12</v>
      </c>
      <c r="Q431" s="147">
        <v>0</v>
      </c>
      <c r="R431" s="147">
        <v>0</v>
      </c>
      <c r="S431" s="148" t="s">
        <v>466</v>
      </c>
      <c r="T431" s="96"/>
      <c r="U431" s="97"/>
    </row>
    <row r="432" spans="1:21" s="95" customFormat="1" ht="9" customHeight="1" x14ac:dyDescent="0.2">
      <c r="A432" s="99">
        <v>120</v>
      </c>
      <c r="B432" s="139" t="s">
        <v>99</v>
      </c>
      <c r="C432" s="149" t="s">
        <v>64</v>
      </c>
      <c r="D432" s="150" t="s">
        <v>62</v>
      </c>
      <c r="E432" s="151">
        <v>1990</v>
      </c>
      <c r="F432" s="144" t="s">
        <v>10</v>
      </c>
      <c r="G432" s="153">
        <v>9</v>
      </c>
      <c r="H432" s="153">
        <v>4</v>
      </c>
      <c r="I432" s="154">
        <v>9489.2999999999993</v>
      </c>
      <c r="J432" s="154">
        <v>7031</v>
      </c>
      <c r="K432" s="153">
        <v>363</v>
      </c>
      <c r="L432" s="146">
        <v>11128719.6</v>
      </c>
      <c r="M432" s="147">
        <v>0</v>
      </c>
      <c r="N432" s="147">
        <v>0</v>
      </c>
      <c r="O432" s="147">
        <v>0</v>
      </c>
      <c r="P432" s="147">
        <v>11128719.6</v>
      </c>
      <c r="Q432" s="147">
        <v>0</v>
      </c>
      <c r="R432" s="147">
        <v>0</v>
      </c>
      <c r="S432" s="148" t="s">
        <v>466</v>
      </c>
      <c r="T432" s="96"/>
      <c r="U432" s="97"/>
    </row>
    <row r="433" spans="1:21" s="95" customFormat="1" ht="9" customHeight="1" x14ac:dyDescent="0.2">
      <c r="A433" s="99">
        <v>121</v>
      </c>
      <c r="B433" s="139" t="s">
        <v>106</v>
      </c>
      <c r="C433" s="149" t="s">
        <v>64</v>
      </c>
      <c r="D433" s="150" t="s">
        <v>62</v>
      </c>
      <c r="E433" s="151">
        <v>1963</v>
      </c>
      <c r="F433" s="144" t="s">
        <v>11</v>
      </c>
      <c r="G433" s="153">
        <v>5</v>
      </c>
      <c r="H433" s="153">
        <v>4</v>
      </c>
      <c r="I433" s="154">
        <v>3795.2</v>
      </c>
      <c r="J433" s="154">
        <v>3501.2</v>
      </c>
      <c r="K433" s="153">
        <v>15</v>
      </c>
      <c r="L433" s="146">
        <v>1922016.84</v>
      </c>
      <c r="M433" s="147">
        <v>0</v>
      </c>
      <c r="N433" s="147">
        <v>0</v>
      </c>
      <c r="O433" s="147">
        <v>0</v>
      </c>
      <c r="P433" s="147">
        <v>1922016.84</v>
      </c>
      <c r="Q433" s="147">
        <v>0</v>
      </c>
      <c r="R433" s="147">
        <v>0</v>
      </c>
      <c r="S433" s="148" t="s">
        <v>466</v>
      </c>
      <c r="T433" s="96"/>
      <c r="U433" s="97"/>
    </row>
    <row r="434" spans="1:21" s="95" customFormat="1" ht="9" customHeight="1" x14ac:dyDescent="0.2">
      <c r="A434" s="99">
        <v>122</v>
      </c>
      <c r="B434" s="138" t="s">
        <v>162</v>
      </c>
      <c r="C434" s="149" t="s">
        <v>64</v>
      </c>
      <c r="D434" s="150" t="s">
        <v>62</v>
      </c>
      <c r="E434" s="143">
        <v>1979</v>
      </c>
      <c r="F434" s="144" t="s">
        <v>11</v>
      </c>
      <c r="G434" s="145">
        <v>5</v>
      </c>
      <c r="H434" s="145">
        <v>4</v>
      </c>
      <c r="I434" s="146">
        <v>3604.9</v>
      </c>
      <c r="J434" s="146">
        <v>3325.9</v>
      </c>
      <c r="K434" s="145">
        <v>157</v>
      </c>
      <c r="L434" s="146">
        <v>5290484.7699999996</v>
      </c>
      <c r="M434" s="147">
        <v>0</v>
      </c>
      <c r="N434" s="147">
        <v>0</v>
      </c>
      <c r="O434" s="147">
        <v>0</v>
      </c>
      <c r="P434" s="147">
        <v>5290484.7699999996</v>
      </c>
      <c r="Q434" s="147">
        <v>0</v>
      </c>
      <c r="R434" s="147">
        <v>0</v>
      </c>
      <c r="S434" s="148" t="s">
        <v>466</v>
      </c>
      <c r="T434" s="96"/>
      <c r="U434" s="97"/>
    </row>
    <row r="435" spans="1:21" s="95" customFormat="1" ht="9" customHeight="1" x14ac:dyDescent="0.2">
      <c r="A435" s="99">
        <v>123</v>
      </c>
      <c r="B435" s="139" t="s">
        <v>232</v>
      </c>
      <c r="C435" s="149" t="s">
        <v>64</v>
      </c>
      <c r="D435" s="150" t="s">
        <v>62</v>
      </c>
      <c r="E435" s="151">
        <v>1981</v>
      </c>
      <c r="F435" s="144" t="s">
        <v>10</v>
      </c>
      <c r="G435" s="145">
        <v>9</v>
      </c>
      <c r="H435" s="145">
        <v>2</v>
      </c>
      <c r="I435" s="146">
        <v>5974.2</v>
      </c>
      <c r="J435" s="146">
        <v>5337.2</v>
      </c>
      <c r="K435" s="145">
        <v>225</v>
      </c>
      <c r="L435" s="146">
        <v>5564359.7999999998</v>
      </c>
      <c r="M435" s="147">
        <v>0</v>
      </c>
      <c r="N435" s="147">
        <v>0</v>
      </c>
      <c r="O435" s="147">
        <v>0</v>
      </c>
      <c r="P435" s="147">
        <v>5564359.7999999998</v>
      </c>
      <c r="Q435" s="147">
        <v>0</v>
      </c>
      <c r="R435" s="147">
        <v>0</v>
      </c>
      <c r="S435" s="148" t="s">
        <v>466</v>
      </c>
      <c r="T435" s="96"/>
      <c r="U435" s="97"/>
    </row>
    <row r="436" spans="1:21" s="95" customFormat="1" ht="9" customHeight="1" x14ac:dyDescent="0.2">
      <c r="A436" s="99">
        <v>124</v>
      </c>
      <c r="B436" s="138" t="s">
        <v>239</v>
      </c>
      <c r="C436" s="141" t="s">
        <v>64</v>
      </c>
      <c r="D436" s="142" t="s">
        <v>62</v>
      </c>
      <c r="E436" s="143">
        <v>1986</v>
      </c>
      <c r="F436" s="144" t="s">
        <v>468</v>
      </c>
      <c r="G436" s="145">
        <v>5</v>
      </c>
      <c r="H436" s="145">
        <v>6</v>
      </c>
      <c r="I436" s="146">
        <v>4985.8</v>
      </c>
      <c r="J436" s="146">
        <v>4448.8</v>
      </c>
      <c r="K436" s="145">
        <v>98</v>
      </c>
      <c r="L436" s="146">
        <v>7673222.2000000002</v>
      </c>
      <c r="M436" s="147">
        <v>0</v>
      </c>
      <c r="N436" s="147">
        <v>0</v>
      </c>
      <c r="O436" s="147">
        <v>0</v>
      </c>
      <c r="P436" s="147">
        <v>7673222.2000000002</v>
      </c>
      <c r="Q436" s="147">
        <v>0</v>
      </c>
      <c r="R436" s="147">
        <v>0</v>
      </c>
      <c r="S436" s="148" t="s">
        <v>466</v>
      </c>
      <c r="T436" s="96"/>
      <c r="U436" s="97"/>
    </row>
    <row r="437" spans="1:21" s="95" customFormat="1" ht="9" customHeight="1" x14ac:dyDescent="0.2">
      <c r="A437" s="99">
        <v>125</v>
      </c>
      <c r="B437" s="138" t="s">
        <v>122</v>
      </c>
      <c r="C437" s="141" t="s">
        <v>64</v>
      </c>
      <c r="D437" s="142" t="s">
        <v>63</v>
      </c>
      <c r="E437" s="143">
        <v>1983</v>
      </c>
      <c r="F437" s="144" t="s">
        <v>11</v>
      </c>
      <c r="G437" s="145">
        <v>9</v>
      </c>
      <c r="H437" s="145">
        <v>2</v>
      </c>
      <c r="I437" s="146">
        <v>4350.3999999999996</v>
      </c>
      <c r="J437" s="146">
        <v>3906</v>
      </c>
      <c r="K437" s="145">
        <v>187</v>
      </c>
      <c r="L437" s="146">
        <v>5462682.6100000003</v>
      </c>
      <c r="M437" s="147">
        <v>0</v>
      </c>
      <c r="N437" s="147">
        <v>0</v>
      </c>
      <c r="O437" s="147">
        <v>0</v>
      </c>
      <c r="P437" s="147">
        <v>5462682.6100000003</v>
      </c>
      <c r="Q437" s="147">
        <v>0</v>
      </c>
      <c r="R437" s="147">
        <v>0</v>
      </c>
      <c r="S437" s="148" t="s">
        <v>466</v>
      </c>
      <c r="T437" s="96"/>
      <c r="U437" s="97"/>
    </row>
    <row r="438" spans="1:21" s="95" customFormat="1" ht="9" customHeight="1" x14ac:dyDescent="0.2">
      <c r="A438" s="99">
        <v>126</v>
      </c>
      <c r="B438" s="139" t="s">
        <v>254</v>
      </c>
      <c r="C438" s="149" t="s">
        <v>64</v>
      </c>
      <c r="D438" s="150" t="s">
        <v>62</v>
      </c>
      <c r="E438" s="151">
        <v>2001</v>
      </c>
      <c r="F438" s="152" t="s">
        <v>11</v>
      </c>
      <c r="G438" s="153">
        <v>9</v>
      </c>
      <c r="H438" s="153">
        <v>1</v>
      </c>
      <c r="I438" s="154">
        <v>6293.6</v>
      </c>
      <c r="J438" s="154">
        <v>5586.1</v>
      </c>
      <c r="K438" s="153">
        <v>263</v>
      </c>
      <c r="L438" s="146">
        <v>22056186.809999999</v>
      </c>
      <c r="M438" s="147">
        <v>0</v>
      </c>
      <c r="N438" s="147">
        <v>0</v>
      </c>
      <c r="O438" s="147">
        <v>0</v>
      </c>
      <c r="P438" s="147">
        <v>22056186.809999999</v>
      </c>
      <c r="Q438" s="147">
        <v>0</v>
      </c>
      <c r="R438" s="147">
        <v>0</v>
      </c>
      <c r="S438" s="148" t="s">
        <v>466</v>
      </c>
      <c r="T438" s="96"/>
      <c r="U438" s="97"/>
    </row>
    <row r="439" spans="1:21" s="95" customFormat="1" ht="9" customHeight="1" x14ac:dyDescent="0.2">
      <c r="A439" s="99">
        <v>127</v>
      </c>
      <c r="B439" s="139" t="s">
        <v>294</v>
      </c>
      <c r="C439" s="149" t="s">
        <v>64</v>
      </c>
      <c r="D439" s="150" t="s">
        <v>62</v>
      </c>
      <c r="E439" s="151">
        <v>1975</v>
      </c>
      <c r="F439" s="152" t="s">
        <v>10</v>
      </c>
      <c r="G439" s="153">
        <v>5</v>
      </c>
      <c r="H439" s="153">
        <v>4</v>
      </c>
      <c r="I439" s="154">
        <v>3826.2</v>
      </c>
      <c r="J439" s="154">
        <v>2598.9</v>
      </c>
      <c r="K439" s="153">
        <v>97</v>
      </c>
      <c r="L439" s="146">
        <v>3584078.06</v>
      </c>
      <c r="M439" s="147">
        <v>0</v>
      </c>
      <c r="N439" s="147">
        <v>0</v>
      </c>
      <c r="O439" s="147">
        <v>0</v>
      </c>
      <c r="P439" s="147">
        <v>3584078.06</v>
      </c>
      <c r="Q439" s="147">
        <v>0</v>
      </c>
      <c r="R439" s="147">
        <v>0</v>
      </c>
      <c r="S439" s="148" t="s">
        <v>466</v>
      </c>
      <c r="T439" s="96"/>
      <c r="U439" s="97"/>
    </row>
    <row r="440" spans="1:21" s="95" customFormat="1" ht="9" customHeight="1" x14ac:dyDescent="0.2">
      <c r="A440" s="99">
        <v>128</v>
      </c>
      <c r="B440" s="139" t="s">
        <v>453</v>
      </c>
      <c r="C440" s="149" t="s">
        <v>65</v>
      </c>
      <c r="D440" s="150" t="s">
        <v>62</v>
      </c>
      <c r="E440" s="151">
        <v>1937</v>
      </c>
      <c r="F440" s="152" t="s">
        <v>10</v>
      </c>
      <c r="G440" s="153">
        <v>3</v>
      </c>
      <c r="H440" s="153">
        <v>4</v>
      </c>
      <c r="I440" s="154">
        <v>2625.5</v>
      </c>
      <c r="J440" s="154">
        <v>1656.6</v>
      </c>
      <c r="K440" s="153">
        <v>93</v>
      </c>
      <c r="L440" s="146">
        <v>6772986.2300000004</v>
      </c>
      <c r="M440" s="147">
        <v>0</v>
      </c>
      <c r="N440" s="147">
        <v>0</v>
      </c>
      <c r="O440" s="147">
        <v>0</v>
      </c>
      <c r="P440" s="147">
        <v>6772986.2300000004</v>
      </c>
      <c r="Q440" s="147">
        <v>0</v>
      </c>
      <c r="R440" s="147">
        <v>0</v>
      </c>
      <c r="S440" s="148" t="s">
        <v>466</v>
      </c>
      <c r="T440" s="96"/>
      <c r="U440" s="97"/>
    </row>
    <row r="441" spans="1:21" s="95" customFormat="1" ht="9" customHeight="1" x14ac:dyDescent="0.2">
      <c r="A441" s="99">
        <v>129</v>
      </c>
      <c r="B441" s="139" t="s">
        <v>169</v>
      </c>
      <c r="C441" s="149" t="s">
        <v>64</v>
      </c>
      <c r="D441" s="150" t="s">
        <v>62</v>
      </c>
      <c r="E441" s="151">
        <v>1986</v>
      </c>
      <c r="F441" s="152" t="s">
        <v>11</v>
      </c>
      <c r="G441" s="153">
        <v>5</v>
      </c>
      <c r="H441" s="153">
        <v>9</v>
      </c>
      <c r="I441" s="154">
        <v>7758.9</v>
      </c>
      <c r="J441" s="154">
        <v>6631.52</v>
      </c>
      <c r="K441" s="153">
        <v>344</v>
      </c>
      <c r="L441" s="146">
        <v>10407889.359999999</v>
      </c>
      <c r="M441" s="147">
        <v>0</v>
      </c>
      <c r="N441" s="147">
        <v>0</v>
      </c>
      <c r="O441" s="147">
        <v>0</v>
      </c>
      <c r="P441" s="147">
        <v>10407889.359999999</v>
      </c>
      <c r="Q441" s="147">
        <v>0</v>
      </c>
      <c r="R441" s="147">
        <v>0</v>
      </c>
      <c r="S441" s="148" t="s">
        <v>466</v>
      </c>
      <c r="T441" s="96"/>
      <c r="U441" s="97"/>
    </row>
    <row r="442" spans="1:21" s="95" customFormat="1" ht="9" customHeight="1" x14ac:dyDescent="0.2">
      <c r="A442" s="99">
        <v>130</v>
      </c>
      <c r="B442" s="139" t="s">
        <v>202</v>
      </c>
      <c r="C442" s="149" t="s">
        <v>64</v>
      </c>
      <c r="D442" s="150" t="s">
        <v>63</v>
      </c>
      <c r="E442" s="151">
        <v>1980</v>
      </c>
      <c r="F442" s="152" t="s">
        <v>11</v>
      </c>
      <c r="G442" s="153">
        <v>5</v>
      </c>
      <c r="H442" s="153">
        <v>2</v>
      </c>
      <c r="I442" s="154">
        <v>1974.4</v>
      </c>
      <c r="J442" s="154">
        <v>1784.4</v>
      </c>
      <c r="K442" s="153">
        <v>78</v>
      </c>
      <c r="L442" s="146">
        <v>2544278.94</v>
      </c>
      <c r="M442" s="147">
        <v>0</v>
      </c>
      <c r="N442" s="147">
        <v>0</v>
      </c>
      <c r="O442" s="147">
        <v>0</v>
      </c>
      <c r="P442" s="147">
        <v>2544278.94</v>
      </c>
      <c r="Q442" s="147">
        <v>0</v>
      </c>
      <c r="R442" s="147">
        <v>0</v>
      </c>
      <c r="S442" s="148" t="s">
        <v>466</v>
      </c>
      <c r="T442" s="96"/>
      <c r="U442" s="97"/>
    </row>
    <row r="443" spans="1:21" s="95" customFormat="1" ht="9" customHeight="1" x14ac:dyDescent="0.2">
      <c r="A443" s="99">
        <v>131</v>
      </c>
      <c r="B443" s="139" t="s">
        <v>204</v>
      </c>
      <c r="C443" s="149" t="s">
        <v>65</v>
      </c>
      <c r="D443" s="150" t="s">
        <v>62</v>
      </c>
      <c r="E443" s="151">
        <v>1963</v>
      </c>
      <c r="F443" s="152" t="s">
        <v>10</v>
      </c>
      <c r="G443" s="153">
        <v>3</v>
      </c>
      <c r="H443" s="153">
        <v>1</v>
      </c>
      <c r="I443" s="154">
        <v>548.4</v>
      </c>
      <c r="J443" s="154">
        <v>492.3</v>
      </c>
      <c r="K443" s="153">
        <v>8</v>
      </c>
      <c r="L443" s="146">
        <v>1583870.86</v>
      </c>
      <c r="M443" s="147">
        <v>0</v>
      </c>
      <c r="N443" s="147">
        <v>0</v>
      </c>
      <c r="O443" s="147">
        <v>0</v>
      </c>
      <c r="P443" s="147">
        <v>1583870.86</v>
      </c>
      <c r="Q443" s="147">
        <v>0</v>
      </c>
      <c r="R443" s="147">
        <v>0</v>
      </c>
      <c r="S443" s="148" t="s">
        <v>466</v>
      </c>
      <c r="T443" s="96"/>
      <c r="U443" s="97"/>
    </row>
    <row r="444" spans="1:21" s="95" customFormat="1" ht="9" customHeight="1" x14ac:dyDescent="0.2">
      <c r="A444" s="99">
        <v>132</v>
      </c>
      <c r="B444" s="139" t="s">
        <v>219</v>
      </c>
      <c r="C444" s="149" t="s">
        <v>64</v>
      </c>
      <c r="D444" s="150" t="s">
        <v>62</v>
      </c>
      <c r="E444" s="151">
        <v>1972</v>
      </c>
      <c r="F444" s="152" t="s">
        <v>11</v>
      </c>
      <c r="G444" s="153">
        <v>5</v>
      </c>
      <c r="H444" s="153">
        <v>4</v>
      </c>
      <c r="I444" s="154">
        <v>3576.7</v>
      </c>
      <c r="J444" s="154">
        <v>3264.7</v>
      </c>
      <c r="K444" s="153">
        <v>177</v>
      </c>
      <c r="L444" s="146">
        <v>5278946.0999999996</v>
      </c>
      <c r="M444" s="147">
        <v>0</v>
      </c>
      <c r="N444" s="147">
        <v>0</v>
      </c>
      <c r="O444" s="147">
        <v>0</v>
      </c>
      <c r="P444" s="147">
        <v>5278946.0999999996</v>
      </c>
      <c r="Q444" s="147">
        <v>0</v>
      </c>
      <c r="R444" s="147">
        <v>0</v>
      </c>
      <c r="S444" s="148" t="s">
        <v>466</v>
      </c>
      <c r="T444" s="96"/>
      <c r="U444" s="97"/>
    </row>
    <row r="445" spans="1:21" s="95" customFormat="1" ht="9" customHeight="1" x14ac:dyDescent="0.2">
      <c r="A445" s="99">
        <v>133</v>
      </c>
      <c r="B445" s="139" t="s">
        <v>227</v>
      </c>
      <c r="C445" s="149" t="s">
        <v>64</v>
      </c>
      <c r="D445" s="150" t="s">
        <v>62</v>
      </c>
      <c r="E445" s="151">
        <v>1970</v>
      </c>
      <c r="F445" s="152" t="s">
        <v>11</v>
      </c>
      <c r="G445" s="153">
        <v>5</v>
      </c>
      <c r="H445" s="153">
        <v>6</v>
      </c>
      <c r="I445" s="154">
        <v>4886.8999999999996</v>
      </c>
      <c r="J445" s="154">
        <v>4508.8999999999996</v>
      </c>
      <c r="K445" s="153">
        <v>204</v>
      </c>
      <c r="L445" s="146">
        <v>7327061.7999999998</v>
      </c>
      <c r="M445" s="147">
        <v>0</v>
      </c>
      <c r="N445" s="147">
        <v>0</v>
      </c>
      <c r="O445" s="147">
        <v>0</v>
      </c>
      <c r="P445" s="147">
        <v>7327061.7999999998</v>
      </c>
      <c r="Q445" s="147">
        <v>0</v>
      </c>
      <c r="R445" s="147">
        <v>0</v>
      </c>
      <c r="S445" s="148" t="s">
        <v>466</v>
      </c>
      <c r="T445" s="100"/>
      <c r="U445" s="97"/>
    </row>
    <row r="446" spans="1:21" s="95" customFormat="1" ht="9" customHeight="1" x14ac:dyDescent="0.2">
      <c r="A446" s="99">
        <v>134</v>
      </c>
      <c r="B446" s="139" t="s">
        <v>222</v>
      </c>
      <c r="C446" s="149" t="s">
        <v>64</v>
      </c>
      <c r="D446" s="150" t="s">
        <v>62</v>
      </c>
      <c r="E446" s="151">
        <v>1969</v>
      </c>
      <c r="F446" s="152" t="s">
        <v>11</v>
      </c>
      <c r="G446" s="153">
        <v>5</v>
      </c>
      <c r="H446" s="153">
        <v>4</v>
      </c>
      <c r="I446" s="154">
        <v>3828.5</v>
      </c>
      <c r="J446" s="154">
        <v>3527.1</v>
      </c>
      <c r="K446" s="153">
        <v>170</v>
      </c>
      <c r="L446" s="146">
        <v>5590490.46</v>
      </c>
      <c r="M446" s="147">
        <v>0</v>
      </c>
      <c r="N446" s="147">
        <v>0</v>
      </c>
      <c r="O446" s="147">
        <v>0</v>
      </c>
      <c r="P446" s="147">
        <v>5590490.46</v>
      </c>
      <c r="Q446" s="147">
        <v>0</v>
      </c>
      <c r="R446" s="147">
        <v>0</v>
      </c>
      <c r="S446" s="148" t="s">
        <v>466</v>
      </c>
      <c r="T446" s="96"/>
      <c r="U446" s="97"/>
    </row>
    <row r="447" spans="1:21" s="95" customFormat="1" ht="9" customHeight="1" x14ac:dyDescent="0.2">
      <c r="A447" s="99">
        <v>135</v>
      </c>
      <c r="B447" s="139" t="s">
        <v>41</v>
      </c>
      <c r="C447" s="149" t="s">
        <v>64</v>
      </c>
      <c r="D447" s="150" t="s">
        <v>62</v>
      </c>
      <c r="E447" s="151">
        <v>1982</v>
      </c>
      <c r="F447" s="144" t="s">
        <v>11</v>
      </c>
      <c r="G447" s="153">
        <v>5</v>
      </c>
      <c r="H447" s="153">
        <v>8</v>
      </c>
      <c r="I447" s="154">
        <v>6305.5</v>
      </c>
      <c r="J447" s="154">
        <v>5793.5</v>
      </c>
      <c r="K447" s="153">
        <v>113</v>
      </c>
      <c r="L447" s="146">
        <v>9190558.6199999992</v>
      </c>
      <c r="M447" s="147">
        <v>0</v>
      </c>
      <c r="N447" s="147">
        <v>0</v>
      </c>
      <c r="O447" s="147">
        <v>0</v>
      </c>
      <c r="P447" s="147">
        <v>9190558.6199999992</v>
      </c>
      <c r="Q447" s="147">
        <v>0</v>
      </c>
      <c r="R447" s="147">
        <v>0</v>
      </c>
      <c r="S447" s="148" t="s">
        <v>466</v>
      </c>
      <c r="T447" s="96"/>
      <c r="U447" s="97"/>
    </row>
    <row r="448" spans="1:21" s="95" customFormat="1" ht="9" customHeight="1" x14ac:dyDescent="0.2">
      <c r="A448" s="99">
        <v>136</v>
      </c>
      <c r="B448" s="139" t="s">
        <v>356</v>
      </c>
      <c r="C448" s="149" t="s">
        <v>64</v>
      </c>
      <c r="D448" s="150" t="s">
        <v>62</v>
      </c>
      <c r="E448" s="151">
        <v>1991</v>
      </c>
      <c r="F448" s="152" t="s">
        <v>10</v>
      </c>
      <c r="G448" s="153">
        <v>10</v>
      </c>
      <c r="H448" s="153">
        <v>8</v>
      </c>
      <c r="I448" s="154">
        <v>19553.900000000001</v>
      </c>
      <c r="J448" s="154">
        <v>16857.3</v>
      </c>
      <c r="K448" s="153">
        <v>139</v>
      </c>
      <c r="L448" s="146">
        <v>22257439.210000001</v>
      </c>
      <c r="M448" s="147">
        <v>0</v>
      </c>
      <c r="N448" s="147">
        <v>0</v>
      </c>
      <c r="O448" s="147">
        <v>0</v>
      </c>
      <c r="P448" s="147">
        <v>22257439.210000001</v>
      </c>
      <c r="Q448" s="147">
        <v>0</v>
      </c>
      <c r="R448" s="147">
        <v>0</v>
      </c>
      <c r="S448" s="148" t="s">
        <v>466</v>
      </c>
      <c r="T448" s="96"/>
      <c r="U448" s="97"/>
    </row>
    <row r="449" spans="1:22" s="95" customFormat="1" ht="9" customHeight="1" x14ac:dyDescent="0.2">
      <c r="A449" s="99">
        <v>137</v>
      </c>
      <c r="B449" s="139" t="s">
        <v>96</v>
      </c>
      <c r="C449" s="149" t="s">
        <v>64</v>
      </c>
      <c r="D449" s="150" t="s">
        <v>62</v>
      </c>
      <c r="E449" s="151">
        <v>1985</v>
      </c>
      <c r="F449" s="152" t="s">
        <v>11</v>
      </c>
      <c r="G449" s="153">
        <v>9</v>
      </c>
      <c r="H449" s="153">
        <v>2</v>
      </c>
      <c r="I449" s="154">
        <v>4236.5</v>
      </c>
      <c r="J449" s="154">
        <v>3815.3</v>
      </c>
      <c r="K449" s="153">
        <v>28</v>
      </c>
      <c r="L449" s="146">
        <v>5564359.7999999998</v>
      </c>
      <c r="M449" s="147">
        <v>0</v>
      </c>
      <c r="N449" s="147">
        <v>0</v>
      </c>
      <c r="O449" s="147">
        <v>0</v>
      </c>
      <c r="P449" s="147">
        <v>5564359.7999999998</v>
      </c>
      <c r="Q449" s="147">
        <v>0</v>
      </c>
      <c r="R449" s="147">
        <v>0</v>
      </c>
      <c r="S449" s="148" t="s">
        <v>466</v>
      </c>
      <c r="T449" s="96"/>
      <c r="U449" s="97"/>
    </row>
    <row r="450" spans="1:22" s="95" customFormat="1" ht="9" customHeight="1" x14ac:dyDescent="0.2">
      <c r="A450" s="99">
        <v>138</v>
      </c>
      <c r="B450" s="139" t="s">
        <v>364</v>
      </c>
      <c r="C450" s="149" t="s">
        <v>64</v>
      </c>
      <c r="D450" s="150" t="s">
        <v>62</v>
      </c>
      <c r="E450" s="151">
        <v>1986</v>
      </c>
      <c r="F450" s="152" t="s">
        <v>10</v>
      </c>
      <c r="G450" s="153">
        <v>5</v>
      </c>
      <c r="H450" s="153">
        <v>9</v>
      </c>
      <c r="I450" s="154">
        <v>7396.4</v>
      </c>
      <c r="J450" s="154">
        <v>6714.4</v>
      </c>
      <c r="K450" s="153">
        <v>146</v>
      </c>
      <c r="L450" s="146">
        <v>12686778.66</v>
      </c>
      <c r="M450" s="147">
        <v>0</v>
      </c>
      <c r="N450" s="147">
        <v>0</v>
      </c>
      <c r="O450" s="147">
        <v>0</v>
      </c>
      <c r="P450" s="147">
        <v>12686778.66</v>
      </c>
      <c r="Q450" s="147">
        <v>0</v>
      </c>
      <c r="R450" s="147">
        <v>0</v>
      </c>
      <c r="S450" s="148" t="s">
        <v>466</v>
      </c>
      <c r="T450" s="105"/>
      <c r="U450" s="97"/>
    </row>
    <row r="451" spans="1:22" s="95" customFormat="1" ht="9" customHeight="1" x14ac:dyDescent="0.2">
      <c r="A451" s="99">
        <v>139</v>
      </c>
      <c r="B451" s="139" t="s">
        <v>506</v>
      </c>
      <c r="C451" s="149" t="s">
        <v>64</v>
      </c>
      <c r="D451" s="150" t="s">
        <v>62</v>
      </c>
      <c r="E451" s="151">
        <v>1982</v>
      </c>
      <c r="F451" s="152" t="s">
        <v>11</v>
      </c>
      <c r="G451" s="153">
        <v>9</v>
      </c>
      <c r="H451" s="153">
        <v>5</v>
      </c>
      <c r="I451" s="154">
        <v>10728.8</v>
      </c>
      <c r="J451" s="154">
        <v>9599</v>
      </c>
      <c r="K451" s="153">
        <v>435</v>
      </c>
      <c r="L451" s="146">
        <v>9317484.0999999996</v>
      </c>
      <c r="M451" s="147">
        <v>0</v>
      </c>
      <c r="N451" s="147">
        <v>0</v>
      </c>
      <c r="O451" s="147">
        <v>0</v>
      </c>
      <c r="P451" s="147">
        <v>9317484.0999999996</v>
      </c>
      <c r="Q451" s="147">
        <v>0</v>
      </c>
      <c r="R451" s="147">
        <v>0</v>
      </c>
      <c r="S451" s="148" t="s">
        <v>466</v>
      </c>
      <c r="T451" s="98"/>
      <c r="U451" s="98"/>
      <c r="V451" s="94"/>
    </row>
    <row r="452" spans="1:22" s="95" customFormat="1" ht="9" customHeight="1" x14ac:dyDescent="0.2">
      <c r="A452" s="99">
        <v>140</v>
      </c>
      <c r="B452" s="139" t="s">
        <v>554</v>
      </c>
      <c r="C452" s="149" t="s">
        <v>64</v>
      </c>
      <c r="D452" s="150" t="s">
        <v>63</v>
      </c>
      <c r="E452" s="151">
        <v>1966</v>
      </c>
      <c r="F452" s="152" t="s">
        <v>10</v>
      </c>
      <c r="G452" s="153">
        <v>5</v>
      </c>
      <c r="H452" s="153">
        <v>2</v>
      </c>
      <c r="I452" s="154">
        <v>1852</v>
      </c>
      <c r="J452" s="154">
        <v>1536.6</v>
      </c>
      <c r="K452" s="153">
        <v>141</v>
      </c>
      <c r="L452" s="146">
        <v>4175692.06</v>
      </c>
      <c r="M452" s="147">
        <v>0</v>
      </c>
      <c r="N452" s="147">
        <v>0</v>
      </c>
      <c r="O452" s="147">
        <v>0</v>
      </c>
      <c r="P452" s="147">
        <v>4175692.06</v>
      </c>
      <c r="Q452" s="147">
        <v>0</v>
      </c>
      <c r="R452" s="147">
        <v>0</v>
      </c>
      <c r="S452" s="148" t="s">
        <v>466</v>
      </c>
      <c r="T452" s="96"/>
      <c r="U452" s="97"/>
      <c r="V452" s="94"/>
    </row>
    <row r="453" spans="1:22" s="95" customFormat="1" ht="9" customHeight="1" x14ac:dyDescent="0.2">
      <c r="A453" s="99">
        <v>141</v>
      </c>
      <c r="B453" s="139" t="s">
        <v>546</v>
      </c>
      <c r="C453" s="149" t="s">
        <v>64</v>
      </c>
      <c r="D453" s="150" t="s">
        <v>63</v>
      </c>
      <c r="E453" s="151">
        <v>1934</v>
      </c>
      <c r="F453" s="152" t="s">
        <v>10</v>
      </c>
      <c r="G453" s="153">
        <v>4</v>
      </c>
      <c r="H453" s="153">
        <v>2</v>
      </c>
      <c r="I453" s="154">
        <v>1188.2</v>
      </c>
      <c r="J453" s="154">
        <v>1073.8</v>
      </c>
      <c r="K453" s="153">
        <v>44</v>
      </c>
      <c r="L453" s="146">
        <v>1115349.19</v>
      </c>
      <c r="M453" s="147">
        <v>0</v>
      </c>
      <c r="N453" s="147">
        <v>0</v>
      </c>
      <c r="O453" s="147">
        <v>0</v>
      </c>
      <c r="P453" s="147">
        <v>1115349.19</v>
      </c>
      <c r="Q453" s="147">
        <v>0</v>
      </c>
      <c r="R453" s="147">
        <v>0</v>
      </c>
      <c r="S453" s="148" t="s">
        <v>466</v>
      </c>
      <c r="T453" s="96"/>
      <c r="U453" s="97"/>
      <c r="V453" s="94"/>
    </row>
    <row r="454" spans="1:22" s="95" customFormat="1" ht="9" customHeight="1" x14ac:dyDescent="0.2">
      <c r="A454" s="99">
        <v>142</v>
      </c>
      <c r="B454" s="139" t="s">
        <v>566</v>
      </c>
      <c r="C454" s="149" t="s">
        <v>64</v>
      </c>
      <c r="D454" s="150" t="s">
        <v>63</v>
      </c>
      <c r="E454" s="151">
        <v>1986</v>
      </c>
      <c r="F454" s="152" t="s">
        <v>10</v>
      </c>
      <c r="G454" s="153">
        <v>5</v>
      </c>
      <c r="H454" s="153">
        <v>4</v>
      </c>
      <c r="I454" s="154">
        <v>3297.8</v>
      </c>
      <c r="J454" s="154">
        <v>2740.8</v>
      </c>
      <c r="K454" s="153">
        <v>107</v>
      </c>
      <c r="L454" s="146">
        <v>4638549.3600000003</v>
      </c>
      <c r="M454" s="147">
        <v>0</v>
      </c>
      <c r="N454" s="147">
        <v>0</v>
      </c>
      <c r="O454" s="147">
        <v>0</v>
      </c>
      <c r="P454" s="147">
        <v>4638549.3600000003</v>
      </c>
      <c r="Q454" s="147">
        <v>0</v>
      </c>
      <c r="R454" s="147">
        <v>0</v>
      </c>
      <c r="S454" s="148" t="s">
        <v>466</v>
      </c>
      <c r="T454" s="96"/>
      <c r="U454" s="97"/>
      <c r="V454" s="94"/>
    </row>
    <row r="455" spans="1:22" s="95" customFormat="1" ht="9" customHeight="1" x14ac:dyDescent="0.2">
      <c r="A455" s="99">
        <v>143</v>
      </c>
      <c r="B455" s="139" t="s">
        <v>567</v>
      </c>
      <c r="C455" s="149" t="s">
        <v>64</v>
      </c>
      <c r="D455" s="150" t="s">
        <v>63</v>
      </c>
      <c r="E455" s="151">
        <v>1989</v>
      </c>
      <c r="F455" s="152" t="s">
        <v>10</v>
      </c>
      <c r="G455" s="153">
        <v>5</v>
      </c>
      <c r="H455" s="153">
        <v>4</v>
      </c>
      <c r="I455" s="154">
        <v>3099.7</v>
      </c>
      <c r="J455" s="154">
        <v>2850.9</v>
      </c>
      <c r="K455" s="153">
        <v>247</v>
      </c>
      <c r="L455" s="146">
        <v>4471238.51</v>
      </c>
      <c r="M455" s="147">
        <v>0</v>
      </c>
      <c r="N455" s="147">
        <v>0</v>
      </c>
      <c r="O455" s="147">
        <v>0</v>
      </c>
      <c r="P455" s="147">
        <v>4471238.51</v>
      </c>
      <c r="Q455" s="147">
        <v>0</v>
      </c>
      <c r="R455" s="147">
        <v>0</v>
      </c>
      <c r="S455" s="148" t="s">
        <v>466</v>
      </c>
      <c r="T455" s="106"/>
      <c r="U455" s="106"/>
    </row>
    <row r="456" spans="1:22" s="95" customFormat="1" ht="9" customHeight="1" x14ac:dyDescent="0.2">
      <c r="A456" s="99">
        <v>144</v>
      </c>
      <c r="B456" s="139" t="s">
        <v>568</v>
      </c>
      <c r="C456" s="149" t="s">
        <v>64</v>
      </c>
      <c r="D456" s="150" t="s">
        <v>63</v>
      </c>
      <c r="E456" s="151">
        <v>1993</v>
      </c>
      <c r="F456" s="152" t="s">
        <v>11</v>
      </c>
      <c r="G456" s="153">
        <v>9</v>
      </c>
      <c r="H456" s="153">
        <v>6</v>
      </c>
      <c r="I456" s="154">
        <v>6755.2</v>
      </c>
      <c r="J456" s="154">
        <v>6075.7</v>
      </c>
      <c r="K456" s="153">
        <v>262</v>
      </c>
      <c r="L456" s="146">
        <v>10384812</v>
      </c>
      <c r="M456" s="147">
        <v>0</v>
      </c>
      <c r="N456" s="147">
        <v>0</v>
      </c>
      <c r="O456" s="147">
        <v>0</v>
      </c>
      <c r="P456" s="147">
        <v>10384812</v>
      </c>
      <c r="Q456" s="147">
        <v>0</v>
      </c>
      <c r="R456" s="147">
        <v>0</v>
      </c>
      <c r="S456" s="148" t="s">
        <v>466</v>
      </c>
      <c r="T456" s="96"/>
      <c r="U456" s="97"/>
      <c r="V456" s="94"/>
    </row>
    <row r="457" spans="1:22" s="95" customFormat="1" ht="9" customHeight="1" x14ac:dyDescent="0.2">
      <c r="A457" s="99">
        <v>145</v>
      </c>
      <c r="B457" s="139" t="s">
        <v>569</v>
      </c>
      <c r="C457" s="149" t="s">
        <v>64</v>
      </c>
      <c r="D457" s="150" t="s">
        <v>63</v>
      </c>
      <c r="E457" s="151">
        <v>1959</v>
      </c>
      <c r="F457" s="152" t="s">
        <v>11</v>
      </c>
      <c r="G457" s="153">
        <v>4</v>
      </c>
      <c r="H457" s="153">
        <v>2</v>
      </c>
      <c r="I457" s="154">
        <v>1407.3</v>
      </c>
      <c r="J457" s="154">
        <v>1143.4000000000001</v>
      </c>
      <c r="K457" s="153">
        <v>34</v>
      </c>
      <c r="L457" s="146">
        <v>8381840.4199999999</v>
      </c>
      <c r="M457" s="147">
        <v>0</v>
      </c>
      <c r="N457" s="147">
        <v>0</v>
      </c>
      <c r="O457" s="147">
        <v>0</v>
      </c>
      <c r="P457" s="147">
        <v>8381840.4199999999</v>
      </c>
      <c r="Q457" s="147">
        <v>0</v>
      </c>
      <c r="R457" s="147">
        <v>0</v>
      </c>
      <c r="S457" s="148" t="s">
        <v>466</v>
      </c>
      <c r="T457" s="96"/>
      <c r="U457" s="97"/>
    </row>
    <row r="458" spans="1:22" s="95" customFormat="1" ht="9" customHeight="1" x14ac:dyDescent="0.2">
      <c r="A458" s="99">
        <v>146</v>
      </c>
      <c r="B458" s="139" t="s">
        <v>381</v>
      </c>
      <c r="C458" s="149" t="s">
        <v>64</v>
      </c>
      <c r="D458" s="150" t="s">
        <v>63</v>
      </c>
      <c r="E458" s="151">
        <v>1966</v>
      </c>
      <c r="F458" s="152" t="s">
        <v>10</v>
      </c>
      <c r="G458" s="153">
        <v>3</v>
      </c>
      <c r="H458" s="153">
        <v>2</v>
      </c>
      <c r="I458" s="154">
        <v>1050.8</v>
      </c>
      <c r="J458" s="154">
        <v>965.7</v>
      </c>
      <c r="K458" s="153">
        <v>50</v>
      </c>
      <c r="L458" s="146">
        <v>4138763.11</v>
      </c>
      <c r="M458" s="147">
        <v>0</v>
      </c>
      <c r="N458" s="147">
        <v>0</v>
      </c>
      <c r="O458" s="147">
        <v>0</v>
      </c>
      <c r="P458" s="147">
        <v>4138763.11</v>
      </c>
      <c r="Q458" s="147">
        <v>0</v>
      </c>
      <c r="R458" s="147">
        <v>0</v>
      </c>
      <c r="S458" s="148" t="s">
        <v>466</v>
      </c>
      <c r="T458" s="96"/>
      <c r="U458" s="97"/>
    </row>
    <row r="459" spans="1:22" s="95" customFormat="1" ht="9" customHeight="1" x14ac:dyDescent="0.2">
      <c r="A459" s="99">
        <v>147</v>
      </c>
      <c r="B459" s="139" t="s">
        <v>422</v>
      </c>
      <c r="C459" s="149" t="s">
        <v>64</v>
      </c>
      <c r="D459" s="150" t="s">
        <v>63</v>
      </c>
      <c r="E459" s="151">
        <v>1952</v>
      </c>
      <c r="F459" s="152" t="s">
        <v>10</v>
      </c>
      <c r="G459" s="153">
        <v>3</v>
      </c>
      <c r="H459" s="153">
        <v>2</v>
      </c>
      <c r="I459" s="154">
        <v>1617.5</v>
      </c>
      <c r="J459" s="154">
        <v>1339.5</v>
      </c>
      <c r="K459" s="153">
        <v>31</v>
      </c>
      <c r="L459" s="146">
        <v>6014408.3600000003</v>
      </c>
      <c r="M459" s="147">
        <v>0</v>
      </c>
      <c r="N459" s="147">
        <v>0</v>
      </c>
      <c r="O459" s="147">
        <v>0</v>
      </c>
      <c r="P459" s="147">
        <v>6014408.3600000003</v>
      </c>
      <c r="Q459" s="147">
        <v>0</v>
      </c>
      <c r="R459" s="147">
        <v>0</v>
      </c>
      <c r="S459" s="148" t="s">
        <v>466</v>
      </c>
      <c r="T459" s="96"/>
      <c r="U459" s="97"/>
    </row>
    <row r="460" spans="1:22" s="95" customFormat="1" ht="9" customHeight="1" x14ac:dyDescent="0.2">
      <c r="A460" s="99">
        <v>148</v>
      </c>
      <c r="B460" s="139" t="s">
        <v>191</v>
      </c>
      <c r="C460" s="149" t="s">
        <v>64</v>
      </c>
      <c r="D460" s="150" t="s">
        <v>63</v>
      </c>
      <c r="E460" s="151">
        <v>1962</v>
      </c>
      <c r="F460" s="152" t="s">
        <v>10</v>
      </c>
      <c r="G460" s="153">
        <v>3</v>
      </c>
      <c r="H460" s="153">
        <v>3</v>
      </c>
      <c r="I460" s="154">
        <v>1641.1</v>
      </c>
      <c r="J460" s="154">
        <v>1529.1</v>
      </c>
      <c r="K460" s="153">
        <v>85</v>
      </c>
      <c r="L460" s="146">
        <v>5006361.04</v>
      </c>
      <c r="M460" s="147">
        <v>0</v>
      </c>
      <c r="N460" s="147">
        <v>0</v>
      </c>
      <c r="O460" s="147">
        <v>0</v>
      </c>
      <c r="P460" s="147">
        <v>5006361.04</v>
      </c>
      <c r="Q460" s="147">
        <v>0</v>
      </c>
      <c r="R460" s="147">
        <v>0</v>
      </c>
      <c r="S460" s="148" t="s">
        <v>466</v>
      </c>
      <c r="T460" s="96"/>
      <c r="U460" s="97"/>
    </row>
    <row r="461" spans="1:22" s="95" customFormat="1" ht="9" customHeight="1" x14ac:dyDescent="0.2">
      <c r="A461" s="99">
        <v>149</v>
      </c>
      <c r="B461" s="139" t="s">
        <v>548</v>
      </c>
      <c r="C461" s="149" t="s">
        <v>64</v>
      </c>
      <c r="D461" s="150" t="s">
        <v>63</v>
      </c>
      <c r="E461" s="151">
        <v>1957</v>
      </c>
      <c r="F461" s="152" t="s">
        <v>10</v>
      </c>
      <c r="G461" s="153">
        <v>3</v>
      </c>
      <c r="H461" s="153">
        <v>3</v>
      </c>
      <c r="I461" s="154">
        <v>2019</v>
      </c>
      <c r="J461" s="154">
        <v>1402</v>
      </c>
      <c r="K461" s="153">
        <v>39</v>
      </c>
      <c r="L461" s="146">
        <v>9801885.6600000001</v>
      </c>
      <c r="M461" s="147">
        <v>0</v>
      </c>
      <c r="N461" s="147">
        <v>0</v>
      </c>
      <c r="O461" s="147">
        <v>0</v>
      </c>
      <c r="P461" s="147">
        <v>9801885.6600000001</v>
      </c>
      <c r="Q461" s="147">
        <v>0</v>
      </c>
      <c r="R461" s="147">
        <v>0</v>
      </c>
      <c r="S461" s="148" t="s">
        <v>466</v>
      </c>
      <c r="T461" s="96"/>
      <c r="U461" s="97"/>
    </row>
    <row r="462" spans="1:22" s="95" customFormat="1" ht="9" customHeight="1" x14ac:dyDescent="0.2">
      <c r="A462" s="99">
        <v>150</v>
      </c>
      <c r="B462" s="139" t="s">
        <v>393</v>
      </c>
      <c r="C462" s="149" t="s">
        <v>64</v>
      </c>
      <c r="D462" s="150" t="s">
        <v>63</v>
      </c>
      <c r="E462" s="151">
        <v>1962</v>
      </c>
      <c r="F462" s="152" t="s">
        <v>10</v>
      </c>
      <c r="G462" s="153">
        <v>4</v>
      </c>
      <c r="H462" s="153">
        <v>2</v>
      </c>
      <c r="I462" s="154">
        <v>1364.2</v>
      </c>
      <c r="J462" s="154">
        <v>1062.5</v>
      </c>
      <c r="K462" s="153">
        <v>59</v>
      </c>
      <c r="L462" s="146">
        <v>4601566.79</v>
      </c>
      <c r="M462" s="147">
        <v>0</v>
      </c>
      <c r="N462" s="147">
        <v>0</v>
      </c>
      <c r="O462" s="147">
        <v>0</v>
      </c>
      <c r="P462" s="147">
        <v>4601566.79</v>
      </c>
      <c r="Q462" s="147">
        <v>0</v>
      </c>
      <c r="R462" s="147">
        <v>0</v>
      </c>
      <c r="S462" s="148" t="s">
        <v>466</v>
      </c>
      <c r="T462" s="96"/>
      <c r="U462" s="97"/>
    </row>
    <row r="463" spans="1:22" s="95" customFormat="1" ht="9" customHeight="1" x14ac:dyDescent="0.2">
      <c r="A463" s="99">
        <v>151</v>
      </c>
      <c r="B463" s="139" t="s">
        <v>415</v>
      </c>
      <c r="C463" s="149" t="s">
        <v>64</v>
      </c>
      <c r="D463" s="150" t="s">
        <v>63</v>
      </c>
      <c r="E463" s="151">
        <v>1961</v>
      </c>
      <c r="F463" s="152" t="s">
        <v>10</v>
      </c>
      <c r="G463" s="153">
        <v>4</v>
      </c>
      <c r="H463" s="153">
        <v>2</v>
      </c>
      <c r="I463" s="154">
        <v>1373.4</v>
      </c>
      <c r="J463" s="154">
        <v>1200.7</v>
      </c>
      <c r="K463" s="153">
        <v>57</v>
      </c>
      <c r="L463" s="146">
        <v>4086173.16</v>
      </c>
      <c r="M463" s="147">
        <v>0</v>
      </c>
      <c r="N463" s="147">
        <v>0</v>
      </c>
      <c r="O463" s="147">
        <v>0</v>
      </c>
      <c r="P463" s="147">
        <v>4086173.16</v>
      </c>
      <c r="Q463" s="147">
        <v>0</v>
      </c>
      <c r="R463" s="147">
        <v>0</v>
      </c>
      <c r="S463" s="148" t="s">
        <v>466</v>
      </c>
      <c r="T463" s="96"/>
      <c r="U463" s="97"/>
    </row>
    <row r="464" spans="1:22" s="95" customFormat="1" ht="9" customHeight="1" x14ac:dyDescent="0.2">
      <c r="A464" s="99">
        <v>152</v>
      </c>
      <c r="B464" s="139" t="s">
        <v>416</v>
      </c>
      <c r="C464" s="149" t="s">
        <v>64</v>
      </c>
      <c r="D464" s="150" t="s">
        <v>63</v>
      </c>
      <c r="E464" s="151">
        <v>1959</v>
      </c>
      <c r="F464" s="152" t="s">
        <v>10</v>
      </c>
      <c r="G464" s="153">
        <v>5</v>
      </c>
      <c r="H464" s="153">
        <v>2</v>
      </c>
      <c r="I464" s="154">
        <v>1367.9</v>
      </c>
      <c r="J464" s="154">
        <v>1198.5999999999999</v>
      </c>
      <c r="K464" s="153">
        <v>142</v>
      </c>
      <c r="L464" s="146">
        <v>4092032.11</v>
      </c>
      <c r="M464" s="147">
        <v>0</v>
      </c>
      <c r="N464" s="147">
        <v>0</v>
      </c>
      <c r="O464" s="147">
        <v>0</v>
      </c>
      <c r="P464" s="147">
        <v>4092032.11</v>
      </c>
      <c r="Q464" s="147">
        <v>0</v>
      </c>
      <c r="R464" s="147">
        <v>0</v>
      </c>
      <c r="S464" s="148" t="s">
        <v>466</v>
      </c>
      <c r="T464" s="96"/>
      <c r="U464" s="97"/>
    </row>
    <row r="465" spans="1:21" s="95" customFormat="1" ht="9" customHeight="1" x14ac:dyDescent="0.2">
      <c r="A465" s="99">
        <v>153</v>
      </c>
      <c r="B465" s="139" t="s">
        <v>404</v>
      </c>
      <c r="C465" s="149" t="s">
        <v>64</v>
      </c>
      <c r="D465" s="150" t="s">
        <v>63</v>
      </c>
      <c r="E465" s="151">
        <v>1961</v>
      </c>
      <c r="F465" s="152" t="s">
        <v>10</v>
      </c>
      <c r="G465" s="153">
        <v>4</v>
      </c>
      <c r="H465" s="153">
        <v>4</v>
      </c>
      <c r="I465" s="154">
        <v>2751.7</v>
      </c>
      <c r="J465" s="154">
        <v>2554.9</v>
      </c>
      <c r="K465" s="153">
        <v>35</v>
      </c>
      <c r="L465" s="146">
        <v>5929547.3099999996</v>
      </c>
      <c r="M465" s="147">
        <v>0</v>
      </c>
      <c r="N465" s="147">
        <v>0</v>
      </c>
      <c r="O465" s="147">
        <v>0</v>
      </c>
      <c r="P465" s="147">
        <v>5929547.3099999996</v>
      </c>
      <c r="Q465" s="147">
        <v>0</v>
      </c>
      <c r="R465" s="147">
        <v>0</v>
      </c>
      <c r="S465" s="148" t="s">
        <v>466</v>
      </c>
      <c r="T465" s="96"/>
      <c r="U465" s="97"/>
    </row>
    <row r="466" spans="1:21" s="95" customFormat="1" ht="9" customHeight="1" x14ac:dyDescent="0.2">
      <c r="A466" s="99">
        <v>154</v>
      </c>
      <c r="B466" s="139" t="s">
        <v>507</v>
      </c>
      <c r="C466" s="149" t="s">
        <v>64</v>
      </c>
      <c r="D466" s="150" t="s">
        <v>62</v>
      </c>
      <c r="E466" s="151">
        <v>1981</v>
      </c>
      <c r="F466" s="152" t="s">
        <v>10</v>
      </c>
      <c r="G466" s="153">
        <v>9</v>
      </c>
      <c r="H466" s="153">
        <v>3</v>
      </c>
      <c r="I466" s="154">
        <v>6705.9</v>
      </c>
      <c r="J466" s="154">
        <v>5511.9</v>
      </c>
      <c r="K466" s="153">
        <v>212</v>
      </c>
      <c r="L466" s="146">
        <v>9352100.1300000008</v>
      </c>
      <c r="M466" s="147">
        <v>0</v>
      </c>
      <c r="N466" s="147">
        <v>0</v>
      </c>
      <c r="O466" s="147">
        <v>0</v>
      </c>
      <c r="P466" s="147">
        <v>9352100.1300000008</v>
      </c>
      <c r="Q466" s="147">
        <v>0</v>
      </c>
      <c r="R466" s="147">
        <v>0</v>
      </c>
      <c r="S466" s="148" t="s">
        <v>466</v>
      </c>
      <c r="T466" s="96"/>
      <c r="U466" s="97"/>
    </row>
    <row r="467" spans="1:21" s="95" customFormat="1" ht="9" customHeight="1" x14ac:dyDescent="0.2">
      <c r="A467" s="99">
        <v>155</v>
      </c>
      <c r="B467" s="139" t="s">
        <v>574</v>
      </c>
      <c r="C467" s="149" t="s">
        <v>64</v>
      </c>
      <c r="D467" s="150" t="s">
        <v>63</v>
      </c>
      <c r="E467" s="151">
        <v>2012</v>
      </c>
      <c r="F467" s="152" t="s">
        <v>575</v>
      </c>
      <c r="G467" s="153">
        <v>3</v>
      </c>
      <c r="H467" s="153">
        <v>1</v>
      </c>
      <c r="I467" s="154">
        <v>1052.4000000000001</v>
      </c>
      <c r="J467" s="154">
        <v>728.5</v>
      </c>
      <c r="K467" s="153">
        <v>10</v>
      </c>
      <c r="L467" s="146">
        <v>9455661.2599999998</v>
      </c>
      <c r="M467" s="147">
        <v>0</v>
      </c>
      <c r="N467" s="147">
        <v>0</v>
      </c>
      <c r="O467" s="147">
        <v>0</v>
      </c>
      <c r="P467" s="147">
        <v>9455661.2599999998</v>
      </c>
      <c r="Q467" s="147">
        <v>0</v>
      </c>
      <c r="R467" s="147">
        <v>0</v>
      </c>
      <c r="S467" s="148" t="s">
        <v>466</v>
      </c>
      <c r="T467" s="96"/>
      <c r="U467" s="97"/>
    </row>
    <row r="468" spans="1:21" s="95" customFormat="1" ht="9" customHeight="1" x14ac:dyDescent="0.2">
      <c r="A468" s="99">
        <v>156</v>
      </c>
      <c r="B468" s="139" t="s">
        <v>576</v>
      </c>
      <c r="C468" s="149" t="s">
        <v>64</v>
      </c>
      <c r="D468" s="150" t="s">
        <v>63</v>
      </c>
      <c r="E468" s="151">
        <v>1966</v>
      </c>
      <c r="F468" s="152" t="s">
        <v>11</v>
      </c>
      <c r="G468" s="153">
        <v>5</v>
      </c>
      <c r="H468" s="153">
        <v>4</v>
      </c>
      <c r="I468" s="154">
        <v>3821.6</v>
      </c>
      <c r="J468" s="154">
        <v>3520.6</v>
      </c>
      <c r="K468" s="153">
        <v>15</v>
      </c>
      <c r="L468" s="146">
        <v>8678857.0800000001</v>
      </c>
      <c r="M468" s="147">
        <v>0</v>
      </c>
      <c r="N468" s="147">
        <v>0</v>
      </c>
      <c r="O468" s="147">
        <v>0</v>
      </c>
      <c r="P468" s="147">
        <v>8678857.0800000001</v>
      </c>
      <c r="Q468" s="147">
        <v>0</v>
      </c>
      <c r="R468" s="147">
        <v>0</v>
      </c>
      <c r="S468" s="148" t="s">
        <v>466</v>
      </c>
      <c r="T468" s="96"/>
      <c r="U468" s="97"/>
    </row>
    <row r="469" spans="1:21" s="95" customFormat="1" ht="9" customHeight="1" x14ac:dyDescent="0.2">
      <c r="A469" s="99">
        <v>157</v>
      </c>
      <c r="B469" s="139" t="s">
        <v>577</v>
      </c>
      <c r="C469" s="149" t="s">
        <v>64</v>
      </c>
      <c r="D469" s="150" t="s">
        <v>63</v>
      </c>
      <c r="E469" s="151">
        <v>1965</v>
      </c>
      <c r="F469" s="152" t="s">
        <v>10</v>
      </c>
      <c r="G469" s="153">
        <v>5</v>
      </c>
      <c r="H469" s="153">
        <v>4</v>
      </c>
      <c r="I469" s="154">
        <v>3570.7</v>
      </c>
      <c r="J469" s="154">
        <v>3046.6</v>
      </c>
      <c r="K469" s="153">
        <v>139</v>
      </c>
      <c r="L469" s="146">
        <v>8661181.2100000009</v>
      </c>
      <c r="M469" s="147">
        <v>0</v>
      </c>
      <c r="N469" s="147">
        <v>0</v>
      </c>
      <c r="O469" s="147">
        <v>0</v>
      </c>
      <c r="P469" s="147">
        <v>8661181.2100000009</v>
      </c>
      <c r="Q469" s="147">
        <v>0</v>
      </c>
      <c r="R469" s="147">
        <v>0</v>
      </c>
      <c r="S469" s="148" t="s">
        <v>466</v>
      </c>
      <c r="T469" s="96"/>
      <c r="U469" s="97"/>
    </row>
    <row r="470" spans="1:21" s="95" customFormat="1" ht="9" customHeight="1" x14ac:dyDescent="0.2">
      <c r="A470" s="99">
        <v>158</v>
      </c>
      <c r="B470" s="139" t="s">
        <v>578</v>
      </c>
      <c r="C470" s="149" t="s">
        <v>64</v>
      </c>
      <c r="D470" s="150" t="s">
        <v>63</v>
      </c>
      <c r="E470" s="151">
        <v>1989</v>
      </c>
      <c r="F470" s="152" t="s">
        <v>11</v>
      </c>
      <c r="G470" s="153">
        <v>5</v>
      </c>
      <c r="H470" s="153">
        <v>4</v>
      </c>
      <c r="I470" s="154">
        <v>3071.7</v>
      </c>
      <c r="J470" s="154">
        <v>2823.7</v>
      </c>
      <c r="K470" s="153">
        <v>149</v>
      </c>
      <c r="L470" s="146">
        <v>9734107.1199999992</v>
      </c>
      <c r="M470" s="147">
        <v>0</v>
      </c>
      <c r="N470" s="147">
        <v>0</v>
      </c>
      <c r="O470" s="147">
        <v>0</v>
      </c>
      <c r="P470" s="147">
        <v>9734107.1199999992</v>
      </c>
      <c r="Q470" s="147">
        <v>0</v>
      </c>
      <c r="R470" s="147">
        <v>0</v>
      </c>
      <c r="S470" s="148" t="s">
        <v>466</v>
      </c>
      <c r="T470" s="107"/>
      <c r="U470" s="108"/>
    </row>
    <row r="471" spans="1:21" s="95" customFormat="1" ht="24.75" customHeight="1" x14ac:dyDescent="0.2">
      <c r="A471" s="194" t="s">
        <v>477</v>
      </c>
      <c r="B471" s="194"/>
      <c r="C471" s="148"/>
      <c r="D471" s="158"/>
      <c r="E471" s="157" t="s">
        <v>27</v>
      </c>
      <c r="F471" s="157" t="s">
        <v>27</v>
      </c>
      <c r="G471" s="157" t="s">
        <v>27</v>
      </c>
      <c r="H471" s="157" t="s">
        <v>27</v>
      </c>
      <c r="I471" s="147">
        <v>380499.90000000026</v>
      </c>
      <c r="J471" s="147">
        <v>320134.49</v>
      </c>
      <c r="K471" s="159">
        <v>13362</v>
      </c>
      <c r="L471" s="147">
        <v>865478877.98000002</v>
      </c>
      <c r="M471" s="147">
        <v>0</v>
      </c>
      <c r="N471" s="147">
        <v>0</v>
      </c>
      <c r="O471" s="147">
        <v>0</v>
      </c>
      <c r="P471" s="147">
        <v>865478877.98000002</v>
      </c>
      <c r="Q471" s="147">
        <v>0</v>
      </c>
      <c r="R471" s="147">
        <v>0</v>
      </c>
      <c r="S471" s="148"/>
      <c r="T471" s="98"/>
      <c r="U471" s="98"/>
    </row>
    <row r="472" spans="1:21" x14ac:dyDescent="0.2">
      <c r="S472" s="132" t="s">
        <v>490</v>
      </c>
    </row>
    <row r="473" spans="1:21" ht="52.15" customHeight="1" x14ac:dyDescent="0.2">
      <c r="B473" s="120" t="s">
        <v>533</v>
      </c>
      <c r="Q473" s="201" t="s">
        <v>534</v>
      </c>
      <c r="R473" s="202"/>
    </row>
    <row r="474" spans="1:21" ht="10.15" customHeight="1" x14ac:dyDescent="0.2"/>
    <row r="475" spans="1:21" ht="42.75" customHeight="1" x14ac:dyDescent="0.2">
      <c r="B475" s="121" t="s">
        <v>579</v>
      </c>
      <c r="Q475" s="201" t="s">
        <v>580</v>
      </c>
      <c r="R475" s="202"/>
    </row>
    <row r="476" spans="1:21" ht="10.15" customHeight="1" x14ac:dyDescent="0.2"/>
    <row r="477" spans="1:21" ht="25.5" x14ac:dyDescent="0.2">
      <c r="B477" s="121" t="s">
        <v>556</v>
      </c>
      <c r="Q477" s="202" t="s">
        <v>525</v>
      </c>
      <c r="R477" s="202"/>
    </row>
  </sheetData>
  <autoFilter ref="A13:X471"/>
  <mergeCells count="34">
    <mergeCell ref="Q473:R473"/>
    <mergeCell ref="Q475:R475"/>
    <mergeCell ref="Q477:R477"/>
    <mergeCell ref="A312:S312"/>
    <mergeCell ref="A471:B471"/>
    <mergeCell ref="A162:S162"/>
    <mergeCell ref="A311:B311"/>
    <mergeCell ref="D8:D12"/>
    <mergeCell ref="E8:E12"/>
    <mergeCell ref="F8:F12"/>
    <mergeCell ref="G8:G12"/>
    <mergeCell ref="H8:H12"/>
    <mergeCell ref="A14:B14"/>
    <mergeCell ref="A16:S16"/>
    <mergeCell ref="A161:B161"/>
    <mergeCell ref="A8:A12"/>
    <mergeCell ref="B8:B12"/>
    <mergeCell ref="C8:C12"/>
    <mergeCell ref="A15:S15"/>
    <mergeCell ref="O1:S1"/>
    <mergeCell ref="I8:I11"/>
    <mergeCell ref="J8:J11"/>
    <mergeCell ref="K8:K11"/>
    <mergeCell ref="L8:R8"/>
    <mergeCell ref="S8:S12"/>
    <mergeCell ref="L9:L11"/>
    <mergeCell ref="M9:R9"/>
    <mergeCell ref="M10:M11"/>
    <mergeCell ref="N10:N11"/>
    <mergeCell ref="O10:O11"/>
    <mergeCell ref="P10:Q10"/>
    <mergeCell ref="R10:R11"/>
    <mergeCell ref="L3:S3"/>
    <mergeCell ref="A6:S6"/>
  </mergeCells>
  <pageMargins left="0.39370078740157483" right="0.39370078740157483" top="1.3779527559055118" bottom="0.39370078740157483" header="0" footer="0"/>
  <pageSetup paperSize="9" scale="81" firstPageNumber="3" fitToHeight="0" orientation="landscape" useFirstPageNumber="1" r:id="rId1"/>
  <headerFooter>
    <oddHeader>&amp;C&amp;P</oddHeader>
  </headerFooter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476"/>
  <sheetViews>
    <sheetView view="pageBreakPreview" topLeftCell="G1" zoomScaleNormal="100" zoomScaleSheetLayoutView="100" workbookViewId="0">
      <selection activeCell="AA3" sqref="AA3:AL3"/>
    </sheetView>
  </sheetViews>
  <sheetFormatPr defaultColWidth="10.6640625" defaultRowHeight="12.75" x14ac:dyDescent="0.2"/>
  <cols>
    <col min="1" max="1" width="4.164062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7" width="13.5" style="1" customWidth="1"/>
    <col min="8" max="9" width="10.6640625" style="1" customWidth="1"/>
    <col min="10" max="10" width="7.6640625" style="1" hidden="1" customWidth="1"/>
    <col min="11" max="11" width="11.33203125" style="1" customWidth="1"/>
    <col min="12" max="12" width="8" style="1" hidden="1" customWidth="1"/>
    <col min="13" max="13" width="10.5" style="1" customWidth="1"/>
    <col min="14" max="14" width="7.5" style="1" hidden="1" customWidth="1"/>
    <col min="15" max="15" width="10" style="1" customWidth="1"/>
    <col min="16" max="16" width="7" style="1" hidden="1" customWidth="1"/>
    <col min="17" max="17" width="10" style="1" customWidth="1"/>
    <col min="18" max="18" width="7.1640625" style="1" hidden="1" customWidth="1"/>
    <col min="19" max="19" width="9.83203125" style="1" customWidth="1"/>
    <col min="20" max="20" width="6" style="18" customWidth="1"/>
    <col min="21" max="21" width="11.5" style="3" customWidth="1"/>
    <col min="22" max="22" width="8.1640625" style="3" customWidth="1"/>
    <col min="23" max="23" width="8.83203125" style="1" customWidth="1"/>
    <col min="24" max="24" width="13.1640625" style="1" customWidth="1"/>
    <col min="25" max="25" width="7.83203125" style="3" customWidth="1"/>
    <col min="26" max="26" width="11.1640625" style="3" customWidth="1"/>
    <col min="27" max="27" width="7.33203125" style="3" customWidth="1"/>
    <col min="28" max="28" width="11.1640625" style="3" customWidth="1"/>
    <col min="29" max="29" width="4.33203125" style="3" customWidth="1"/>
    <col min="30" max="30" width="3.83203125" style="3" customWidth="1"/>
    <col min="31" max="31" width="6" style="3" customWidth="1"/>
    <col min="32" max="32" width="10.33203125" style="3" customWidth="1"/>
    <col min="33" max="34" width="4.5" style="3" customWidth="1"/>
    <col min="35" max="35" width="11.33203125" style="3" customWidth="1"/>
    <col min="36" max="37" width="10.83203125" style="3" customWidth="1"/>
    <col min="38" max="38" width="7.6640625" style="3" customWidth="1"/>
    <col min="39" max="39" width="12" style="2" hidden="1" customWidth="1"/>
    <col min="40" max="40" width="8.33203125" style="8" hidden="1" customWidth="1"/>
    <col min="41" max="41" width="13.6640625" style="8" hidden="1" customWidth="1"/>
    <col min="42" max="46" width="14" style="8" hidden="1" customWidth="1"/>
    <col min="47" max="47" width="9.5" style="8" hidden="1" customWidth="1"/>
    <col min="48" max="48" width="9" style="8" hidden="1" customWidth="1"/>
    <col min="49" max="49" width="8.5" style="8" hidden="1" customWidth="1"/>
    <col min="50" max="51" width="14" style="8" hidden="1" customWidth="1"/>
    <col min="52" max="52" width="8.33203125" style="8" hidden="1" customWidth="1"/>
    <col min="53" max="53" width="8.6640625" style="8" hidden="1" customWidth="1"/>
    <col min="54" max="57" width="9.5" style="2" hidden="1" customWidth="1"/>
    <col min="58" max="58" width="10" style="2" hidden="1" customWidth="1"/>
    <col min="59" max="63" width="9.5" style="2" hidden="1" customWidth="1"/>
    <col min="64" max="76" width="9.33203125" style="2" hidden="1" customWidth="1"/>
    <col min="77" max="77" width="9.33203125" style="31" hidden="1" customWidth="1"/>
    <col min="78" max="78" width="9.5" style="31" hidden="1" customWidth="1"/>
    <col min="79" max="79" width="10.6640625" style="2" hidden="1" customWidth="1"/>
    <col min="80" max="82" width="9.33203125" style="2" hidden="1" customWidth="1"/>
    <col min="83" max="83" width="9.33203125" style="2" customWidth="1"/>
    <col min="84" max="16384" width="10.6640625" style="2"/>
  </cols>
  <sheetData>
    <row r="1" spans="1:81" s="4" customFormat="1" ht="40.15" customHeight="1" x14ac:dyDescent="0.2">
      <c r="B1" s="21"/>
      <c r="C1" s="10"/>
      <c r="D1" s="10"/>
      <c r="E1" s="27"/>
      <c r="F1" s="27"/>
      <c r="G1" s="24"/>
      <c r="H1" s="8"/>
      <c r="I1" s="8"/>
      <c r="J1" s="27"/>
      <c r="K1" s="27"/>
      <c r="L1" s="27"/>
      <c r="M1" s="27"/>
      <c r="N1" s="27"/>
      <c r="O1" s="27"/>
      <c r="P1" s="27"/>
      <c r="Q1" s="27"/>
      <c r="R1" s="27"/>
      <c r="S1" s="27"/>
      <c r="T1" s="9"/>
      <c r="U1" s="12"/>
      <c r="V1" s="12"/>
      <c r="W1" s="12"/>
      <c r="Y1" s="13"/>
      <c r="Z1" s="13"/>
      <c r="AB1" s="13"/>
      <c r="AC1" s="13"/>
      <c r="AD1" s="13"/>
      <c r="AG1" s="203" t="s">
        <v>582</v>
      </c>
      <c r="AH1" s="203"/>
      <c r="AI1" s="203"/>
      <c r="AJ1" s="203"/>
      <c r="AK1" s="203"/>
      <c r="AL1" s="203"/>
      <c r="BD1" s="32"/>
      <c r="BE1" s="249"/>
      <c r="BF1" s="249"/>
      <c r="BG1" s="249"/>
      <c r="BH1" s="249"/>
      <c r="BI1" s="249"/>
      <c r="BJ1" s="249"/>
      <c r="BK1" s="249"/>
      <c r="BY1" s="14"/>
      <c r="BZ1" s="14"/>
    </row>
    <row r="2" spans="1:81" s="4" customFormat="1" ht="10.15" customHeight="1" x14ac:dyDescent="0.2">
      <c r="B2" s="21"/>
      <c r="C2" s="10"/>
      <c r="D2" s="10"/>
      <c r="E2" s="27"/>
      <c r="F2" s="27"/>
      <c r="G2" s="24"/>
      <c r="H2" s="8"/>
      <c r="I2" s="8"/>
      <c r="J2" s="27"/>
      <c r="K2" s="27"/>
      <c r="L2" s="27"/>
      <c r="M2" s="27"/>
      <c r="N2" s="27"/>
      <c r="O2" s="27"/>
      <c r="P2" s="27"/>
      <c r="Q2" s="27"/>
      <c r="R2" s="27"/>
      <c r="S2" s="27"/>
      <c r="T2" s="9"/>
      <c r="U2" s="12"/>
      <c r="V2" s="12"/>
      <c r="W2" s="12"/>
      <c r="Y2" s="13"/>
      <c r="Z2" s="13"/>
      <c r="AB2" s="13"/>
      <c r="AC2" s="13"/>
      <c r="AD2" s="13"/>
      <c r="AE2" s="126"/>
      <c r="AF2" s="126"/>
      <c r="AG2" s="126"/>
      <c r="AH2" s="126"/>
      <c r="AI2" s="128"/>
      <c r="AJ2" s="127"/>
      <c r="AK2" s="127"/>
      <c r="AL2" s="127"/>
      <c r="BD2" s="126"/>
      <c r="BE2" s="126"/>
      <c r="BF2" s="126"/>
      <c r="BG2" s="126"/>
      <c r="BH2" s="126"/>
      <c r="BI2" s="126"/>
      <c r="BJ2" s="126"/>
      <c r="BK2" s="126"/>
      <c r="BY2" s="14"/>
      <c r="BZ2" s="14"/>
    </row>
    <row r="3" spans="1:81" s="30" customFormat="1" ht="48" customHeight="1" x14ac:dyDescent="0.2">
      <c r="AA3" s="190" t="s">
        <v>492</v>
      </c>
      <c r="AB3" s="190"/>
      <c r="AC3" s="190"/>
      <c r="AD3" s="190"/>
      <c r="AE3" s="190"/>
      <c r="AF3" s="190"/>
      <c r="AG3" s="190"/>
      <c r="AH3" s="190"/>
      <c r="AI3" s="190"/>
      <c r="AJ3" s="190"/>
      <c r="AK3" s="190"/>
      <c r="AL3" s="190"/>
    </row>
    <row r="4" spans="1:81" s="4" customFormat="1" ht="7.15" customHeight="1" x14ac:dyDescent="0.2">
      <c r="A4" s="28"/>
      <c r="B4" s="21"/>
      <c r="C4" s="28"/>
      <c r="D4" s="28"/>
      <c r="E4" s="28"/>
      <c r="F4" s="28"/>
      <c r="G4" s="29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BY4" s="14"/>
      <c r="BZ4" s="14"/>
    </row>
    <row r="5" spans="1:81" s="4" customFormat="1" ht="13.9" customHeight="1" x14ac:dyDescent="0.2">
      <c r="A5" s="220" t="s">
        <v>485</v>
      </c>
      <c r="B5" s="220"/>
      <c r="C5" s="221"/>
      <c r="D5" s="221"/>
      <c r="E5" s="221"/>
      <c r="F5" s="221"/>
      <c r="G5" s="220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0"/>
      <c r="AK5" s="220"/>
      <c r="AL5" s="221"/>
      <c r="BY5" s="14"/>
      <c r="BZ5" s="14"/>
    </row>
    <row r="6" spans="1:81" s="4" customFormat="1" ht="6" customHeight="1" x14ac:dyDescent="0.2">
      <c r="A6" s="22"/>
      <c r="B6" s="22"/>
      <c r="C6" s="22"/>
      <c r="D6" s="22"/>
      <c r="E6" s="22"/>
      <c r="F6" s="22"/>
      <c r="G6" s="26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17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Y6" s="23"/>
      <c r="BZ6" s="23"/>
    </row>
    <row r="7" spans="1:81" s="84" customFormat="1" ht="15.6" customHeight="1" x14ac:dyDescent="0.2">
      <c r="A7" s="229" t="s">
        <v>39</v>
      </c>
      <c r="B7" s="229" t="s">
        <v>2</v>
      </c>
      <c r="C7" s="270" t="s">
        <v>46</v>
      </c>
      <c r="D7" s="270" t="s">
        <v>66</v>
      </c>
      <c r="E7" s="86"/>
      <c r="F7" s="86"/>
      <c r="G7" s="204" t="s">
        <v>12</v>
      </c>
      <c r="H7" s="207" t="s">
        <v>29</v>
      </c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07"/>
      <c r="AB7" s="207"/>
      <c r="AC7" s="207"/>
      <c r="AD7" s="207"/>
      <c r="AE7" s="208" t="s">
        <v>13</v>
      </c>
      <c r="AF7" s="209"/>
      <c r="AG7" s="209"/>
      <c r="AH7" s="209"/>
      <c r="AI7" s="209"/>
      <c r="AJ7" s="209"/>
      <c r="AK7" s="209"/>
      <c r="AL7" s="210"/>
      <c r="AN7" s="250" t="s">
        <v>50</v>
      </c>
      <c r="AO7" s="251"/>
      <c r="AP7" s="251"/>
      <c r="AQ7" s="251"/>
      <c r="AR7" s="251"/>
      <c r="AS7" s="251"/>
      <c r="AT7" s="251"/>
      <c r="AU7" s="251"/>
      <c r="AV7" s="251"/>
      <c r="AW7" s="251"/>
      <c r="AX7" s="251"/>
      <c r="AY7" s="252"/>
      <c r="AZ7" s="238" t="s">
        <v>67</v>
      </c>
      <c r="BA7" s="238"/>
      <c r="BB7" s="238"/>
      <c r="BC7" s="238"/>
      <c r="BD7" s="238"/>
      <c r="BE7" s="238"/>
      <c r="BF7" s="238"/>
      <c r="BG7" s="238"/>
      <c r="BH7" s="238"/>
      <c r="BI7" s="238"/>
      <c r="BJ7" s="238"/>
      <c r="BK7" s="238"/>
      <c r="BL7" s="238" t="s">
        <v>81</v>
      </c>
      <c r="BM7" s="238"/>
      <c r="BN7" s="238"/>
      <c r="BO7" s="238"/>
      <c r="BP7" s="238"/>
      <c r="BQ7" s="238"/>
      <c r="BR7" s="238"/>
      <c r="BS7" s="238"/>
      <c r="BT7" s="238"/>
      <c r="BU7" s="238"/>
      <c r="BV7" s="238"/>
      <c r="BW7" s="238"/>
      <c r="BY7" s="205" t="s">
        <v>82</v>
      </c>
      <c r="BZ7" s="205" t="s">
        <v>83</v>
      </c>
      <c r="CA7" s="238" t="s">
        <v>84</v>
      </c>
      <c r="CB7" s="238" t="s">
        <v>85</v>
      </c>
      <c r="CC7" s="238" t="s">
        <v>86</v>
      </c>
    </row>
    <row r="8" spans="1:81" s="84" customFormat="1" ht="13.9" customHeight="1" x14ac:dyDescent="0.2">
      <c r="A8" s="230"/>
      <c r="B8" s="230"/>
      <c r="C8" s="271"/>
      <c r="D8" s="271"/>
      <c r="E8" s="88"/>
      <c r="F8" s="88"/>
      <c r="G8" s="205"/>
      <c r="H8" s="208" t="s">
        <v>51</v>
      </c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10"/>
      <c r="T8" s="211" t="s">
        <v>14</v>
      </c>
      <c r="U8" s="212"/>
      <c r="V8" s="211" t="s">
        <v>15</v>
      </c>
      <c r="W8" s="233"/>
      <c r="X8" s="234"/>
      <c r="Y8" s="211" t="s">
        <v>16</v>
      </c>
      <c r="Z8" s="212"/>
      <c r="AA8" s="211" t="s">
        <v>17</v>
      </c>
      <c r="AB8" s="212"/>
      <c r="AC8" s="211" t="s">
        <v>18</v>
      </c>
      <c r="AD8" s="212"/>
      <c r="AE8" s="228" t="s">
        <v>0</v>
      </c>
      <c r="AF8" s="212"/>
      <c r="AG8" s="228" t="s">
        <v>52</v>
      </c>
      <c r="AH8" s="212"/>
      <c r="AI8" s="215" t="s">
        <v>53</v>
      </c>
      <c r="AJ8" s="215" t="s">
        <v>54</v>
      </c>
      <c r="AK8" s="215" t="s">
        <v>55</v>
      </c>
      <c r="AL8" s="215" t="s">
        <v>1</v>
      </c>
      <c r="AN8" s="240" t="s">
        <v>68</v>
      </c>
      <c r="AO8" s="240" t="s">
        <v>69</v>
      </c>
      <c r="AP8" s="240" t="s">
        <v>70</v>
      </c>
      <c r="AQ8" s="240" t="s">
        <v>71</v>
      </c>
      <c r="AR8" s="240" t="s">
        <v>72</v>
      </c>
      <c r="AS8" s="240" t="s">
        <v>73</v>
      </c>
      <c r="AT8" s="240" t="s">
        <v>74</v>
      </c>
      <c r="AU8" s="240" t="s">
        <v>75</v>
      </c>
      <c r="AV8" s="240" t="s">
        <v>76</v>
      </c>
      <c r="AW8" s="240" t="s">
        <v>77</v>
      </c>
      <c r="AX8" s="240" t="s">
        <v>78</v>
      </c>
      <c r="AY8" s="240" t="s">
        <v>79</v>
      </c>
      <c r="AZ8" s="240" t="s">
        <v>68</v>
      </c>
      <c r="BA8" s="240" t="s">
        <v>69</v>
      </c>
      <c r="BB8" s="240" t="s">
        <v>70</v>
      </c>
      <c r="BC8" s="240" t="s">
        <v>71</v>
      </c>
      <c r="BD8" s="240" t="s">
        <v>72</v>
      </c>
      <c r="BE8" s="240" t="s">
        <v>73</v>
      </c>
      <c r="BF8" s="240" t="s">
        <v>74</v>
      </c>
      <c r="BG8" s="240" t="s">
        <v>75</v>
      </c>
      <c r="BH8" s="240" t="s">
        <v>76</v>
      </c>
      <c r="BI8" s="240" t="s">
        <v>77</v>
      </c>
      <c r="BJ8" s="240" t="s">
        <v>78</v>
      </c>
      <c r="BK8" s="240" t="s">
        <v>79</v>
      </c>
      <c r="BL8" s="239" t="s">
        <v>68</v>
      </c>
      <c r="BM8" s="239" t="s">
        <v>69</v>
      </c>
      <c r="BN8" s="239" t="s">
        <v>70</v>
      </c>
      <c r="BO8" s="239" t="s">
        <v>71</v>
      </c>
      <c r="BP8" s="239" t="s">
        <v>72</v>
      </c>
      <c r="BQ8" s="239" t="s">
        <v>73</v>
      </c>
      <c r="BR8" s="239" t="s">
        <v>74</v>
      </c>
      <c r="BS8" s="239" t="s">
        <v>75</v>
      </c>
      <c r="BT8" s="239" t="s">
        <v>76</v>
      </c>
      <c r="BU8" s="239" t="s">
        <v>77</v>
      </c>
      <c r="BV8" s="239" t="s">
        <v>78</v>
      </c>
      <c r="BW8" s="239" t="s">
        <v>79</v>
      </c>
      <c r="BY8" s="205"/>
      <c r="BZ8" s="205"/>
      <c r="CA8" s="238"/>
      <c r="CB8" s="238"/>
      <c r="CC8" s="238"/>
    </row>
    <row r="9" spans="1:81" s="84" customFormat="1" ht="42.6" customHeight="1" x14ac:dyDescent="0.2">
      <c r="A9" s="230"/>
      <c r="B9" s="230"/>
      <c r="C9" s="272"/>
      <c r="D9" s="272"/>
      <c r="E9" s="88"/>
      <c r="F9" s="88"/>
      <c r="G9" s="206"/>
      <c r="H9" s="89" t="s">
        <v>56</v>
      </c>
      <c r="I9" s="89" t="s">
        <v>90</v>
      </c>
      <c r="J9" s="218" t="s">
        <v>91</v>
      </c>
      <c r="K9" s="219"/>
      <c r="L9" s="218" t="s">
        <v>92</v>
      </c>
      <c r="M9" s="219"/>
      <c r="N9" s="218" t="s">
        <v>93</v>
      </c>
      <c r="O9" s="219"/>
      <c r="P9" s="218" t="s">
        <v>94</v>
      </c>
      <c r="Q9" s="219"/>
      <c r="R9" s="218" t="s">
        <v>95</v>
      </c>
      <c r="S9" s="219"/>
      <c r="T9" s="213"/>
      <c r="U9" s="214"/>
      <c r="V9" s="235"/>
      <c r="W9" s="236"/>
      <c r="X9" s="237"/>
      <c r="Y9" s="213"/>
      <c r="Z9" s="214"/>
      <c r="AA9" s="213"/>
      <c r="AB9" s="214"/>
      <c r="AC9" s="213"/>
      <c r="AD9" s="214"/>
      <c r="AE9" s="213"/>
      <c r="AF9" s="214"/>
      <c r="AG9" s="213"/>
      <c r="AH9" s="214"/>
      <c r="AI9" s="216"/>
      <c r="AJ9" s="217"/>
      <c r="AK9" s="217"/>
      <c r="AL9" s="217"/>
      <c r="AN9" s="241"/>
      <c r="AO9" s="241"/>
      <c r="AP9" s="241"/>
      <c r="AQ9" s="241"/>
      <c r="AR9" s="241"/>
      <c r="AS9" s="241"/>
      <c r="AT9" s="241"/>
      <c r="AU9" s="241"/>
      <c r="AV9" s="241"/>
      <c r="AW9" s="241"/>
      <c r="AX9" s="241"/>
      <c r="AY9" s="241"/>
      <c r="AZ9" s="241"/>
      <c r="BA9" s="241"/>
      <c r="BB9" s="241"/>
      <c r="BC9" s="241"/>
      <c r="BD9" s="241"/>
      <c r="BE9" s="241"/>
      <c r="BF9" s="241"/>
      <c r="BG9" s="241"/>
      <c r="BH9" s="241"/>
      <c r="BI9" s="241"/>
      <c r="BJ9" s="241"/>
      <c r="BK9" s="241"/>
      <c r="BL9" s="239"/>
      <c r="BM9" s="239"/>
      <c r="BN9" s="239"/>
      <c r="BO9" s="239"/>
      <c r="BP9" s="239"/>
      <c r="BQ9" s="239"/>
      <c r="BR9" s="239"/>
      <c r="BS9" s="239"/>
      <c r="BT9" s="239"/>
      <c r="BU9" s="239"/>
      <c r="BV9" s="239"/>
      <c r="BW9" s="239"/>
      <c r="BY9" s="205"/>
      <c r="BZ9" s="205"/>
      <c r="CA9" s="238"/>
      <c r="CB9" s="238"/>
      <c r="CC9" s="238"/>
    </row>
    <row r="10" spans="1:81" s="84" customFormat="1" ht="9" customHeight="1" x14ac:dyDescent="0.2">
      <c r="A10" s="230"/>
      <c r="B10" s="230"/>
      <c r="C10" s="244" t="s">
        <v>30</v>
      </c>
      <c r="D10" s="244" t="s">
        <v>30</v>
      </c>
      <c r="E10" s="88"/>
      <c r="F10" s="88"/>
      <c r="G10" s="204" t="s">
        <v>7</v>
      </c>
      <c r="H10" s="244" t="s">
        <v>7</v>
      </c>
      <c r="I10" s="244" t="s">
        <v>7</v>
      </c>
      <c r="J10" s="244" t="s">
        <v>57</v>
      </c>
      <c r="K10" s="244" t="s">
        <v>7</v>
      </c>
      <c r="L10" s="244" t="s">
        <v>57</v>
      </c>
      <c r="M10" s="244" t="s">
        <v>7</v>
      </c>
      <c r="N10" s="244" t="s">
        <v>57</v>
      </c>
      <c r="O10" s="244" t="s">
        <v>7</v>
      </c>
      <c r="P10" s="244" t="s">
        <v>57</v>
      </c>
      <c r="Q10" s="244" t="s">
        <v>7</v>
      </c>
      <c r="R10" s="244" t="s">
        <v>57</v>
      </c>
      <c r="S10" s="244" t="s">
        <v>7</v>
      </c>
      <c r="T10" s="267" t="s">
        <v>19</v>
      </c>
      <c r="U10" s="229" t="s">
        <v>7</v>
      </c>
      <c r="V10" s="215" t="s">
        <v>470</v>
      </c>
      <c r="W10" s="204" t="s">
        <v>30</v>
      </c>
      <c r="X10" s="204" t="s">
        <v>7</v>
      </c>
      <c r="Y10" s="229" t="s">
        <v>30</v>
      </c>
      <c r="Z10" s="229" t="s">
        <v>7</v>
      </c>
      <c r="AA10" s="229" t="s">
        <v>30</v>
      </c>
      <c r="AB10" s="229" t="s">
        <v>7</v>
      </c>
      <c r="AC10" s="229" t="s">
        <v>31</v>
      </c>
      <c r="AD10" s="229" t="s">
        <v>7</v>
      </c>
      <c r="AE10" s="229" t="s">
        <v>30</v>
      </c>
      <c r="AF10" s="229" t="s">
        <v>7</v>
      </c>
      <c r="AG10" s="229" t="s">
        <v>30</v>
      </c>
      <c r="AH10" s="229" t="s">
        <v>7</v>
      </c>
      <c r="AI10" s="229" t="s">
        <v>7</v>
      </c>
      <c r="AJ10" s="229" t="s">
        <v>7</v>
      </c>
      <c r="AK10" s="229" t="s">
        <v>7</v>
      </c>
      <c r="AL10" s="229" t="s">
        <v>7</v>
      </c>
      <c r="AN10" s="204" t="s">
        <v>58</v>
      </c>
      <c r="AO10" s="204" t="s">
        <v>59</v>
      </c>
      <c r="AP10" s="204" t="s">
        <v>59</v>
      </c>
      <c r="AQ10" s="204" t="s">
        <v>59</v>
      </c>
      <c r="AR10" s="204" t="s">
        <v>59</v>
      </c>
      <c r="AS10" s="204" t="s">
        <v>59</v>
      </c>
      <c r="AT10" s="204" t="s">
        <v>60</v>
      </c>
      <c r="AU10" s="204" t="s">
        <v>58</v>
      </c>
      <c r="AV10" s="204" t="s">
        <v>58</v>
      </c>
      <c r="AW10" s="204" t="s">
        <v>58</v>
      </c>
      <c r="AX10" s="204" t="s">
        <v>58</v>
      </c>
      <c r="AY10" s="204" t="s">
        <v>58</v>
      </c>
      <c r="AZ10" s="204" t="s">
        <v>58</v>
      </c>
      <c r="BA10" s="204" t="s">
        <v>59</v>
      </c>
      <c r="BB10" s="204" t="s">
        <v>59</v>
      </c>
      <c r="BC10" s="204" t="s">
        <v>59</v>
      </c>
      <c r="BD10" s="204" t="s">
        <v>59</v>
      </c>
      <c r="BE10" s="204" t="s">
        <v>59</v>
      </c>
      <c r="BF10" s="204" t="s">
        <v>80</v>
      </c>
      <c r="BG10" s="204" t="s">
        <v>58</v>
      </c>
      <c r="BH10" s="204" t="s">
        <v>58</v>
      </c>
      <c r="BI10" s="204" t="s">
        <v>58</v>
      </c>
      <c r="BJ10" s="204" t="s">
        <v>58</v>
      </c>
      <c r="BK10" s="204" t="s">
        <v>58</v>
      </c>
      <c r="BL10" s="238" t="s">
        <v>58</v>
      </c>
      <c r="BM10" s="238" t="s">
        <v>59</v>
      </c>
      <c r="BN10" s="238" t="s">
        <v>59</v>
      </c>
      <c r="BO10" s="238" t="s">
        <v>59</v>
      </c>
      <c r="BP10" s="238" t="s">
        <v>59</v>
      </c>
      <c r="BQ10" s="238" t="s">
        <v>59</v>
      </c>
      <c r="BR10" s="238" t="s">
        <v>80</v>
      </c>
      <c r="BS10" s="238" t="s">
        <v>58</v>
      </c>
      <c r="BT10" s="238" t="s">
        <v>58</v>
      </c>
      <c r="BU10" s="238" t="s">
        <v>58</v>
      </c>
      <c r="BV10" s="238" t="s">
        <v>58</v>
      </c>
      <c r="BW10" s="238" t="s">
        <v>58</v>
      </c>
      <c r="BY10" s="205"/>
      <c r="BZ10" s="205"/>
      <c r="CA10" s="238"/>
      <c r="CB10" s="238"/>
      <c r="CC10" s="238"/>
    </row>
    <row r="11" spans="1:81" s="84" customFormat="1" ht="9.75" customHeight="1" x14ac:dyDescent="0.2">
      <c r="A11" s="230"/>
      <c r="B11" s="230"/>
      <c r="C11" s="245"/>
      <c r="D11" s="245"/>
      <c r="E11" s="88"/>
      <c r="F11" s="88"/>
      <c r="G11" s="20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68"/>
      <c r="U11" s="230"/>
      <c r="V11" s="232"/>
      <c r="W11" s="205"/>
      <c r="X11" s="205"/>
      <c r="Y11" s="230"/>
      <c r="Z11" s="230"/>
      <c r="AA11" s="230"/>
      <c r="AB11" s="230"/>
      <c r="AC11" s="230"/>
      <c r="AD11" s="230"/>
      <c r="AE11" s="230"/>
      <c r="AF11" s="230"/>
      <c r="AG11" s="230"/>
      <c r="AH11" s="230"/>
      <c r="AI11" s="230"/>
      <c r="AJ11" s="230"/>
      <c r="AK11" s="230"/>
      <c r="AL11" s="230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  <c r="BI11" s="205"/>
      <c r="BJ11" s="205"/>
      <c r="BK11" s="205"/>
      <c r="BL11" s="238"/>
      <c r="BM11" s="238"/>
      <c r="BN11" s="238"/>
      <c r="BO11" s="238"/>
      <c r="BP11" s="238"/>
      <c r="BQ11" s="238"/>
      <c r="BR11" s="238"/>
      <c r="BS11" s="238"/>
      <c r="BT11" s="238"/>
      <c r="BU11" s="238"/>
      <c r="BV11" s="238"/>
      <c r="BW11" s="238"/>
      <c r="BY11" s="205"/>
      <c r="BZ11" s="205"/>
      <c r="CA11" s="238"/>
      <c r="CB11" s="238"/>
      <c r="CC11" s="238"/>
    </row>
    <row r="12" spans="1:81" s="84" customFormat="1" ht="7.15" customHeight="1" x14ac:dyDescent="0.2">
      <c r="A12" s="231"/>
      <c r="B12" s="231"/>
      <c r="C12" s="246"/>
      <c r="D12" s="246"/>
      <c r="E12" s="90"/>
      <c r="F12" s="90"/>
      <c r="G12" s="20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69"/>
      <c r="U12" s="231"/>
      <c r="V12" s="217"/>
      <c r="W12" s="206"/>
      <c r="X12" s="206"/>
      <c r="Y12" s="231"/>
      <c r="Z12" s="231"/>
      <c r="AA12" s="231"/>
      <c r="AB12" s="231"/>
      <c r="AC12" s="231"/>
      <c r="AD12" s="231"/>
      <c r="AE12" s="231"/>
      <c r="AF12" s="231"/>
      <c r="AG12" s="231"/>
      <c r="AH12" s="231"/>
      <c r="AI12" s="231"/>
      <c r="AJ12" s="231"/>
      <c r="AK12" s="231"/>
      <c r="AL12" s="231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  <c r="BI12" s="206"/>
      <c r="BJ12" s="206"/>
      <c r="BK12" s="206"/>
      <c r="BL12" s="238"/>
      <c r="BM12" s="238"/>
      <c r="BN12" s="238"/>
      <c r="BO12" s="238"/>
      <c r="BP12" s="238"/>
      <c r="BQ12" s="238"/>
      <c r="BR12" s="238"/>
      <c r="BS12" s="238"/>
      <c r="BT12" s="238"/>
      <c r="BU12" s="238"/>
      <c r="BV12" s="238"/>
      <c r="BW12" s="238"/>
      <c r="BY12" s="206"/>
      <c r="BZ12" s="206"/>
      <c r="CA12" s="238"/>
      <c r="CB12" s="238"/>
      <c r="CC12" s="238"/>
    </row>
    <row r="13" spans="1:81" s="84" customFormat="1" ht="16.149999999999999" customHeight="1" x14ac:dyDescent="0.2">
      <c r="A13" s="83" t="s">
        <v>8</v>
      </c>
      <c r="B13" s="83" t="s">
        <v>9</v>
      </c>
      <c r="C13" s="83"/>
      <c r="D13" s="83"/>
      <c r="E13" s="83"/>
      <c r="F13" s="83"/>
      <c r="G13" s="83">
        <v>3</v>
      </c>
      <c r="H13" s="83">
        <v>4</v>
      </c>
      <c r="I13" s="83">
        <v>5</v>
      </c>
      <c r="J13" s="83"/>
      <c r="K13" s="83">
        <v>6</v>
      </c>
      <c r="L13" s="83"/>
      <c r="M13" s="83">
        <v>7</v>
      </c>
      <c r="N13" s="83"/>
      <c r="O13" s="83">
        <v>8</v>
      </c>
      <c r="P13" s="83"/>
      <c r="Q13" s="83">
        <v>9</v>
      </c>
      <c r="R13" s="83"/>
      <c r="S13" s="83">
        <v>10</v>
      </c>
      <c r="T13" s="83">
        <v>11</v>
      </c>
      <c r="U13" s="83">
        <v>12</v>
      </c>
      <c r="V13" s="83">
        <v>13</v>
      </c>
      <c r="W13" s="83">
        <v>14</v>
      </c>
      <c r="X13" s="83">
        <v>15</v>
      </c>
      <c r="Y13" s="83">
        <v>16</v>
      </c>
      <c r="Z13" s="83">
        <v>17</v>
      </c>
      <c r="AA13" s="83">
        <v>18</v>
      </c>
      <c r="AB13" s="83">
        <v>19</v>
      </c>
      <c r="AC13" s="87">
        <v>20</v>
      </c>
      <c r="AD13" s="87">
        <v>21</v>
      </c>
      <c r="AE13" s="87">
        <v>22</v>
      </c>
      <c r="AF13" s="87">
        <v>23</v>
      </c>
      <c r="AG13" s="87">
        <v>24</v>
      </c>
      <c r="AH13" s="87">
        <v>25</v>
      </c>
      <c r="AI13" s="87">
        <v>26</v>
      </c>
      <c r="AJ13" s="87">
        <v>27</v>
      </c>
      <c r="AK13" s="87">
        <v>28</v>
      </c>
      <c r="AL13" s="87">
        <v>29</v>
      </c>
      <c r="AN13" s="83">
        <v>30</v>
      </c>
      <c r="AO13" s="83">
        <v>31</v>
      </c>
      <c r="AP13" s="83">
        <v>32</v>
      </c>
      <c r="AQ13" s="83">
        <v>33</v>
      </c>
      <c r="AR13" s="83">
        <v>34</v>
      </c>
      <c r="AS13" s="83">
        <v>35</v>
      </c>
      <c r="AT13" s="83">
        <v>41</v>
      </c>
      <c r="AU13" s="83">
        <v>42</v>
      </c>
      <c r="AV13" s="83">
        <v>43</v>
      </c>
      <c r="AW13" s="83">
        <v>44</v>
      </c>
      <c r="AX13" s="83">
        <v>45</v>
      </c>
      <c r="AY13" s="83">
        <v>46</v>
      </c>
      <c r="AZ13" s="83">
        <v>36</v>
      </c>
      <c r="BA13" s="83">
        <v>37</v>
      </c>
      <c r="BB13" s="83">
        <v>38</v>
      </c>
      <c r="BC13" s="83">
        <v>39</v>
      </c>
      <c r="BD13" s="83">
        <v>40</v>
      </c>
      <c r="BE13" s="83">
        <v>41</v>
      </c>
      <c r="BF13" s="83">
        <v>48</v>
      </c>
      <c r="BG13" s="83">
        <v>49</v>
      </c>
      <c r="BH13" s="83">
        <v>50</v>
      </c>
      <c r="BI13" s="83">
        <v>51</v>
      </c>
      <c r="BJ13" s="83">
        <v>52</v>
      </c>
      <c r="BK13" s="83">
        <v>53</v>
      </c>
      <c r="BL13" s="83">
        <v>42</v>
      </c>
      <c r="BM13" s="83">
        <v>43</v>
      </c>
      <c r="BN13" s="83">
        <v>44</v>
      </c>
      <c r="BO13" s="83">
        <v>45</v>
      </c>
      <c r="BP13" s="83">
        <v>46</v>
      </c>
      <c r="BQ13" s="83">
        <v>47</v>
      </c>
      <c r="BR13" s="83">
        <v>60</v>
      </c>
      <c r="BS13" s="83">
        <v>61</v>
      </c>
      <c r="BT13" s="83">
        <v>62</v>
      </c>
      <c r="BU13" s="83">
        <v>63</v>
      </c>
      <c r="BV13" s="83">
        <v>64</v>
      </c>
      <c r="BW13" s="83">
        <v>65</v>
      </c>
      <c r="BY13" s="85"/>
      <c r="BZ13" s="85"/>
      <c r="CA13" s="85"/>
      <c r="CB13" s="85"/>
    </row>
    <row r="14" spans="1:81" s="81" customFormat="1" ht="12" customHeight="1" x14ac:dyDescent="0.2">
      <c r="A14" s="248" t="s">
        <v>481</v>
      </c>
      <c r="B14" s="248"/>
      <c r="C14" s="78" t="e">
        <f>#REF!+#REF!</f>
        <v>#REF!</v>
      </c>
      <c r="D14" s="79"/>
      <c r="E14" s="80"/>
      <c r="F14" s="80"/>
      <c r="G14" s="78">
        <f t="shared" ref="G14:U14" si="0">G161+G311+G471</f>
        <v>2036195456.5100002</v>
      </c>
      <c r="H14" s="92">
        <f t="shared" si="0"/>
        <v>102913565.89000002</v>
      </c>
      <c r="I14" s="92">
        <f t="shared" si="0"/>
        <v>32270107.710000001</v>
      </c>
      <c r="J14" s="92">
        <f t="shared" si="0"/>
        <v>29792.52</v>
      </c>
      <c r="K14" s="92">
        <f t="shared" si="0"/>
        <v>46783520.590000004</v>
      </c>
      <c r="L14" s="92">
        <f t="shared" si="0"/>
        <v>1039</v>
      </c>
      <c r="M14" s="92">
        <f t="shared" si="0"/>
        <v>2710522.4699999997</v>
      </c>
      <c r="N14" s="92">
        <f t="shared" si="0"/>
        <v>7656.38</v>
      </c>
      <c r="O14" s="92">
        <f t="shared" si="0"/>
        <v>7358451.3600000003</v>
      </c>
      <c r="P14" s="92">
        <f t="shared" si="0"/>
        <v>5770.85</v>
      </c>
      <c r="Q14" s="92">
        <f t="shared" si="0"/>
        <v>9114893.4100000001</v>
      </c>
      <c r="R14" s="92">
        <f t="shared" si="0"/>
        <v>5044.95</v>
      </c>
      <c r="S14" s="92">
        <f t="shared" si="0"/>
        <v>4676070.3499999996</v>
      </c>
      <c r="T14" s="92">
        <f t="shared" si="0"/>
        <v>104</v>
      </c>
      <c r="U14" s="92">
        <f t="shared" si="0"/>
        <v>208418076.5</v>
      </c>
      <c r="V14" s="80" t="s">
        <v>27</v>
      </c>
      <c r="W14" s="92">
        <f t="shared" ref="W14:AL14" si="1">W161+W311+W471</f>
        <v>355609.07999999996</v>
      </c>
      <c r="X14" s="92">
        <f t="shared" si="1"/>
        <v>1599102601.2699997</v>
      </c>
      <c r="Y14" s="92">
        <f t="shared" si="1"/>
        <v>0</v>
      </c>
      <c r="Z14" s="92">
        <f t="shared" si="1"/>
        <v>0</v>
      </c>
      <c r="AA14" s="92">
        <f t="shared" si="1"/>
        <v>42153.8</v>
      </c>
      <c r="AB14" s="92">
        <f t="shared" si="1"/>
        <v>33842258.420000002</v>
      </c>
      <c r="AC14" s="92">
        <f t="shared" si="1"/>
        <v>0</v>
      </c>
      <c r="AD14" s="92">
        <f t="shared" si="1"/>
        <v>0</v>
      </c>
      <c r="AE14" s="92">
        <f t="shared" si="1"/>
        <v>17286.600000000002</v>
      </c>
      <c r="AF14" s="92">
        <f t="shared" si="1"/>
        <v>12588957.989999998</v>
      </c>
      <c r="AG14" s="92">
        <f t="shared" si="1"/>
        <v>0</v>
      </c>
      <c r="AH14" s="92">
        <f t="shared" si="1"/>
        <v>0</v>
      </c>
      <c r="AI14" s="92">
        <f t="shared" si="1"/>
        <v>12969620.82</v>
      </c>
      <c r="AJ14" s="92">
        <f t="shared" si="1"/>
        <v>46792468.680000007</v>
      </c>
      <c r="AK14" s="92">
        <f t="shared" si="1"/>
        <v>19567906.939999998</v>
      </c>
      <c r="AL14" s="92">
        <f t="shared" si="1"/>
        <v>0</v>
      </c>
      <c r="AN14" s="82"/>
      <c r="AO14" s="82"/>
      <c r="AP14" s="82"/>
      <c r="AQ14" s="82"/>
      <c r="AR14" s="82"/>
      <c r="AS14" s="82"/>
      <c r="AT14" s="82"/>
      <c r="AU14" s="82"/>
      <c r="AV14" s="82"/>
      <c r="AW14" s="82"/>
      <c r="AX14" s="82"/>
      <c r="AY14" s="82"/>
      <c r="AZ14" s="82"/>
      <c r="BA14" s="82"/>
      <c r="BB14" s="82"/>
      <c r="BC14" s="82"/>
      <c r="BD14" s="82"/>
      <c r="BE14" s="82"/>
      <c r="BF14" s="82"/>
      <c r="BG14" s="82"/>
      <c r="BH14" s="82"/>
      <c r="BI14" s="82"/>
      <c r="BJ14" s="82"/>
      <c r="BK14" s="82"/>
      <c r="BL14" s="253" t="s">
        <v>88</v>
      </c>
      <c r="BM14" s="254"/>
      <c r="BN14" s="254"/>
      <c r="BO14" s="254"/>
      <c r="BP14" s="254"/>
      <c r="BQ14" s="254"/>
      <c r="BR14" s="254"/>
      <c r="BS14" s="254"/>
      <c r="BT14" s="254"/>
      <c r="BU14" s="254"/>
      <c r="BV14" s="254"/>
      <c r="BW14" s="255"/>
      <c r="BY14" s="222" t="s">
        <v>89</v>
      </c>
      <c r="BZ14" s="223"/>
      <c r="CA14" s="200" t="s">
        <v>87</v>
      </c>
      <c r="CB14" s="200"/>
      <c r="CC14" s="200"/>
    </row>
    <row r="15" spans="1:81" s="81" customFormat="1" ht="10.9" customHeight="1" x14ac:dyDescent="0.2">
      <c r="A15" s="247" t="s">
        <v>21</v>
      </c>
      <c r="B15" s="247"/>
      <c r="C15" s="247"/>
      <c r="D15" s="247"/>
      <c r="E15" s="247"/>
      <c r="F15" s="247"/>
      <c r="G15" s="247"/>
      <c r="H15" s="247"/>
      <c r="I15" s="247"/>
      <c r="J15" s="247"/>
      <c r="K15" s="247"/>
      <c r="L15" s="247"/>
      <c r="M15" s="247"/>
      <c r="N15" s="247"/>
      <c r="O15" s="247"/>
      <c r="P15" s="247"/>
      <c r="Q15" s="247"/>
      <c r="R15" s="247"/>
      <c r="S15" s="247"/>
      <c r="T15" s="247"/>
      <c r="U15" s="247"/>
      <c r="V15" s="247"/>
      <c r="W15" s="247"/>
      <c r="X15" s="247"/>
      <c r="Y15" s="247"/>
      <c r="Z15" s="247"/>
      <c r="AA15" s="247"/>
      <c r="AB15" s="247"/>
      <c r="AC15" s="247"/>
      <c r="AD15" s="247"/>
      <c r="AE15" s="247"/>
      <c r="AF15" s="247"/>
      <c r="AG15" s="247"/>
      <c r="AH15" s="247"/>
      <c r="AI15" s="247"/>
      <c r="AJ15" s="247"/>
      <c r="AK15" s="247"/>
      <c r="AL15" s="247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256"/>
      <c r="BM15" s="257"/>
      <c r="BN15" s="257"/>
      <c r="BO15" s="257"/>
      <c r="BP15" s="257"/>
      <c r="BQ15" s="257"/>
      <c r="BR15" s="257"/>
      <c r="BS15" s="257"/>
      <c r="BT15" s="257"/>
      <c r="BU15" s="257"/>
      <c r="BV15" s="257"/>
      <c r="BW15" s="258"/>
      <c r="BY15" s="224"/>
      <c r="BZ15" s="225"/>
      <c r="CA15" s="200"/>
      <c r="CB15" s="200"/>
      <c r="CC15" s="200"/>
    </row>
    <row r="16" spans="1:81" s="34" customFormat="1" ht="9" customHeight="1" x14ac:dyDescent="0.2">
      <c r="A16" s="243" t="s">
        <v>97</v>
      </c>
      <c r="B16" s="243"/>
      <c r="C16" s="243"/>
      <c r="D16" s="243"/>
      <c r="E16" s="243"/>
      <c r="F16" s="243"/>
      <c r="G16" s="243"/>
      <c r="H16" s="243"/>
      <c r="I16" s="243"/>
      <c r="J16" s="243"/>
      <c r="K16" s="243"/>
      <c r="L16" s="243"/>
      <c r="M16" s="243"/>
      <c r="N16" s="243"/>
      <c r="O16" s="243"/>
      <c r="P16" s="243"/>
      <c r="Q16" s="243"/>
      <c r="R16" s="243"/>
      <c r="S16" s="243"/>
      <c r="T16" s="243"/>
      <c r="U16" s="243"/>
      <c r="V16" s="243"/>
      <c r="W16" s="243"/>
      <c r="X16" s="243"/>
      <c r="Y16" s="243"/>
      <c r="Z16" s="243"/>
      <c r="AA16" s="243"/>
      <c r="AB16" s="243"/>
      <c r="AC16" s="243"/>
      <c r="AD16" s="243"/>
      <c r="AE16" s="243"/>
      <c r="AF16" s="243"/>
      <c r="AG16" s="243"/>
      <c r="AH16" s="243"/>
      <c r="AI16" s="243"/>
      <c r="AJ16" s="243"/>
      <c r="AK16" s="243"/>
      <c r="AL16" s="243"/>
      <c r="AM16" s="37"/>
      <c r="BL16" s="259"/>
      <c r="BM16" s="260"/>
      <c r="BN16" s="260"/>
      <c r="BO16" s="260"/>
      <c r="BP16" s="260"/>
      <c r="BQ16" s="260"/>
      <c r="BR16" s="260"/>
      <c r="BS16" s="260"/>
      <c r="BT16" s="260"/>
      <c r="BU16" s="260"/>
      <c r="BV16" s="260"/>
      <c r="BW16" s="261"/>
      <c r="BY16" s="226"/>
      <c r="BZ16" s="227"/>
      <c r="CA16" s="200"/>
      <c r="CB16" s="200"/>
      <c r="CC16" s="200"/>
    </row>
    <row r="17" spans="1:81" s="54" customFormat="1" ht="12" customHeight="1" x14ac:dyDescent="0.2">
      <c r="A17" s="110">
        <v>1</v>
      </c>
      <c r="B17" s="160" t="s">
        <v>98</v>
      </c>
      <c r="C17" s="111"/>
      <c r="D17" s="112"/>
      <c r="E17" s="113"/>
      <c r="F17" s="113"/>
      <c r="G17" s="163">
        <v>2470626.23</v>
      </c>
      <c r="H17" s="164">
        <v>0</v>
      </c>
      <c r="I17" s="163">
        <v>0</v>
      </c>
      <c r="J17" s="163">
        <v>0</v>
      </c>
      <c r="K17" s="165">
        <v>0</v>
      </c>
      <c r="L17" s="163">
        <v>0</v>
      </c>
      <c r="M17" s="163">
        <v>0</v>
      </c>
      <c r="N17" s="164">
        <v>0</v>
      </c>
      <c r="O17" s="164">
        <v>0</v>
      </c>
      <c r="P17" s="164">
        <v>0</v>
      </c>
      <c r="Q17" s="164">
        <v>0</v>
      </c>
      <c r="R17" s="164">
        <v>0</v>
      </c>
      <c r="S17" s="164">
        <v>0</v>
      </c>
      <c r="T17" s="166">
        <v>0</v>
      </c>
      <c r="U17" s="164">
        <v>0</v>
      </c>
      <c r="V17" s="167" t="s">
        <v>36</v>
      </c>
      <c r="W17" s="164">
        <v>705</v>
      </c>
      <c r="X17" s="164">
        <v>2341786.2799999998</v>
      </c>
      <c r="Y17" s="164">
        <v>0</v>
      </c>
      <c r="Z17" s="164">
        <v>0</v>
      </c>
      <c r="AA17" s="164">
        <v>0</v>
      </c>
      <c r="AB17" s="164">
        <v>0</v>
      </c>
      <c r="AC17" s="164">
        <v>0</v>
      </c>
      <c r="AD17" s="164">
        <v>0</v>
      </c>
      <c r="AE17" s="164">
        <v>0</v>
      </c>
      <c r="AF17" s="164">
        <v>0</v>
      </c>
      <c r="AG17" s="164">
        <v>0</v>
      </c>
      <c r="AH17" s="164">
        <v>0</v>
      </c>
      <c r="AI17" s="164">
        <v>0</v>
      </c>
      <c r="AJ17" s="137">
        <v>85893.3</v>
      </c>
      <c r="AK17" s="137">
        <v>42946.65</v>
      </c>
      <c r="AL17" s="137">
        <v>0</v>
      </c>
      <c r="AM17" s="51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3"/>
      <c r="BM17" s="53"/>
      <c r="BN17" s="53"/>
      <c r="BO17" s="53"/>
      <c r="BP17" s="53"/>
      <c r="BQ17" s="53"/>
      <c r="BR17" s="53"/>
      <c r="BS17" s="53"/>
      <c r="BT17" s="53"/>
      <c r="BU17" s="53"/>
      <c r="BV17" s="53"/>
      <c r="BW17" s="53"/>
      <c r="BY17" s="55"/>
      <c r="BZ17" s="56"/>
      <c r="CA17" s="57"/>
      <c r="CB17" s="52"/>
      <c r="CC17" s="58"/>
    </row>
    <row r="18" spans="1:81" s="54" customFormat="1" ht="12" customHeight="1" x14ac:dyDescent="0.2">
      <c r="A18" s="110">
        <v>2</v>
      </c>
      <c r="B18" s="161" t="s">
        <v>139</v>
      </c>
      <c r="C18" s="111"/>
      <c r="D18" s="115"/>
      <c r="E18" s="113"/>
      <c r="F18" s="116"/>
      <c r="G18" s="163">
        <v>2393668.38</v>
      </c>
      <c r="H18" s="164">
        <v>0</v>
      </c>
      <c r="I18" s="163">
        <v>0</v>
      </c>
      <c r="J18" s="163">
        <v>0</v>
      </c>
      <c r="K18" s="163">
        <v>0</v>
      </c>
      <c r="L18" s="163">
        <v>0</v>
      </c>
      <c r="M18" s="163">
        <v>0</v>
      </c>
      <c r="N18" s="164">
        <v>0</v>
      </c>
      <c r="O18" s="164">
        <v>0</v>
      </c>
      <c r="P18" s="164">
        <v>0</v>
      </c>
      <c r="Q18" s="164">
        <v>0</v>
      </c>
      <c r="R18" s="164">
        <v>0</v>
      </c>
      <c r="S18" s="164">
        <v>0</v>
      </c>
      <c r="T18" s="166">
        <v>0</v>
      </c>
      <c r="U18" s="164">
        <v>0</v>
      </c>
      <c r="V18" s="167" t="s">
        <v>37</v>
      </c>
      <c r="W18" s="164">
        <v>556</v>
      </c>
      <c r="X18" s="164">
        <v>2288791.29</v>
      </c>
      <c r="Y18" s="164">
        <v>0</v>
      </c>
      <c r="Z18" s="164">
        <v>0</v>
      </c>
      <c r="AA18" s="164">
        <v>0</v>
      </c>
      <c r="AB18" s="164">
        <v>0</v>
      </c>
      <c r="AC18" s="164">
        <v>0</v>
      </c>
      <c r="AD18" s="164">
        <v>0</v>
      </c>
      <c r="AE18" s="164">
        <v>0</v>
      </c>
      <c r="AF18" s="164">
        <v>0</v>
      </c>
      <c r="AG18" s="164">
        <v>0</v>
      </c>
      <c r="AH18" s="164">
        <v>0</v>
      </c>
      <c r="AI18" s="164">
        <v>0</v>
      </c>
      <c r="AJ18" s="137">
        <v>69918.05</v>
      </c>
      <c r="AK18" s="137">
        <v>34959.040000000001</v>
      </c>
      <c r="AL18" s="137">
        <v>0</v>
      </c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2"/>
      <c r="BJ18" s="52"/>
      <c r="BK18" s="52"/>
      <c r="BL18" s="53"/>
      <c r="BM18" s="53"/>
      <c r="BN18" s="53"/>
      <c r="BO18" s="53"/>
      <c r="BP18" s="53"/>
      <c r="BQ18" s="53"/>
      <c r="BR18" s="53"/>
      <c r="BS18" s="53"/>
      <c r="BT18" s="53"/>
      <c r="BU18" s="53"/>
      <c r="BV18" s="53"/>
      <c r="BW18" s="53"/>
      <c r="BY18" s="55"/>
      <c r="BZ18" s="56"/>
      <c r="CA18" s="57"/>
      <c r="CB18" s="52"/>
      <c r="CC18" s="58"/>
    </row>
    <row r="19" spans="1:81" s="54" customFormat="1" ht="12" customHeight="1" x14ac:dyDescent="0.2">
      <c r="A19" s="110">
        <v>3</v>
      </c>
      <c r="B19" s="161" t="s">
        <v>136</v>
      </c>
      <c r="C19" s="111"/>
      <c r="D19" s="115"/>
      <c r="E19" s="113"/>
      <c r="F19" s="116"/>
      <c r="G19" s="163">
        <v>5177320.05</v>
      </c>
      <c r="H19" s="164">
        <v>0</v>
      </c>
      <c r="I19" s="163">
        <v>0</v>
      </c>
      <c r="J19" s="163">
        <v>0</v>
      </c>
      <c r="K19" s="163">
        <v>0</v>
      </c>
      <c r="L19" s="163">
        <v>0</v>
      </c>
      <c r="M19" s="163">
        <v>0</v>
      </c>
      <c r="N19" s="164">
        <v>0</v>
      </c>
      <c r="O19" s="164">
        <v>0</v>
      </c>
      <c r="P19" s="164">
        <v>0</v>
      </c>
      <c r="Q19" s="164">
        <v>0</v>
      </c>
      <c r="R19" s="164">
        <v>0</v>
      </c>
      <c r="S19" s="164">
        <v>0</v>
      </c>
      <c r="T19" s="166">
        <v>0</v>
      </c>
      <c r="U19" s="164">
        <v>0</v>
      </c>
      <c r="V19" s="167" t="s">
        <v>37</v>
      </c>
      <c r="W19" s="164">
        <v>1421</v>
      </c>
      <c r="X19" s="164">
        <v>4933209.62</v>
      </c>
      <c r="Y19" s="164">
        <v>0</v>
      </c>
      <c r="Z19" s="164">
        <v>0</v>
      </c>
      <c r="AA19" s="164">
        <v>0</v>
      </c>
      <c r="AB19" s="164">
        <v>0</v>
      </c>
      <c r="AC19" s="164">
        <v>0</v>
      </c>
      <c r="AD19" s="164">
        <v>0</v>
      </c>
      <c r="AE19" s="164">
        <v>0</v>
      </c>
      <c r="AF19" s="164">
        <v>0</v>
      </c>
      <c r="AG19" s="164">
        <v>0</v>
      </c>
      <c r="AH19" s="164">
        <v>0</v>
      </c>
      <c r="AI19" s="164">
        <v>0</v>
      </c>
      <c r="AJ19" s="137">
        <v>162740.29</v>
      </c>
      <c r="AK19" s="137">
        <v>81370.14</v>
      </c>
      <c r="AL19" s="137">
        <v>0</v>
      </c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3"/>
      <c r="BM19" s="53"/>
      <c r="BN19" s="53"/>
      <c r="BO19" s="53"/>
      <c r="BP19" s="53"/>
      <c r="BQ19" s="53"/>
      <c r="BR19" s="53"/>
      <c r="BS19" s="53"/>
      <c r="BT19" s="53"/>
      <c r="BU19" s="53"/>
      <c r="BV19" s="53"/>
      <c r="BW19" s="53"/>
      <c r="BY19" s="55"/>
      <c r="BZ19" s="56"/>
      <c r="CA19" s="57"/>
      <c r="CB19" s="52"/>
      <c r="CC19" s="58"/>
    </row>
    <row r="20" spans="1:81" s="54" customFormat="1" ht="12" customHeight="1" x14ac:dyDescent="0.2">
      <c r="A20" s="110">
        <v>4</v>
      </c>
      <c r="B20" s="161" t="s">
        <v>137</v>
      </c>
      <c r="C20" s="111"/>
      <c r="D20" s="115"/>
      <c r="E20" s="113"/>
      <c r="F20" s="116"/>
      <c r="G20" s="163">
        <v>2989114.17</v>
      </c>
      <c r="H20" s="164">
        <v>0</v>
      </c>
      <c r="I20" s="163">
        <v>0</v>
      </c>
      <c r="J20" s="163">
        <v>0</v>
      </c>
      <c r="K20" s="163">
        <v>0</v>
      </c>
      <c r="L20" s="163">
        <v>0</v>
      </c>
      <c r="M20" s="163">
        <v>0</v>
      </c>
      <c r="N20" s="164">
        <v>0</v>
      </c>
      <c r="O20" s="164">
        <v>0</v>
      </c>
      <c r="P20" s="164">
        <v>0</v>
      </c>
      <c r="Q20" s="164">
        <v>0</v>
      </c>
      <c r="R20" s="164">
        <v>0</v>
      </c>
      <c r="S20" s="164">
        <v>0</v>
      </c>
      <c r="T20" s="166">
        <v>0</v>
      </c>
      <c r="U20" s="164">
        <v>0</v>
      </c>
      <c r="V20" s="167" t="s">
        <v>37</v>
      </c>
      <c r="W20" s="164">
        <v>843</v>
      </c>
      <c r="X20" s="164">
        <v>2880995</v>
      </c>
      <c r="Y20" s="164">
        <v>0</v>
      </c>
      <c r="Z20" s="164">
        <v>0</v>
      </c>
      <c r="AA20" s="164">
        <v>0</v>
      </c>
      <c r="AB20" s="164">
        <v>0</v>
      </c>
      <c r="AC20" s="164">
        <v>0</v>
      </c>
      <c r="AD20" s="164">
        <v>0</v>
      </c>
      <c r="AE20" s="164">
        <v>0</v>
      </c>
      <c r="AF20" s="164">
        <v>0</v>
      </c>
      <c r="AG20" s="164">
        <v>0</v>
      </c>
      <c r="AH20" s="164">
        <v>0</v>
      </c>
      <c r="AI20" s="164">
        <v>0</v>
      </c>
      <c r="AJ20" s="137">
        <v>94992.12</v>
      </c>
      <c r="AK20" s="137">
        <v>13127.05</v>
      </c>
      <c r="AL20" s="137">
        <v>0</v>
      </c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Y20" s="55"/>
      <c r="BZ20" s="56"/>
      <c r="CA20" s="57"/>
      <c r="CB20" s="52"/>
      <c r="CC20" s="58"/>
    </row>
    <row r="21" spans="1:81" s="54" customFormat="1" ht="12" customHeight="1" x14ac:dyDescent="0.2">
      <c r="A21" s="110">
        <v>5</v>
      </c>
      <c r="B21" s="161" t="s">
        <v>138</v>
      </c>
      <c r="C21" s="111"/>
      <c r="D21" s="115"/>
      <c r="E21" s="113"/>
      <c r="F21" s="116"/>
      <c r="G21" s="163">
        <v>2982550.72</v>
      </c>
      <c r="H21" s="164">
        <v>0</v>
      </c>
      <c r="I21" s="163">
        <v>0</v>
      </c>
      <c r="J21" s="163">
        <v>0</v>
      </c>
      <c r="K21" s="163">
        <v>0</v>
      </c>
      <c r="L21" s="163">
        <v>0</v>
      </c>
      <c r="M21" s="163">
        <v>0</v>
      </c>
      <c r="N21" s="164">
        <v>0</v>
      </c>
      <c r="O21" s="164">
        <v>0</v>
      </c>
      <c r="P21" s="164">
        <v>0</v>
      </c>
      <c r="Q21" s="164">
        <v>0</v>
      </c>
      <c r="R21" s="164">
        <v>0</v>
      </c>
      <c r="S21" s="164">
        <v>0</v>
      </c>
      <c r="T21" s="166">
        <v>0</v>
      </c>
      <c r="U21" s="164">
        <v>0</v>
      </c>
      <c r="V21" s="167" t="s">
        <v>37</v>
      </c>
      <c r="W21" s="164">
        <v>820.3</v>
      </c>
      <c r="X21" s="164">
        <v>2874019.92</v>
      </c>
      <c r="Y21" s="164">
        <v>0</v>
      </c>
      <c r="Z21" s="164">
        <v>0</v>
      </c>
      <c r="AA21" s="164">
        <v>0</v>
      </c>
      <c r="AB21" s="164">
        <v>0</v>
      </c>
      <c r="AC21" s="164">
        <v>0</v>
      </c>
      <c r="AD21" s="164">
        <v>0</v>
      </c>
      <c r="AE21" s="164">
        <v>0</v>
      </c>
      <c r="AF21" s="164">
        <v>0</v>
      </c>
      <c r="AG21" s="164">
        <v>0</v>
      </c>
      <c r="AH21" s="164">
        <v>0</v>
      </c>
      <c r="AI21" s="164">
        <v>0</v>
      </c>
      <c r="AJ21" s="137">
        <v>95353.76</v>
      </c>
      <c r="AK21" s="137">
        <v>13177.04</v>
      </c>
      <c r="AL21" s="137">
        <v>0</v>
      </c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3"/>
      <c r="BM21" s="53"/>
      <c r="BN21" s="53"/>
      <c r="BO21" s="53"/>
      <c r="BP21" s="53"/>
      <c r="BQ21" s="53"/>
      <c r="BR21" s="53"/>
      <c r="BS21" s="53"/>
      <c r="BT21" s="53"/>
      <c r="BU21" s="53"/>
      <c r="BV21" s="53"/>
      <c r="BW21" s="53"/>
      <c r="BY21" s="55"/>
      <c r="BZ21" s="56"/>
      <c r="CA21" s="57"/>
      <c r="CB21" s="52"/>
      <c r="CC21" s="58"/>
    </row>
    <row r="22" spans="1:81" s="54" customFormat="1" ht="12" customHeight="1" x14ac:dyDescent="0.2">
      <c r="A22" s="110">
        <v>6</v>
      </c>
      <c r="B22" s="161" t="s">
        <v>140</v>
      </c>
      <c r="C22" s="111"/>
      <c r="D22" s="115"/>
      <c r="E22" s="113"/>
      <c r="F22" s="116"/>
      <c r="G22" s="163">
        <v>1948858.87</v>
      </c>
      <c r="H22" s="164">
        <v>0</v>
      </c>
      <c r="I22" s="163">
        <v>0</v>
      </c>
      <c r="J22" s="163">
        <v>0</v>
      </c>
      <c r="K22" s="163">
        <v>0</v>
      </c>
      <c r="L22" s="163">
        <v>0</v>
      </c>
      <c r="M22" s="163">
        <v>0</v>
      </c>
      <c r="N22" s="164">
        <v>0</v>
      </c>
      <c r="O22" s="164">
        <v>0</v>
      </c>
      <c r="P22" s="164">
        <v>0</v>
      </c>
      <c r="Q22" s="164">
        <v>0</v>
      </c>
      <c r="R22" s="164">
        <v>0</v>
      </c>
      <c r="S22" s="164">
        <v>0</v>
      </c>
      <c r="T22" s="166">
        <v>0</v>
      </c>
      <c r="U22" s="164">
        <v>0</v>
      </c>
      <c r="V22" s="167" t="s">
        <v>37</v>
      </c>
      <c r="W22" s="164">
        <v>492.84</v>
      </c>
      <c r="X22" s="164">
        <v>1870788.06</v>
      </c>
      <c r="Y22" s="164">
        <v>0</v>
      </c>
      <c r="Z22" s="164">
        <v>0</v>
      </c>
      <c r="AA22" s="164">
        <v>0</v>
      </c>
      <c r="AB22" s="164">
        <v>0</v>
      </c>
      <c r="AC22" s="164">
        <v>0</v>
      </c>
      <c r="AD22" s="164">
        <v>0</v>
      </c>
      <c r="AE22" s="164">
        <v>0</v>
      </c>
      <c r="AF22" s="164">
        <v>0</v>
      </c>
      <c r="AG22" s="164">
        <v>0</v>
      </c>
      <c r="AH22" s="164">
        <v>0</v>
      </c>
      <c r="AI22" s="164">
        <v>0</v>
      </c>
      <c r="AJ22" s="137">
        <v>68592.02</v>
      </c>
      <c r="AK22" s="137">
        <v>9478.7900000000009</v>
      </c>
      <c r="AL22" s="137">
        <v>0</v>
      </c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3"/>
      <c r="BM22" s="53"/>
      <c r="BN22" s="53"/>
      <c r="BO22" s="53"/>
      <c r="BP22" s="53"/>
      <c r="BQ22" s="53"/>
      <c r="BR22" s="53"/>
      <c r="BS22" s="53"/>
      <c r="BT22" s="53"/>
      <c r="BU22" s="53"/>
      <c r="BV22" s="53"/>
      <c r="BW22" s="53"/>
      <c r="BY22" s="55"/>
      <c r="BZ22" s="56"/>
      <c r="CA22" s="57"/>
      <c r="CB22" s="52"/>
      <c r="CC22" s="58"/>
    </row>
    <row r="23" spans="1:81" s="54" customFormat="1" ht="12" customHeight="1" x14ac:dyDescent="0.2">
      <c r="A23" s="110">
        <v>7</v>
      </c>
      <c r="B23" s="160" t="s">
        <v>100</v>
      </c>
      <c r="C23" s="111"/>
      <c r="D23" s="115"/>
      <c r="E23" s="113"/>
      <c r="F23" s="116"/>
      <c r="G23" s="163">
        <v>3081320.07</v>
      </c>
      <c r="H23" s="164">
        <v>2727836.4</v>
      </c>
      <c r="I23" s="163">
        <v>765224.2</v>
      </c>
      <c r="J23" s="163">
        <v>1273</v>
      </c>
      <c r="K23" s="165">
        <v>1591471.4</v>
      </c>
      <c r="L23" s="163">
        <v>0</v>
      </c>
      <c r="M23" s="163">
        <v>0</v>
      </c>
      <c r="N23" s="164">
        <v>210</v>
      </c>
      <c r="O23" s="164">
        <v>172657.2</v>
      </c>
      <c r="P23" s="164">
        <v>0</v>
      </c>
      <c r="Q23" s="164">
        <v>0</v>
      </c>
      <c r="R23" s="164">
        <v>254</v>
      </c>
      <c r="S23" s="164">
        <v>198483.6</v>
      </c>
      <c r="T23" s="166">
        <v>0</v>
      </c>
      <c r="U23" s="164">
        <v>0</v>
      </c>
      <c r="V23" s="167"/>
      <c r="W23" s="164">
        <v>0</v>
      </c>
      <c r="X23" s="164">
        <v>0</v>
      </c>
      <c r="Y23" s="164">
        <v>0</v>
      </c>
      <c r="Z23" s="164">
        <v>0</v>
      </c>
      <c r="AA23" s="164">
        <v>0</v>
      </c>
      <c r="AB23" s="164">
        <v>0</v>
      </c>
      <c r="AC23" s="164">
        <v>0</v>
      </c>
      <c r="AD23" s="164">
        <v>0</v>
      </c>
      <c r="AE23" s="164">
        <v>0</v>
      </c>
      <c r="AF23" s="164">
        <v>0</v>
      </c>
      <c r="AG23" s="164">
        <v>0</v>
      </c>
      <c r="AH23" s="164">
        <v>0</v>
      </c>
      <c r="AI23" s="164">
        <v>264133.40000000002</v>
      </c>
      <c r="AJ23" s="137">
        <v>73021.36</v>
      </c>
      <c r="AK23" s="137">
        <v>16328.91</v>
      </c>
      <c r="AL23" s="137">
        <v>0</v>
      </c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Y23" s="55"/>
      <c r="BZ23" s="56"/>
      <c r="CA23" s="57"/>
      <c r="CB23" s="52"/>
      <c r="CC23" s="58"/>
    </row>
    <row r="24" spans="1:81" s="54" customFormat="1" ht="12" customHeight="1" x14ac:dyDescent="0.2">
      <c r="A24" s="110">
        <v>8</v>
      </c>
      <c r="B24" s="160" t="s">
        <v>101</v>
      </c>
      <c r="C24" s="111"/>
      <c r="D24" s="115"/>
      <c r="E24" s="113"/>
      <c r="F24" s="116"/>
      <c r="G24" s="163">
        <v>3213431.7</v>
      </c>
      <c r="H24" s="164">
        <v>0</v>
      </c>
      <c r="I24" s="163">
        <v>0</v>
      </c>
      <c r="J24" s="163">
        <v>0</v>
      </c>
      <c r="K24" s="163">
        <v>0</v>
      </c>
      <c r="L24" s="163">
        <v>0</v>
      </c>
      <c r="M24" s="163">
        <v>0</v>
      </c>
      <c r="N24" s="164">
        <v>0</v>
      </c>
      <c r="O24" s="164">
        <v>0</v>
      </c>
      <c r="P24" s="164">
        <v>0</v>
      </c>
      <c r="Q24" s="164">
        <v>0</v>
      </c>
      <c r="R24" s="164">
        <v>0</v>
      </c>
      <c r="S24" s="164">
        <v>0</v>
      </c>
      <c r="T24" s="166">
        <v>0</v>
      </c>
      <c r="U24" s="164">
        <v>0</v>
      </c>
      <c r="V24" s="167" t="s">
        <v>36</v>
      </c>
      <c r="W24" s="164">
        <v>980.92</v>
      </c>
      <c r="X24" s="164">
        <v>3077089</v>
      </c>
      <c r="Y24" s="164">
        <v>0</v>
      </c>
      <c r="Z24" s="164">
        <v>0</v>
      </c>
      <c r="AA24" s="164">
        <v>0</v>
      </c>
      <c r="AB24" s="164">
        <v>0</v>
      </c>
      <c r="AC24" s="164">
        <v>0</v>
      </c>
      <c r="AD24" s="164">
        <v>0</v>
      </c>
      <c r="AE24" s="164">
        <v>0</v>
      </c>
      <c r="AF24" s="164">
        <v>0</v>
      </c>
      <c r="AG24" s="164">
        <v>0</v>
      </c>
      <c r="AH24" s="164">
        <v>0</v>
      </c>
      <c r="AI24" s="164">
        <v>0</v>
      </c>
      <c r="AJ24" s="137">
        <v>119788.96</v>
      </c>
      <c r="AK24" s="137">
        <v>16553.740000000002</v>
      </c>
      <c r="AL24" s="137">
        <v>0</v>
      </c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3"/>
      <c r="BY24" s="55"/>
      <c r="BZ24" s="56"/>
      <c r="CA24" s="57"/>
      <c r="CB24" s="52"/>
      <c r="CC24" s="58"/>
    </row>
    <row r="25" spans="1:81" s="54" customFormat="1" ht="12" customHeight="1" x14ac:dyDescent="0.2">
      <c r="A25" s="110">
        <v>9</v>
      </c>
      <c r="B25" s="160" t="s">
        <v>102</v>
      </c>
      <c r="C25" s="111"/>
      <c r="D25" s="115"/>
      <c r="E25" s="113"/>
      <c r="F25" s="116"/>
      <c r="G25" s="163">
        <v>7028641.25</v>
      </c>
      <c r="H25" s="164">
        <v>6690105</v>
      </c>
      <c r="I25" s="163">
        <v>1160391</v>
      </c>
      <c r="J25" s="163">
        <v>1842.2</v>
      </c>
      <c r="K25" s="165">
        <v>2861698</v>
      </c>
      <c r="L25" s="163">
        <v>914</v>
      </c>
      <c r="M25" s="163">
        <v>2355543</v>
      </c>
      <c r="N25" s="164">
        <v>277.2</v>
      </c>
      <c r="O25" s="164">
        <v>245063</v>
      </c>
      <c r="P25" s="164">
        <v>0</v>
      </c>
      <c r="Q25" s="164">
        <v>0</v>
      </c>
      <c r="R25" s="164">
        <v>112.5</v>
      </c>
      <c r="S25" s="164">
        <v>67410</v>
      </c>
      <c r="T25" s="166">
        <v>0</v>
      </c>
      <c r="U25" s="164">
        <v>0</v>
      </c>
      <c r="V25" s="167"/>
      <c r="W25" s="164">
        <v>0</v>
      </c>
      <c r="X25" s="164">
        <v>0</v>
      </c>
      <c r="Y25" s="164">
        <v>0</v>
      </c>
      <c r="Z25" s="164">
        <v>0</v>
      </c>
      <c r="AA25" s="164">
        <v>0</v>
      </c>
      <c r="AB25" s="164">
        <v>0</v>
      </c>
      <c r="AC25" s="164">
        <v>0</v>
      </c>
      <c r="AD25" s="164">
        <v>0</v>
      </c>
      <c r="AE25" s="164">
        <v>0</v>
      </c>
      <c r="AF25" s="164">
        <v>0</v>
      </c>
      <c r="AG25" s="164">
        <v>0</v>
      </c>
      <c r="AH25" s="164">
        <v>0</v>
      </c>
      <c r="AI25" s="164">
        <v>226113</v>
      </c>
      <c r="AJ25" s="137">
        <v>91877.72</v>
      </c>
      <c r="AK25" s="137">
        <v>20545.53</v>
      </c>
      <c r="AL25" s="137">
        <v>0</v>
      </c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3"/>
      <c r="BM25" s="53"/>
      <c r="BN25" s="53"/>
      <c r="BO25" s="53"/>
      <c r="BP25" s="53"/>
      <c r="BQ25" s="53"/>
      <c r="BR25" s="53"/>
      <c r="BS25" s="53"/>
      <c r="BT25" s="53"/>
      <c r="BU25" s="53"/>
      <c r="BV25" s="53"/>
      <c r="BW25" s="53"/>
      <c r="BY25" s="55"/>
      <c r="BZ25" s="56"/>
      <c r="CA25" s="57"/>
      <c r="CB25" s="52"/>
      <c r="CC25" s="58"/>
    </row>
    <row r="26" spans="1:81" s="54" customFormat="1" ht="12" customHeight="1" x14ac:dyDescent="0.2">
      <c r="A26" s="110">
        <v>10</v>
      </c>
      <c r="B26" s="160" t="s">
        <v>103</v>
      </c>
      <c r="C26" s="111"/>
      <c r="D26" s="115"/>
      <c r="E26" s="113"/>
      <c r="F26" s="116"/>
      <c r="G26" s="163">
        <v>3430580.8</v>
      </c>
      <c r="H26" s="164">
        <v>3346369</v>
      </c>
      <c r="I26" s="163">
        <v>1438736</v>
      </c>
      <c r="J26" s="163">
        <v>1045.5</v>
      </c>
      <c r="K26" s="163">
        <v>1907633</v>
      </c>
      <c r="L26" s="163">
        <v>0</v>
      </c>
      <c r="M26" s="163">
        <v>0</v>
      </c>
      <c r="N26" s="164">
        <v>0</v>
      </c>
      <c r="O26" s="164">
        <v>0</v>
      </c>
      <c r="P26" s="164">
        <v>0</v>
      </c>
      <c r="Q26" s="164">
        <v>0</v>
      </c>
      <c r="R26" s="164">
        <v>0</v>
      </c>
      <c r="S26" s="164">
        <v>0</v>
      </c>
      <c r="T26" s="166">
        <v>0</v>
      </c>
      <c r="U26" s="164">
        <v>0</v>
      </c>
      <c r="V26" s="167"/>
      <c r="W26" s="164">
        <v>0</v>
      </c>
      <c r="X26" s="164">
        <v>0</v>
      </c>
      <c r="Y26" s="164">
        <v>0</v>
      </c>
      <c r="Z26" s="164">
        <v>0</v>
      </c>
      <c r="AA26" s="164">
        <v>0</v>
      </c>
      <c r="AB26" s="164">
        <v>0</v>
      </c>
      <c r="AC26" s="164">
        <v>0</v>
      </c>
      <c r="AD26" s="164">
        <v>0</v>
      </c>
      <c r="AE26" s="164">
        <v>0</v>
      </c>
      <c r="AF26" s="164">
        <v>0</v>
      </c>
      <c r="AG26" s="164">
        <v>0</v>
      </c>
      <c r="AH26" s="164">
        <v>0</v>
      </c>
      <c r="AI26" s="164">
        <v>0</v>
      </c>
      <c r="AJ26" s="137">
        <v>68821.960000000006</v>
      </c>
      <c r="AK26" s="137">
        <v>15389.84</v>
      </c>
      <c r="AL26" s="137">
        <v>0</v>
      </c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3"/>
      <c r="BY26" s="55"/>
      <c r="BZ26" s="56"/>
      <c r="CA26" s="57"/>
      <c r="CB26" s="52"/>
      <c r="CC26" s="58"/>
    </row>
    <row r="27" spans="1:81" s="54" customFormat="1" ht="12" customHeight="1" x14ac:dyDescent="0.2">
      <c r="A27" s="110">
        <v>11</v>
      </c>
      <c r="B27" s="160" t="s">
        <v>105</v>
      </c>
      <c r="C27" s="111"/>
      <c r="D27" s="115"/>
      <c r="E27" s="113"/>
      <c r="F27" s="116"/>
      <c r="G27" s="163">
        <v>10932072.77</v>
      </c>
      <c r="H27" s="164">
        <v>0</v>
      </c>
      <c r="I27" s="163">
        <v>0</v>
      </c>
      <c r="J27" s="163">
        <v>0</v>
      </c>
      <c r="K27" s="163">
        <v>0</v>
      </c>
      <c r="L27" s="163">
        <v>0</v>
      </c>
      <c r="M27" s="163">
        <v>0</v>
      </c>
      <c r="N27" s="164">
        <v>0</v>
      </c>
      <c r="O27" s="164">
        <v>0</v>
      </c>
      <c r="P27" s="164">
        <v>0</v>
      </c>
      <c r="Q27" s="164">
        <v>0</v>
      </c>
      <c r="R27" s="164">
        <v>0</v>
      </c>
      <c r="S27" s="164">
        <v>0</v>
      </c>
      <c r="T27" s="166">
        <v>0</v>
      </c>
      <c r="U27" s="164">
        <v>0</v>
      </c>
      <c r="V27" s="167" t="s">
        <v>37</v>
      </c>
      <c r="W27" s="164">
        <v>2493</v>
      </c>
      <c r="X27" s="164">
        <v>10480016.4</v>
      </c>
      <c r="Y27" s="164">
        <v>0</v>
      </c>
      <c r="Z27" s="164">
        <v>0</v>
      </c>
      <c r="AA27" s="164">
        <v>0</v>
      </c>
      <c r="AB27" s="164">
        <v>0</v>
      </c>
      <c r="AC27" s="164">
        <v>0</v>
      </c>
      <c r="AD27" s="164">
        <v>0</v>
      </c>
      <c r="AE27" s="164">
        <v>0</v>
      </c>
      <c r="AF27" s="164">
        <v>0</v>
      </c>
      <c r="AG27" s="164">
        <v>0</v>
      </c>
      <c r="AH27" s="164">
        <v>0</v>
      </c>
      <c r="AI27" s="164">
        <v>0</v>
      </c>
      <c r="AJ27" s="137">
        <v>301370.90999999997</v>
      </c>
      <c r="AK27" s="137">
        <v>150685.46</v>
      </c>
      <c r="AL27" s="137">
        <v>0</v>
      </c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  <c r="BY27" s="55"/>
      <c r="BZ27" s="56"/>
      <c r="CA27" s="57"/>
      <c r="CB27" s="52"/>
      <c r="CC27" s="58"/>
    </row>
    <row r="28" spans="1:81" s="54" customFormat="1" ht="12" customHeight="1" x14ac:dyDescent="0.2">
      <c r="A28" s="110">
        <v>12</v>
      </c>
      <c r="B28" s="160" t="s">
        <v>107</v>
      </c>
      <c r="C28" s="111"/>
      <c r="D28" s="115"/>
      <c r="E28" s="113"/>
      <c r="F28" s="116"/>
      <c r="G28" s="163">
        <v>3607348.72</v>
      </c>
      <c r="H28" s="164">
        <v>0</v>
      </c>
      <c r="I28" s="163">
        <v>0</v>
      </c>
      <c r="J28" s="163">
        <v>0</v>
      </c>
      <c r="K28" s="163">
        <v>0</v>
      </c>
      <c r="L28" s="163">
        <v>0</v>
      </c>
      <c r="M28" s="163">
        <v>0</v>
      </c>
      <c r="N28" s="164">
        <v>0</v>
      </c>
      <c r="O28" s="164">
        <v>0</v>
      </c>
      <c r="P28" s="164">
        <v>0</v>
      </c>
      <c r="Q28" s="164">
        <v>0</v>
      </c>
      <c r="R28" s="164">
        <v>0</v>
      </c>
      <c r="S28" s="164">
        <v>0</v>
      </c>
      <c r="T28" s="166">
        <v>0</v>
      </c>
      <c r="U28" s="164">
        <v>0</v>
      </c>
      <c r="V28" s="167" t="s">
        <v>37</v>
      </c>
      <c r="W28" s="164">
        <v>839.4</v>
      </c>
      <c r="X28" s="164">
        <v>3372279.4</v>
      </c>
      <c r="Y28" s="164">
        <v>0</v>
      </c>
      <c r="Z28" s="164">
        <v>0</v>
      </c>
      <c r="AA28" s="164">
        <v>0</v>
      </c>
      <c r="AB28" s="164">
        <v>0</v>
      </c>
      <c r="AC28" s="164">
        <v>0</v>
      </c>
      <c r="AD28" s="164">
        <v>0</v>
      </c>
      <c r="AE28" s="164">
        <v>0</v>
      </c>
      <c r="AF28" s="164">
        <v>0</v>
      </c>
      <c r="AG28" s="164">
        <v>0</v>
      </c>
      <c r="AH28" s="164">
        <v>0</v>
      </c>
      <c r="AI28" s="164">
        <v>0</v>
      </c>
      <c r="AJ28" s="137">
        <v>156712.88</v>
      </c>
      <c r="AK28" s="137">
        <v>78356.44</v>
      </c>
      <c r="AL28" s="137">
        <v>0</v>
      </c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Y28" s="55"/>
      <c r="BZ28" s="56"/>
      <c r="CA28" s="57"/>
      <c r="CB28" s="52"/>
      <c r="CC28" s="58"/>
    </row>
    <row r="29" spans="1:81" s="54" customFormat="1" ht="12" customHeight="1" x14ac:dyDescent="0.2">
      <c r="A29" s="110">
        <v>13</v>
      </c>
      <c r="B29" s="160" t="s">
        <v>108</v>
      </c>
      <c r="C29" s="111"/>
      <c r="D29" s="115"/>
      <c r="E29" s="113"/>
      <c r="F29" s="116"/>
      <c r="G29" s="163">
        <v>2423994.7799999998</v>
      </c>
      <c r="H29" s="164">
        <v>0</v>
      </c>
      <c r="I29" s="163">
        <v>0</v>
      </c>
      <c r="J29" s="163">
        <v>0</v>
      </c>
      <c r="K29" s="163">
        <v>0</v>
      </c>
      <c r="L29" s="163">
        <v>0</v>
      </c>
      <c r="M29" s="163">
        <v>0</v>
      </c>
      <c r="N29" s="164">
        <v>0</v>
      </c>
      <c r="O29" s="164">
        <v>0</v>
      </c>
      <c r="P29" s="164">
        <v>0</v>
      </c>
      <c r="Q29" s="164">
        <v>0</v>
      </c>
      <c r="R29" s="164">
        <v>0</v>
      </c>
      <c r="S29" s="164">
        <v>0</v>
      </c>
      <c r="T29" s="166">
        <v>0</v>
      </c>
      <c r="U29" s="164">
        <v>0</v>
      </c>
      <c r="V29" s="167" t="s">
        <v>37</v>
      </c>
      <c r="W29" s="164">
        <v>538.29999999999995</v>
      </c>
      <c r="X29" s="164">
        <v>2339310.42</v>
      </c>
      <c r="Y29" s="164">
        <v>0</v>
      </c>
      <c r="Z29" s="164">
        <v>0</v>
      </c>
      <c r="AA29" s="164">
        <v>0</v>
      </c>
      <c r="AB29" s="164">
        <v>0</v>
      </c>
      <c r="AC29" s="164">
        <v>0</v>
      </c>
      <c r="AD29" s="164">
        <v>0</v>
      </c>
      <c r="AE29" s="164">
        <v>0</v>
      </c>
      <c r="AF29" s="164">
        <v>0</v>
      </c>
      <c r="AG29" s="164">
        <v>0</v>
      </c>
      <c r="AH29" s="164">
        <v>0</v>
      </c>
      <c r="AI29" s="164">
        <v>0</v>
      </c>
      <c r="AJ29" s="137">
        <v>71364.63</v>
      </c>
      <c r="AK29" s="137">
        <v>13319.73</v>
      </c>
      <c r="AL29" s="137">
        <v>0</v>
      </c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  <c r="BD29" s="52"/>
      <c r="BE29" s="52"/>
      <c r="BF29" s="52"/>
      <c r="BG29" s="52"/>
      <c r="BH29" s="52"/>
      <c r="BI29" s="52"/>
      <c r="BJ29" s="52"/>
      <c r="BK29" s="52"/>
      <c r="BL29" s="53"/>
      <c r="BM29" s="53"/>
      <c r="BN29" s="53"/>
      <c r="BO29" s="53"/>
      <c r="BP29" s="53"/>
      <c r="BQ29" s="53"/>
      <c r="BR29" s="53"/>
      <c r="BS29" s="53"/>
      <c r="BT29" s="53"/>
      <c r="BU29" s="53"/>
      <c r="BV29" s="53"/>
      <c r="BW29" s="53"/>
      <c r="BY29" s="55"/>
      <c r="BZ29" s="56"/>
      <c r="CA29" s="57"/>
      <c r="CB29" s="52"/>
      <c r="CC29" s="58"/>
    </row>
    <row r="30" spans="1:81" s="54" customFormat="1" ht="12" customHeight="1" x14ac:dyDescent="0.2">
      <c r="A30" s="110">
        <v>14</v>
      </c>
      <c r="B30" s="160" t="s">
        <v>109</v>
      </c>
      <c r="C30" s="111"/>
      <c r="D30" s="115"/>
      <c r="E30" s="113"/>
      <c r="F30" s="116"/>
      <c r="G30" s="163">
        <v>16517045.24</v>
      </c>
      <c r="H30" s="164">
        <v>0</v>
      </c>
      <c r="I30" s="163">
        <v>0</v>
      </c>
      <c r="J30" s="163">
        <v>0</v>
      </c>
      <c r="K30" s="163">
        <v>0</v>
      </c>
      <c r="L30" s="163">
        <v>0</v>
      </c>
      <c r="M30" s="163">
        <v>0</v>
      </c>
      <c r="N30" s="164">
        <v>0</v>
      </c>
      <c r="O30" s="164">
        <v>0</v>
      </c>
      <c r="P30" s="164">
        <v>0</v>
      </c>
      <c r="Q30" s="164">
        <v>0</v>
      </c>
      <c r="R30" s="164">
        <v>0</v>
      </c>
      <c r="S30" s="164">
        <v>0</v>
      </c>
      <c r="T30" s="166">
        <v>9</v>
      </c>
      <c r="U30" s="164">
        <v>15831310.289999999</v>
      </c>
      <c r="V30" s="167"/>
      <c r="W30" s="164">
        <v>0</v>
      </c>
      <c r="X30" s="164">
        <v>0</v>
      </c>
      <c r="Y30" s="164">
        <v>0</v>
      </c>
      <c r="Z30" s="164">
        <v>0</v>
      </c>
      <c r="AA30" s="164">
        <v>0</v>
      </c>
      <c r="AB30" s="164">
        <v>0</v>
      </c>
      <c r="AC30" s="164">
        <v>0</v>
      </c>
      <c r="AD30" s="164">
        <v>0</v>
      </c>
      <c r="AE30" s="164">
        <v>0</v>
      </c>
      <c r="AF30" s="164">
        <v>0</v>
      </c>
      <c r="AG30" s="164">
        <v>0</v>
      </c>
      <c r="AH30" s="164">
        <v>0</v>
      </c>
      <c r="AI30" s="164">
        <v>0</v>
      </c>
      <c r="AJ30" s="137">
        <v>600981.25</v>
      </c>
      <c r="AK30" s="137">
        <v>84753.7</v>
      </c>
      <c r="AL30" s="137">
        <v>0</v>
      </c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  <c r="BK30" s="52"/>
      <c r="BL30" s="53"/>
      <c r="BM30" s="53"/>
      <c r="BN30" s="53"/>
      <c r="BO30" s="53"/>
      <c r="BP30" s="53"/>
      <c r="BQ30" s="53"/>
      <c r="BR30" s="53"/>
      <c r="BS30" s="53"/>
      <c r="BT30" s="53"/>
      <c r="BU30" s="53"/>
      <c r="BV30" s="53"/>
      <c r="BW30" s="53"/>
      <c r="BY30" s="55"/>
      <c r="BZ30" s="56"/>
      <c r="CA30" s="57"/>
      <c r="CB30" s="52"/>
      <c r="CC30" s="58"/>
    </row>
    <row r="31" spans="1:81" s="54" customFormat="1" ht="12" customHeight="1" x14ac:dyDescent="0.2">
      <c r="A31" s="110">
        <v>15</v>
      </c>
      <c r="B31" s="160" t="s">
        <v>110</v>
      </c>
      <c r="C31" s="111"/>
      <c r="D31" s="115"/>
      <c r="E31" s="113"/>
      <c r="F31" s="116"/>
      <c r="G31" s="163">
        <v>4414504.84</v>
      </c>
      <c r="H31" s="164">
        <v>0</v>
      </c>
      <c r="I31" s="163">
        <v>0</v>
      </c>
      <c r="J31" s="163">
        <v>0</v>
      </c>
      <c r="K31" s="163">
        <v>0</v>
      </c>
      <c r="L31" s="163">
        <v>0</v>
      </c>
      <c r="M31" s="163">
        <v>0</v>
      </c>
      <c r="N31" s="164">
        <v>0</v>
      </c>
      <c r="O31" s="164">
        <v>0</v>
      </c>
      <c r="P31" s="164">
        <v>0</v>
      </c>
      <c r="Q31" s="164">
        <v>0</v>
      </c>
      <c r="R31" s="164">
        <v>0</v>
      </c>
      <c r="S31" s="164">
        <v>0</v>
      </c>
      <c r="T31" s="166">
        <v>0</v>
      </c>
      <c r="U31" s="164">
        <v>0</v>
      </c>
      <c r="V31" s="167" t="s">
        <v>37</v>
      </c>
      <c r="W31" s="164">
        <v>1012.5</v>
      </c>
      <c r="X31" s="164">
        <v>4209452.0599999996</v>
      </c>
      <c r="Y31" s="164">
        <v>0</v>
      </c>
      <c r="Z31" s="164">
        <v>0</v>
      </c>
      <c r="AA31" s="164">
        <v>0</v>
      </c>
      <c r="AB31" s="164">
        <v>0</v>
      </c>
      <c r="AC31" s="164">
        <v>0</v>
      </c>
      <c r="AD31" s="164">
        <v>0</v>
      </c>
      <c r="AE31" s="164">
        <v>0</v>
      </c>
      <c r="AF31" s="164">
        <v>0</v>
      </c>
      <c r="AG31" s="164">
        <v>0</v>
      </c>
      <c r="AH31" s="164">
        <v>0</v>
      </c>
      <c r="AI31" s="164">
        <v>0</v>
      </c>
      <c r="AJ31" s="137">
        <v>136701.85</v>
      </c>
      <c r="AK31" s="137">
        <v>68350.929999999993</v>
      </c>
      <c r="AL31" s="137">
        <v>0</v>
      </c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Y31" s="55"/>
      <c r="BZ31" s="56"/>
      <c r="CA31" s="57"/>
      <c r="CB31" s="52"/>
      <c r="CC31" s="58"/>
    </row>
    <row r="32" spans="1:81" s="54" customFormat="1" ht="12" customHeight="1" x14ac:dyDescent="0.2">
      <c r="A32" s="110">
        <v>16</v>
      </c>
      <c r="B32" s="160" t="s">
        <v>111</v>
      </c>
      <c r="C32" s="111"/>
      <c r="D32" s="115"/>
      <c r="E32" s="113"/>
      <c r="F32" s="116"/>
      <c r="G32" s="163">
        <v>2004960.87</v>
      </c>
      <c r="H32" s="164">
        <v>0</v>
      </c>
      <c r="I32" s="163">
        <v>0</v>
      </c>
      <c r="J32" s="163">
        <v>0</v>
      </c>
      <c r="K32" s="163">
        <v>0</v>
      </c>
      <c r="L32" s="163">
        <v>0</v>
      </c>
      <c r="M32" s="163">
        <v>0</v>
      </c>
      <c r="N32" s="164">
        <v>0</v>
      </c>
      <c r="O32" s="164">
        <v>0</v>
      </c>
      <c r="P32" s="164">
        <v>0</v>
      </c>
      <c r="Q32" s="164">
        <v>0</v>
      </c>
      <c r="R32" s="164">
        <v>0</v>
      </c>
      <c r="S32" s="164">
        <v>0</v>
      </c>
      <c r="T32" s="166">
        <v>0</v>
      </c>
      <c r="U32" s="164">
        <v>0</v>
      </c>
      <c r="V32" s="167" t="s">
        <v>37</v>
      </c>
      <c r="W32" s="164">
        <v>480.51</v>
      </c>
      <c r="X32" s="164">
        <v>1901696.65</v>
      </c>
      <c r="Y32" s="164">
        <v>0</v>
      </c>
      <c r="Z32" s="164">
        <v>0</v>
      </c>
      <c r="AA32" s="164">
        <v>0</v>
      </c>
      <c r="AB32" s="164">
        <v>0</v>
      </c>
      <c r="AC32" s="164">
        <v>0</v>
      </c>
      <c r="AD32" s="164">
        <v>0</v>
      </c>
      <c r="AE32" s="164">
        <v>0</v>
      </c>
      <c r="AF32" s="164">
        <v>0</v>
      </c>
      <c r="AG32" s="164">
        <v>0</v>
      </c>
      <c r="AH32" s="164">
        <v>0</v>
      </c>
      <c r="AI32" s="164">
        <v>0</v>
      </c>
      <c r="AJ32" s="137">
        <v>68727.11</v>
      </c>
      <c r="AK32" s="137">
        <v>34537.11</v>
      </c>
      <c r="AL32" s="137">
        <v>0</v>
      </c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Y32" s="55"/>
      <c r="BZ32" s="56"/>
      <c r="CA32" s="57"/>
      <c r="CB32" s="52"/>
      <c r="CC32" s="58"/>
    </row>
    <row r="33" spans="1:82" s="54" customFormat="1" ht="12" customHeight="1" x14ac:dyDescent="0.2">
      <c r="A33" s="110">
        <v>17</v>
      </c>
      <c r="B33" s="161" t="s">
        <v>142</v>
      </c>
      <c r="C33" s="111"/>
      <c r="D33" s="115"/>
      <c r="E33" s="113"/>
      <c r="F33" s="116"/>
      <c r="G33" s="163">
        <v>7224914.9100000001</v>
      </c>
      <c r="H33" s="164">
        <v>0</v>
      </c>
      <c r="I33" s="163">
        <v>0</v>
      </c>
      <c r="J33" s="163">
        <v>0</v>
      </c>
      <c r="K33" s="163">
        <v>0</v>
      </c>
      <c r="L33" s="163">
        <v>0</v>
      </c>
      <c r="M33" s="163">
        <v>0</v>
      </c>
      <c r="N33" s="164">
        <v>0</v>
      </c>
      <c r="O33" s="164">
        <v>0</v>
      </c>
      <c r="P33" s="164">
        <v>0</v>
      </c>
      <c r="Q33" s="164">
        <v>0</v>
      </c>
      <c r="R33" s="164">
        <v>0</v>
      </c>
      <c r="S33" s="164">
        <v>0</v>
      </c>
      <c r="T33" s="166">
        <v>0</v>
      </c>
      <c r="U33" s="164">
        <v>0</v>
      </c>
      <c r="V33" s="167" t="s">
        <v>37</v>
      </c>
      <c r="W33" s="164">
        <v>2250</v>
      </c>
      <c r="X33" s="164">
        <v>6871587.6600000001</v>
      </c>
      <c r="Y33" s="164">
        <v>0</v>
      </c>
      <c r="Z33" s="164">
        <v>0</v>
      </c>
      <c r="AA33" s="164">
        <v>0</v>
      </c>
      <c r="AB33" s="164">
        <v>0</v>
      </c>
      <c r="AC33" s="164">
        <v>0</v>
      </c>
      <c r="AD33" s="164">
        <v>0</v>
      </c>
      <c r="AE33" s="164">
        <v>0</v>
      </c>
      <c r="AF33" s="164">
        <v>0</v>
      </c>
      <c r="AG33" s="164">
        <v>0</v>
      </c>
      <c r="AH33" s="164">
        <v>0</v>
      </c>
      <c r="AI33" s="164">
        <v>0</v>
      </c>
      <c r="AJ33" s="137">
        <v>235551.5</v>
      </c>
      <c r="AK33" s="137">
        <v>117775.75</v>
      </c>
      <c r="AL33" s="137">
        <v>0</v>
      </c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Y33" s="55"/>
      <c r="BZ33" s="56"/>
      <c r="CA33" s="57"/>
      <c r="CB33" s="52"/>
      <c r="CC33" s="58"/>
    </row>
    <row r="34" spans="1:82" s="54" customFormat="1" ht="12" customHeight="1" x14ac:dyDescent="0.2">
      <c r="A34" s="110">
        <v>18</v>
      </c>
      <c r="B34" s="161" t="s">
        <v>144</v>
      </c>
      <c r="C34" s="111"/>
      <c r="D34" s="115"/>
      <c r="E34" s="113"/>
      <c r="F34" s="116"/>
      <c r="G34" s="163">
        <v>2369196.34</v>
      </c>
      <c r="H34" s="164">
        <v>0</v>
      </c>
      <c r="I34" s="163">
        <v>0</v>
      </c>
      <c r="J34" s="163">
        <v>0</v>
      </c>
      <c r="K34" s="163">
        <v>0</v>
      </c>
      <c r="L34" s="163">
        <v>0</v>
      </c>
      <c r="M34" s="163">
        <v>0</v>
      </c>
      <c r="N34" s="164">
        <v>0</v>
      </c>
      <c r="O34" s="164">
        <v>0</v>
      </c>
      <c r="P34" s="164">
        <v>0</v>
      </c>
      <c r="Q34" s="164">
        <v>0</v>
      </c>
      <c r="R34" s="164">
        <v>0</v>
      </c>
      <c r="S34" s="164">
        <v>0</v>
      </c>
      <c r="T34" s="166">
        <v>0</v>
      </c>
      <c r="U34" s="164">
        <v>0</v>
      </c>
      <c r="V34" s="167" t="s">
        <v>37</v>
      </c>
      <c r="W34" s="164">
        <v>718</v>
      </c>
      <c r="X34" s="164">
        <v>2265379.36</v>
      </c>
      <c r="Y34" s="164">
        <v>0</v>
      </c>
      <c r="Z34" s="164">
        <v>0</v>
      </c>
      <c r="AA34" s="164">
        <v>0</v>
      </c>
      <c r="AB34" s="164">
        <v>0</v>
      </c>
      <c r="AC34" s="164">
        <v>0</v>
      </c>
      <c r="AD34" s="164">
        <v>0</v>
      </c>
      <c r="AE34" s="164">
        <v>0</v>
      </c>
      <c r="AF34" s="164">
        <v>0</v>
      </c>
      <c r="AG34" s="164">
        <v>0</v>
      </c>
      <c r="AH34" s="164">
        <v>0</v>
      </c>
      <c r="AI34" s="164">
        <v>0</v>
      </c>
      <c r="AJ34" s="137">
        <v>91616.75</v>
      </c>
      <c r="AK34" s="137">
        <v>12200.23</v>
      </c>
      <c r="AL34" s="137">
        <v>0</v>
      </c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Y34" s="55"/>
      <c r="BZ34" s="56"/>
      <c r="CA34" s="57"/>
      <c r="CB34" s="52"/>
      <c r="CC34" s="58"/>
    </row>
    <row r="35" spans="1:82" s="54" customFormat="1" ht="12" customHeight="1" x14ac:dyDescent="0.2">
      <c r="A35" s="110">
        <v>19</v>
      </c>
      <c r="B35" s="161" t="s">
        <v>146</v>
      </c>
      <c r="C35" s="111"/>
      <c r="D35" s="115"/>
      <c r="E35" s="113"/>
      <c r="F35" s="116"/>
      <c r="G35" s="163">
        <v>4788650.16</v>
      </c>
      <c r="H35" s="164">
        <v>0</v>
      </c>
      <c r="I35" s="163">
        <v>0</v>
      </c>
      <c r="J35" s="163">
        <v>0</v>
      </c>
      <c r="K35" s="163">
        <v>0</v>
      </c>
      <c r="L35" s="163">
        <v>0</v>
      </c>
      <c r="M35" s="163">
        <v>0</v>
      </c>
      <c r="N35" s="164">
        <v>0</v>
      </c>
      <c r="O35" s="164">
        <v>0</v>
      </c>
      <c r="P35" s="164">
        <v>0</v>
      </c>
      <c r="Q35" s="164">
        <v>0</v>
      </c>
      <c r="R35" s="164">
        <v>0</v>
      </c>
      <c r="S35" s="164">
        <v>0</v>
      </c>
      <c r="T35" s="166">
        <v>0</v>
      </c>
      <c r="U35" s="164">
        <v>0</v>
      </c>
      <c r="V35" s="167" t="s">
        <v>36</v>
      </c>
      <c r="W35" s="164">
        <v>1379.49</v>
      </c>
      <c r="X35" s="164">
        <v>4591144</v>
      </c>
      <c r="Y35" s="164">
        <v>0</v>
      </c>
      <c r="Z35" s="164">
        <v>0</v>
      </c>
      <c r="AA35" s="164">
        <v>0</v>
      </c>
      <c r="AB35" s="164">
        <v>0</v>
      </c>
      <c r="AC35" s="164">
        <v>0</v>
      </c>
      <c r="AD35" s="164">
        <v>0</v>
      </c>
      <c r="AE35" s="164">
        <v>0</v>
      </c>
      <c r="AF35" s="164">
        <v>0</v>
      </c>
      <c r="AG35" s="164">
        <v>0</v>
      </c>
      <c r="AH35" s="164">
        <v>0</v>
      </c>
      <c r="AI35" s="164">
        <v>0</v>
      </c>
      <c r="AJ35" s="137">
        <v>166441.04</v>
      </c>
      <c r="AK35" s="137">
        <v>31065.119999999999</v>
      </c>
      <c r="AL35" s="137">
        <v>0</v>
      </c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3"/>
      <c r="BM35" s="53"/>
      <c r="BN35" s="53"/>
      <c r="BO35" s="53"/>
      <c r="BP35" s="53"/>
      <c r="BQ35" s="53"/>
      <c r="BR35" s="53"/>
      <c r="BS35" s="53"/>
      <c r="BT35" s="53"/>
      <c r="BU35" s="53"/>
      <c r="BV35" s="53"/>
      <c r="BW35" s="53"/>
      <c r="BY35" s="55"/>
      <c r="BZ35" s="56"/>
      <c r="CA35" s="57"/>
      <c r="CB35" s="52"/>
      <c r="CC35" s="58"/>
    </row>
    <row r="36" spans="1:82" s="54" customFormat="1" ht="12" customHeight="1" x14ac:dyDescent="0.2">
      <c r="A36" s="110">
        <v>20</v>
      </c>
      <c r="B36" s="161" t="s">
        <v>147</v>
      </c>
      <c r="C36" s="111"/>
      <c r="D36" s="115"/>
      <c r="E36" s="113"/>
      <c r="F36" s="116"/>
      <c r="G36" s="163">
        <v>3453917.57</v>
      </c>
      <c r="H36" s="164">
        <v>0</v>
      </c>
      <c r="I36" s="163">
        <v>0</v>
      </c>
      <c r="J36" s="163">
        <v>0</v>
      </c>
      <c r="K36" s="163">
        <v>0</v>
      </c>
      <c r="L36" s="163">
        <v>0</v>
      </c>
      <c r="M36" s="163">
        <v>0</v>
      </c>
      <c r="N36" s="164">
        <v>0</v>
      </c>
      <c r="O36" s="164">
        <v>0</v>
      </c>
      <c r="P36" s="164">
        <v>0</v>
      </c>
      <c r="Q36" s="164">
        <v>0</v>
      </c>
      <c r="R36" s="164">
        <v>0</v>
      </c>
      <c r="S36" s="164">
        <v>0</v>
      </c>
      <c r="T36" s="166">
        <v>0</v>
      </c>
      <c r="U36" s="164">
        <v>0</v>
      </c>
      <c r="V36" s="167" t="s">
        <v>36</v>
      </c>
      <c r="W36" s="164">
        <v>929.34</v>
      </c>
      <c r="X36" s="164">
        <v>3337487</v>
      </c>
      <c r="Y36" s="164">
        <v>0</v>
      </c>
      <c r="Z36" s="164">
        <v>0</v>
      </c>
      <c r="AA36" s="164">
        <v>0</v>
      </c>
      <c r="AB36" s="164">
        <v>0</v>
      </c>
      <c r="AC36" s="164">
        <v>0</v>
      </c>
      <c r="AD36" s="164">
        <v>0</v>
      </c>
      <c r="AE36" s="164">
        <v>0</v>
      </c>
      <c r="AF36" s="164">
        <v>0</v>
      </c>
      <c r="AG36" s="164">
        <v>0</v>
      </c>
      <c r="AH36" s="164">
        <v>0</v>
      </c>
      <c r="AI36" s="164">
        <v>0</v>
      </c>
      <c r="AJ36" s="137">
        <v>102294.42</v>
      </c>
      <c r="AK36" s="137">
        <v>14136.15</v>
      </c>
      <c r="AL36" s="137">
        <v>0</v>
      </c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  <c r="BF36" s="52"/>
      <c r="BG36" s="52"/>
      <c r="BH36" s="52"/>
      <c r="BI36" s="52"/>
      <c r="BJ36" s="52"/>
      <c r="BK36" s="52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Y36" s="55"/>
      <c r="BZ36" s="56"/>
      <c r="CA36" s="57"/>
      <c r="CB36" s="52"/>
      <c r="CC36" s="58"/>
    </row>
    <row r="37" spans="1:82" s="54" customFormat="1" ht="12" customHeight="1" x14ac:dyDescent="0.2">
      <c r="A37" s="110">
        <v>21</v>
      </c>
      <c r="B37" s="161" t="s">
        <v>148</v>
      </c>
      <c r="C37" s="111"/>
      <c r="D37" s="115"/>
      <c r="E37" s="113"/>
      <c r="F37" s="116"/>
      <c r="G37" s="163">
        <v>3469416.48</v>
      </c>
      <c r="H37" s="164">
        <v>0</v>
      </c>
      <c r="I37" s="163">
        <v>0</v>
      </c>
      <c r="J37" s="163">
        <v>0</v>
      </c>
      <c r="K37" s="163">
        <v>0</v>
      </c>
      <c r="L37" s="163">
        <v>0</v>
      </c>
      <c r="M37" s="163">
        <v>0</v>
      </c>
      <c r="N37" s="164">
        <v>0</v>
      </c>
      <c r="O37" s="164">
        <v>0</v>
      </c>
      <c r="P37" s="164">
        <v>0</v>
      </c>
      <c r="Q37" s="164">
        <v>0</v>
      </c>
      <c r="R37" s="164">
        <v>0</v>
      </c>
      <c r="S37" s="164">
        <v>0</v>
      </c>
      <c r="T37" s="166">
        <v>0</v>
      </c>
      <c r="U37" s="164">
        <v>0</v>
      </c>
      <c r="V37" s="167" t="s">
        <v>36</v>
      </c>
      <c r="W37" s="164">
        <v>874</v>
      </c>
      <c r="X37" s="164">
        <v>3199344.62</v>
      </c>
      <c r="Y37" s="164">
        <v>0</v>
      </c>
      <c r="Z37" s="164">
        <v>0</v>
      </c>
      <c r="AA37" s="164">
        <v>0</v>
      </c>
      <c r="AB37" s="164">
        <v>0</v>
      </c>
      <c r="AC37" s="164">
        <v>0</v>
      </c>
      <c r="AD37" s="164">
        <v>0</v>
      </c>
      <c r="AE37" s="164">
        <v>0</v>
      </c>
      <c r="AF37" s="164">
        <v>0</v>
      </c>
      <c r="AG37" s="164">
        <v>0</v>
      </c>
      <c r="AH37" s="164">
        <v>0</v>
      </c>
      <c r="AI37" s="164">
        <v>0</v>
      </c>
      <c r="AJ37" s="137">
        <v>180047.91</v>
      </c>
      <c r="AK37" s="137">
        <v>90023.95</v>
      </c>
      <c r="AL37" s="137">
        <v>0</v>
      </c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Y37" s="55"/>
      <c r="BZ37" s="56"/>
      <c r="CA37" s="57"/>
      <c r="CB37" s="52"/>
      <c r="CC37" s="58"/>
    </row>
    <row r="38" spans="1:82" s="54" customFormat="1" ht="12" customHeight="1" x14ac:dyDescent="0.2">
      <c r="A38" s="110">
        <v>22</v>
      </c>
      <c r="B38" s="161" t="s">
        <v>149</v>
      </c>
      <c r="C38" s="111"/>
      <c r="D38" s="115"/>
      <c r="E38" s="113"/>
      <c r="F38" s="116"/>
      <c r="G38" s="163">
        <v>3650141.73</v>
      </c>
      <c r="H38" s="164">
        <v>0</v>
      </c>
      <c r="I38" s="163">
        <v>0</v>
      </c>
      <c r="J38" s="163">
        <v>0</v>
      </c>
      <c r="K38" s="163">
        <v>0</v>
      </c>
      <c r="L38" s="163">
        <v>0</v>
      </c>
      <c r="M38" s="163">
        <v>0</v>
      </c>
      <c r="N38" s="164">
        <v>0</v>
      </c>
      <c r="O38" s="164">
        <v>0</v>
      </c>
      <c r="P38" s="164">
        <v>0</v>
      </c>
      <c r="Q38" s="164">
        <v>0</v>
      </c>
      <c r="R38" s="164">
        <v>0</v>
      </c>
      <c r="S38" s="164">
        <v>0</v>
      </c>
      <c r="T38" s="166">
        <v>0</v>
      </c>
      <c r="U38" s="164">
        <v>0</v>
      </c>
      <c r="V38" s="167" t="s">
        <v>36</v>
      </c>
      <c r="W38" s="164">
        <v>915.3</v>
      </c>
      <c r="X38" s="164">
        <v>3453328.23</v>
      </c>
      <c r="Y38" s="164">
        <v>0</v>
      </c>
      <c r="Z38" s="164">
        <v>0</v>
      </c>
      <c r="AA38" s="164">
        <v>0</v>
      </c>
      <c r="AB38" s="164">
        <v>0</v>
      </c>
      <c r="AC38" s="164">
        <v>0</v>
      </c>
      <c r="AD38" s="164">
        <v>0</v>
      </c>
      <c r="AE38" s="164">
        <v>0</v>
      </c>
      <c r="AF38" s="164">
        <v>0</v>
      </c>
      <c r="AG38" s="164">
        <v>0</v>
      </c>
      <c r="AH38" s="164">
        <v>0</v>
      </c>
      <c r="AI38" s="164">
        <v>0</v>
      </c>
      <c r="AJ38" s="137">
        <v>131209</v>
      </c>
      <c r="AK38" s="137">
        <v>65604.5</v>
      </c>
      <c r="AL38" s="137">
        <v>0</v>
      </c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Y38" s="55"/>
      <c r="BZ38" s="56"/>
      <c r="CA38" s="57"/>
      <c r="CB38" s="52"/>
      <c r="CC38" s="58"/>
    </row>
    <row r="39" spans="1:82" s="54" customFormat="1" ht="12" customHeight="1" x14ac:dyDescent="0.2">
      <c r="A39" s="110">
        <v>23</v>
      </c>
      <c r="B39" s="161" t="s">
        <v>150</v>
      </c>
      <c r="C39" s="111"/>
      <c r="D39" s="115"/>
      <c r="E39" s="113"/>
      <c r="F39" s="116"/>
      <c r="G39" s="163">
        <v>7251788.7800000003</v>
      </c>
      <c r="H39" s="164">
        <v>0</v>
      </c>
      <c r="I39" s="163">
        <v>0</v>
      </c>
      <c r="J39" s="163">
        <v>0</v>
      </c>
      <c r="K39" s="163">
        <v>0</v>
      </c>
      <c r="L39" s="163">
        <v>0</v>
      </c>
      <c r="M39" s="163">
        <v>0</v>
      </c>
      <c r="N39" s="164">
        <v>0</v>
      </c>
      <c r="O39" s="164">
        <v>0</v>
      </c>
      <c r="P39" s="164">
        <v>0</v>
      </c>
      <c r="Q39" s="164">
        <v>0</v>
      </c>
      <c r="R39" s="164">
        <v>0</v>
      </c>
      <c r="S39" s="164">
        <v>0</v>
      </c>
      <c r="T39" s="166">
        <v>0</v>
      </c>
      <c r="U39" s="164">
        <v>0</v>
      </c>
      <c r="V39" s="167" t="s">
        <v>36</v>
      </c>
      <c r="W39" s="164">
        <v>2213.6999999999998</v>
      </c>
      <c r="X39" s="164">
        <v>6969562.1500000004</v>
      </c>
      <c r="Y39" s="164">
        <v>0</v>
      </c>
      <c r="Z39" s="164">
        <v>0</v>
      </c>
      <c r="AA39" s="164">
        <v>0</v>
      </c>
      <c r="AB39" s="164">
        <v>0</v>
      </c>
      <c r="AC39" s="164">
        <v>0</v>
      </c>
      <c r="AD39" s="164">
        <v>0</v>
      </c>
      <c r="AE39" s="164">
        <v>0</v>
      </c>
      <c r="AF39" s="164">
        <v>0</v>
      </c>
      <c r="AG39" s="164">
        <v>0</v>
      </c>
      <c r="AH39" s="164">
        <v>0</v>
      </c>
      <c r="AI39" s="164">
        <v>0</v>
      </c>
      <c r="AJ39" s="137">
        <v>247960.71</v>
      </c>
      <c r="AK39" s="137">
        <v>34265.919999999998</v>
      </c>
      <c r="AL39" s="137">
        <v>0</v>
      </c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3"/>
      <c r="BM39" s="53"/>
      <c r="BN39" s="53"/>
      <c r="BO39" s="53"/>
      <c r="BP39" s="53"/>
      <c r="BQ39" s="53"/>
      <c r="BR39" s="53"/>
      <c r="BS39" s="53"/>
      <c r="BT39" s="53"/>
      <c r="BU39" s="53"/>
      <c r="BV39" s="53"/>
      <c r="BW39" s="53"/>
      <c r="BY39" s="55"/>
      <c r="BZ39" s="56"/>
      <c r="CA39" s="57"/>
      <c r="CB39" s="52"/>
      <c r="CC39" s="58"/>
    </row>
    <row r="40" spans="1:82" s="54" customFormat="1" ht="12" customHeight="1" x14ac:dyDescent="0.2">
      <c r="A40" s="110">
        <v>24</v>
      </c>
      <c r="B40" s="161" t="s">
        <v>154</v>
      </c>
      <c r="C40" s="111"/>
      <c r="D40" s="115"/>
      <c r="E40" s="113"/>
      <c r="F40" s="116"/>
      <c r="G40" s="163">
        <v>1088595.6000000001</v>
      </c>
      <c r="H40" s="164">
        <v>1062177.3999999999</v>
      </c>
      <c r="I40" s="163">
        <v>0</v>
      </c>
      <c r="J40" s="163">
        <v>0</v>
      </c>
      <c r="K40" s="163">
        <v>0</v>
      </c>
      <c r="L40" s="163">
        <v>0</v>
      </c>
      <c r="M40" s="163">
        <v>0</v>
      </c>
      <c r="N40" s="164">
        <v>372</v>
      </c>
      <c r="O40" s="164">
        <v>334283.40000000002</v>
      </c>
      <c r="P40" s="164">
        <v>558</v>
      </c>
      <c r="Q40" s="164">
        <v>516998.8</v>
      </c>
      <c r="R40" s="164">
        <v>247</v>
      </c>
      <c r="S40" s="164">
        <v>210895.2</v>
      </c>
      <c r="T40" s="166">
        <v>0</v>
      </c>
      <c r="U40" s="164">
        <v>0</v>
      </c>
      <c r="V40" s="167"/>
      <c r="W40" s="164">
        <v>0</v>
      </c>
      <c r="X40" s="164">
        <v>0</v>
      </c>
      <c r="Y40" s="164">
        <v>0</v>
      </c>
      <c r="Z40" s="164">
        <v>0</v>
      </c>
      <c r="AA40" s="164">
        <v>0</v>
      </c>
      <c r="AB40" s="164">
        <v>0</v>
      </c>
      <c r="AC40" s="164">
        <v>0</v>
      </c>
      <c r="AD40" s="164">
        <v>0</v>
      </c>
      <c r="AE40" s="164">
        <v>0</v>
      </c>
      <c r="AF40" s="164">
        <v>0</v>
      </c>
      <c r="AG40" s="164">
        <v>0</v>
      </c>
      <c r="AH40" s="164">
        <v>0</v>
      </c>
      <c r="AI40" s="164">
        <v>0</v>
      </c>
      <c r="AJ40" s="137">
        <v>18406.11</v>
      </c>
      <c r="AK40" s="137">
        <v>8012.09</v>
      </c>
      <c r="AL40" s="137">
        <v>0</v>
      </c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Y40" s="55"/>
      <c r="BZ40" s="56"/>
      <c r="CA40" s="57"/>
      <c r="CB40" s="52"/>
      <c r="CC40" s="58"/>
    </row>
    <row r="41" spans="1:82" s="54" customFormat="1" ht="12" customHeight="1" x14ac:dyDescent="0.2">
      <c r="A41" s="110">
        <v>25</v>
      </c>
      <c r="B41" s="161" t="s">
        <v>163</v>
      </c>
      <c r="C41" s="111"/>
      <c r="D41" s="115"/>
      <c r="E41" s="113"/>
      <c r="F41" s="116"/>
      <c r="G41" s="163">
        <v>2446322.9500000002</v>
      </c>
      <c r="H41" s="164">
        <v>0</v>
      </c>
      <c r="I41" s="163">
        <v>0</v>
      </c>
      <c r="J41" s="163">
        <v>0</v>
      </c>
      <c r="K41" s="163">
        <v>0</v>
      </c>
      <c r="L41" s="163">
        <v>0</v>
      </c>
      <c r="M41" s="163">
        <v>0</v>
      </c>
      <c r="N41" s="164">
        <v>0</v>
      </c>
      <c r="O41" s="164">
        <v>0</v>
      </c>
      <c r="P41" s="164">
        <v>0</v>
      </c>
      <c r="Q41" s="164">
        <v>0</v>
      </c>
      <c r="R41" s="164">
        <v>0</v>
      </c>
      <c r="S41" s="164">
        <v>0</v>
      </c>
      <c r="T41" s="166">
        <v>0</v>
      </c>
      <c r="U41" s="164">
        <v>0</v>
      </c>
      <c r="V41" s="167" t="s">
        <v>36</v>
      </c>
      <c r="W41" s="164">
        <v>723.45</v>
      </c>
      <c r="X41" s="164">
        <v>2342614</v>
      </c>
      <c r="Y41" s="164">
        <v>0</v>
      </c>
      <c r="Z41" s="164">
        <v>0</v>
      </c>
      <c r="AA41" s="164">
        <v>0</v>
      </c>
      <c r="AB41" s="164">
        <v>0</v>
      </c>
      <c r="AC41" s="164">
        <v>0</v>
      </c>
      <c r="AD41" s="164">
        <v>0</v>
      </c>
      <c r="AE41" s="164">
        <v>0</v>
      </c>
      <c r="AF41" s="164">
        <v>0</v>
      </c>
      <c r="AG41" s="164">
        <v>0</v>
      </c>
      <c r="AH41" s="164">
        <v>0</v>
      </c>
      <c r="AI41" s="164">
        <v>0</v>
      </c>
      <c r="AJ41" s="137">
        <v>91117.36</v>
      </c>
      <c r="AK41" s="137">
        <v>12591.59</v>
      </c>
      <c r="AL41" s="137">
        <v>0</v>
      </c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Y41" s="55"/>
      <c r="BZ41" s="56"/>
      <c r="CA41" s="57"/>
      <c r="CB41" s="52"/>
      <c r="CC41" s="58"/>
    </row>
    <row r="42" spans="1:82" s="54" customFormat="1" ht="12" customHeight="1" x14ac:dyDescent="0.2">
      <c r="A42" s="110">
        <v>26</v>
      </c>
      <c r="B42" s="161" t="s">
        <v>164</v>
      </c>
      <c r="C42" s="111"/>
      <c r="D42" s="115"/>
      <c r="E42" s="113"/>
      <c r="F42" s="116"/>
      <c r="G42" s="163">
        <v>2760293.45</v>
      </c>
      <c r="H42" s="164">
        <v>0</v>
      </c>
      <c r="I42" s="163">
        <v>0</v>
      </c>
      <c r="J42" s="163">
        <v>0</v>
      </c>
      <c r="K42" s="163">
        <v>0</v>
      </c>
      <c r="L42" s="163">
        <v>0</v>
      </c>
      <c r="M42" s="163">
        <v>0</v>
      </c>
      <c r="N42" s="164">
        <v>0</v>
      </c>
      <c r="O42" s="164">
        <v>0</v>
      </c>
      <c r="P42" s="164">
        <v>0</v>
      </c>
      <c r="Q42" s="164">
        <v>0</v>
      </c>
      <c r="R42" s="164">
        <v>0</v>
      </c>
      <c r="S42" s="164">
        <v>0</v>
      </c>
      <c r="T42" s="166">
        <v>0</v>
      </c>
      <c r="U42" s="164">
        <v>0</v>
      </c>
      <c r="V42" s="167" t="s">
        <v>36</v>
      </c>
      <c r="W42" s="164">
        <v>725.92</v>
      </c>
      <c r="X42" s="164">
        <v>2656584.5</v>
      </c>
      <c r="Y42" s="164">
        <v>0</v>
      </c>
      <c r="Z42" s="164">
        <v>0</v>
      </c>
      <c r="AA42" s="164">
        <v>0</v>
      </c>
      <c r="AB42" s="164">
        <v>0</v>
      </c>
      <c r="AC42" s="164">
        <v>0</v>
      </c>
      <c r="AD42" s="164">
        <v>0</v>
      </c>
      <c r="AE42" s="164">
        <v>0</v>
      </c>
      <c r="AF42" s="164">
        <v>0</v>
      </c>
      <c r="AG42" s="164">
        <v>0</v>
      </c>
      <c r="AH42" s="164">
        <v>0</v>
      </c>
      <c r="AI42" s="164">
        <v>0</v>
      </c>
      <c r="AJ42" s="137">
        <v>91117.36</v>
      </c>
      <c r="AK42" s="137">
        <v>12591.59</v>
      </c>
      <c r="AL42" s="137">
        <v>0</v>
      </c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Y42" s="55"/>
      <c r="BZ42" s="56"/>
      <c r="CA42" s="57"/>
      <c r="CB42" s="52"/>
      <c r="CC42" s="58"/>
    </row>
    <row r="43" spans="1:82" s="54" customFormat="1" ht="12" customHeight="1" x14ac:dyDescent="0.2">
      <c r="A43" s="110">
        <v>27</v>
      </c>
      <c r="B43" s="161" t="s">
        <v>167</v>
      </c>
      <c r="C43" s="111"/>
      <c r="D43" s="115"/>
      <c r="E43" s="113"/>
      <c r="F43" s="116"/>
      <c r="G43" s="163">
        <v>6450229.1900000004</v>
      </c>
      <c r="H43" s="164">
        <v>0</v>
      </c>
      <c r="I43" s="163">
        <v>0</v>
      </c>
      <c r="J43" s="163">
        <v>0</v>
      </c>
      <c r="K43" s="163">
        <v>0</v>
      </c>
      <c r="L43" s="163">
        <v>0</v>
      </c>
      <c r="M43" s="163">
        <v>0</v>
      </c>
      <c r="N43" s="164">
        <v>0</v>
      </c>
      <c r="O43" s="164">
        <v>0</v>
      </c>
      <c r="P43" s="164">
        <v>0</v>
      </c>
      <c r="Q43" s="164">
        <v>0</v>
      </c>
      <c r="R43" s="164">
        <v>0</v>
      </c>
      <c r="S43" s="164">
        <v>0</v>
      </c>
      <c r="T43" s="166">
        <v>0</v>
      </c>
      <c r="U43" s="164">
        <v>0</v>
      </c>
      <c r="V43" s="167" t="s">
        <v>36</v>
      </c>
      <c r="W43" s="164">
        <v>1894.5</v>
      </c>
      <c r="X43" s="164">
        <v>6179624.3600000003</v>
      </c>
      <c r="Y43" s="164">
        <v>0</v>
      </c>
      <c r="Z43" s="164">
        <v>0</v>
      </c>
      <c r="AA43" s="164">
        <v>0</v>
      </c>
      <c r="AB43" s="164">
        <v>0</v>
      </c>
      <c r="AC43" s="164">
        <v>0</v>
      </c>
      <c r="AD43" s="164">
        <v>0</v>
      </c>
      <c r="AE43" s="164">
        <v>0</v>
      </c>
      <c r="AF43" s="164">
        <v>0</v>
      </c>
      <c r="AG43" s="164">
        <v>0</v>
      </c>
      <c r="AH43" s="164">
        <v>0</v>
      </c>
      <c r="AI43" s="164">
        <v>0</v>
      </c>
      <c r="AJ43" s="137">
        <v>239334.93</v>
      </c>
      <c r="AK43" s="137">
        <v>31269.9</v>
      </c>
      <c r="AL43" s="137">
        <v>0</v>
      </c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/>
      <c r="BE43" s="52"/>
      <c r="BF43" s="52"/>
      <c r="BG43" s="52"/>
      <c r="BH43" s="52"/>
      <c r="BI43" s="52"/>
      <c r="BJ43" s="52"/>
      <c r="BK43" s="52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Y43" s="55"/>
      <c r="BZ43" s="56"/>
      <c r="CA43" s="57"/>
      <c r="CB43" s="52"/>
      <c r="CC43" s="58"/>
    </row>
    <row r="44" spans="1:82" s="54" customFormat="1" ht="12" customHeight="1" x14ac:dyDescent="0.2">
      <c r="A44" s="110">
        <v>28</v>
      </c>
      <c r="B44" s="161" t="s">
        <v>168</v>
      </c>
      <c r="C44" s="111"/>
      <c r="D44" s="115"/>
      <c r="E44" s="113"/>
      <c r="F44" s="116"/>
      <c r="G44" s="163">
        <v>3115824.43</v>
      </c>
      <c r="H44" s="164">
        <v>0</v>
      </c>
      <c r="I44" s="163">
        <v>0</v>
      </c>
      <c r="J44" s="163">
        <v>0</v>
      </c>
      <c r="K44" s="163">
        <v>0</v>
      </c>
      <c r="L44" s="163">
        <v>0</v>
      </c>
      <c r="M44" s="163">
        <v>0</v>
      </c>
      <c r="N44" s="164">
        <v>0</v>
      </c>
      <c r="O44" s="164">
        <v>0</v>
      </c>
      <c r="P44" s="164">
        <v>0</v>
      </c>
      <c r="Q44" s="164">
        <v>0</v>
      </c>
      <c r="R44" s="164">
        <v>0</v>
      </c>
      <c r="S44" s="164">
        <v>0</v>
      </c>
      <c r="T44" s="166">
        <v>0</v>
      </c>
      <c r="U44" s="164">
        <v>0</v>
      </c>
      <c r="V44" s="167" t="s">
        <v>36</v>
      </c>
      <c r="W44" s="164">
        <v>792.61</v>
      </c>
      <c r="X44" s="164">
        <v>3012115.48</v>
      </c>
      <c r="Y44" s="164">
        <v>0</v>
      </c>
      <c r="Z44" s="164">
        <v>0</v>
      </c>
      <c r="AA44" s="164">
        <v>0</v>
      </c>
      <c r="AB44" s="164">
        <v>0</v>
      </c>
      <c r="AC44" s="164">
        <v>0</v>
      </c>
      <c r="AD44" s="164">
        <v>0</v>
      </c>
      <c r="AE44" s="164">
        <v>0</v>
      </c>
      <c r="AF44" s="164">
        <v>0</v>
      </c>
      <c r="AG44" s="164">
        <v>0</v>
      </c>
      <c r="AH44" s="164">
        <v>0</v>
      </c>
      <c r="AI44" s="164">
        <v>0</v>
      </c>
      <c r="AJ44" s="137">
        <v>91117.36</v>
      </c>
      <c r="AK44" s="137">
        <v>12591.59</v>
      </c>
      <c r="AL44" s="137">
        <v>0</v>
      </c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2"/>
      <c r="BB44" s="52"/>
      <c r="BC44" s="52"/>
      <c r="BD44" s="52"/>
      <c r="BE44" s="52"/>
      <c r="BF44" s="52"/>
      <c r="BG44" s="52"/>
      <c r="BH44" s="52"/>
      <c r="BI44" s="52"/>
      <c r="BJ44" s="52"/>
      <c r="BK44" s="52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Y44" s="55"/>
      <c r="BZ44" s="56"/>
      <c r="CA44" s="57"/>
      <c r="CB44" s="52"/>
      <c r="CC44" s="58"/>
    </row>
    <row r="45" spans="1:82" s="54" customFormat="1" ht="12" customHeight="1" x14ac:dyDescent="0.2">
      <c r="A45" s="110">
        <v>29</v>
      </c>
      <c r="B45" s="161" t="s">
        <v>273</v>
      </c>
      <c r="C45" s="117"/>
      <c r="D45" s="117"/>
      <c r="E45" s="118"/>
      <c r="F45" s="118"/>
      <c r="G45" s="163">
        <v>5678711.6799999997</v>
      </c>
      <c r="H45" s="164">
        <v>0</v>
      </c>
      <c r="I45" s="165">
        <v>0</v>
      </c>
      <c r="J45" s="165">
        <v>0</v>
      </c>
      <c r="K45" s="165">
        <v>0</v>
      </c>
      <c r="L45" s="165">
        <v>0</v>
      </c>
      <c r="M45" s="165">
        <v>0</v>
      </c>
      <c r="N45" s="164">
        <v>0</v>
      </c>
      <c r="O45" s="164">
        <v>0</v>
      </c>
      <c r="P45" s="164">
        <v>0</v>
      </c>
      <c r="Q45" s="164">
        <v>0</v>
      </c>
      <c r="R45" s="164">
        <v>0</v>
      </c>
      <c r="S45" s="164">
        <v>0</v>
      </c>
      <c r="T45" s="166">
        <v>0</v>
      </c>
      <c r="U45" s="164">
        <v>0</v>
      </c>
      <c r="V45" s="168" t="s">
        <v>36</v>
      </c>
      <c r="W45" s="137">
        <v>1575.86</v>
      </c>
      <c r="X45" s="164">
        <v>5394790</v>
      </c>
      <c r="Y45" s="137">
        <v>0</v>
      </c>
      <c r="Z45" s="137">
        <v>0</v>
      </c>
      <c r="AA45" s="137">
        <v>0</v>
      </c>
      <c r="AB45" s="137">
        <v>0</v>
      </c>
      <c r="AC45" s="137">
        <v>0</v>
      </c>
      <c r="AD45" s="137">
        <v>0</v>
      </c>
      <c r="AE45" s="137">
        <v>0</v>
      </c>
      <c r="AF45" s="137">
        <v>0</v>
      </c>
      <c r="AG45" s="137">
        <v>0</v>
      </c>
      <c r="AH45" s="137">
        <v>0</v>
      </c>
      <c r="AI45" s="137">
        <v>0</v>
      </c>
      <c r="AJ45" s="137">
        <v>189281.12</v>
      </c>
      <c r="AK45" s="137">
        <v>94640.56</v>
      </c>
      <c r="AL45" s="137">
        <v>0</v>
      </c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2"/>
      <c r="BF45" s="52"/>
      <c r="BG45" s="52"/>
      <c r="BH45" s="52"/>
      <c r="BI45" s="52"/>
      <c r="BJ45" s="52"/>
      <c r="BK45" s="52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Y45" s="55"/>
      <c r="BZ45" s="56"/>
      <c r="CA45" s="57"/>
      <c r="CB45" s="52"/>
      <c r="CC45" s="58"/>
      <c r="CD45" s="59"/>
    </row>
    <row r="46" spans="1:82" s="54" customFormat="1" ht="12" customHeight="1" x14ac:dyDescent="0.2">
      <c r="A46" s="110">
        <v>30</v>
      </c>
      <c r="B46" s="161" t="s">
        <v>172</v>
      </c>
      <c r="C46" s="111"/>
      <c r="D46" s="115"/>
      <c r="E46" s="113"/>
      <c r="F46" s="116"/>
      <c r="G46" s="163">
        <v>5604375.2999999998</v>
      </c>
      <c r="H46" s="164">
        <v>0</v>
      </c>
      <c r="I46" s="163">
        <v>0</v>
      </c>
      <c r="J46" s="163">
        <v>0</v>
      </c>
      <c r="K46" s="163">
        <v>0</v>
      </c>
      <c r="L46" s="163">
        <v>0</v>
      </c>
      <c r="M46" s="163">
        <v>0</v>
      </c>
      <c r="N46" s="164">
        <v>0</v>
      </c>
      <c r="O46" s="164">
        <v>0</v>
      </c>
      <c r="P46" s="164">
        <v>0</v>
      </c>
      <c r="Q46" s="164">
        <v>0</v>
      </c>
      <c r="R46" s="164">
        <v>0</v>
      </c>
      <c r="S46" s="164">
        <v>0</v>
      </c>
      <c r="T46" s="166">
        <v>0</v>
      </c>
      <c r="U46" s="164">
        <v>0</v>
      </c>
      <c r="V46" s="167"/>
      <c r="W46" s="164">
        <v>0</v>
      </c>
      <c r="X46" s="164">
        <v>0</v>
      </c>
      <c r="Y46" s="164">
        <v>0</v>
      </c>
      <c r="Z46" s="164">
        <v>0</v>
      </c>
      <c r="AA46" s="164">
        <v>938</v>
      </c>
      <c r="AB46" s="164">
        <v>2996628.56</v>
      </c>
      <c r="AC46" s="164">
        <v>0</v>
      </c>
      <c r="AD46" s="164">
        <v>0</v>
      </c>
      <c r="AE46" s="164">
        <v>938</v>
      </c>
      <c r="AF46" s="164">
        <v>2570293.7599999998</v>
      </c>
      <c r="AG46" s="164">
        <v>0</v>
      </c>
      <c r="AH46" s="164">
        <v>0</v>
      </c>
      <c r="AI46" s="164">
        <v>0</v>
      </c>
      <c r="AJ46" s="137">
        <v>26318.31</v>
      </c>
      <c r="AK46" s="137">
        <v>11134.67</v>
      </c>
      <c r="AL46" s="137">
        <v>0</v>
      </c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  <c r="BF46" s="52"/>
      <c r="BG46" s="52"/>
      <c r="BH46" s="52"/>
      <c r="BI46" s="52"/>
      <c r="BJ46" s="52"/>
      <c r="BK46" s="52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Y46" s="55"/>
      <c r="BZ46" s="56"/>
      <c r="CA46" s="57"/>
      <c r="CB46" s="52"/>
      <c r="CC46" s="58"/>
    </row>
    <row r="47" spans="1:82" s="54" customFormat="1" ht="12" customHeight="1" x14ac:dyDescent="0.2">
      <c r="A47" s="110">
        <v>31</v>
      </c>
      <c r="B47" s="161" t="s">
        <v>174</v>
      </c>
      <c r="C47" s="111"/>
      <c r="D47" s="115"/>
      <c r="E47" s="113"/>
      <c r="F47" s="116"/>
      <c r="G47" s="163">
        <v>2012193.76</v>
      </c>
      <c r="H47" s="164">
        <v>0</v>
      </c>
      <c r="I47" s="163">
        <v>0</v>
      </c>
      <c r="J47" s="163">
        <v>0</v>
      </c>
      <c r="K47" s="163">
        <v>0</v>
      </c>
      <c r="L47" s="163">
        <v>0</v>
      </c>
      <c r="M47" s="163">
        <v>0</v>
      </c>
      <c r="N47" s="164">
        <v>0</v>
      </c>
      <c r="O47" s="164">
        <v>0</v>
      </c>
      <c r="P47" s="164">
        <v>0</v>
      </c>
      <c r="Q47" s="164">
        <v>0</v>
      </c>
      <c r="R47" s="164">
        <v>0</v>
      </c>
      <c r="S47" s="164">
        <v>0</v>
      </c>
      <c r="T47" s="166">
        <v>0</v>
      </c>
      <c r="U47" s="164">
        <v>0</v>
      </c>
      <c r="V47" s="167" t="s">
        <v>37</v>
      </c>
      <c r="W47" s="164">
        <v>583</v>
      </c>
      <c r="X47" s="164">
        <v>1935730.35</v>
      </c>
      <c r="Y47" s="164">
        <v>0</v>
      </c>
      <c r="Z47" s="164">
        <v>0</v>
      </c>
      <c r="AA47" s="164">
        <v>0</v>
      </c>
      <c r="AB47" s="164">
        <v>0</v>
      </c>
      <c r="AC47" s="164">
        <v>0</v>
      </c>
      <c r="AD47" s="164">
        <v>0</v>
      </c>
      <c r="AE47" s="164">
        <v>0</v>
      </c>
      <c r="AF47" s="164">
        <v>0</v>
      </c>
      <c r="AG47" s="164">
        <v>0</v>
      </c>
      <c r="AH47" s="164">
        <v>0</v>
      </c>
      <c r="AI47" s="164">
        <v>0</v>
      </c>
      <c r="AJ47" s="137">
        <v>67627.63</v>
      </c>
      <c r="AK47" s="137">
        <v>8835.7800000000007</v>
      </c>
      <c r="AL47" s="137">
        <v>0</v>
      </c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52"/>
      <c r="BB47" s="52"/>
      <c r="BC47" s="52"/>
      <c r="BD47" s="52"/>
      <c r="BE47" s="52"/>
      <c r="BF47" s="52"/>
      <c r="BG47" s="52"/>
      <c r="BH47" s="52"/>
      <c r="BI47" s="52"/>
      <c r="BJ47" s="52"/>
      <c r="BK47" s="52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Y47" s="55"/>
      <c r="BZ47" s="56"/>
      <c r="CA47" s="57"/>
      <c r="CB47" s="52"/>
      <c r="CC47" s="58"/>
    </row>
    <row r="48" spans="1:82" s="54" customFormat="1" ht="12" customHeight="1" x14ac:dyDescent="0.2">
      <c r="A48" s="110">
        <v>32</v>
      </c>
      <c r="B48" s="161" t="s">
        <v>175</v>
      </c>
      <c r="C48" s="111"/>
      <c r="D48" s="115"/>
      <c r="E48" s="113"/>
      <c r="F48" s="116"/>
      <c r="G48" s="163">
        <v>2159535.46</v>
      </c>
      <c r="H48" s="164">
        <v>0</v>
      </c>
      <c r="I48" s="163">
        <v>0</v>
      </c>
      <c r="J48" s="163">
        <v>0</v>
      </c>
      <c r="K48" s="163">
        <v>0</v>
      </c>
      <c r="L48" s="163">
        <v>0</v>
      </c>
      <c r="M48" s="163">
        <v>0</v>
      </c>
      <c r="N48" s="164">
        <v>0</v>
      </c>
      <c r="O48" s="164">
        <v>0</v>
      </c>
      <c r="P48" s="164">
        <v>0</v>
      </c>
      <c r="Q48" s="164">
        <v>0</v>
      </c>
      <c r="R48" s="164">
        <v>0</v>
      </c>
      <c r="S48" s="164">
        <v>0</v>
      </c>
      <c r="T48" s="166">
        <v>0</v>
      </c>
      <c r="U48" s="164">
        <v>0</v>
      </c>
      <c r="V48" s="167" t="s">
        <v>37</v>
      </c>
      <c r="W48" s="164">
        <v>560</v>
      </c>
      <c r="X48" s="164">
        <v>2077892.71</v>
      </c>
      <c r="Y48" s="164">
        <v>0</v>
      </c>
      <c r="Z48" s="164">
        <v>0</v>
      </c>
      <c r="AA48" s="164">
        <v>0</v>
      </c>
      <c r="AB48" s="164">
        <v>0</v>
      </c>
      <c r="AC48" s="164">
        <v>0</v>
      </c>
      <c r="AD48" s="164">
        <v>0</v>
      </c>
      <c r="AE48" s="164">
        <v>0</v>
      </c>
      <c r="AF48" s="164">
        <v>0</v>
      </c>
      <c r="AG48" s="164">
        <v>0</v>
      </c>
      <c r="AH48" s="164">
        <v>0</v>
      </c>
      <c r="AI48" s="164">
        <v>0</v>
      </c>
      <c r="AJ48" s="137">
        <v>72208.47</v>
      </c>
      <c r="AK48" s="137">
        <v>9434.2800000000007</v>
      </c>
      <c r="AL48" s="137">
        <v>0</v>
      </c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52"/>
      <c r="BJ48" s="52"/>
      <c r="BK48" s="52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Y48" s="55"/>
      <c r="BZ48" s="56"/>
      <c r="CA48" s="57"/>
      <c r="CB48" s="52"/>
      <c r="CC48" s="58"/>
    </row>
    <row r="49" spans="1:82" s="54" customFormat="1" ht="12" customHeight="1" x14ac:dyDescent="0.2">
      <c r="A49" s="110">
        <v>33</v>
      </c>
      <c r="B49" s="161" t="s">
        <v>313</v>
      </c>
      <c r="C49" s="117"/>
      <c r="D49" s="117"/>
      <c r="E49" s="118"/>
      <c r="F49" s="118"/>
      <c r="G49" s="163">
        <v>2068434.79</v>
      </c>
      <c r="H49" s="164">
        <v>0</v>
      </c>
      <c r="I49" s="165">
        <v>0</v>
      </c>
      <c r="J49" s="165">
        <v>0</v>
      </c>
      <c r="K49" s="165">
        <v>0</v>
      </c>
      <c r="L49" s="165">
        <v>0</v>
      </c>
      <c r="M49" s="165">
        <v>0</v>
      </c>
      <c r="N49" s="164">
        <v>0</v>
      </c>
      <c r="O49" s="164">
        <v>0</v>
      </c>
      <c r="P49" s="164">
        <v>0</v>
      </c>
      <c r="Q49" s="164">
        <v>0</v>
      </c>
      <c r="R49" s="164">
        <v>0</v>
      </c>
      <c r="S49" s="164">
        <v>0</v>
      </c>
      <c r="T49" s="166">
        <v>0</v>
      </c>
      <c r="U49" s="164">
        <v>0</v>
      </c>
      <c r="V49" s="169" t="s">
        <v>37</v>
      </c>
      <c r="W49" s="137">
        <v>571.55999999999995</v>
      </c>
      <c r="X49" s="164">
        <v>2005045.13</v>
      </c>
      <c r="Y49" s="137">
        <v>0</v>
      </c>
      <c r="Z49" s="137">
        <v>0</v>
      </c>
      <c r="AA49" s="137">
        <v>0</v>
      </c>
      <c r="AB49" s="137">
        <v>0</v>
      </c>
      <c r="AC49" s="137">
        <v>0</v>
      </c>
      <c r="AD49" s="137">
        <v>0</v>
      </c>
      <c r="AE49" s="137">
        <v>0</v>
      </c>
      <c r="AF49" s="137">
        <v>0</v>
      </c>
      <c r="AG49" s="137">
        <v>0</v>
      </c>
      <c r="AH49" s="137">
        <v>0</v>
      </c>
      <c r="AI49" s="137">
        <v>0</v>
      </c>
      <c r="AJ49" s="137">
        <v>55693.34</v>
      </c>
      <c r="AK49" s="137">
        <v>7696.32</v>
      </c>
      <c r="AL49" s="137">
        <v>0</v>
      </c>
      <c r="AN49" s="52"/>
      <c r="AO49" s="52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  <c r="BD49" s="52"/>
      <c r="BE49" s="52"/>
      <c r="BF49" s="52"/>
      <c r="BG49" s="52"/>
      <c r="BH49" s="52"/>
      <c r="BI49" s="52"/>
      <c r="BJ49" s="52"/>
      <c r="BK49" s="52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Y49" s="55"/>
      <c r="BZ49" s="56"/>
      <c r="CA49" s="57"/>
      <c r="CB49" s="52"/>
      <c r="CC49" s="58"/>
      <c r="CD49" s="59"/>
    </row>
    <row r="50" spans="1:82" s="54" customFormat="1" ht="12" customHeight="1" x14ac:dyDescent="0.2">
      <c r="A50" s="110">
        <v>34</v>
      </c>
      <c r="B50" s="161" t="s">
        <v>171</v>
      </c>
      <c r="C50" s="111"/>
      <c r="D50" s="115"/>
      <c r="E50" s="113"/>
      <c r="F50" s="116"/>
      <c r="G50" s="163">
        <v>3394360.37</v>
      </c>
      <c r="H50" s="164">
        <v>0</v>
      </c>
      <c r="I50" s="163">
        <v>0</v>
      </c>
      <c r="J50" s="163">
        <v>0</v>
      </c>
      <c r="K50" s="163">
        <v>0</v>
      </c>
      <c r="L50" s="163">
        <v>0</v>
      </c>
      <c r="M50" s="163">
        <v>0</v>
      </c>
      <c r="N50" s="164">
        <v>0</v>
      </c>
      <c r="O50" s="164">
        <v>0</v>
      </c>
      <c r="P50" s="164">
        <v>0</v>
      </c>
      <c r="Q50" s="164">
        <v>0</v>
      </c>
      <c r="R50" s="164">
        <v>0</v>
      </c>
      <c r="S50" s="164">
        <v>0</v>
      </c>
      <c r="T50" s="166">
        <v>0</v>
      </c>
      <c r="U50" s="164">
        <v>0</v>
      </c>
      <c r="V50" s="167" t="s">
        <v>36</v>
      </c>
      <c r="W50" s="164">
        <v>954</v>
      </c>
      <c r="X50" s="164">
        <v>3216499.28</v>
      </c>
      <c r="Y50" s="164">
        <v>0</v>
      </c>
      <c r="Z50" s="164">
        <v>0</v>
      </c>
      <c r="AA50" s="164">
        <v>0</v>
      </c>
      <c r="AB50" s="164">
        <v>0</v>
      </c>
      <c r="AC50" s="164">
        <v>0</v>
      </c>
      <c r="AD50" s="164">
        <v>0</v>
      </c>
      <c r="AE50" s="164">
        <v>0</v>
      </c>
      <c r="AF50" s="164">
        <v>0</v>
      </c>
      <c r="AG50" s="164">
        <v>0</v>
      </c>
      <c r="AH50" s="164">
        <v>0</v>
      </c>
      <c r="AI50" s="164">
        <v>0</v>
      </c>
      <c r="AJ50" s="137">
        <v>118574.06</v>
      </c>
      <c r="AK50" s="137">
        <v>59287.03</v>
      </c>
      <c r="AL50" s="137">
        <v>0</v>
      </c>
      <c r="AN50" s="52"/>
      <c r="AO50" s="52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  <c r="BD50" s="52"/>
      <c r="BE50" s="52"/>
      <c r="BF50" s="52"/>
      <c r="BG50" s="52"/>
      <c r="BH50" s="52"/>
      <c r="BI50" s="52"/>
      <c r="BJ50" s="52"/>
      <c r="BK50" s="52"/>
      <c r="BL50" s="53"/>
      <c r="BM50" s="53"/>
      <c r="BN50" s="53"/>
      <c r="BO50" s="53"/>
      <c r="BP50" s="53"/>
      <c r="BQ50" s="53"/>
      <c r="BR50" s="53"/>
      <c r="BS50" s="53"/>
      <c r="BT50" s="53"/>
      <c r="BU50" s="53"/>
      <c r="BV50" s="53"/>
      <c r="BW50" s="53"/>
      <c r="BY50" s="55"/>
      <c r="BZ50" s="56"/>
      <c r="CA50" s="57"/>
      <c r="CB50" s="52"/>
      <c r="CC50" s="58"/>
    </row>
    <row r="51" spans="1:82" s="54" customFormat="1" ht="12" customHeight="1" x14ac:dyDescent="0.2">
      <c r="A51" s="110">
        <v>35</v>
      </c>
      <c r="B51" s="161" t="s">
        <v>176</v>
      </c>
      <c r="C51" s="111"/>
      <c r="D51" s="115"/>
      <c r="E51" s="113"/>
      <c r="F51" s="116"/>
      <c r="G51" s="163">
        <v>2831404.13</v>
      </c>
      <c r="H51" s="164">
        <v>0</v>
      </c>
      <c r="I51" s="163">
        <v>0</v>
      </c>
      <c r="J51" s="163">
        <v>0</v>
      </c>
      <c r="K51" s="163">
        <v>0</v>
      </c>
      <c r="L51" s="163">
        <v>0</v>
      </c>
      <c r="M51" s="163">
        <v>0</v>
      </c>
      <c r="N51" s="164">
        <v>0</v>
      </c>
      <c r="O51" s="164">
        <v>0</v>
      </c>
      <c r="P51" s="164">
        <v>0</v>
      </c>
      <c r="Q51" s="164">
        <v>0</v>
      </c>
      <c r="R51" s="164">
        <v>0</v>
      </c>
      <c r="S51" s="164">
        <v>0</v>
      </c>
      <c r="T51" s="166">
        <v>0</v>
      </c>
      <c r="U51" s="164">
        <v>0</v>
      </c>
      <c r="V51" s="167" t="s">
        <v>36</v>
      </c>
      <c r="W51" s="164">
        <v>950.22</v>
      </c>
      <c r="X51" s="164">
        <v>2696339</v>
      </c>
      <c r="Y51" s="164">
        <v>0</v>
      </c>
      <c r="Z51" s="164">
        <v>0</v>
      </c>
      <c r="AA51" s="164">
        <v>0</v>
      </c>
      <c r="AB51" s="164">
        <v>0</v>
      </c>
      <c r="AC51" s="164">
        <v>0</v>
      </c>
      <c r="AD51" s="164">
        <v>0</v>
      </c>
      <c r="AE51" s="164">
        <v>0</v>
      </c>
      <c r="AF51" s="164">
        <v>0</v>
      </c>
      <c r="AG51" s="164">
        <v>0</v>
      </c>
      <c r="AH51" s="164">
        <v>0</v>
      </c>
      <c r="AI51" s="164">
        <v>0</v>
      </c>
      <c r="AJ51" s="137">
        <v>112979.42</v>
      </c>
      <c r="AK51" s="137">
        <v>22085.71</v>
      </c>
      <c r="AL51" s="137">
        <v>0</v>
      </c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  <c r="BD51" s="52"/>
      <c r="BE51" s="52"/>
      <c r="BF51" s="52"/>
      <c r="BG51" s="52"/>
      <c r="BH51" s="52"/>
      <c r="BI51" s="52"/>
      <c r="BJ51" s="52"/>
      <c r="BK51" s="52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3"/>
      <c r="BY51" s="55"/>
      <c r="BZ51" s="56"/>
      <c r="CA51" s="57"/>
      <c r="CB51" s="52"/>
      <c r="CC51" s="58"/>
    </row>
    <row r="52" spans="1:82" s="54" customFormat="1" ht="12" customHeight="1" x14ac:dyDescent="0.2">
      <c r="A52" s="110">
        <v>36</v>
      </c>
      <c r="B52" s="161" t="s">
        <v>177</v>
      </c>
      <c r="C52" s="111"/>
      <c r="D52" s="115"/>
      <c r="E52" s="113"/>
      <c r="F52" s="116"/>
      <c r="G52" s="163">
        <v>5358754.67</v>
      </c>
      <c r="H52" s="164">
        <v>0</v>
      </c>
      <c r="I52" s="163">
        <v>0</v>
      </c>
      <c r="J52" s="163">
        <v>0</v>
      </c>
      <c r="K52" s="163">
        <v>0</v>
      </c>
      <c r="L52" s="163">
        <v>0</v>
      </c>
      <c r="M52" s="163">
        <v>0</v>
      </c>
      <c r="N52" s="164">
        <v>0</v>
      </c>
      <c r="O52" s="164">
        <v>0</v>
      </c>
      <c r="P52" s="164">
        <v>0</v>
      </c>
      <c r="Q52" s="164">
        <v>0</v>
      </c>
      <c r="R52" s="164">
        <v>0</v>
      </c>
      <c r="S52" s="164">
        <v>0</v>
      </c>
      <c r="T52" s="166">
        <v>0</v>
      </c>
      <c r="U52" s="164">
        <v>0</v>
      </c>
      <c r="V52" s="167" t="s">
        <v>36</v>
      </c>
      <c r="W52" s="164">
        <v>1585.7</v>
      </c>
      <c r="X52" s="164">
        <v>5106257.95</v>
      </c>
      <c r="Y52" s="164">
        <v>0</v>
      </c>
      <c r="Z52" s="164">
        <v>0</v>
      </c>
      <c r="AA52" s="164">
        <v>0</v>
      </c>
      <c r="AB52" s="164">
        <v>0</v>
      </c>
      <c r="AC52" s="164">
        <v>0</v>
      </c>
      <c r="AD52" s="164">
        <v>0</v>
      </c>
      <c r="AE52" s="164">
        <v>0</v>
      </c>
      <c r="AF52" s="164">
        <v>0</v>
      </c>
      <c r="AG52" s="164">
        <v>0</v>
      </c>
      <c r="AH52" s="164">
        <v>0</v>
      </c>
      <c r="AI52" s="164">
        <v>0</v>
      </c>
      <c r="AJ52" s="137">
        <v>221840.39</v>
      </c>
      <c r="AK52" s="137">
        <v>30656.33</v>
      </c>
      <c r="AL52" s="137">
        <v>0</v>
      </c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Y52" s="55"/>
      <c r="BZ52" s="56"/>
      <c r="CA52" s="57"/>
      <c r="CB52" s="52"/>
      <c r="CC52" s="58"/>
    </row>
    <row r="53" spans="1:82" s="54" customFormat="1" ht="12" customHeight="1" x14ac:dyDescent="0.2">
      <c r="A53" s="110">
        <v>37</v>
      </c>
      <c r="B53" s="161" t="s">
        <v>178</v>
      </c>
      <c r="C53" s="111"/>
      <c r="D53" s="115"/>
      <c r="E53" s="113"/>
      <c r="F53" s="116"/>
      <c r="G53" s="163">
        <v>1681188.07</v>
      </c>
      <c r="H53" s="164">
        <v>0</v>
      </c>
      <c r="I53" s="163">
        <v>0</v>
      </c>
      <c r="J53" s="163">
        <v>0</v>
      </c>
      <c r="K53" s="163">
        <v>0</v>
      </c>
      <c r="L53" s="163">
        <v>0</v>
      </c>
      <c r="M53" s="163">
        <v>0</v>
      </c>
      <c r="N53" s="164">
        <v>0</v>
      </c>
      <c r="O53" s="164">
        <v>0</v>
      </c>
      <c r="P53" s="164">
        <v>0</v>
      </c>
      <c r="Q53" s="164">
        <v>0</v>
      </c>
      <c r="R53" s="164">
        <v>0</v>
      </c>
      <c r="S53" s="164">
        <v>0</v>
      </c>
      <c r="T53" s="166">
        <v>0</v>
      </c>
      <c r="U53" s="164">
        <v>0</v>
      </c>
      <c r="V53" s="167" t="s">
        <v>36</v>
      </c>
      <c r="W53" s="164">
        <v>482</v>
      </c>
      <c r="X53" s="164">
        <v>1604649.49</v>
      </c>
      <c r="Y53" s="164">
        <v>0</v>
      </c>
      <c r="Z53" s="164">
        <v>0</v>
      </c>
      <c r="AA53" s="164">
        <v>0</v>
      </c>
      <c r="AB53" s="164">
        <v>0</v>
      </c>
      <c r="AC53" s="164">
        <v>0</v>
      </c>
      <c r="AD53" s="164">
        <v>0</v>
      </c>
      <c r="AE53" s="164">
        <v>0</v>
      </c>
      <c r="AF53" s="164">
        <v>0</v>
      </c>
      <c r="AG53" s="164">
        <v>0</v>
      </c>
      <c r="AH53" s="164">
        <v>0</v>
      </c>
      <c r="AI53" s="164">
        <v>0</v>
      </c>
      <c r="AJ53" s="137">
        <v>51025.72</v>
      </c>
      <c r="AK53" s="137">
        <v>25512.86</v>
      </c>
      <c r="AL53" s="137">
        <v>0</v>
      </c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3"/>
      <c r="BM53" s="53"/>
      <c r="BN53" s="53"/>
      <c r="BO53" s="53"/>
      <c r="BP53" s="53"/>
      <c r="BQ53" s="53"/>
      <c r="BR53" s="53"/>
      <c r="BS53" s="53"/>
      <c r="BT53" s="53"/>
      <c r="BU53" s="53"/>
      <c r="BV53" s="53"/>
      <c r="BW53" s="53"/>
      <c r="BY53" s="55"/>
      <c r="BZ53" s="56"/>
      <c r="CA53" s="57"/>
      <c r="CB53" s="52"/>
      <c r="CC53" s="58"/>
    </row>
    <row r="54" spans="1:82" s="54" customFormat="1" ht="12" customHeight="1" x14ac:dyDescent="0.2">
      <c r="A54" s="110">
        <v>38</v>
      </c>
      <c r="B54" s="161" t="s">
        <v>179</v>
      </c>
      <c r="C54" s="111"/>
      <c r="D54" s="115"/>
      <c r="E54" s="113"/>
      <c r="F54" s="116"/>
      <c r="G54" s="163">
        <v>2149395.44</v>
      </c>
      <c r="H54" s="164">
        <v>0</v>
      </c>
      <c r="I54" s="163">
        <v>0</v>
      </c>
      <c r="J54" s="163">
        <v>0</v>
      </c>
      <c r="K54" s="163">
        <v>0</v>
      </c>
      <c r="L54" s="163">
        <v>0</v>
      </c>
      <c r="M54" s="163">
        <v>0</v>
      </c>
      <c r="N54" s="164">
        <v>0</v>
      </c>
      <c r="O54" s="164">
        <v>0</v>
      </c>
      <c r="P54" s="164">
        <v>0</v>
      </c>
      <c r="Q54" s="164">
        <v>0</v>
      </c>
      <c r="R54" s="164">
        <v>0</v>
      </c>
      <c r="S54" s="164">
        <v>0</v>
      </c>
      <c r="T54" s="166">
        <v>0</v>
      </c>
      <c r="U54" s="164">
        <v>0</v>
      </c>
      <c r="V54" s="167" t="s">
        <v>37</v>
      </c>
      <c r="W54" s="164">
        <v>541</v>
      </c>
      <c r="X54" s="164">
        <v>2066934</v>
      </c>
      <c r="Y54" s="164">
        <v>0</v>
      </c>
      <c r="Z54" s="164">
        <v>0</v>
      </c>
      <c r="AA54" s="164">
        <v>0</v>
      </c>
      <c r="AB54" s="164">
        <v>0</v>
      </c>
      <c r="AC54" s="164">
        <v>0</v>
      </c>
      <c r="AD54" s="164">
        <v>0</v>
      </c>
      <c r="AE54" s="164">
        <v>0</v>
      </c>
      <c r="AF54" s="164">
        <v>0</v>
      </c>
      <c r="AG54" s="164">
        <v>0</v>
      </c>
      <c r="AH54" s="164">
        <v>0</v>
      </c>
      <c r="AI54" s="164">
        <v>0</v>
      </c>
      <c r="AJ54" s="137">
        <v>72449.570000000007</v>
      </c>
      <c r="AK54" s="137">
        <v>10011.870000000001</v>
      </c>
      <c r="AL54" s="137">
        <v>0</v>
      </c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Y54" s="55"/>
      <c r="BZ54" s="56"/>
      <c r="CA54" s="57"/>
      <c r="CB54" s="52"/>
      <c r="CC54" s="58"/>
    </row>
    <row r="55" spans="1:82" s="54" customFormat="1" ht="12" customHeight="1" x14ac:dyDescent="0.2">
      <c r="A55" s="110">
        <v>39</v>
      </c>
      <c r="B55" s="161" t="s">
        <v>181</v>
      </c>
      <c r="C55" s="111"/>
      <c r="D55" s="115"/>
      <c r="E55" s="113"/>
      <c r="F55" s="116"/>
      <c r="G55" s="163">
        <v>6242708.1500000004</v>
      </c>
      <c r="H55" s="164">
        <v>0</v>
      </c>
      <c r="I55" s="163">
        <v>0</v>
      </c>
      <c r="J55" s="163">
        <v>0</v>
      </c>
      <c r="K55" s="163">
        <v>0</v>
      </c>
      <c r="L55" s="163">
        <v>0</v>
      </c>
      <c r="M55" s="163">
        <v>0</v>
      </c>
      <c r="N55" s="164">
        <v>0</v>
      </c>
      <c r="O55" s="164">
        <v>0</v>
      </c>
      <c r="P55" s="164">
        <v>0</v>
      </c>
      <c r="Q55" s="164">
        <v>0</v>
      </c>
      <c r="R55" s="164">
        <v>0</v>
      </c>
      <c r="S55" s="164">
        <v>0</v>
      </c>
      <c r="T55" s="166">
        <v>0</v>
      </c>
      <c r="U55" s="164">
        <v>0</v>
      </c>
      <c r="V55" s="167" t="s">
        <v>36</v>
      </c>
      <c r="W55" s="164">
        <v>1694.04</v>
      </c>
      <c r="X55" s="164">
        <v>5982452</v>
      </c>
      <c r="Y55" s="164">
        <v>0</v>
      </c>
      <c r="Z55" s="164">
        <v>0</v>
      </c>
      <c r="AA55" s="164">
        <v>0</v>
      </c>
      <c r="AB55" s="164">
        <v>0</v>
      </c>
      <c r="AC55" s="164">
        <v>0</v>
      </c>
      <c r="AD55" s="164">
        <v>0</v>
      </c>
      <c r="AE55" s="164">
        <v>0</v>
      </c>
      <c r="AF55" s="164">
        <v>0</v>
      </c>
      <c r="AG55" s="164">
        <v>0</v>
      </c>
      <c r="AH55" s="164">
        <v>0</v>
      </c>
      <c r="AI55" s="164">
        <v>0</v>
      </c>
      <c r="AJ55" s="137">
        <v>233011.89</v>
      </c>
      <c r="AK55" s="137">
        <v>27244.26</v>
      </c>
      <c r="AL55" s="137">
        <v>0</v>
      </c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  <c r="BY55" s="55"/>
      <c r="BZ55" s="56"/>
      <c r="CA55" s="57"/>
      <c r="CB55" s="52"/>
      <c r="CC55" s="58"/>
    </row>
    <row r="56" spans="1:82" s="54" customFormat="1" ht="12" customHeight="1" x14ac:dyDescent="0.2">
      <c r="A56" s="110">
        <v>40</v>
      </c>
      <c r="B56" s="161" t="s">
        <v>180</v>
      </c>
      <c r="C56" s="111"/>
      <c r="D56" s="115"/>
      <c r="E56" s="113"/>
      <c r="F56" s="116"/>
      <c r="G56" s="163">
        <v>3523627.87</v>
      </c>
      <c r="H56" s="164">
        <v>3197289</v>
      </c>
      <c r="I56" s="163">
        <v>875528</v>
      </c>
      <c r="J56" s="163">
        <v>2098.1999999999998</v>
      </c>
      <c r="K56" s="163">
        <v>1795234.44</v>
      </c>
      <c r="L56" s="163">
        <v>0</v>
      </c>
      <c r="M56" s="163">
        <v>0</v>
      </c>
      <c r="N56" s="164">
        <v>290</v>
      </c>
      <c r="O56" s="164">
        <v>201053</v>
      </c>
      <c r="P56" s="164">
        <v>0</v>
      </c>
      <c r="Q56" s="164">
        <v>0</v>
      </c>
      <c r="R56" s="164">
        <v>335.7</v>
      </c>
      <c r="S56" s="164">
        <v>325473.56</v>
      </c>
      <c r="T56" s="166">
        <v>0</v>
      </c>
      <c r="U56" s="164">
        <v>0</v>
      </c>
      <c r="V56" s="167"/>
      <c r="W56" s="164">
        <v>0</v>
      </c>
      <c r="X56" s="164">
        <v>0</v>
      </c>
      <c r="Y56" s="164">
        <v>0</v>
      </c>
      <c r="Z56" s="164">
        <v>0</v>
      </c>
      <c r="AA56" s="164">
        <v>0</v>
      </c>
      <c r="AB56" s="164">
        <v>0</v>
      </c>
      <c r="AC56" s="164">
        <v>0</v>
      </c>
      <c r="AD56" s="164">
        <v>0</v>
      </c>
      <c r="AE56" s="164">
        <v>0</v>
      </c>
      <c r="AF56" s="164">
        <v>0</v>
      </c>
      <c r="AG56" s="164">
        <v>0</v>
      </c>
      <c r="AH56" s="164">
        <v>0</v>
      </c>
      <c r="AI56" s="164">
        <v>208749</v>
      </c>
      <c r="AJ56" s="137">
        <v>96100.13</v>
      </c>
      <c r="AK56" s="137">
        <v>21489.74</v>
      </c>
      <c r="AL56" s="137">
        <v>0</v>
      </c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52"/>
      <c r="BK56" s="52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  <c r="BY56" s="55"/>
      <c r="BZ56" s="56"/>
      <c r="CA56" s="57"/>
      <c r="CB56" s="52"/>
      <c r="CC56" s="58"/>
    </row>
    <row r="57" spans="1:82" s="54" customFormat="1" ht="12" customHeight="1" x14ac:dyDescent="0.2">
      <c r="A57" s="110">
        <v>41</v>
      </c>
      <c r="B57" s="161" t="s">
        <v>184</v>
      </c>
      <c r="C57" s="111"/>
      <c r="D57" s="115"/>
      <c r="E57" s="113"/>
      <c r="F57" s="116"/>
      <c r="G57" s="163">
        <v>3915168.88</v>
      </c>
      <c r="H57" s="164">
        <v>0</v>
      </c>
      <c r="I57" s="163">
        <v>0</v>
      </c>
      <c r="J57" s="163">
        <v>0</v>
      </c>
      <c r="K57" s="163">
        <v>0</v>
      </c>
      <c r="L57" s="163">
        <v>0</v>
      </c>
      <c r="M57" s="163">
        <v>0</v>
      </c>
      <c r="N57" s="164">
        <v>0</v>
      </c>
      <c r="O57" s="164">
        <v>0</v>
      </c>
      <c r="P57" s="164">
        <v>0</v>
      </c>
      <c r="Q57" s="164">
        <v>0</v>
      </c>
      <c r="R57" s="164">
        <v>0</v>
      </c>
      <c r="S57" s="164">
        <v>0</v>
      </c>
      <c r="T57" s="166">
        <v>0</v>
      </c>
      <c r="U57" s="164">
        <v>0</v>
      </c>
      <c r="V57" s="167" t="s">
        <v>36</v>
      </c>
      <c r="W57" s="164">
        <v>994.79</v>
      </c>
      <c r="X57" s="164">
        <v>3792641.21</v>
      </c>
      <c r="Y57" s="164">
        <v>0</v>
      </c>
      <c r="Z57" s="164">
        <v>0</v>
      </c>
      <c r="AA57" s="164">
        <v>0</v>
      </c>
      <c r="AB57" s="164">
        <v>0</v>
      </c>
      <c r="AC57" s="164">
        <v>0</v>
      </c>
      <c r="AD57" s="164">
        <v>0</v>
      </c>
      <c r="AE57" s="164">
        <v>0</v>
      </c>
      <c r="AF57" s="164">
        <v>0</v>
      </c>
      <c r="AG57" s="164">
        <v>0</v>
      </c>
      <c r="AH57" s="164">
        <v>0</v>
      </c>
      <c r="AI57" s="164">
        <v>0</v>
      </c>
      <c r="AJ57" s="137">
        <v>108368.91</v>
      </c>
      <c r="AK57" s="137">
        <v>14158.76</v>
      </c>
      <c r="AL57" s="137">
        <v>0</v>
      </c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52"/>
      <c r="BK57" s="52"/>
      <c r="BL57" s="53"/>
      <c r="BM57" s="53"/>
      <c r="BN57" s="53"/>
      <c r="BO57" s="53"/>
      <c r="BP57" s="53"/>
      <c r="BQ57" s="53"/>
      <c r="BR57" s="53"/>
      <c r="BS57" s="53"/>
      <c r="BT57" s="53"/>
      <c r="BU57" s="53"/>
      <c r="BV57" s="53"/>
      <c r="BW57" s="53"/>
      <c r="BY57" s="55"/>
      <c r="BZ57" s="56"/>
      <c r="CA57" s="57"/>
      <c r="CB57" s="52"/>
      <c r="CC57" s="58"/>
    </row>
    <row r="58" spans="1:82" s="54" customFormat="1" ht="12" customHeight="1" x14ac:dyDescent="0.2">
      <c r="A58" s="110">
        <v>42</v>
      </c>
      <c r="B58" s="161" t="s">
        <v>185</v>
      </c>
      <c r="C58" s="111"/>
      <c r="D58" s="115"/>
      <c r="E58" s="113"/>
      <c r="F58" s="116"/>
      <c r="G58" s="163">
        <v>9956883.1799999997</v>
      </c>
      <c r="H58" s="164">
        <v>9377536.4000000004</v>
      </c>
      <c r="I58" s="163">
        <v>2076539.2</v>
      </c>
      <c r="J58" s="163">
        <v>2273</v>
      </c>
      <c r="K58" s="163">
        <v>4389881</v>
      </c>
      <c r="L58" s="163">
        <v>0</v>
      </c>
      <c r="M58" s="163">
        <v>0</v>
      </c>
      <c r="N58" s="164">
        <v>835</v>
      </c>
      <c r="O58" s="164">
        <v>700334</v>
      </c>
      <c r="P58" s="164">
        <v>1716</v>
      </c>
      <c r="Q58" s="164">
        <v>1742680.8</v>
      </c>
      <c r="R58" s="164">
        <v>626</v>
      </c>
      <c r="S58" s="164">
        <v>468101.4</v>
      </c>
      <c r="T58" s="166">
        <v>0</v>
      </c>
      <c r="U58" s="164">
        <v>0</v>
      </c>
      <c r="V58" s="167"/>
      <c r="W58" s="164">
        <v>0</v>
      </c>
      <c r="X58" s="164">
        <v>0</v>
      </c>
      <c r="Y58" s="164">
        <v>0</v>
      </c>
      <c r="Z58" s="164">
        <v>0</v>
      </c>
      <c r="AA58" s="164">
        <v>0</v>
      </c>
      <c r="AB58" s="164">
        <v>0</v>
      </c>
      <c r="AC58" s="164">
        <v>0</v>
      </c>
      <c r="AD58" s="164">
        <v>0</v>
      </c>
      <c r="AE58" s="164">
        <v>0</v>
      </c>
      <c r="AF58" s="164">
        <v>0</v>
      </c>
      <c r="AG58" s="164">
        <v>0</v>
      </c>
      <c r="AH58" s="164">
        <v>0</v>
      </c>
      <c r="AI58" s="164">
        <v>355065.2</v>
      </c>
      <c r="AJ58" s="137">
        <v>201499</v>
      </c>
      <c r="AK58" s="137">
        <v>22782.58</v>
      </c>
      <c r="AL58" s="137">
        <v>0</v>
      </c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52"/>
      <c r="BE58" s="52"/>
      <c r="BF58" s="52"/>
      <c r="BG58" s="52"/>
      <c r="BH58" s="52"/>
      <c r="BI58" s="52"/>
      <c r="BJ58" s="52"/>
      <c r="BK58" s="52"/>
      <c r="BL58" s="53"/>
      <c r="BM58" s="53"/>
      <c r="BN58" s="53"/>
      <c r="BO58" s="53"/>
      <c r="BP58" s="53"/>
      <c r="BQ58" s="53"/>
      <c r="BR58" s="53"/>
      <c r="BS58" s="53"/>
      <c r="BT58" s="53"/>
      <c r="BU58" s="53"/>
      <c r="BV58" s="53"/>
      <c r="BW58" s="53"/>
      <c r="BY58" s="55"/>
      <c r="BZ58" s="56"/>
      <c r="CA58" s="57"/>
      <c r="CB58" s="52"/>
      <c r="CC58" s="58"/>
    </row>
    <row r="59" spans="1:82" s="54" customFormat="1" ht="12" customHeight="1" x14ac:dyDescent="0.2">
      <c r="A59" s="110">
        <v>43</v>
      </c>
      <c r="B59" s="161" t="s">
        <v>186</v>
      </c>
      <c r="C59" s="111"/>
      <c r="D59" s="115"/>
      <c r="E59" s="113"/>
      <c r="F59" s="116"/>
      <c r="G59" s="163">
        <v>4608906.49</v>
      </c>
      <c r="H59" s="164">
        <v>0</v>
      </c>
      <c r="I59" s="163">
        <v>0</v>
      </c>
      <c r="J59" s="163">
        <v>0</v>
      </c>
      <c r="K59" s="163">
        <v>0</v>
      </c>
      <c r="L59" s="163">
        <v>0</v>
      </c>
      <c r="M59" s="163">
        <v>0</v>
      </c>
      <c r="N59" s="164">
        <v>0</v>
      </c>
      <c r="O59" s="164">
        <v>0</v>
      </c>
      <c r="P59" s="164">
        <v>0</v>
      </c>
      <c r="Q59" s="164">
        <v>0</v>
      </c>
      <c r="R59" s="164">
        <v>0</v>
      </c>
      <c r="S59" s="164">
        <v>0</v>
      </c>
      <c r="T59" s="166">
        <v>0</v>
      </c>
      <c r="U59" s="164">
        <v>0</v>
      </c>
      <c r="V59" s="167" t="s">
        <v>36</v>
      </c>
      <c r="W59" s="164">
        <v>1352.79</v>
      </c>
      <c r="X59" s="164">
        <v>4380260.67</v>
      </c>
      <c r="Y59" s="164">
        <v>0</v>
      </c>
      <c r="Z59" s="164">
        <v>0</v>
      </c>
      <c r="AA59" s="164">
        <v>0</v>
      </c>
      <c r="AB59" s="164">
        <v>0</v>
      </c>
      <c r="AC59" s="164">
        <v>0</v>
      </c>
      <c r="AD59" s="164">
        <v>0</v>
      </c>
      <c r="AE59" s="164">
        <v>0</v>
      </c>
      <c r="AF59" s="164">
        <v>0</v>
      </c>
      <c r="AG59" s="164">
        <v>0</v>
      </c>
      <c r="AH59" s="164">
        <v>0</v>
      </c>
      <c r="AI59" s="164">
        <v>0</v>
      </c>
      <c r="AJ59" s="137">
        <v>192682.85</v>
      </c>
      <c r="AK59" s="137">
        <v>35962.97</v>
      </c>
      <c r="AL59" s="137">
        <v>0</v>
      </c>
      <c r="AN59" s="52"/>
      <c r="AO59" s="52"/>
      <c r="AP59" s="52"/>
      <c r="AQ59" s="52"/>
      <c r="AR59" s="52"/>
      <c r="AS59" s="52"/>
      <c r="AT59" s="52"/>
      <c r="AU59" s="52"/>
      <c r="AV59" s="52"/>
      <c r="AW59" s="52"/>
      <c r="AX59" s="52"/>
      <c r="AY59" s="52"/>
      <c r="AZ59" s="52"/>
      <c r="BA59" s="52"/>
      <c r="BB59" s="52"/>
      <c r="BC59" s="52"/>
      <c r="BD59" s="52"/>
      <c r="BE59" s="52"/>
      <c r="BF59" s="52"/>
      <c r="BG59" s="52"/>
      <c r="BH59" s="52"/>
      <c r="BI59" s="52"/>
      <c r="BJ59" s="52"/>
      <c r="BK59" s="52"/>
      <c r="BL59" s="53"/>
      <c r="BM59" s="53"/>
      <c r="BN59" s="53"/>
      <c r="BO59" s="53"/>
      <c r="BP59" s="53"/>
      <c r="BQ59" s="53"/>
      <c r="BR59" s="53"/>
      <c r="BS59" s="53"/>
      <c r="BT59" s="53"/>
      <c r="BU59" s="53"/>
      <c r="BV59" s="53"/>
      <c r="BW59" s="53"/>
      <c r="BY59" s="55"/>
      <c r="BZ59" s="56"/>
      <c r="CA59" s="57"/>
      <c r="CB59" s="52"/>
      <c r="CC59" s="58"/>
    </row>
    <row r="60" spans="1:82" s="54" customFormat="1" ht="12" customHeight="1" x14ac:dyDescent="0.2">
      <c r="A60" s="110">
        <v>44</v>
      </c>
      <c r="B60" s="161" t="s">
        <v>188</v>
      </c>
      <c r="C60" s="111"/>
      <c r="D60" s="115"/>
      <c r="E60" s="113"/>
      <c r="F60" s="116"/>
      <c r="G60" s="163">
        <v>14046179.039999999</v>
      </c>
      <c r="H60" s="164">
        <v>0</v>
      </c>
      <c r="I60" s="163">
        <v>0</v>
      </c>
      <c r="J60" s="163">
        <v>0</v>
      </c>
      <c r="K60" s="163">
        <v>0</v>
      </c>
      <c r="L60" s="163">
        <v>0</v>
      </c>
      <c r="M60" s="163">
        <v>0</v>
      </c>
      <c r="N60" s="164">
        <v>0</v>
      </c>
      <c r="O60" s="164">
        <v>0</v>
      </c>
      <c r="P60" s="164">
        <v>0</v>
      </c>
      <c r="Q60" s="164">
        <v>0</v>
      </c>
      <c r="R60" s="164">
        <v>0</v>
      </c>
      <c r="S60" s="164">
        <v>0</v>
      </c>
      <c r="T60" s="170">
        <v>8</v>
      </c>
      <c r="U60" s="164">
        <v>13547586.98</v>
      </c>
      <c r="V60" s="167"/>
      <c r="W60" s="164">
        <v>0</v>
      </c>
      <c r="X60" s="164">
        <v>0</v>
      </c>
      <c r="Y60" s="164">
        <v>0</v>
      </c>
      <c r="Z60" s="164">
        <v>0</v>
      </c>
      <c r="AA60" s="164">
        <v>0</v>
      </c>
      <c r="AB60" s="164">
        <v>0</v>
      </c>
      <c r="AC60" s="164">
        <v>0</v>
      </c>
      <c r="AD60" s="164">
        <v>0</v>
      </c>
      <c r="AE60" s="164">
        <v>0</v>
      </c>
      <c r="AF60" s="164">
        <v>0</v>
      </c>
      <c r="AG60" s="164">
        <v>0</v>
      </c>
      <c r="AH60" s="164">
        <v>0</v>
      </c>
      <c r="AI60" s="164">
        <v>0</v>
      </c>
      <c r="AJ60" s="137">
        <v>408188.04</v>
      </c>
      <c r="AK60" s="137">
        <v>90404.02</v>
      </c>
      <c r="AL60" s="137">
        <v>0</v>
      </c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52"/>
      <c r="BD60" s="52"/>
      <c r="BE60" s="52"/>
      <c r="BF60" s="52"/>
      <c r="BG60" s="52"/>
      <c r="BH60" s="52"/>
      <c r="BI60" s="52"/>
      <c r="BJ60" s="52"/>
      <c r="BK60" s="52"/>
      <c r="BL60" s="53"/>
      <c r="BM60" s="53"/>
      <c r="BN60" s="53"/>
      <c r="BO60" s="53"/>
      <c r="BP60" s="53"/>
      <c r="BQ60" s="53"/>
      <c r="BR60" s="53"/>
      <c r="BS60" s="53"/>
      <c r="BT60" s="53"/>
      <c r="BU60" s="53"/>
      <c r="BV60" s="53"/>
      <c r="BW60" s="53"/>
      <c r="BY60" s="55"/>
      <c r="BZ60" s="56"/>
      <c r="CA60" s="57"/>
      <c r="CB60" s="52"/>
      <c r="CC60" s="58"/>
    </row>
    <row r="61" spans="1:82" s="54" customFormat="1" ht="12" customHeight="1" x14ac:dyDescent="0.2">
      <c r="A61" s="110">
        <v>45</v>
      </c>
      <c r="B61" s="161" t="s">
        <v>187</v>
      </c>
      <c r="C61" s="111"/>
      <c r="D61" s="115"/>
      <c r="E61" s="113"/>
      <c r="F61" s="116"/>
      <c r="G61" s="163">
        <v>948875.59</v>
      </c>
      <c r="H61" s="164">
        <v>0</v>
      </c>
      <c r="I61" s="163">
        <v>0</v>
      </c>
      <c r="J61" s="163">
        <v>0</v>
      </c>
      <c r="K61" s="163">
        <v>0</v>
      </c>
      <c r="L61" s="163">
        <v>0</v>
      </c>
      <c r="M61" s="163">
        <v>0</v>
      </c>
      <c r="N61" s="164">
        <v>0</v>
      </c>
      <c r="O61" s="164">
        <v>0</v>
      </c>
      <c r="P61" s="164">
        <v>0</v>
      </c>
      <c r="Q61" s="164">
        <v>0</v>
      </c>
      <c r="R61" s="164">
        <v>0</v>
      </c>
      <c r="S61" s="164">
        <v>0</v>
      </c>
      <c r="T61" s="166">
        <v>0</v>
      </c>
      <c r="U61" s="164">
        <v>0</v>
      </c>
      <c r="V61" s="167" t="s">
        <v>36</v>
      </c>
      <c r="W61" s="164">
        <v>425.59</v>
      </c>
      <c r="X61" s="164">
        <v>883884.65</v>
      </c>
      <c r="Y61" s="164">
        <v>0</v>
      </c>
      <c r="Z61" s="164">
        <v>0</v>
      </c>
      <c r="AA61" s="164">
        <v>0</v>
      </c>
      <c r="AB61" s="164">
        <v>0</v>
      </c>
      <c r="AC61" s="164">
        <v>0</v>
      </c>
      <c r="AD61" s="164">
        <v>0</v>
      </c>
      <c r="AE61" s="164">
        <v>0</v>
      </c>
      <c r="AF61" s="164">
        <v>0</v>
      </c>
      <c r="AG61" s="164">
        <v>0</v>
      </c>
      <c r="AH61" s="164">
        <v>0</v>
      </c>
      <c r="AI61" s="164">
        <v>0</v>
      </c>
      <c r="AJ61" s="137">
        <v>57100.21</v>
      </c>
      <c r="AK61" s="137">
        <v>7890.73</v>
      </c>
      <c r="AL61" s="137">
        <v>0</v>
      </c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2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Y61" s="55"/>
      <c r="BZ61" s="56"/>
      <c r="CA61" s="57"/>
      <c r="CB61" s="52"/>
      <c r="CC61" s="58"/>
    </row>
    <row r="62" spans="1:82" s="54" customFormat="1" ht="12" customHeight="1" x14ac:dyDescent="0.2">
      <c r="A62" s="110">
        <v>46</v>
      </c>
      <c r="B62" s="161" t="s">
        <v>190</v>
      </c>
      <c r="C62" s="111"/>
      <c r="D62" s="115"/>
      <c r="E62" s="113"/>
      <c r="F62" s="116"/>
      <c r="G62" s="163">
        <v>2336962.29</v>
      </c>
      <c r="H62" s="164">
        <v>0</v>
      </c>
      <c r="I62" s="163">
        <v>0</v>
      </c>
      <c r="J62" s="163">
        <v>0</v>
      </c>
      <c r="K62" s="163">
        <v>0</v>
      </c>
      <c r="L62" s="163">
        <v>0</v>
      </c>
      <c r="M62" s="163">
        <v>0</v>
      </c>
      <c r="N62" s="164">
        <v>0</v>
      </c>
      <c r="O62" s="164">
        <v>0</v>
      </c>
      <c r="P62" s="164">
        <v>0</v>
      </c>
      <c r="Q62" s="164">
        <v>0</v>
      </c>
      <c r="R62" s="164">
        <v>0</v>
      </c>
      <c r="S62" s="164">
        <v>0</v>
      </c>
      <c r="T62" s="166">
        <v>0</v>
      </c>
      <c r="U62" s="164">
        <v>0</v>
      </c>
      <c r="V62" s="167" t="s">
        <v>36</v>
      </c>
      <c r="W62" s="164">
        <v>878</v>
      </c>
      <c r="X62" s="164">
        <v>2127392.37</v>
      </c>
      <c r="Y62" s="164">
        <v>0</v>
      </c>
      <c r="Z62" s="164">
        <v>0</v>
      </c>
      <c r="AA62" s="164">
        <v>0</v>
      </c>
      <c r="AB62" s="164">
        <v>0</v>
      </c>
      <c r="AC62" s="164">
        <v>0</v>
      </c>
      <c r="AD62" s="164">
        <v>0</v>
      </c>
      <c r="AE62" s="164">
        <v>0</v>
      </c>
      <c r="AF62" s="164">
        <v>0</v>
      </c>
      <c r="AG62" s="164">
        <v>0</v>
      </c>
      <c r="AH62" s="164">
        <v>0</v>
      </c>
      <c r="AI62" s="164">
        <v>0</v>
      </c>
      <c r="AJ62" s="137">
        <v>139713.28</v>
      </c>
      <c r="AK62" s="137">
        <v>69856.639999999999</v>
      </c>
      <c r="AL62" s="137">
        <v>0</v>
      </c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3"/>
      <c r="BM62" s="53"/>
      <c r="BN62" s="53"/>
      <c r="BO62" s="53"/>
      <c r="BP62" s="53"/>
      <c r="BQ62" s="53"/>
      <c r="BR62" s="53"/>
      <c r="BS62" s="53"/>
      <c r="BT62" s="53"/>
      <c r="BU62" s="53"/>
      <c r="BV62" s="53"/>
      <c r="BW62" s="53"/>
      <c r="BY62" s="55"/>
      <c r="BZ62" s="56"/>
      <c r="CA62" s="57"/>
      <c r="CB62" s="52"/>
      <c r="CC62" s="58"/>
    </row>
    <row r="63" spans="1:82" s="54" customFormat="1" ht="12" customHeight="1" x14ac:dyDescent="0.2">
      <c r="A63" s="110">
        <v>47</v>
      </c>
      <c r="B63" s="161" t="s">
        <v>192</v>
      </c>
      <c r="C63" s="111"/>
      <c r="D63" s="115"/>
      <c r="E63" s="113"/>
      <c r="F63" s="116"/>
      <c r="G63" s="163">
        <v>1931727.84</v>
      </c>
      <c r="H63" s="164">
        <v>0</v>
      </c>
      <c r="I63" s="163">
        <v>0</v>
      </c>
      <c r="J63" s="163">
        <v>0</v>
      </c>
      <c r="K63" s="163">
        <v>0</v>
      </c>
      <c r="L63" s="163">
        <v>0</v>
      </c>
      <c r="M63" s="163">
        <v>0</v>
      </c>
      <c r="N63" s="164">
        <v>0</v>
      </c>
      <c r="O63" s="164">
        <v>0</v>
      </c>
      <c r="P63" s="164">
        <v>0</v>
      </c>
      <c r="Q63" s="164">
        <v>0</v>
      </c>
      <c r="R63" s="164">
        <v>0</v>
      </c>
      <c r="S63" s="164">
        <v>0</v>
      </c>
      <c r="T63" s="166">
        <v>0</v>
      </c>
      <c r="U63" s="164">
        <v>0</v>
      </c>
      <c r="V63" s="167" t="s">
        <v>36</v>
      </c>
      <c r="W63" s="164">
        <v>888</v>
      </c>
      <c r="X63" s="164">
        <v>1722157.92</v>
      </c>
      <c r="Y63" s="164">
        <v>0</v>
      </c>
      <c r="Z63" s="164">
        <v>0</v>
      </c>
      <c r="AA63" s="164">
        <v>0</v>
      </c>
      <c r="AB63" s="164">
        <v>0</v>
      </c>
      <c r="AC63" s="164">
        <v>0</v>
      </c>
      <c r="AD63" s="164">
        <v>0</v>
      </c>
      <c r="AE63" s="164">
        <v>0</v>
      </c>
      <c r="AF63" s="164">
        <v>0</v>
      </c>
      <c r="AG63" s="164">
        <v>0</v>
      </c>
      <c r="AH63" s="164">
        <v>0</v>
      </c>
      <c r="AI63" s="164">
        <v>0</v>
      </c>
      <c r="AJ63" s="137">
        <v>139713.28</v>
      </c>
      <c r="AK63" s="137">
        <v>69856.639999999999</v>
      </c>
      <c r="AL63" s="137">
        <v>0</v>
      </c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  <c r="BD63" s="52"/>
      <c r="BE63" s="52"/>
      <c r="BF63" s="52"/>
      <c r="BG63" s="52"/>
      <c r="BH63" s="52"/>
      <c r="BI63" s="52"/>
      <c r="BJ63" s="52"/>
      <c r="BK63" s="52"/>
      <c r="BL63" s="53"/>
      <c r="BM63" s="53"/>
      <c r="BN63" s="53"/>
      <c r="BO63" s="53"/>
      <c r="BP63" s="53"/>
      <c r="BQ63" s="53"/>
      <c r="BR63" s="53"/>
      <c r="BS63" s="53"/>
      <c r="BT63" s="53"/>
      <c r="BU63" s="53"/>
      <c r="BV63" s="53"/>
      <c r="BW63" s="53"/>
      <c r="BY63" s="55"/>
      <c r="BZ63" s="56"/>
      <c r="CA63" s="57"/>
      <c r="CB63" s="52"/>
      <c r="CC63" s="58"/>
    </row>
    <row r="64" spans="1:82" s="54" customFormat="1" ht="12" customHeight="1" x14ac:dyDescent="0.2">
      <c r="A64" s="110">
        <v>48</v>
      </c>
      <c r="B64" s="161" t="s">
        <v>379</v>
      </c>
      <c r="C64" s="117"/>
      <c r="D64" s="117"/>
      <c r="E64" s="118"/>
      <c r="F64" s="118"/>
      <c r="G64" s="163">
        <v>4235512.51</v>
      </c>
      <c r="H64" s="164">
        <v>0</v>
      </c>
      <c r="I64" s="165">
        <v>0</v>
      </c>
      <c r="J64" s="165">
        <v>0</v>
      </c>
      <c r="K64" s="165">
        <v>0</v>
      </c>
      <c r="L64" s="165">
        <v>0</v>
      </c>
      <c r="M64" s="165">
        <v>0</v>
      </c>
      <c r="N64" s="164">
        <v>0</v>
      </c>
      <c r="O64" s="164">
        <v>0</v>
      </c>
      <c r="P64" s="164">
        <v>0</v>
      </c>
      <c r="Q64" s="164">
        <v>0</v>
      </c>
      <c r="R64" s="164">
        <v>0</v>
      </c>
      <c r="S64" s="164">
        <v>0</v>
      </c>
      <c r="T64" s="166">
        <v>0</v>
      </c>
      <c r="U64" s="164">
        <v>0</v>
      </c>
      <c r="V64" s="168" t="s">
        <v>36</v>
      </c>
      <c r="W64" s="137">
        <v>1536</v>
      </c>
      <c r="X64" s="164">
        <v>3949404</v>
      </c>
      <c r="Y64" s="137">
        <v>0</v>
      </c>
      <c r="Z64" s="137">
        <v>0</v>
      </c>
      <c r="AA64" s="137">
        <v>0</v>
      </c>
      <c r="AB64" s="137">
        <v>0</v>
      </c>
      <c r="AC64" s="137">
        <v>0</v>
      </c>
      <c r="AD64" s="137">
        <v>0</v>
      </c>
      <c r="AE64" s="137">
        <v>0</v>
      </c>
      <c r="AF64" s="137">
        <v>0</v>
      </c>
      <c r="AG64" s="137">
        <v>0</v>
      </c>
      <c r="AH64" s="137">
        <v>0</v>
      </c>
      <c r="AI64" s="137">
        <v>0</v>
      </c>
      <c r="AJ64" s="137">
        <v>190739</v>
      </c>
      <c r="AK64" s="137">
        <v>95369.51</v>
      </c>
      <c r="AL64" s="137">
        <v>0</v>
      </c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52"/>
      <c r="BD64" s="52"/>
      <c r="BE64" s="52"/>
      <c r="BF64" s="52"/>
      <c r="BG64" s="52"/>
      <c r="BH64" s="52"/>
      <c r="BI64" s="52"/>
      <c r="BJ64" s="52"/>
      <c r="BK64" s="52"/>
      <c r="BL64" s="53"/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Y64" s="55"/>
      <c r="BZ64" s="56"/>
      <c r="CA64" s="57"/>
      <c r="CB64" s="52"/>
      <c r="CC64" s="58"/>
      <c r="CD64" s="59"/>
    </row>
    <row r="65" spans="1:81" s="54" customFormat="1" ht="12" customHeight="1" x14ac:dyDescent="0.2">
      <c r="A65" s="110">
        <v>49</v>
      </c>
      <c r="B65" s="161" t="s">
        <v>194</v>
      </c>
      <c r="C65" s="111"/>
      <c r="D65" s="115"/>
      <c r="E65" s="113"/>
      <c r="F65" s="116"/>
      <c r="G65" s="163">
        <v>3441801.2</v>
      </c>
      <c r="H65" s="164">
        <v>0</v>
      </c>
      <c r="I65" s="163">
        <v>0</v>
      </c>
      <c r="J65" s="163">
        <v>0</v>
      </c>
      <c r="K65" s="163">
        <v>0</v>
      </c>
      <c r="L65" s="163">
        <v>0</v>
      </c>
      <c r="M65" s="163">
        <v>0</v>
      </c>
      <c r="N65" s="164">
        <v>0</v>
      </c>
      <c r="O65" s="164">
        <v>0</v>
      </c>
      <c r="P65" s="164">
        <v>0</v>
      </c>
      <c r="Q65" s="164">
        <v>0</v>
      </c>
      <c r="R65" s="164">
        <v>0</v>
      </c>
      <c r="S65" s="164">
        <v>0</v>
      </c>
      <c r="T65" s="166">
        <v>0</v>
      </c>
      <c r="U65" s="164">
        <v>0</v>
      </c>
      <c r="V65" s="167" t="s">
        <v>37</v>
      </c>
      <c r="W65" s="164">
        <v>1103.3</v>
      </c>
      <c r="X65" s="164">
        <v>3279298.77</v>
      </c>
      <c r="Y65" s="164">
        <v>0</v>
      </c>
      <c r="Z65" s="164">
        <v>0</v>
      </c>
      <c r="AA65" s="164">
        <v>0</v>
      </c>
      <c r="AB65" s="164">
        <v>0</v>
      </c>
      <c r="AC65" s="164">
        <v>0</v>
      </c>
      <c r="AD65" s="164">
        <v>0</v>
      </c>
      <c r="AE65" s="164">
        <v>0</v>
      </c>
      <c r="AF65" s="164">
        <v>0</v>
      </c>
      <c r="AG65" s="164">
        <v>0</v>
      </c>
      <c r="AH65" s="164">
        <v>0</v>
      </c>
      <c r="AI65" s="164">
        <v>0</v>
      </c>
      <c r="AJ65" s="137">
        <v>136942.94</v>
      </c>
      <c r="AK65" s="137">
        <v>25559.49</v>
      </c>
      <c r="AL65" s="137">
        <v>0</v>
      </c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52"/>
      <c r="BJ65" s="52"/>
      <c r="BK65" s="52"/>
      <c r="BL65" s="53"/>
      <c r="BM65" s="53"/>
      <c r="BN65" s="53"/>
      <c r="BO65" s="53"/>
      <c r="BP65" s="53"/>
      <c r="BQ65" s="53"/>
      <c r="BR65" s="53"/>
      <c r="BS65" s="53"/>
      <c r="BT65" s="53"/>
      <c r="BU65" s="53"/>
      <c r="BV65" s="53"/>
      <c r="BW65" s="53"/>
      <c r="BY65" s="55"/>
      <c r="BZ65" s="56"/>
      <c r="CA65" s="57"/>
      <c r="CB65" s="52"/>
      <c r="CC65" s="58"/>
    </row>
    <row r="66" spans="1:81" s="54" customFormat="1" ht="12" customHeight="1" x14ac:dyDescent="0.2">
      <c r="A66" s="110">
        <v>50</v>
      </c>
      <c r="B66" s="161" t="s">
        <v>196</v>
      </c>
      <c r="C66" s="111"/>
      <c r="D66" s="115"/>
      <c r="E66" s="113"/>
      <c r="F66" s="116"/>
      <c r="G66" s="163">
        <v>4079375.36</v>
      </c>
      <c r="H66" s="164">
        <v>0</v>
      </c>
      <c r="I66" s="163">
        <v>0</v>
      </c>
      <c r="J66" s="163">
        <v>0</v>
      </c>
      <c r="K66" s="163">
        <v>0</v>
      </c>
      <c r="L66" s="163">
        <v>0</v>
      </c>
      <c r="M66" s="163">
        <v>0</v>
      </c>
      <c r="N66" s="164">
        <v>0</v>
      </c>
      <c r="O66" s="164">
        <v>0</v>
      </c>
      <c r="P66" s="164">
        <v>0</v>
      </c>
      <c r="Q66" s="164">
        <v>0</v>
      </c>
      <c r="R66" s="164">
        <v>0</v>
      </c>
      <c r="S66" s="164">
        <v>0</v>
      </c>
      <c r="T66" s="166">
        <v>0</v>
      </c>
      <c r="U66" s="164">
        <v>0</v>
      </c>
      <c r="V66" s="167" t="s">
        <v>37</v>
      </c>
      <c r="W66" s="164">
        <v>1056.95</v>
      </c>
      <c r="X66" s="164">
        <v>3922959.32</v>
      </c>
      <c r="Y66" s="164">
        <v>0</v>
      </c>
      <c r="Z66" s="164">
        <v>0</v>
      </c>
      <c r="AA66" s="164">
        <v>0</v>
      </c>
      <c r="AB66" s="164">
        <v>0</v>
      </c>
      <c r="AC66" s="164">
        <v>0</v>
      </c>
      <c r="AD66" s="164">
        <v>0</v>
      </c>
      <c r="AE66" s="164">
        <v>0</v>
      </c>
      <c r="AF66" s="164">
        <v>0</v>
      </c>
      <c r="AG66" s="164">
        <v>0</v>
      </c>
      <c r="AH66" s="164">
        <v>0</v>
      </c>
      <c r="AI66" s="164">
        <v>0</v>
      </c>
      <c r="AJ66" s="137">
        <v>137425.14000000001</v>
      </c>
      <c r="AK66" s="137">
        <v>18990.900000000001</v>
      </c>
      <c r="AL66" s="137">
        <v>0</v>
      </c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  <c r="BK66" s="52"/>
      <c r="BL66" s="53"/>
      <c r="BM66" s="53"/>
      <c r="BN66" s="53"/>
      <c r="BO66" s="53"/>
      <c r="BP66" s="53"/>
      <c r="BQ66" s="53"/>
      <c r="BR66" s="53"/>
      <c r="BS66" s="53"/>
      <c r="BT66" s="53"/>
      <c r="BU66" s="53"/>
      <c r="BV66" s="53"/>
      <c r="BW66" s="53"/>
      <c r="BY66" s="55"/>
      <c r="BZ66" s="56"/>
      <c r="CA66" s="57"/>
      <c r="CB66" s="52"/>
      <c r="CC66" s="58"/>
    </row>
    <row r="67" spans="1:81" s="54" customFormat="1" ht="12" customHeight="1" x14ac:dyDescent="0.2">
      <c r="A67" s="110">
        <v>51</v>
      </c>
      <c r="B67" s="161" t="s">
        <v>198</v>
      </c>
      <c r="C67" s="111"/>
      <c r="D67" s="115"/>
      <c r="E67" s="113"/>
      <c r="F67" s="116"/>
      <c r="G67" s="163">
        <v>4828842.62</v>
      </c>
      <c r="H67" s="164">
        <v>0</v>
      </c>
      <c r="I67" s="163">
        <v>0</v>
      </c>
      <c r="J67" s="163">
        <v>0</v>
      </c>
      <c r="K67" s="163">
        <v>0</v>
      </c>
      <c r="L67" s="163">
        <v>0</v>
      </c>
      <c r="M67" s="163">
        <v>0</v>
      </c>
      <c r="N67" s="164">
        <v>0</v>
      </c>
      <c r="O67" s="164">
        <v>0</v>
      </c>
      <c r="P67" s="164">
        <v>0</v>
      </c>
      <c r="Q67" s="164">
        <v>0</v>
      </c>
      <c r="R67" s="164">
        <v>0</v>
      </c>
      <c r="S67" s="164">
        <v>0</v>
      </c>
      <c r="T67" s="166">
        <v>0</v>
      </c>
      <c r="U67" s="164">
        <v>0</v>
      </c>
      <c r="V67" s="167" t="s">
        <v>37</v>
      </c>
      <c r="W67" s="164">
        <v>1094.94</v>
      </c>
      <c r="X67" s="164">
        <v>4622885.74</v>
      </c>
      <c r="Y67" s="164">
        <v>0</v>
      </c>
      <c r="Z67" s="164">
        <v>0</v>
      </c>
      <c r="AA67" s="164">
        <v>0</v>
      </c>
      <c r="AB67" s="164">
        <v>0</v>
      </c>
      <c r="AC67" s="164">
        <v>0</v>
      </c>
      <c r="AD67" s="164">
        <v>0</v>
      </c>
      <c r="AE67" s="164">
        <v>0</v>
      </c>
      <c r="AF67" s="164">
        <v>0</v>
      </c>
      <c r="AG67" s="164">
        <v>0</v>
      </c>
      <c r="AH67" s="164">
        <v>0</v>
      </c>
      <c r="AI67" s="164">
        <v>0</v>
      </c>
      <c r="AJ67" s="137">
        <v>137304.59</v>
      </c>
      <c r="AK67" s="137">
        <v>68652.289999999994</v>
      </c>
      <c r="AL67" s="137">
        <v>0</v>
      </c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3"/>
      <c r="BM67" s="53"/>
      <c r="BN67" s="53"/>
      <c r="BO67" s="53"/>
      <c r="BP67" s="53"/>
      <c r="BQ67" s="53"/>
      <c r="BR67" s="53"/>
      <c r="BS67" s="53"/>
      <c r="BT67" s="53"/>
      <c r="BU67" s="53"/>
      <c r="BV67" s="53"/>
      <c r="BW67" s="53"/>
      <c r="BY67" s="55"/>
      <c r="BZ67" s="56"/>
      <c r="CA67" s="57"/>
      <c r="CB67" s="52"/>
      <c r="CC67" s="58"/>
    </row>
    <row r="68" spans="1:81" s="54" customFormat="1" ht="12" customHeight="1" x14ac:dyDescent="0.2">
      <c r="A68" s="110">
        <v>52</v>
      </c>
      <c r="B68" s="161" t="s">
        <v>199</v>
      </c>
      <c r="C68" s="111"/>
      <c r="D68" s="115"/>
      <c r="E68" s="113"/>
      <c r="F68" s="116"/>
      <c r="G68" s="163">
        <v>4376675.1399999997</v>
      </c>
      <c r="H68" s="164">
        <v>0</v>
      </c>
      <c r="I68" s="163">
        <v>0</v>
      </c>
      <c r="J68" s="163">
        <v>0</v>
      </c>
      <c r="K68" s="163">
        <v>0</v>
      </c>
      <c r="L68" s="163">
        <v>0</v>
      </c>
      <c r="M68" s="163">
        <v>0</v>
      </c>
      <c r="N68" s="164">
        <v>0</v>
      </c>
      <c r="O68" s="164">
        <v>0</v>
      </c>
      <c r="P68" s="164">
        <v>0</v>
      </c>
      <c r="Q68" s="164">
        <v>0</v>
      </c>
      <c r="R68" s="164">
        <v>0</v>
      </c>
      <c r="S68" s="164">
        <v>0</v>
      </c>
      <c r="T68" s="166">
        <v>0</v>
      </c>
      <c r="U68" s="164">
        <v>0</v>
      </c>
      <c r="V68" s="167" t="s">
        <v>36</v>
      </c>
      <c r="W68" s="164">
        <v>1167.5999999999999</v>
      </c>
      <c r="X68" s="164">
        <v>4178586</v>
      </c>
      <c r="Y68" s="164">
        <v>0</v>
      </c>
      <c r="Z68" s="164">
        <v>0</v>
      </c>
      <c r="AA68" s="164">
        <v>0</v>
      </c>
      <c r="AB68" s="164">
        <v>0</v>
      </c>
      <c r="AC68" s="164">
        <v>0</v>
      </c>
      <c r="AD68" s="164">
        <v>0</v>
      </c>
      <c r="AE68" s="164">
        <v>0</v>
      </c>
      <c r="AF68" s="164">
        <v>0</v>
      </c>
      <c r="AG68" s="164">
        <v>0</v>
      </c>
      <c r="AH68" s="164">
        <v>0</v>
      </c>
      <c r="AI68" s="164">
        <v>0</v>
      </c>
      <c r="AJ68" s="137">
        <v>132059.43</v>
      </c>
      <c r="AK68" s="137">
        <v>66029.710000000006</v>
      </c>
      <c r="AL68" s="137">
        <v>0</v>
      </c>
      <c r="AN68" s="52"/>
      <c r="AO68" s="52"/>
      <c r="AP68" s="52"/>
      <c r="AQ68" s="52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52"/>
      <c r="BC68" s="52"/>
      <c r="BD68" s="52"/>
      <c r="BE68" s="52"/>
      <c r="BF68" s="52"/>
      <c r="BG68" s="52"/>
      <c r="BH68" s="52"/>
      <c r="BI68" s="52"/>
      <c r="BJ68" s="52"/>
      <c r="BK68" s="52"/>
      <c r="BL68" s="53"/>
      <c r="BM68" s="53"/>
      <c r="BN68" s="53"/>
      <c r="BO68" s="53"/>
      <c r="BP68" s="53"/>
      <c r="BQ68" s="53"/>
      <c r="BR68" s="53"/>
      <c r="BS68" s="53"/>
      <c r="BT68" s="53"/>
      <c r="BU68" s="53"/>
      <c r="BV68" s="53"/>
      <c r="BW68" s="53"/>
      <c r="BY68" s="55"/>
      <c r="BZ68" s="56"/>
      <c r="CA68" s="57"/>
      <c r="CB68" s="52"/>
      <c r="CC68" s="58"/>
    </row>
    <row r="69" spans="1:81" s="54" customFormat="1" ht="12" customHeight="1" x14ac:dyDescent="0.2">
      <c r="A69" s="110">
        <v>53</v>
      </c>
      <c r="B69" s="161" t="s">
        <v>200</v>
      </c>
      <c r="C69" s="111"/>
      <c r="D69" s="115"/>
      <c r="E69" s="113"/>
      <c r="F69" s="116"/>
      <c r="G69" s="163">
        <v>4653926.46</v>
      </c>
      <c r="H69" s="164">
        <v>0</v>
      </c>
      <c r="I69" s="163">
        <v>0</v>
      </c>
      <c r="J69" s="163">
        <v>0</v>
      </c>
      <c r="K69" s="163">
        <v>0</v>
      </c>
      <c r="L69" s="163">
        <v>0</v>
      </c>
      <c r="M69" s="163">
        <v>0</v>
      </c>
      <c r="N69" s="164">
        <v>0</v>
      </c>
      <c r="O69" s="164">
        <v>0</v>
      </c>
      <c r="P69" s="164">
        <v>0</v>
      </c>
      <c r="Q69" s="164">
        <v>0</v>
      </c>
      <c r="R69" s="164">
        <v>0</v>
      </c>
      <c r="S69" s="164">
        <v>0</v>
      </c>
      <c r="T69" s="166">
        <v>0</v>
      </c>
      <c r="U69" s="164">
        <v>0</v>
      </c>
      <c r="V69" s="167" t="s">
        <v>36</v>
      </c>
      <c r="W69" s="164">
        <v>1555</v>
      </c>
      <c r="X69" s="164">
        <v>4388046</v>
      </c>
      <c r="Y69" s="164">
        <v>0</v>
      </c>
      <c r="Z69" s="164">
        <v>0</v>
      </c>
      <c r="AA69" s="164">
        <v>0</v>
      </c>
      <c r="AB69" s="164">
        <v>0</v>
      </c>
      <c r="AC69" s="164">
        <v>0</v>
      </c>
      <c r="AD69" s="164">
        <v>0</v>
      </c>
      <c r="AE69" s="164">
        <v>0</v>
      </c>
      <c r="AF69" s="164">
        <v>0</v>
      </c>
      <c r="AG69" s="164">
        <v>0</v>
      </c>
      <c r="AH69" s="164">
        <v>0</v>
      </c>
      <c r="AI69" s="164">
        <v>0</v>
      </c>
      <c r="AJ69" s="137">
        <v>177253.64</v>
      </c>
      <c r="AK69" s="137">
        <v>88626.82</v>
      </c>
      <c r="AL69" s="137">
        <v>0</v>
      </c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52"/>
      <c r="BJ69" s="52"/>
      <c r="BK69" s="52"/>
      <c r="BL69" s="53"/>
      <c r="BM69" s="53"/>
      <c r="BN69" s="53"/>
      <c r="BO69" s="53"/>
      <c r="BP69" s="53"/>
      <c r="BQ69" s="53"/>
      <c r="BR69" s="53"/>
      <c r="BS69" s="53"/>
      <c r="BT69" s="53"/>
      <c r="BU69" s="53"/>
      <c r="BV69" s="53"/>
      <c r="BW69" s="53"/>
      <c r="BY69" s="55"/>
      <c r="BZ69" s="56"/>
      <c r="CA69" s="57"/>
      <c r="CB69" s="52"/>
      <c r="CC69" s="58"/>
    </row>
    <row r="70" spans="1:81" s="54" customFormat="1" ht="12" customHeight="1" x14ac:dyDescent="0.2">
      <c r="A70" s="110">
        <v>54</v>
      </c>
      <c r="B70" s="161" t="s">
        <v>201</v>
      </c>
      <c r="C70" s="111"/>
      <c r="D70" s="115"/>
      <c r="E70" s="113"/>
      <c r="F70" s="116"/>
      <c r="G70" s="163">
        <v>2817902.16</v>
      </c>
      <c r="H70" s="164">
        <v>0</v>
      </c>
      <c r="I70" s="163">
        <v>0</v>
      </c>
      <c r="J70" s="163">
        <v>0</v>
      </c>
      <c r="K70" s="163">
        <v>0</v>
      </c>
      <c r="L70" s="163">
        <v>0</v>
      </c>
      <c r="M70" s="163">
        <v>0</v>
      </c>
      <c r="N70" s="164">
        <v>0</v>
      </c>
      <c r="O70" s="164">
        <v>0</v>
      </c>
      <c r="P70" s="164">
        <v>0</v>
      </c>
      <c r="Q70" s="164">
        <v>0</v>
      </c>
      <c r="R70" s="164">
        <v>0</v>
      </c>
      <c r="S70" s="164">
        <v>0</v>
      </c>
      <c r="T70" s="166">
        <v>0</v>
      </c>
      <c r="U70" s="164">
        <v>0</v>
      </c>
      <c r="V70" s="167" t="s">
        <v>36</v>
      </c>
      <c r="W70" s="164">
        <v>913.82</v>
      </c>
      <c r="X70" s="164">
        <v>2702380</v>
      </c>
      <c r="Y70" s="164">
        <v>0</v>
      </c>
      <c r="Z70" s="164">
        <v>0</v>
      </c>
      <c r="AA70" s="164">
        <v>0</v>
      </c>
      <c r="AB70" s="164">
        <v>0</v>
      </c>
      <c r="AC70" s="164">
        <v>0</v>
      </c>
      <c r="AD70" s="164">
        <v>0</v>
      </c>
      <c r="AE70" s="164">
        <v>0</v>
      </c>
      <c r="AF70" s="164">
        <v>0</v>
      </c>
      <c r="AG70" s="164">
        <v>0</v>
      </c>
      <c r="AH70" s="164">
        <v>0</v>
      </c>
      <c r="AI70" s="164">
        <v>0</v>
      </c>
      <c r="AJ70" s="137">
        <v>102172.93</v>
      </c>
      <c r="AK70" s="137">
        <v>13349.23</v>
      </c>
      <c r="AL70" s="137">
        <v>0</v>
      </c>
      <c r="AN70" s="52"/>
      <c r="AO70" s="52"/>
      <c r="AP70" s="52"/>
      <c r="AQ70" s="52"/>
      <c r="AR70" s="52"/>
      <c r="AS70" s="52"/>
      <c r="AT70" s="52"/>
      <c r="AU70" s="52"/>
      <c r="AV70" s="52"/>
      <c r="AW70" s="52"/>
      <c r="AX70" s="52"/>
      <c r="AY70" s="52"/>
      <c r="AZ70" s="52"/>
      <c r="BA70" s="52"/>
      <c r="BB70" s="52"/>
      <c r="BC70" s="52"/>
      <c r="BD70" s="52"/>
      <c r="BE70" s="52"/>
      <c r="BF70" s="52"/>
      <c r="BG70" s="52"/>
      <c r="BH70" s="52"/>
      <c r="BI70" s="52"/>
      <c r="BJ70" s="52"/>
      <c r="BK70" s="52"/>
      <c r="BL70" s="53"/>
      <c r="BM70" s="53"/>
      <c r="BN70" s="53"/>
      <c r="BO70" s="53"/>
      <c r="BP70" s="53"/>
      <c r="BQ70" s="53"/>
      <c r="BR70" s="53"/>
      <c r="BS70" s="53"/>
      <c r="BT70" s="53"/>
      <c r="BU70" s="53"/>
      <c r="BV70" s="53"/>
      <c r="BW70" s="53"/>
      <c r="BY70" s="55"/>
      <c r="BZ70" s="56"/>
      <c r="CA70" s="57"/>
      <c r="CB70" s="52"/>
      <c r="CC70" s="58"/>
    </row>
    <row r="71" spans="1:81" s="54" customFormat="1" ht="12" customHeight="1" x14ac:dyDescent="0.2">
      <c r="A71" s="110">
        <v>55</v>
      </c>
      <c r="B71" s="161" t="s">
        <v>203</v>
      </c>
      <c r="C71" s="111"/>
      <c r="D71" s="115"/>
      <c r="E71" s="113"/>
      <c r="F71" s="116"/>
      <c r="G71" s="163">
        <v>2830016.73</v>
      </c>
      <c r="H71" s="164">
        <v>0</v>
      </c>
      <c r="I71" s="163">
        <v>0</v>
      </c>
      <c r="J71" s="163">
        <v>0</v>
      </c>
      <c r="K71" s="163">
        <v>0</v>
      </c>
      <c r="L71" s="163">
        <v>0</v>
      </c>
      <c r="M71" s="163">
        <v>0</v>
      </c>
      <c r="N71" s="164">
        <v>0</v>
      </c>
      <c r="O71" s="164">
        <v>0</v>
      </c>
      <c r="P71" s="164">
        <v>0</v>
      </c>
      <c r="Q71" s="164">
        <v>0</v>
      </c>
      <c r="R71" s="164">
        <v>0</v>
      </c>
      <c r="S71" s="164">
        <v>0</v>
      </c>
      <c r="T71" s="166">
        <v>0</v>
      </c>
      <c r="U71" s="164">
        <v>0</v>
      </c>
      <c r="V71" s="167" t="s">
        <v>36</v>
      </c>
      <c r="W71" s="164">
        <v>911.53</v>
      </c>
      <c r="X71" s="164">
        <v>2677850.7400000002</v>
      </c>
      <c r="Y71" s="164">
        <v>0</v>
      </c>
      <c r="Z71" s="164">
        <v>0</v>
      </c>
      <c r="AA71" s="164">
        <v>0</v>
      </c>
      <c r="AB71" s="164">
        <v>0</v>
      </c>
      <c r="AC71" s="164">
        <v>0</v>
      </c>
      <c r="AD71" s="164">
        <v>0</v>
      </c>
      <c r="AE71" s="164">
        <v>0</v>
      </c>
      <c r="AF71" s="164">
        <v>0</v>
      </c>
      <c r="AG71" s="164">
        <v>0</v>
      </c>
      <c r="AH71" s="164">
        <v>0</v>
      </c>
      <c r="AI71" s="164">
        <v>0</v>
      </c>
      <c r="AJ71" s="137">
        <v>101443.99</v>
      </c>
      <c r="AK71" s="137">
        <v>50722</v>
      </c>
      <c r="AL71" s="137">
        <v>0</v>
      </c>
      <c r="AN71" s="52"/>
      <c r="AO71" s="52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C71" s="52"/>
      <c r="BD71" s="52"/>
      <c r="BE71" s="52"/>
      <c r="BF71" s="52"/>
      <c r="BG71" s="52"/>
      <c r="BH71" s="52"/>
      <c r="BI71" s="52"/>
      <c r="BJ71" s="52"/>
      <c r="BK71" s="52"/>
      <c r="BL71" s="53"/>
      <c r="BM71" s="53"/>
      <c r="BN71" s="53"/>
      <c r="BO71" s="53"/>
      <c r="BP71" s="53"/>
      <c r="BQ71" s="53"/>
      <c r="BR71" s="53"/>
      <c r="BS71" s="53"/>
      <c r="BT71" s="53"/>
      <c r="BU71" s="53"/>
      <c r="BV71" s="53"/>
      <c r="BW71" s="53"/>
      <c r="BY71" s="55"/>
      <c r="BZ71" s="56"/>
      <c r="CA71" s="57"/>
      <c r="CB71" s="52"/>
      <c r="CC71" s="58"/>
    </row>
    <row r="72" spans="1:81" s="54" customFormat="1" ht="12" customHeight="1" x14ac:dyDescent="0.2">
      <c r="A72" s="110">
        <v>56</v>
      </c>
      <c r="B72" s="161" t="s">
        <v>207</v>
      </c>
      <c r="C72" s="111"/>
      <c r="D72" s="115"/>
      <c r="E72" s="113"/>
      <c r="F72" s="116"/>
      <c r="G72" s="163">
        <v>1554639.38</v>
      </c>
      <c r="H72" s="164">
        <v>0</v>
      </c>
      <c r="I72" s="163">
        <v>0</v>
      </c>
      <c r="J72" s="163">
        <v>0</v>
      </c>
      <c r="K72" s="163">
        <v>0</v>
      </c>
      <c r="L72" s="163">
        <v>0</v>
      </c>
      <c r="M72" s="163">
        <v>0</v>
      </c>
      <c r="N72" s="164">
        <v>0</v>
      </c>
      <c r="O72" s="164">
        <v>0</v>
      </c>
      <c r="P72" s="164">
        <v>0</v>
      </c>
      <c r="Q72" s="164">
        <v>0</v>
      </c>
      <c r="R72" s="164">
        <v>0</v>
      </c>
      <c r="S72" s="164">
        <v>0</v>
      </c>
      <c r="T72" s="166">
        <v>0</v>
      </c>
      <c r="U72" s="164">
        <v>0</v>
      </c>
      <c r="V72" s="167" t="s">
        <v>36</v>
      </c>
      <c r="W72" s="164">
        <v>622</v>
      </c>
      <c r="X72" s="164">
        <v>1472546.4</v>
      </c>
      <c r="Y72" s="164">
        <v>0</v>
      </c>
      <c r="Z72" s="164">
        <v>0</v>
      </c>
      <c r="AA72" s="164">
        <v>0</v>
      </c>
      <c r="AB72" s="164">
        <v>0</v>
      </c>
      <c r="AC72" s="164">
        <v>0</v>
      </c>
      <c r="AD72" s="164">
        <v>0</v>
      </c>
      <c r="AE72" s="164">
        <v>0</v>
      </c>
      <c r="AF72" s="164">
        <v>0</v>
      </c>
      <c r="AG72" s="164">
        <v>0</v>
      </c>
      <c r="AH72" s="164">
        <v>0</v>
      </c>
      <c r="AI72" s="164">
        <v>0</v>
      </c>
      <c r="AJ72" s="137">
        <v>68669.22</v>
      </c>
      <c r="AK72" s="137">
        <v>13423.76</v>
      </c>
      <c r="AL72" s="137">
        <v>0</v>
      </c>
      <c r="AN72" s="52"/>
      <c r="AO72" s="52"/>
      <c r="AP72" s="52"/>
      <c r="AQ72" s="52"/>
      <c r="AR72" s="52"/>
      <c r="AS72" s="52"/>
      <c r="AT72" s="52"/>
      <c r="AU72" s="52"/>
      <c r="AV72" s="52"/>
      <c r="AW72" s="52"/>
      <c r="AX72" s="52"/>
      <c r="AY72" s="52"/>
      <c r="AZ72" s="52"/>
      <c r="BA72" s="52"/>
      <c r="BB72" s="52"/>
      <c r="BC72" s="52"/>
      <c r="BD72" s="52"/>
      <c r="BE72" s="52"/>
      <c r="BF72" s="52"/>
      <c r="BG72" s="52"/>
      <c r="BH72" s="52"/>
      <c r="BI72" s="52"/>
      <c r="BJ72" s="52"/>
      <c r="BK72" s="52"/>
      <c r="BL72" s="53"/>
      <c r="BM72" s="53"/>
      <c r="BN72" s="53"/>
      <c r="BO72" s="53"/>
      <c r="BP72" s="53"/>
      <c r="BQ72" s="53"/>
      <c r="BR72" s="53"/>
      <c r="BS72" s="53"/>
      <c r="BT72" s="53"/>
      <c r="BU72" s="53"/>
      <c r="BV72" s="53"/>
      <c r="BW72" s="53"/>
      <c r="BY72" s="55"/>
      <c r="BZ72" s="56"/>
      <c r="CA72" s="57"/>
      <c r="CB72" s="52"/>
      <c r="CC72" s="58"/>
    </row>
    <row r="73" spans="1:81" s="54" customFormat="1" ht="12" customHeight="1" x14ac:dyDescent="0.2">
      <c r="A73" s="110">
        <v>57</v>
      </c>
      <c r="B73" s="161" t="s">
        <v>206</v>
      </c>
      <c r="C73" s="111"/>
      <c r="D73" s="115"/>
      <c r="E73" s="113"/>
      <c r="F73" s="116"/>
      <c r="G73" s="163">
        <v>664927.94999999995</v>
      </c>
      <c r="H73" s="164">
        <v>0</v>
      </c>
      <c r="I73" s="163">
        <v>0</v>
      </c>
      <c r="J73" s="163">
        <v>0</v>
      </c>
      <c r="K73" s="163">
        <v>0</v>
      </c>
      <c r="L73" s="163">
        <v>0</v>
      </c>
      <c r="M73" s="163">
        <v>0</v>
      </c>
      <c r="N73" s="164">
        <v>0</v>
      </c>
      <c r="O73" s="164">
        <v>0</v>
      </c>
      <c r="P73" s="164">
        <v>0</v>
      </c>
      <c r="Q73" s="164">
        <v>0</v>
      </c>
      <c r="R73" s="164">
        <v>0</v>
      </c>
      <c r="S73" s="164">
        <v>0</v>
      </c>
      <c r="T73" s="166">
        <v>0</v>
      </c>
      <c r="U73" s="164">
        <v>0</v>
      </c>
      <c r="V73" s="167" t="s">
        <v>36</v>
      </c>
      <c r="W73" s="164">
        <v>149.99</v>
      </c>
      <c r="X73" s="164">
        <v>640202.63</v>
      </c>
      <c r="Y73" s="164">
        <v>0</v>
      </c>
      <c r="Z73" s="164">
        <v>0</v>
      </c>
      <c r="AA73" s="164">
        <v>0</v>
      </c>
      <c r="AB73" s="164">
        <v>0</v>
      </c>
      <c r="AC73" s="164">
        <v>0</v>
      </c>
      <c r="AD73" s="164">
        <v>0</v>
      </c>
      <c r="AE73" s="164">
        <v>0</v>
      </c>
      <c r="AF73" s="164">
        <v>0</v>
      </c>
      <c r="AG73" s="164">
        <v>0</v>
      </c>
      <c r="AH73" s="164">
        <v>0</v>
      </c>
      <c r="AI73" s="164">
        <v>0</v>
      </c>
      <c r="AJ73" s="137">
        <v>21868.17</v>
      </c>
      <c r="AK73" s="137">
        <v>2857.15</v>
      </c>
      <c r="AL73" s="137">
        <v>0</v>
      </c>
      <c r="AN73" s="52"/>
      <c r="AO73" s="52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/>
      <c r="BF73" s="52"/>
      <c r="BG73" s="52"/>
      <c r="BH73" s="52"/>
      <c r="BI73" s="52"/>
      <c r="BJ73" s="52"/>
      <c r="BK73" s="52"/>
      <c r="BL73" s="53"/>
      <c r="BM73" s="53"/>
      <c r="BN73" s="53"/>
      <c r="BO73" s="53"/>
      <c r="BP73" s="53"/>
      <c r="BQ73" s="53"/>
      <c r="BR73" s="53"/>
      <c r="BS73" s="53"/>
      <c r="BT73" s="53"/>
      <c r="BU73" s="53"/>
      <c r="BV73" s="53"/>
      <c r="BW73" s="53"/>
      <c r="BY73" s="55"/>
      <c r="BZ73" s="56"/>
      <c r="CA73" s="57"/>
      <c r="CB73" s="52"/>
      <c r="CC73" s="58"/>
    </row>
    <row r="74" spans="1:81" s="54" customFormat="1" ht="12" customHeight="1" x14ac:dyDescent="0.2">
      <c r="A74" s="110">
        <v>58</v>
      </c>
      <c r="B74" s="161" t="s">
        <v>209</v>
      </c>
      <c r="C74" s="111"/>
      <c r="D74" s="115"/>
      <c r="E74" s="113"/>
      <c r="F74" s="116"/>
      <c r="G74" s="163">
        <v>3065203.02</v>
      </c>
      <c r="H74" s="164">
        <v>0</v>
      </c>
      <c r="I74" s="163">
        <v>0</v>
      </c>
      <c r="J74" s="163">
        <v>0</v>
      </c>
      <c r="K74" s="163">
        <v>0</v>
      </c>
      <c r="L74" s="163">
        <v>0</v>
      </c>
      <c r="M74" s="163">
        <v>0</v>
      </c>
      <c r="N74" s="164">
        <v>0</v>
      </c>
      <c r="O74" s="164">
        <v>0</v>
      </c>
      <c r="P74" s="164">
        <v>0</v>
      </c>
      <c r="Q74" s="164">
        <v>0</v>
      </c>
      <c r="R74" s="164">
        <v>0</v>
      </c>
      <c r="S74" s="164">
        <v>0</v>
      </c>
      <c r="T74" s="166">
        <v>0</v>
      </c>
      <c r="U74" s="164">
        <v>0</v>
      </c>
      <c r="V74" s="167" t="s">
        <v>36</v>
      </c>
      <c r="W74" s="164">
        <v>726.38</v>
      </c>
      <c r="X74" s="164">
        <v>2947365.51</v>
      </c>
      <c r="Y74" s="164">
        <v>0</v>
      </c>
      <c r="Z74" s="164">
        <v>0</v>
      </c>
      <c r="AA74" s="164">
        <v>0</v>
      </c>
      <c r="AB74" s="164">
        <v>0</v>
      </c>
      <c r="AC74" s="164">
        <v>0</v>
      </c>
      <c r="AD74" s="164">
        <v>0</v>
      </c>
      <c r="AE74" s="164">
        <v>0</v>
      </c>
      <c r="AF74" s="164">
        <v>0</v>
      </c>
      <c r="AG74" s="164">
        <v>0</v>
      </c>
      <c r="AH74" s="164">
        <v>0</v>
      </c>
      <c r="AI74" s="164">
        <v>0</v>
      </c>
      <c r="AJ74" s="137">
        <v>103802.08</v>
      </c>
      <c r="AK74" s="137">
        <v>14035.43</v>
      </c>
      <c r="AL74" s="137">
        <v>0</v>
      </c>
      <c r="AN74" s="52"/>
      <c r="AO74" s="52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52"/>
      <c r="BG74" s="52"/>
      <c r="BH74" s="52"/>
      <c r="BI74" s="52"/>
      <c r="BJ74" s="52"/>
      <c r="BK74" s="52"/>
      <c r="BL74" s="53"/>
      <c r="BM74" s="53"/>
      <c r="BN74" s="53"/>
      <c r="BO74" s="53"/>
      <c r="BP74" s="53"/>
      <c r="BQ74" s="53"/>
      <c r="BR74" s="53"/>
      <c r="BS74" s="53"/>
      <c r="BT74" s="53"/>
      <c r="BU74" s="53"/>
      <c r="BV74" s="53"/>
      <c r="BW74" s="53"/>
      <c r="BY74" s="55"/>
      <c r="BZ74" s="56"/>
      <c r="CA74" s="57"/>
      <c r="CB74" s="52"/>
      <c r="CC74" s="58"/>
    </row>
    <row r="75" spans="1:81" s="54" customFormat="1" ht="12" customHeight="1" x14ac:dyDescent="0.2">
      <c r="A75" s="110">
        <v>59</v>
      </c>
      <c r="B75" s="161" t="s">
        <v>211</v>
      </c>
      <c r="C75" s="111"/>
      <c r="D75" s="115"/>
      <c r="E75" s="113"/>
      <c r="F75" s="116"/>
      <c r="G75" s="163">
        <v>2901883.28</v>
      </c>
      <c r="H75" s="164">
        <v>0</v>
      </c>
      <c r="I75" s="163">
        <v>0</v>
      </c>
      <c r="J75" s="163">
        <v>0</v>
      </c>
      <c r="K75" s="163">
        <v>0</v>
      </c>
      <c r="L75" s="163">
        <v>0</v>
      </c>
      <c r="M75" s="163">
        <v>0</v>
      </c>
      <c r="N75" s="164">
        <v>0</v>
      </c>
      <c r="O75" s="164">
        <v>0</v>
      </c>
      <c r="P75" s="164">
        <v>0</v>
      </c>
      <c r="Q75" s="164">
        <v>0</v>
      </c>
      <c r="R75" s="164">
        <v>0</v>
      </c>
      <c r="S75" s="164">
        <v>0</v>
      </c>
      <c r="T75" s="166">
        <v>0</v>
      </c>
      <c r="U75" s="164">
        <v>0</v>
      </c>
      <c r="V75" s="167" t="s">
        <v>36</v>
      </c>
      <c r="W75" s="164">
        <v>783</v>
      </c>
      <c r="X75" s="164">
        <v>2745142.49</v>
      </c>
      <c r="Y75" s="164">
        <v>0</v>
      </c>
      <c r="Z75" s="164">
        <v>0</v>
      </c>
      <c r="AA75" s="164">
        <v>0</v>
      </c>
      <c r="AB75" s="164">
        <v>0</v>
      </c>
      <c r="AC75" s="164">
        <v>0</v>
      </c>
      <c r="AD75" s="164">
        <v>0</v>
      </c>
      <c r="AE75" s="164">
        <v>0</v>
      </c>
      <c r="AF75" s="164">
        <v>0</v>
      </c>
      <c r="AG75" s="164">
        <v>0</v>
      </c>
      <c r="AH75" s="164">
        <v>0</v>
      </c>
      <c r="AI75" s="164">
        <v>0</v>
      </c>
      <c r="AJ75" s="137">
        <v>138071.66</v>
      </c>
      <c r="AK75" s="137">
        <v>18669.13</v>
      </c>
      <c r="AL75" s="137">
        <v>0</v>
      </c>
      <c r="AN75" s="52"/>
      <c r="AO75" s="52"/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C75" s="52"/>
      <c r="BD75" s="52"/>
      <c r="BE75" s="52"/>
      <c r="BF75" s="52"/>
      <c r="BG75" s="52"/>
      <c r="BH75" s="52"/>
      <c r="BI75" s="52"/>
      <c r="BJ75" s="52"/>
      <c r="BK75" s="52"/>
      <c r="BL75" s="53"/>
      <c r="BM75" s="53"/>
      <c r="BN75" s="53"/>
      <c r="BO75" s="53"/>
      <c r="BP75" s="53"/>
      <c r="BQ75" s="53"/>
      <c r="BR75" s="53"/>
      <c r="BS75" s="53"/>
      <c r="BT75" s="53"/>
      <c r="BU75" s="53"/>
      <c r="BV75" s="53"/>
      <c r="BW75" s="53"/>
      <c r="BY75" s="55"/>
      <c r="BZ75" s="56"/>
      <c r="CA75" s="57"/>
      <c r="CB75" s="52"/>
      <c r="CC75" s="58"/>
    </row>
    <row r="76" spans="1:81" s="54" customFormat="1" ht="12" customHeight="1" x14ac:dyDescent="0.2">
      <c r="A76" s="110">
        <v>60</v>
      </c>
      <c r="B76" s="161" t="s">
        <v>208</v>
      </c>
      <c r="C76" s="111"/>
      <c r="D76" s="115"/>
      <c r="E76" s="113"/>
      <c r="F76" s="116"/>
      <c r="G76" s="163">
        <v>1833615.78</v>
      </c>
      <c r="H76" s="164">
        <v>0</v>
      </c>
      <c r="I76" s="163">
        <v>0</v>
      </c>
      <c r="J76" s="163">
        <v>0</v>
      </c>
      <c r="K76" s="163">
        <v>0</v>
      </c>
      <c r="L76" s="163">
        <v>0</v>
      </c>
      <c r="M76" s="163">
        <v>0</v>
      </c>
      <c r="N76" s="164">
        <v>0</v>
      </c>
      <c r="O76" s="164">
        <v>0</v>
      </c>
      <c r="P76" s="164">
        <v>0</v>
      </c>
      <c r="Q76" s="164">
        <v>0</v>
      </c>
      <c r="R76" s="164">
        <v>0</v>
      </c>
      <c r="S76" s="164">
        <v>0</v>
      </c>
      <c r="T76" s="166">
        <v>0</v>
      </c>
      <c r="U76" s="164">
        <v>0</v>
      </c>
      <c r="V76" s="167" t="s">
        <v>37</v>
      </c>
      <c r="W76" s="164">
        <v>587.14</v>
      </c>
      <c r="X76" s="164">
        <v>1751655</v>
      </c>
      <c r="Y76" s="164">
        <v>0</v>
      </c>
      <c r="Z76" s="164">
        <v>0</v>
      </c>
      <c r="AA76" s="164">
        <v>0</v>
      </c>
      <c r="AB76" s="164">
        <v>0</v>
      </c>
      <c r="AC76" s="164">
        <v>0</v>
      </c>
      <c r="AD76" s="164">
        <v>0</v>
      </c>
      <c r="AE76" s="164">
        <v>0</v>
      </c>
      <c r="AF76" s="164">
        <v>0</v>
      </c>
      <c r="AG76" s="164">
        <v>0</v>
      </c>
      <c r="AH76" s="164">
        <v>0</v>
      </c>
      <c r="AI76" s="164">
        <v>0</v>
      </c>
      <c r="AJ76" s="137">
        <v>72329.02</v>
      </c>
      <c r="AK76" s="137">
        <v>9631.76</v>
      </c>
      <c r="AL76" s="137">
        <v>0</v>
      </c>
      <c r="AN76" s="52"/>
      <c r="AO76" s="52"/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  <c r="BD76" s="52"/>
      <c r="BE76" s="52"/>
      <c r="BF76" s="52"/>
      <c r="BG76" s="52"/>
      <c r="BH76" s="52"/>
      <c r="BI76" s="52"/>
      <c r="BJ76" s="52"/>
      <c r="BK76" s="52"/>
      <c r="BL76" s="53"/>
      <c r="BM76" s="53"/>
      <c r="BN76" s="53"/>
      <c r="BO76" s="53"/>
      <c r="BP76" s="53"/>
      <c r="BQ76" s="53"/>
      <c r="BR76" s="53"/>
      <c r="BS76" s="53"/>
      <c r="BT76" s="53"/>
      <c r="BU76" s="53"/>
      <c r="BV76" s="53"/>
      <c r="BW76" s="53"/>
      <c r="BY76" s="55"/>
      <c r="BZ76" s="56"/>
      <c r="CA76" s="57"/>
      <c r="CB76" s="52"/>
      <c r="CC76" s="58"/>
    </row>
    <row r="77" spans="1:81" s="54" customFormat="1" ht="12" customHeight="1" x14ac:dyDescent="0.2">
      <c r="A77" s="110">
        <v>61</v>
      </c>
      <c r="B77" s="161" t="s">
        <v>214</v>
      </c>
      <c r="C77" s="111"/>
      <c r="D77" s="115"/>
      <c r="E77" s="113"/>
      <c r="F77" s="116"/>
      <c r="G77" s="163">
        <v>6062059.4400000004</v>
      </c>
      <c r="H77" s="164">
        <v>0</v>
      </c>
      <c r="I77" s="163">
        <v>0</v>
      </c>
      <c r="J77" s="163">
        <v>0</v>
      </c>
      <c r="K77" s="163">
        <v>0</v>
      </c>
      <c r="L77" s="163">
        <v>0</v>
      </c>
      <c r="M77" s="163">
        <v>0</v>
      </c>
      <c r="N77" s="164">
        <v>0</v>
      </c>
      <c r="O77" s="164">
        <v>0</v>
      </c>
      <c r="P77" s="164">
        <v>0</v>
      </c>
      <c r="Q77" s="164">
        <v>0</v>
      </c>
      <c r="R77" s="164">
        <v>0</v>
      </c>
      <c r="S77" s="164">
        <v>0</v>
      </c>
      <c r="T77" s="166">
        <v>0</v>
      </c>
      <c r="U77" s="164">
        <v>0</v>
      </c>
      <c r="V77" s="167" t="s">
        <v>36</v>
      </c>
      <c r="W77" s="164">
        <v>1586.6</v>
      </c>
      <c r="X77" s="164">
        <v>5796288</v>
      </c>
      <c r="Y77" s="164">
        <v>0</v>
      </c>
      <c r="Z77" s="164">
        <v>0</v>
      </c>
      <c r="AA77" s="164">
        <v>0</v>
      </c>
      <c r="AB77" s="164">
        <v>0</v>
      </c>
      <c r="AC77" s="164">
        <v>0</v>
      </c>
      <c r="AD77" s="164">
        <v>0</v>
      </c>
      <c r="AE77" s="164">
        <v>0</v>
      </c>
      <c r="AF77" s="164">
        <v>0</v>
      </c>
      <c r="AG77" s="164">
        <v>0</v>
      </c>
      <c r="AH77" s="164">
        <v>0</v>
      </c>
      <c r="AI77" s="164">
        <v>0</v>
      </c>
      <c r="AJ77" s="137">
        <v>233503.42</v>
      </c>
      <c r="AK77" s="137">
        <v>32268.02</v>
      </c>
      <c r="AL77" s="137">
        <v>0</v>
      </c>
      <c r="AN77" s="52"/>
      <c r="AO77" s="52"/>
      <c r="AP77" s="52"/>
      <c r="AQ77" s="52"/>
      <c r="AR77" s="52"/>
      <c r="AS77" s="52"/>
      <c r="AT77" s="52"/>
      <c r="AU77" s="52"/>
      <c r="AV77" s="52"/>
      <c r="AW77" s="52"/>
      <c r="AX77" s="52"/>
      <c r="AY77" s="52"/>
      <c r="AZ77" s="52"/>
      <c r="BA77" s="52"/>
      <c r="BB77" s="52"/>
      <c r="BC77" s="52"/>
      <c r="BD77" s="52"/>
      <c r="BE77" s="52"/>
      <c r="BF77" s="52"/>
      <c r="BG77" s="52"/>
      <c r="BH77" s="52"/>
      <c r="BI77" s="52"/>
      <c r="BJ77" s="52"/>
      <c r="BK77" s="52"/>
      <c r="BL77" s="53"/>
      <c r="BM77" s="53"/>
      <c r="BN77" s="53"/>
      <c r="BO77" s="53"/>
      <c r="BP77" s="53"/>
      <c r="BQ77" s="53"/>
      <c r="BR77" s="53"/>
      <c r="BS77" s="53"/>
      <c r="BT77" s="53"/>
      <c r="BU77" s="53"/>
      <c r="BV77" s="53"/>
      <c r="BW77" s="53"/>
      <c r="BY77" s="55"/>
      <c r="BZ77" s="56"/>
      <c r="CA77" s="57"/>
      <c r="CB77" s="52"/>
      <c r="CC77" s="58"/>
    </row>
    <row r="78" spans="1:81" s="54" customFormat="1" ht="12" customHeight="1" x14ac:dyDescent="0.2">
      <c r="A78" s="110">
        <v>62</v>
      </c>
      <c r="B78" s="161" t="s">
        <v>215</v>
      </c>
      <c r="C78" s="111"/>
      <c r="D78" s="115"/>
      <c r="E78" s="113"/>
      <c r="F78" s="116"/>
      <c r="G78" s="163">
        <v>3938253.15</v>
      </c>
      <c r="H78" s="164">
        <v>0</v>
      </c>
      <c r="I78" s="163">
        <v>0</v>
      </c>
      <c r="J78" s="163">
        <v>0</v>
      </c>
      <c r="K78" s="163">
        <v>0</v>
      </c>
      <c r="L78" s="163">
        <v>0</v>
      </c>
      <c r="M78" s="163">
        <v>0</v>
      </c>
      <c r="N78" s="164">
        <v>0</v>
      </c>
      <c r="O78" s="164">
        <v>0</v>
      </c>
      <c r="P78" s="164">
        <v>0</v>
      </c>
      <c r="Q78" s="164">
        <v>0</v>
      </c>
      <c r="R78" s="164">
        <v>0</v>
      </c>
      <c r="S78" s="164">
        <v>0</v>
      </c>
      <c r="T78" s="166">
        <v>0</v>
      </c>
      <c r="U78" s="164">
        <v>0</v>
      </c>
      <c r="V78" s="167" t="s">
        <v>36</v>
      </c>
      <c r="W78" s="164">
        <v>1067.24</v>
      </c>
      <c r="X78" s="164">
        <v>3797281</v>
      </c>
      <c r="Y78" s="164">
        <v>0</v>
      </c>
      <c r="Z78" s="164">
        <v>0</v>
      </c>
      <c r="AA78" s="164">
        <v>0</v>
      </c>
      <c r="AB78" s="164">
        <v>0</v>
      </c>
      <c r="AC78" s="164">
        <v>0</v>
      </c>
      <c r="AD78" s="164">
        <v>0</v>
      </c>
      <c r="AE78" s="164">
        <v>0</v>
      </c>
      <c r="AF78" s="164">
        <v>0</v>
      </c>
      <c r="AG78" s="164">
        <v>0</v>
      </c>
      <c r="AH78" s="164">
        <v>0</v>
      </c>
      <c r="AI78" s="164">
        <v>0</v>
      </c>
      <c r="AJ78" s="137">
        <v>124405.57</v>
      </c>
      <c r="AK78" s="137">
        <v>16566.580000000002</v>
      </c>
      <c r="AL78" s="137">
        <v>0</v>
      </c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2"/>
      <c r="BJ78" s="52"/>
      <c r="BK78" s="52"/>
      <c r="BL78" s="53"/>
      <c r="BM78" s="53"/>
      <c r="BN78" s="53"/>
      <c r="BO78" s="53"/>
      <c r="BP78" s="53"/>
      <c r="BQ78" s="53"/>
      <c r="BR78" s="53"/>
      <c r="BS78" s="53"/>
      <c r="BT78" s="53"/>
      <c r="BU78" s="53"/>
      <c r="BV78" s="53"/>
      <c r="BW78" s="53"/>
      <c r="BY78" s="55"/>
      <c r="BZ78" s="56"/>
      <c r="CA78" s="57"/>
      <c r="CB78" s="52"/>
      <c r="CC78" s="58"/>
    </row>
    <row r="79" spans="1:81" s="54" customFormat="1" ht="12" customHeight="1" x14ac:dyDescent="0.2">
      <c r="A79" s="110">
        <v>63</v>
      </c>
      <c r="B79" s="161" t="s">
        <v>212</v>
      </c>
      <c r="C79" s="111"/>
      <c r="D79" s="115"/>
      <c r="E79" s="113"/>
      <c r="F79" s="116"/>
      <c r="G79" s="163">
        <v>4981437.96</v>
      </c>
      <c r="H79" s="164">
        <v>4623337.24</v>
      </c>
      <c r="I79" s="163">
        <v>1142527</v>
      </c>
      <c r="J79" s="163">
        <v>2450</v>
      </c>
      <c r="K79" s="163">
        <v>2908295.24</v>
      </c>
      <c r="L79" s="163">
        <v>0</v>
      </c>
      <c r="M79" s="163">
        <v>0</v>
      </c>
      <c r="N79" s="164">
        <v>438</v>
      </c>
      <c r="O79" s="164">
        <v>384201</v>
      </c>
      <c r="P79" s="164">
        <v>0</v>
      </c>
      <c r="Q79" s="164">
        <v>0</v>
      </c>
      <c r="R79" s="164">
        <v>188</v>
      </c>
      <c r="S79" s="164">
        <v>188314</v>
      </c>
      <c r="T79" s="166">
        <v>0</v>
      </c>
      <c r="U79" s="164">
        <v>0</v>
      </c>
      <c r="V79" s="167"/>
      <c r="W79" s="164">
        <v>0</v>
      </c>
      <c r="X79" s="164">
        <v>0</v>
      </c>
      <c r="Y79" s="164">
        <v>0</v>
      </c>
      <c r="Z79" s="164">
        <v>0</v>
      </c>
      <c r="AA79" s="164">
        <v>0</v>
      </c>
      <c r="AB79" s="164">
        <v>0</v>
      </c>
      <c r="AC79" s="164">
        <v>0</v>
      </c>
      <c r="AD79" s="164">
        <v>0</v>
      </c>
      <c r="AE79" s="164">
        <v>0</v>
      </c>
      <c r="AF79" s="164">
        <v>0</v>
      </c>
      <c r="AG79" s="164">
        <v>0</v>
      </c>
      <c r="AH79" s="164">
        <v>0</v>
      </c>
      <c r="AI79" s="164">
        <v>227080</v>
      </c>
      <c r="AJ79" s="137">
        <v>117711.6</v>
      </c>
      <c r="AK79" s="137">
        <v>13309.12</v>
      </c>
      <c r="AL79" s="137">
        <v>0</v>
      </c>
      <c r="AN79" s="52"/>
      <c r="AO79" s="52"/>
      <c r="AP79" s="52"/>
      <c r="AQ79" s="52"/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52"/>
      <c r="BJ79" s="52"/>
      <c r="BK79" s="52"/>
      <c r="BL79" s="53"/>
      <c r="BM79" s="53"/>
      <c r="BN79" s="53"/>
      <c r="BO79" s="53"/>
      <c r="BP79" s="53"/>
      <c r="BQ79" s="53"/>
      <c r="BR79" s="53"/>
      <c r="BS79" s="53"/>
      <c r="BT79" s="53"/>
      <c r="BU79" s="53"/>
      <c r="BV79" s="53"/>
      <c r="BW79" s="53"/>
      <c r="BY79" s="55"/>
      <c r="BZ79" s="56"/>
      <c r="CA79" s="57"/>
      <c r="CB79" s="52"/>
      <c r="CC79" s="58"/>
    </row>
    <row r="80" spans="1:81" s="54" customFormat="1" ht="12" customHeight="1" x14ac:dyDescent="0.2">
      <c r="A80" s="110">
        <v>64</v>
      </c>
      <c r="B80" s="161" t="s">
        <v>213</v>
      </c>
      <c r="C80" s="111"/>
      <c r="D80" s="115"/>
      <c r="E80" s="113"/>
      <c r="F80" s="116"/>
      <c r="G80" s="163">
        <v>4411797.57</v>
      </c>
      <c r="H80" s="164">
        <v>0</v>
      </c>
      <c r="I80" s="163">
        <v>0</v>
      </c>
      <c r="J80" s="163">
        <v>0</v>
      </c>
      <c r="K80" s="163">
        <v>0</v>
      </c>
      <c r="L80" s="163">
        <v>0</v>
      </c>
      <c r="M80" s="163">
        <v>0</v>
      </c>
      <c r="N80" s="164">
        <v>0</v>
      </c>
      <c r="O80" s="164">
        <v>0</v>
      </c>
      <c r="P80" s="164">
        <v>0</v>
      </c>
      <c r="Q80" s="164">
        <v>0</v>
      </c>
      <c r="R80" s="164">
        <v>0</v>
      </c>
      <c r="S80" s="164">
        <v>0</v>
      </c>
      <c r="T80" s="166">
        <v>0</v>
      </c>
      <c r="U80" s="164">
        <v>0</v>
      </c>
      <c r="V80" s="167" t="s">
        <v>37</v>
      </c>
      <c r="W80" s="164">
        <v>1111.77</v>
      </c>
      <c r="X80" s="164">
        <v>4222295.54</v>
      </c>
      <c r="Y80" s="164">
        <v>0</v>
      </c>
      <c r="Z80" s="164">
        <v>0</v>
      </c>
      <c r="AA80" s="164">
        <v>0</v>
      </c>
      <c r="AB80" s="164">
        <v>0</v>
      </c>
      <c r="AC80" s="164">
        <v>0</v>
      </c>
      <c r="AD80" s="164">
        <v>0</v>
      </c>
      <c r="AE80" s="164">
        <v>0</v>
      </c>
      <c r="AF80" s="164">
        <v>0</v>
      </c>
      <c r="AG80" s="164">
        <v>0</v>
      </c>
      <c r="AH80" s="164">
        <v>0</v>
      </c>
      <c r="AI80" s="164">
        <v>0</v>
      </c>
      <c r="AJ80" s="137">
        <v>126334.68</v>
      </c>
      <c r="AK80" s="137">
        <v>63167.35</v>
      </c>
      <c r="AL80" s="137">
        <v>0</v>
      </c>
      <c r="AN80" s="52"/>
      <c r="AO80" s="52"/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52"/>
      <c r="BJ80" s="52"/>
      <c r="BK80" s="52"/>
      <c r="BL80" s="53"/>
      <c r="BM80" s="53"/>
      <c r="BN80" s="53"/>
      <c r="BO80" s="53"/>
      <c r="BP80" s="53"/>
      <c r="BQ80" s="53"/>
      <c r="BR80" s="53"/>
      <c r="BS80" s="53"/>
      <c r="BT80" s="53"/>
      <c r="BU80" s="53"/>
      <c r="BV80" s="53"/>
      <c r="BW80" s="53"/>
      <c r="BY80" s="55"/>
      <c r="BZ80" s="56"/>
      <c r="CA80" s="57"/>
      <c r="CB80" s="52"/>
      <c r="CC80" s="58"/>
    </row>
    <row r="81" spans="1:81" s="54" customFormat="1" ht="12" customHeight="1" x14ac:dyDescent="0.2">
      <c r="A81" s="110">
        <v>65</v>
      </c>
      <c r="B81" s="161" t="s">
        <v>216</v>
      </c>
      <c r="C81" s="111"/>
      <c r="D81" s="115"/>
      <c r="E81" s="113"/>
      <c r="F81" s="116"/>
      <c r="G81" s="163">
        <v>3404511.99</v>
      </c>
      <c r="H81" s="164">
        <v>0</v>
      </c>
      <c r="I81" s="163">
        <v>0</v>
      </c>
      <c r="J81" s="163">
        <v>0</v>
      </c>
      <c r="K81" s="163">
        <v>0</v>
      </c>
      <c r="L81" s="163">
        <v>0</v>
      </c>
      <c r="M81" s="163">
        <v>0</v>
      </c>
      <c r="N81" s="164">
        <v>0</v>
      </c>
      <c r="O81" s="164">
        <v>0</v>
      </c>
      <c r="P81" s="164">
        <v>0</v>
      </c>
      <c r="Q81" s="164">
        <v>0</v>
      </c>
      <c r="R81" s="164">
        <v>0</v>
      </c>
      <c r="S81" s="164">
        <v>0</v>
      </c>
      <c r="T81" s="166">
        <v>0</v>
      </c>
      <c r="U81" s="164">
        <v>0</v>
      </c>
      <c r="V81" s="167" t="s">
        <v>36</v>
      </c>
      <c r="W81" s="164">
        <v>977.09</v>
      </c>
      <c r="X81" s="164">
        <v>3258770</v>
      </c>
      <c r="Y81" s="164">
        <v>0</v>
      </c>
      <c r="Z81" s="164">
        <v>0</v>
      </c>
      <c r="AA81" s="164">
        <v>0</v>
      </c>
      <c r="AB81" s="164">
        <v>0</v>
      </c>
      <c r="AC81" s="164">
        <v>0</v>
      </c>
      <c r="AD81" s="164">
        <v>0</v>
      </c>
      <c r="AE81" s="164">
        <v>0</v>
      </c>
      <c r="AF81" s="164">
        <v>0</v>
      </c>
      <c r="AG81" s="164">
        <v>0</v>
      </c>
      <c r="AH81" s="164">
        <v>0</v>
      </c>
      <c r="AI81" s="164">
        <v>0</v>
      </c>
      <c r="AJ81" s="137">
        <v>128900.69</v>
      </c>
      <c r="AK81" s="137">
        <v>16841.3</v>
      </c>
      <c r="AL81" s="137">
        <v>0</v>
      </c>
      <c r="AN81" s="52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  <c r="BD81" s="52"/>
      <c r="BE81" s="52"/>
      <c r="BF81" s="52"/>
      <c r="BG81" s="52"/>
      <c r="BH81" s="52"/>
      <c r="BI81" s="52"/>
      <c r="BJ81" s="52"/>
      <c r="BK81" s="52"/>
      <c r="BL81" s="53"/>
      <c r="BM81" s="53"/>
      <c r="BN81" s="53"/>
      <c r="BO81" s="53"/>
      <c r="BP81" s="53"/>
      <c r="BQ81" s="53"/>
      <c r="BR81" s="53"/>
      <c r="BS81" s="53"/>
      <c r="BT81" s="53"/>
      <c r="BU81" s="53"/>
      <c r="BV81" s="53"/>
      <c r="BW81" s="53"/>
      <c r="BY81" s="55"/>
      <c r="BZ81" s="56"/>
      <c r="CA81" s="57"/>
      <c r="CB81" s="52"/>
      <c r="CC81" s="58"/>
    </row>
    <row r="82" spans="1:81" s="54" customFormat="1" ht="12" customHeight="1" x14ac:dyDescent="0.2">
      <c r="A82" s="110">
        <v>66</v>
      </c>
      <c r="B82" s="161" t="s">
        <v>217</v>
      </c>
      <c r="C82" s="111"/>
      <c r="D82" s="115"/>
      <c r="E82" s="113"/>
      <c r="F82" s="116"/>
      <c r="G82" s="163">
        <v>3786631.18</v>
      </c>
      <c r="H82" s="164">
        <v>0</v>
      </c>
      <c r="I82" s="163">
        <v>0</v>
      </c>
      <c r="J82" s="163">
        <v>0</v>
      </c>
      <c r="K82" s="163">
        <v>0</v>
      </c>
      <c r="L82" s="163">
        <v>0</v>
      </c>
      <c r="M82" s="163">
        <v>0</v>
      </c>
      <c r="N82" s="164">
        <v>0</v>
      </c>
      <c r="O82" s="164">
        <v>0</v>
      </c>
      <c r="P82" s="164">
        <v>0</v>
      </c>
      <c r="Q82" s="164">
        <v>0</v>
      </c>
      <c r="R82" s="164">
        <v>0</v>
      </c>
      <c r="S82" s="164">
        <v>0</v>
      </c>
      <c r="T82" s="166">
        <v>0</v>
      </c>
      <c r="U82" s="164">
        <v>0</v>
      </c>
      <c r="V82" s="167" t="s">
        <v>37</v>
      </c>
      <c r="W82" s="164">
        <v>901</v>
      </c>
      <c r="X82" s="164">
        <v>3664780.4</v>
      </c>
      <c r="Y82" s="164">
        <v>0</v>
      </c>
      <c r="Z82" s="164">
        <v>0</v>
      </c>
      <c r="AA82" s="164">
        <v>0</v>
      </c>
      <c r="AB82" s="164">
        <v>0</v>
      </c>
      <c r="AC82" s="164">
        <v>0</v>
      </c>
      <c r="AD82" s="164">
        <v>0</v>
      </c>
      <c r="AE82" s="164">
        <v>0</v>
      </c>
      <c r="AF82" s="164">
        <v>0</v>
      </c>
      <c r="AG82" s="164">
        <v>0</v>
      </c>
      <c r="AH82" s="164">
        <v>0</v>
      </c>
      <c r="AI82" s="164">
        <v>0</v>
      </c>
      <c r="AJ82" s="137">
        <v>107770.24000000001</v>
      </c>
      <c r="AK82" s="137">
        <v>14080.54</v>
      </c>
      <c r="AL82" s="137">
        <v>0</v>
      </c>
      <c r="AN82" s="52"/>
      <c r="AO82" s="52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/>
      <c r="BF82" s="52"/>
      <c r="BG82" s="52"/>
      <c r="BH82" s="52"/>
      <c r="BI82" s="52"/>
      <c r="BJ82" s="52"/>
      <c r="BK82" s="52"/>
      <c r="BL82" s="53"/>
      <c r="BM82" s="53"/>
      <c r="BN82" s="53"/>
      <c r="BO82" s="53"/>
      <c r="BP82" s="53"/>
      <c r="BQ82" s="53"/>
      <c r="BR82" s="53"/>
      <c r="BS82" s="53"/>
      <c r="BT82" s="53"/>
      <c r="BU82" s="53"/>
      <c r="BV82" s="53"/>
      <c r="BW82" s="53"/>
      <c r="BY82" s="55"/>
      <c r="BZ82" s="56"/>
      <c r="CA82" s="57"/>
      <c r="CB82" s="52"/>
      <c r="CC82" s="58"/>
    </row>
    <row r="83" spans="1:81" s="54" customFormat="1" ht="12" customHeight="1" x14ac:dyDescent="0.2">
      <c r="A83" s="110">
        <v>67</v>
      </c>
      <c r="B83" s="161" t="s">
        <v>218</v>
      </c>
      <c r="C83" s="111"/>
      <c r="D83" s="115"/>
      <c r="E83" s="113"/>
      <c r="F83" s="116"/>
      <c r="G83" s="163">
        <v>1675394.27</v>
      </c>
      <c r="H83" s="164">
        <v>1506716.5999999999</v>
      </c>
      <c r="I83" s="163">
        <v>1063019.2</v>
      </c>
      <c r="J83" s="163">
        <v>0</v>
      </c>
      <c r="K83" s="163">
        <v>0</v>
      </c>
      <c r="L83" s="163">
        <v>0</v>
      </c>
      <c r="M83" s="163">
        <v>0</v>
      </c>
      <c r="N83" s="164">
        <v>351</v>
      </c>
      <c r="O83" s="164">
        <v>226442.4</v>
      </c>
      <c r="P83" s="164">
        <v>0</v>
      </c>
      <c r="Q83" s="164">
        <v>0</v>
      </c>
      <c r="R83" s="164">
        <v>317.25</v>
      </c>
      <c r="S83" s="164">
        <v>217255</v>
      </c>
      <c r="T83" s="166">
        <v>0</v>
      </c>
      <c r="U83" s="164">
        <v>0</v>
      </c>
      <c r="V83" s="167"/>
      <c r="W83" s="164">
        <v>0</v>
      </c>
      <c r="X83" s="164">
        <v>0</v>
      </c>
      <c r="Y83" s="164">
        <v>0</v>
      </c>
      <c r="Z83" s="164">
        <v>0</v>
      </c>
      <c r="AA83" s="164">
        <v>0</v>
      </c>
      <c r="AB83" s="164">
        <v>0</v>
      </c>
      <c r="AC83" s="164">
        <v>0</v>
      </c>
      <c r="AD83" s="164">
        <v>0</v>
      </c>
      <c r="AE83" s="164">
        <v>0</v>
      </c>
      <c r="AF83" s="164">
        <v>0</v>
      </c>
      <c r="AG83" s="164">
        <v>0</v>
      </c>
      <c r="AH83" s="164">
        <v>0</v>
      </c>
      <c r="AI83" s="164">
        <v>38454</v>
      </c>
      <c r="AJ83" s="137">
        <v>106425.08</v>
      </c>
      <c r="AK83" s="137">
        <v>23798.59</v>
      </c>
      <c r="AL83" s="137">
        <v>0</v>
      </c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2"/>
      <c r="BJ83" s="52"/>
      <c r="BK83" s="52"/>
      <c r="BL83" s="53"/>
      <c r="BM83" s="53"/>
      <c r="BN83" s="53"/>
      <c r="BO83" s="53"/>
      <c r="BP83" s="53"/>
      <c r="BQ83" s="53"/>
      <c r="BR83" s="53"/>
      <c r="BS83" s="53"/>
      <c r="BT83" s="53"/>
      <c r="BU83" s="53"/>
      <c r="BV83" s="53"/>
      <c r="BW83" s="53"/>
      <c r="BY83" s="55"/>
      <c r="BZ83" s="56"/>
      <c r="CA83" s="57"/>
      <c r="CB83" s="52"/>
      <c r="CC83" s="58"/>
    </row>
    <row r="84" spans="1:81" s="54" customFormat="1" ht="12" customHeight="1" x14ac:dyDescent="0.2">
      <c r="A84" s="110">
        <v>68</v>
      </c>
      <c r="B84" s="161" t="s">
        <v>220</v>
      </c>
      <c r="C84" s="111"/>
      <c r="D84" s="115"/>
      <c r="E84" s="113"/>
      <c r="F84" s="116"/>
      <c r="G84" s="163">
        <v>8080301.9199999999</v>
      </c>
      <c r="H84" s="164">
        <v>0</v>
      </c>
      <c r="I84" s="163">
        <v>0</v>
      </c>
      <c r="J84" s="163">
        <v>0</v>
      </c>
      <c r="K84" s="163">
        <v>0</v>
      </c>
      <c r="L84" s="163">
        <v>0</v>
      </c>
      <c r="M84" s="163">
        <v>0</v>
      </c>
      <c r="N84" s="164">
        <v>0</v>
      </c>
      <c r="O84" s="164">
        <v>0</v>
      </c>
      <c r="P84" s="164">
        <v>0</v>
      </c>
      <c r="Q84" s="164">
        <v>0</v>
      </c>
      <c r="R84" s="164">
        <v>0</v>
      </c>
      <c r="S84" s="164">
        <v>0</v>
      </c>
      <c r="T84" s="166">
        <v>0</v>
      </c>
      <c r="U84" s="164">
        <v>0</v>
      </c>
      <c r="V84" s="167" t="s">
        <v>36</v>
      </c>
      <c r="W84" s="164">
        <v>2422.3000000000002</v>
      </c>
      <c r="X84" s="164">
        <v>7736757.4199999999</v>
      </c>
      <c r="Y84" s="164">
        <v>0</v>
      </c>
      <c r="Z84" s="164">
        <v>0</v>
      </c>
      <c r="AA84" s="164">
        <v>0</v>
      </c>
      <c r="AB84" s="164">
        <v>0</v>
      </c>
      <c r="AC84" s="164">
        <v>0</v>
      </c>
      <c r="AD84" s="164">
        <v>0</v>
      </c>
      <c r="AE84" s="164">
        <v>0</v>
      </c>
      <c r="AF84" s="164">
        <v>0</v>
      </c>
      <c r="AG84" s="164">
        <v>0</v>
      </c>
      <c r="AH84" s="164">
        <v>0</v>
      </c>
      <c r="AI84" s="164">
        <v>0</v>
      </c>
      <c r="AJ84" s="137">
        <v>303846.02</v>
      </c>
      <c r="AK84" s="137">
        <v>39698.480000000003</v>
      </c>
      <c r="AL84" s="137">
        <v>0</v>
      </c>
      <c r="AN84" s="52"/>
      <c r="AO84" s="52"/>
      <c r="AP84" s="52"/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  <c r="BD84" s="52"/>
      <c r="BE84" s="52"/>
      <c r="BF84" s="52"/>
      <c r="BG84" s="52"/>
      <c r="BH84" s="52"/>
      <c r="BI84" s="52"/>
      <c r="BJ84" s="52"/>
      <c r="BK84" s="52"/>
      <c r="BL84" s="53"/>
      <c r="BM84" s="53"/>
      <c r="BN84" s="53"/>
      <c r="BO84" s="53"/>
      <c r="BP84" s="53"/>
      <c r="BQ84" s="53"/>
      <c r="BR84" s="53"/>
      <c r="BS84" s="53"/>
      <c r="BT84" s="53"/>
      <c r="BU84" s="53"/>
      <c r="BV84" s="53"/>
      <c r="BW84" s="53"/>
      <c r="BY84" s="55"/>
      <c r="BZ84" s="56"/>
      <c r="CA84" s="57"/>
      <c r="CB84" s="52"/>
      <c r="CC84" s="58"/>
    </row>
    <row r="85" spans="1:81" s="54" customFormat="1" ht="12" customHeight="1" x14ac:dyDescent="0.2">
      <c r="A85" s="110">
        <v>69</v>
      </c>
      <c r="B85" s="161" t="s">
        <v>221</v>
      </c>
      <c r="C85" s="111"/>
      <c r="D85" s="115"/>
      <c r="E85" s="113"/>
      <c r="F85" s="116"/>
      <c r="G85" s="163">
        <v>3011095.33</v>
      </c>
      <c r="H85" s="164">
        <v>2755525</v>
      </c>
      <c r="I85" s="163">
        <v>482568</v>
      </c>
      <c r="J85" s="163">
        <v>935</v>
      </c>
      <c r="K85" s="163">
        <v>1919272</v>
      </c>
      <c r="L85" s="163">
        <v>0</v>
      </c>
      <c r="M85" s="163">
        <v>0</v>
      </c>
      <c r="N85" s="164">
        <v>181</v>
      </c>
      <c r="O85" s="164">
        <v>156882</v>
      </c>
      <c r="P85" s="164">
        <v>0</v>
      </c>
      <c r="Q85" s="164">
        <v>0</v>
      </c>
      <c r="R85" s="164">
        <v>172.5</v>
      </c>
      <c r="S85" s="164">
        <v>196803</v>
      </c>
      <c r="T85" s="166">
        <v>0</v>
      </c>
      <c r="U85" s="164">
        <v>0</v>
      </c>
      <c r="V85" s="167"/>
      <c r="W85" s="164">
        <v>0</v>
      </c>
      <c r="X85" s="164">
        <v>0</v>
      </c>
      <c r="Y85" s="164">
        <v>0</v>
      </c>
      <c r="Z85" s="164">
        <v>0</v>
      </c>
      <c r="AA85" s="164">
        <v>0</v>
      </c>
      <c r="AB85" s="164">
        <v>0</v>
      </c>
      <c r="AC85" s="164">
        <v>0</v>
      </c>
      <c r="AD85" s="164">
        <v>0</v>
      </c>
      <c r="AE85" s="164">
        <v>0</v>
      </c>
      <c r="AF85" s="164">
        <v>0</v>
      </c>
      <c r="AG85" s="164">
        <v>0</v>
      </c>
      <c r="AH85" s="164">
        <v>0</v>
      </c>
      <c r="AI85" s="164">
        <v>208185</v>
      </c>
      <c r="AJ85" s="137">
        <v>42571.91</v>
      </c>
      <c r="AK85" s="137">
        <v>4813.42</v>
      </c>
      <c r="AL85" s="137">
        <v>0</v>
      </c>
      <c r="AN85" s="52"/>
      <c r="AO85" s="52"/>
      <c r="AP85" s="52"/>
      <c r="AQ85" s="52"/>
      <c r="AR85" s="52"/>
      <c r="AS85" s="52"/>
      <c r="AT85" s="52"/>
      <c r="AU85" s="52"/>
      <c r="AV85" s="52"/>
      <c r="AW85" s="52"/>
      <c r="AX85" s="52"/>
      <c r="AY85" s="52"/>
      <c r="AZ85" s="52"/>
      <c r="BA85" s="52"/>
      <c r="BB85" s="52"/>
      <c r="BC85" s="52"/>
      <c r="BD85" s="52"/>
      <c r="BE85" s="52"/>
      <c r="BF85" s="52"/>
      <c r="BG85" s="52"/>
      <c r="BH85" s="52"/>
      <c r="BI85" s="52"/>
      <c r="BJ85" s="52"/>
      <c r="BK85" s="52"/>
      <c r="BL85" s="53"/>
      <c r="BM85" s="53"/>
      <c r="BN85" s="53"/>
      <c r="BO85" s="53"/>
      <c r="BP85" s="53"/>
      <c r="BQ85" s="53"/>
      <c r="BR85" s="53"/>
      <c r="BS85" s="53"/>
      <c r="BT85" s="53"/>
      <c r="BU85" s="53"/>
      <c r="BV85" s="53"/>
      <c r="BW85" s="53"/>
      <c r="BY85" s="55"/>
      <c r="BZ85" s="56"/>
      <c r="CA85" s="57"/>
      <c r="CB85" s="52"/>
      <c r="CC85" s="58"/>
    </row>
    <row r="86" spans="1:81" s="54" customFormat="1" ht="12" customHeight="1" x14ac:dyDescent="0.2">
      <c r="A86" s="110">
        <v>70</v>
      </c>
      <c r="B86" s="161" t="s">
        <v>224</v>
      </c>
      <c r="C86" s="111"/>
      <c r="D86" s="115"/>
      <c r="E86" s="113"/>
      <c r="F86" s="116"/>
      <c r="G86" s="163">
        <v>3058510.27</v>
      </c>
      <c r="H86" s="164">
        <v>3006878.3299999996</v>
      </c>
      <c r="I86" s="163">
        <v>411240.09</v>
      </c>
      <c r="J86" s="163">
        <v>2161.9</v>
      </c>
      <c r="K86" s="163">
        <v>2272578.5099999998</v>
      </c>
      <c r="L86" s="163">
        <v>0</v>
      </c>
      <c r="M86" s="163">
        <v>0</v>
      </c>
      <c r="N86" s="164">
        <v>264</v>
      </c>
      <c r="O86" s="164">
        <v>210404.51</v>
      </c>
      <c r="P86" s="164">
        <v>0</v>
      </c>
      <c r="Q86" s="164">
        <v>0</v>
      </c>
      <c r="R86" s="164">
        <v>171</v>
      </c>
      <c r="S86" s="164">
        <v>112655.22</v>
      </c>
      <c r="T86" s="166">
        <v>0</v>
      </c>
      <c r="U86" s="164">
        <v>0</v>
      </c>
      <c r="V86" s="167"/>
      <c r="W86" s="164">
        <v>0</v>
      </c>
      <c r="X86" s="164">
        <v>0</v>
      </c>
      <c r="Y86" s="164">
        <v>0</v>
      </c>
      <c r="Z86" s="164">
        <v>0</v>
      </c>
      <c r="AA86" s="164">
        <v>0</v>
      </c>
      <c r="AB86" s="164">
        <v>0</v>
      </c>
      <c r="AC86" s="164">
        <v>0</v>
      </c>
      <c r="AD86" s="164">
        <v>0</v>
      </c>
      <c r="AE86" s="164">
        <v>0</v>
      </c>
      <c r="AF86" s="164">
        <v>0</v>
      </c>
      <c r="AG86" s="164">
        <v>0</v>
      </c>
      <c r="AH86" s="164">
        <v>0</v>
      </c>
      <c r="AI86" s="164">
        <v>0</v>
      </c>
      <c r="AJ86" s="137">
        <v>36815.82</v>
      </c>
      <c r="AK86" s="137">
        <v>14816.12</v>
      </c>
      <c r="AL86" s="137">
        <v>0</v>
      </c>
      <c r="AN86" s="52"/>
      <c r="AO86" s="52"/>
      <c r="AP86" s="52"/>
      <c r="AQ86" s="52"/>
      <c r="AR86" s="52"/>
      <c r="AS86" s="52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2"/>
      <c r="BE86" s="52"/>
      <c r="BF86" s="52"/>
      <c r="BG86" s="52"/>
      <c r="BH86" s="52"/>
      <c r="BI86" s="52"/>
      <c r="BJ86" s="52"/>
      <c r="BK86" s="52"/>
      <c r="BL86" s="53"/>
      <c r="BM86" s="53"/>
      <c r="BN86" s="53"/>
      <c r="BO86" s="53"/>
      <c r="BP86" s="53"/>
      <c r="BQ86" s="53"/>
      <c r="BR86" s="53"/>
      <c r="BS86" s="53"/>
      <c r="BT86" s="53"/>
      <c r="BU86" s="53"/>
      <c r="BV86" s="53"/>
      <c r="BW86" s="53"/>
      <c r="BY86" s="55"/>
      <c r="BZ86" s="56"/>
      <c r="CA86" s="57"/>
      <c r="CB86" s="52"/>
      <c r="CC86" s="58"/>
    </row>
    <row r="87" spans="1:81" s="54" customFormat="1" ht="12" customHeight="1" x14ac:dyDescent="0.2">
      <c r="A87" s="110">
        <v>71</v>
      </c>
      <c r="B87" s="161" t="s">
        <v>225</v>
      </c>
      <c r="C87" s="111"/>
      <c r="D87" s="115"/>
      <c r="E87" s="113"/>
      <c r="F87" s="116"/>
      <c r="G87" s="163">
        <v>3383009.51</v>
      </c>
      <c r="H87" s="164">
        <v>3216461.4</v>
      </c>
      <c r="I87" s="163">
        <v>1130664.1399999999</v>
      </c>
      <c r="J87" s="163">
        <v>2356</v>
      </c>
      <c r="K87" s="163">
        <v>1781713.04</v>
      </c>
      <c r="L87" s="163">
        <v>0</v>
      </c>
      <c r="M87" s="163">
        <v>0</v>
      </c>
      <c r="N87" s="164">
        <v>280</v>
      </c>
      <c r="O87" s="164">
        <v>223496</v>
      </c>
      <c r="P87" s="164">
        <v>0</v>
      </c>
      <c r="Q87" s="164">
        <v>0</v>
      </c>
      <c r="R87" s="164">
        <v>428</v>
      </c>
      <c r="S87" s="164">
        <v>80588.22</v>
      </c>
      <c r="T87" s="166">
        <v>0</v>
      </c>
      <c r="U87" s="164">
        <v>0</v>
      </c>
      <c r="V87" s="167"/>
      <c r="W87" s="164">
        <v>0</v>
      </c>
      <c r="X87" s="164">
        <v>0</v>
      </c>
      <c r="Y87" s="164">
        <v>0</v>
      </c>
      <c r="Z87" s="164">
        <v>0</v>
      </c>
      <c r="AA87" s="164">
        <v>0</v>
      </c>
      <c r="AB87" s="164">
        <v>0</v>
      </c>
      <c r="AC87" s="164">
        <v>0</v>
      </c>
      <c r="AD87" s="164">
        <v>0</v>
      </c>
      <c r="AE87" s="164">
        <v>0</v>
      </c>
      <c r="AF87" s="164">
        <v>0</v>
      </c>
      <c r="AG87" s="164">
        <v>0</v>
      </c>
      <c r="AH87" s="164">
        <v>0</v>
      </c>
      <c r="AI87" s="164">
        <v>40553.83</v>
      </c>
      <c r="AJ87" s="137">
        <v>102968.62</v>
      </c>
      <c r="AK87" s="137">
        <v>23025.66</v>
      </c>
      <c r="AL87" s="137">
        <v>0</v>
      </c>
      <c r="AN87" s="52"/>
      <c r="AO87" s="52"/>
      <c r="AP87" s="52"/>
      <c r="AQ87" s="52"/>
      <c r="AR87" s="52"/>
      <c r="AS87" s="52"/>
      <c r="AT87" s="52"/>
      <c r="AU87" s="52"/>
      <c r="AV87" s="52"/>
      <c r="AW87" s="52"/>
      <c r="AX87" s="52"/>
      <c r="AY87" s="52"/>
      <c r="AZ87" s="52"/>
      <c r="BA87" s="52"/>
      <c r="BB87" s="52"/>
      <c r="BC87" s="52"/>
      <c r="BD87" s="52"/>
      <c r="BE87" s="52"/>
      <c r="BF87" s="52"/>
      <c r="BG87" s="52"/>
      <c r="BH87" s="52"/>
      <c r="BI87" s="52"/>
      <c r="BJ87" s="52"/>
      <c r="BK87" s="52"/>
      <c r="BL87" s="53"/>
      <c r="BM87" s="53"/>
      <c r="BN87" s="53"/>
      <c r="BO87" s="53"/>
      <c r="BP87" s="53"/>
      <c r="BQ87" s="53"/>
      <c r="BR87" s="53"/>
      <c r="BS87" s="53"/>
      <c r="BT87" s="53"/>
      <c r="BU87" s="53"/>
      <c r="BV87" s="53"/>
      <c r="BW87" s="53"/>
      <c r="BY87" s="55"/>
      <c r="BZ87" s="56"/>
      <c r="CA87" s="57"/>
      <c r="CB87" s="52"/>
      <c r="CC87" s="58"/>
    </row>
    <row r="88" spans="1:81" s="54" customFormat="1" ht="12" customHeight="1" x14ac:dyDescent="0.2">
      <c r="A88" s="110">
        <v>72</v>
      </c>
      <c r="B88" s="161" t="s">
        <v>226</v>
      </c>
      <c r="C88" s="111"/>
      <c r="D88" s="115"/>
      <c r="E88" s="113"/>
      <c r="F88" s="116"/>
      <c r="G88" s="163">
        <v>3467868.55</v>
      </c>
      <c r="H88" s="164">
        <v>0</v>
      </c>
      <c r="I88" s="163">
        <v>0</v>
      </c>
      <c r="J88" s="163">
        <v>0</v>
      </c>
      <c r="K88" s="163">
        <v>0</v>
      </c>
      <c r="L88" s="163">
        <v>0</v>
      </c>
      <c r="M88" s="163">
        <v>0</v>
      </c>
      <c r="N88" s="164">
        <v>0</v>
      </c>
      <c r="O88" s="164">
        <v>0</v>
      </c>
      <c r="P88" s="164">
        <v>0</v>
      </c>
      <c r="Q88" s="164">
        <v>0</v>
      </c>
      <c r="R88" s="164">
        <v>0</v>
      </c>
      <c r="S88" s="164">
        <v>0</v>
      </c>
      <c r="T88" s="166">
        <v>0</v>
      </c>
      <c r="U88" s="164">
        <v>0</v>
      </c>
      <c r="V88" s="167" t="s">
        <v>36</v>
      </c>
      <c r="W88" s="164">
        <v>977.34</v>
      </c>
      <c r="X88" s="164">
        <v>3289643</v>
      </c>
      <c r="Y88" s="164">
        <v>0</v>
      </c>
      <c r="Z88" s="164">
        <v>0</v>
      </c>
      <c r="AA88" s="164">
        <v>0</v>
      </c>
      <c r="AB88" s="164">
        <v>0</v>
      </c>
      <c r="AC88" s="164">
        <v>0</v>
      </c>
      <c r="AD88" s="164">
        <v>0</v>
      </c>
      <c r="AE88" s="164">
        <v>0</v>
      </c>
      <c r="AF88" s="164">
        <v>0</v>
      </c>
      <c r="AG88" s="164">
        <v>0</v>
      </c>
      <c r="AH88" s="164">
        <v>0</v>
      </c>
      <c r="AI88" s="164">
        <v>0</v>
      </c>
      <c r="AJ88" s="137">
        <v>118817.04</v>
      </c>
      <c r="AK88" s="137">
        <v>59408.51</v>
      </c>
      <c r="AL88" s="137">
        <v>0</v>
      </c>
      <c r="AN88" s="52"/>
      <c r="AO88" s="52"/>
      <c r="AP88" s="52"/>
      <c r="AQ88" s="52"/>
      <c r="AR88" s="52"/>
      <c r="AS88" s="52"/>
      <c r="AT88" s="52"/>
      <c r="AU88" s="52"/>
      <c r="AV88" s="52"/>
      <c r="AW88" s="52"/>
      <c r="AX88" s="52"/>
      <c r="AY88" s="52"/>
      <c r="AZ88" s="52"/>
      <c r="BA88" s="52"/>
      <c r="BB88" s="52"/>
      <c r="BC88" s="52"/>
      <c r="BD88" s="52"/>
      <c r="BE88" s="52"/>
      <c r="BF88" s="52"/>
      <c r="BG88" s="52"/>
      <c r="BH88" s="52"/>
      <c r="BI88" s="52"/>
      <c r="BJ88" s="52"/>
      <c r="BK88" s="52"/>
      <c r="BL88" s="53"/>
      <c r="BM88" s="53"/>
      <c r="BN88" s="53"/>
      <c r="BO88" s="53"/>
      <c r="BP88" s="53"/>
      <c r="BQ88" s="53"/>
      <c r="BR88" s="53"/>
      <c r="BS88" s="53"/>
      <c r="BT88" s="53"/>
      <c r="BU88" s="53"/>
      <c r="BV88" s="53"/>
      <c r="BW88" s="53"/>
      <c r="BY88" s="55"/>
      <c r="BZ88" s="56"/>
      <c r="CA88" s="57"/>
      <c r="CB88" s="52"/>
      <c r="CC88" s="58"/>
    </row>
    <row r="89" spans="1:81" s="54" customFormat="1" ht="12" customHeight="1" x14ac:dyDescent="0.2">
      <c r="A89" s="110">
        <v>73</v>
      </c>
      <c r="B89" s="161" t="s">
        <v>228</v>
      </c>
      <c r="C89" s="111"/>
      <c r="D89" s="115"/>
      <c r="E89" s="113"/>
      <c r="F89" s="116"/>
      <c r="G89" s="163">
        <v>3888951.65</v>
      </c>
      <c r="H89" s="164">
        <v>0</v>
      </c>
      <c r="I89" s="163">
        <v>0</v>
      </c>
      <c r="J89" s="163">
        <v>0</v>
      </c>
      <c r="K89" s="163">
        <v>0</v>
      </c>
      <c r="L89" s="163">
        <v>0</v>
      </c>
      <c r="M89" s="163">
        <v>0</v>
      </c>
      <c r="N89" s="164">
        <v>0</v>
      </c>
      <c r="O89" s="164">
        <v>0</v>
      </c>
      <c r="P89" s="164">
        <v>0</v>
      </c>
      <c r="Q89" s="164">
        <v>0</v>
      </c>
      <c r="R89" s="164">
        <v>0</v>
      </c>
      <c r="S89" s="164">
        <v>0</v>
      </c>
      <c r="T89" s="166">
        <v>0</v>
      </c>
      <c r="U89" s="164">
        <v>0</v>
      </c>
      <c r="V89" s="167" t="s">
        <v>36</v>
      </c>
      <c r="W89" s="164">
        <v>916</v>
      </c>
      <c r="X89" s="164">
        <v>3694507.2</v>
      </c>
      <c r="Y89" s="164">
        <v>0</v>
      </c>
      <c r="Z89" s="164">
        <v>0</v>
      </c>
      <c r="AA89" s="164">
        <v>0</v>
      </c>
      <c r="AB89" s="164">
        <v>0</v>
      </c>
      <c r="AC89" s="164">
        <v>0</v>
      </c>
      <c r="AD89" s="164">
        <v>0</v>
      </c>
      <c r="AE89" s="164">
        <v>0</v>
      </c>
      <c r="AF89" s="164">
        <v>0</v>
      </c>
      <c r="AG89" s="164">
        <v>0</v>
      </c>
      <c r="AH89" s="164">
        <v>0</v>
      </c>
      <c r="AI89" s="164">
        <v>0</v>
      </c>
      <c r="AJ89" s="137">
        <v>129629.63</v>
      </c>
      <c r="AK89" s="137">
        <v>64814.82</v>
      </c>
      <c r="AL89" s="137">
        <v>0</v>
      </c>
      <c r="AN89" s="52"/>
      <c r="AO89" s="52"/>
      <c r="AP89" s="52"/>
      <c r="AQ89" s="52"/>
      <c r="AR89" s="52"/>
      <c r="AS89" s="52"/>
      <c r="AT89" s="52"/>
      <c r="AU89" s="52"/>
      <c r="AV89" s="52"/>
      <c r="AW89" s="52"/>
      <c r="AX89" s="52"/>
      <c r="AY89" s="52"/>
      <c r="AZ89" s="52"/>
      <c r="BA89" s="52"/>
      <c r="BB89" s="52"/>
      <c r="BC89" s="52"/>
      <c r="BD89" s="52"/>
      <c r="BE89" s="52"/>
      <c r="BF89" s="52"/>
      <c r="BG89" s="52"/>
      <c r="BH89" s="52"/>
      <c r="BI89" s="52"/>
      <c r="BJ89" s="52"/>
      <c r="BK89" s="52"/>
      <c r="BL89" s="53"/>
      <c r="BM89" s="53"/>
      <c r="BN89" s="53"/>
      <c r="BO89" s="53"/>
      <c r="BP89" s="53"/>
      <c r="BQ89" s="53"/>
      <c r="BR89" s="53"/>
      <c r="BS89" s="53"/>
      <c r="BT89" s="53"/>
      <c r="BU89" s="53"/>
      <c r="BV89" s="53"/>
      <c r="BW89" s="53"/>
      <c r="BY89" s="55"/>
      <c r="BZ89" s="56"/>
      <c r="CA89" s="57"/>
      <c r="CB89" s="52"/>
      <c r="CC89" s="58"/>
    </row>
    <row r="90" spans="1:81" s="54" customFormat="1" ht="12" customHeight="1" x14ac:dyDescent="0.2">
      <c r="A90" s="110">
        <v>74</v>
      </c>
      <c r="B90" s="161" t="s">
        <v>223</v>
      </c>
      <c r="C90" s="111"/>
      <c r="D90" s="115"/>
      <c r="E90" s="113"/>
      <c r="F90" s="116"/>
      <c r="G90" s="163">
        <v>2810474.1</v>
      </c>
      <c r="H90" s="164">
        <v>0</v>
      </c>
      <c r="I90" s="163">
        <v>0</v>
      </c>
      <c r="J90" s="163">
        <v>0</v>
      </c>
      <c r="K90" s="163">
        <v>0</v>
      </c>
      <c r="L90" s="163">
        <v>0</v>
      </c>
      <c r="M90" s="163">
        <v>0</v>
      </c>
      <c r="N90" s="164">
        <v>0</v>
      </c>
      <c r="O90" s="164">
        <v>0</v>
      </c>
      <c r="P90" s="164">
        <v>0</v>
      </c>
      <c r="Q90" s="164">
        <v>0</v>
      </c>
      <c r="R90" s="164">
        <v>0</v>
      </c>
      <c r="S90" s="164">
        <v>0</v>
      </c>
      <c r="T90" s="166">
        <v>0</v>
      </c>
      <c r="U90" s="164">
        <v>0</v>
      </c>
      <c r="V90" s="167" t="s">
        <v>36</v>
      </c>
      <c r="W90" s="164">
        <v>886.35</v>
      </c>
      <c r="X90" s="164">
        <v>2682864</v>
      </c>
      <c r="Y90" s="164">
        <v>0</v>
      </c>
      <c r="Z90" s="164">
        <v>0</v>
      </c>
      <c r="AA90" s="164">
        <v>0</v>
      </c>
      <c r="AB90" s="164">
        <v>0</v>
      </c>
      <c r="AC90" s="164">
        <v>0</v>
      </c>
      <c r="AD90" s="164">
        <v>0</v>
      </c>
      <c r="AE90" s="164">
        <v>0</v>
      </c>
      <c r="AF90" s="164">
        <v>0</v>
      </c>
      <c r="AG90" s="164">
        <v>0</v>
      </c>
      <c r="AH90" s="164">
        <v>0</v>
      </c>
      <c r="AI90" s="164">
        <v>0</v>
      </c>
      <c r="AJ90" s="137">
        <v>112864.04</v>
      </c>
      <c r="AK90" s="137">
        <v>14746.06</v>
      </c>
      <c r="AL90" s="137">
        <v>0</v>
      </c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3"/>
      <c r="BM90" s="53"/>
      <c r="BN90" s="53"/>
      <c r="BO90" s="53"/>
      <c r="BP90" s="53"/>
      <c r="BQ90" s="53"/>
      <c r="BR90" s="53"/>
      <c r="BS90" s="53"/>
      <c r="BT90" s="53"/>
      <c r="BU90" s="53"/>
      <c r="BV90" s="53"/>
      <c r="BW90" s="53"/>
      <c r="BY90" s="55"/>
      <c r="BZ90" s="56"/>
      <c r="CA90" s="57"/>
      <c r="CB90" s="52"/>
      <c r="CC90" s="58"/>
    </row>
    <row r="91" spans="1:81" s="54" customFormat="1" ht="12" customHeight="1" x14ac:dyDescent="0.2">
      <c r="A91" s="110">
        <v>75</v>
      </c>
      <c r="B91" s="161" t="s">
        <v>233</v>
      </c>
      <c r="C91" s="111"/>
      <c r="D91" s="115"/>
      <c r="E91" s="113"/>
      <c r="F91" s="116"/>
      <c r="G91" s="163">
        <v>4023925.66</v>
      </c>
      <c r="H91" s="164">
        <v>0</v>
      </c>
      <c r="I91" s="163">
        <v>0</v>
      </c>
      <c r="J91" s="163">
        <v>0</v>
      </c>
      <c r="K91" s="163">
        <v>0</v>
      </c>
      <c r="L91" s="163">
        <v>0</v>
      </c>
      <c r="M91" s="163">
        <v>0</v>
      </c>
      <c r="N91" s="164">
        <v>0</v>
      </c>
      <c r="O91" s="164">
        <v>0</v>
      </c>
      <c r="P91" s="164">
        <v>0</v>
      </c>
      <c r="Q91" s="164">
        <v>0</v>
      </c>
      <c r="R91" s="164">
        <v>0</v>
      </c>
      <c r="S91" s="164">
        <v>0</v>
      </c>
      <c r="T91" s="166">
        <v>0</v>
      </c>
      <c r="U91" s="164">
        <v>0</v>
      </c>
      <c r="V91" s="167" t="s">
        <v>37</v>
      </c>
      <c r="W91" s="164">
        <v>976.6</v>
      </c>
      <c r="X91" s="164">
        <v>3925572.72</v>
      </c>
      <c r="Y91" s="164">
        <v>0</v>
      </c>
      <c r="Z91" s="164">
        <v>0</v>
      </c>
      <c r="AA91" s="164">
        <v>0</v>
      </c>
      <c r="AB91" s="164">
        <v>0</v>
      </c>
      <c r="AC91" s="164">
        <v>0</v>
      </c>
      <c r="AD91" s="164">
        <v>0</v>
      </c>
      <c r="AE91" s="164">
        <v>0</v>
      </c>
      <c r="AF91" s="164">
        <v>0</v>
      </c>
      <c r="AG91" s="164">
        <v>0</v>
      </c>
      <c r="AH91" s="164">
        <v>0</v>
      </c>
      <c r="AI91" s="164">
        <v>0</v>
      </c>
      <c r="AJ91" s="137">
        <v>86794.83</v>
      </c>
      <c r="AK91" s="137">
        <v>11558.11</v>
      </c>
      <c r="AL91" s="137">
        <v>0</v>
      </c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3"/>
      <c r="BM91" s="53"/>
      <c r="BN91" s="53"/>
      <c r="BO91" s="53"/>
      <c r="BP91" s="53"/>
      <c r="BQ91" s="53"/>
      <c r="BR91" s="53"/>
      <c r="BS91" s="53"/>
      <c r="BT91" s="53"/>
      <c r="BU91" s="53"/>
      <c r="BV91" s="53"/>
      <c r="BW91" s="53"/>
      <c r="BY91" s="55"/>
      <c r="BZ91" s="56"/>
      <c r="CA91" s="57"/>
      <c r="CB91" s="52"/>
      <c r="CC91" s="58"/>
    </row>
    <row r="92" spans="1:81" s="54" customFormat="1" ht="12" customHeight="1" x14ac:dyDescent="0.2">
      <c r="A92" s="110">
        <v>76</v>
      </c>
      <c r="B92" s="161" t="s">
        <v>229</v>
      </c>
      <c r="C92" s="111"/>
      <c r="D92" s="115"/>
      <c r="E92" s="113"/>
      <c r="F92" s="116"/>
      <c r="G92" s="163">
        <v>3322117.54</v>
      </c>
      <c r="H92" s="164">
        <v>0</v>
      </c>
      <c r="I92" s="163">
        <v>0</v>
      </c>
      <c r="J92" s="163">
        <v>0</v>
      </c>
      <c r="K92" s="163">
        <v>0</v>
      </c>
      <c r="L92" s="163">
        <v>0</v>
      </c>
      <c r="M92" s="163">
        <v>0</v>
      </c>
      <c r="N92" s="164">
        <v>0</v>
      </c>
      <c r="O92" s="164">
        <v>0</v>
      </c>
      <c r="P92" s="164">
        <v>0</v>
      </c>
      <c r="Q92" s="164">
        <v>0</v>
      </c>
      <c r="R92" s="164">
        <v>0</v>
      </c>
      <c r="S92" s="164">
        <v>0</v>
      </c>
      <c r="T92" s="166">
        <v>0</v>
      </c>
      <c r="U92" s="164">
        <v>0</v>
      </c>
      <c r="V92" s="167" t="s">
        <v>37</v>
      </c>
      <c r="W92" s="164">
        <v>828</v>
      </c>
      <c r="X92" s="164">
        <v>3207626.88</v>
      </c>
      <c r="Y92" s="164">
        <v>0</v>
      </c>
      <c r="Z92" s="164">
        <v>0</v>
      </c>
      <c r="AA92" s="164">
        <v>0</v>
      </c>
      <c r="AB92" s="164">
        <v>0</v>
      </c>
      <c r="AC92" s="164">
        <v>0</v>
      </c>
      <c r="AD92" s="164">
        <v>0</v>
      </c>
      <c r="AE92" s="164">
        <v>0</v>
      </c>
      <c r="AF92" s="164">
        <v>0</v>
      </c>
      <c r="AG92" s="164">
        <v>0</v>
      </c>
      <c r="AH92" s="164">
        <v>0</v>
      </c>
      <c r="AI92" s="164">
        <v>0</v>
      </c>
      <c r="AJ92" s="137">
        <v>101260.62</v>
      </c>
      <c r="AK92" s="137">
        <v>13230.04</v>
      </c>
      <c r="AL92" s="137">
        <v>0</v>
      </c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3"/>
      <c r="BM92" s="53"/>
      <c r="BN92" s="53"/>
      <c r="BO92" s="53"/>
      <c r="BP92" s="53"/>
      <c r="BQ92" s="53"/>
      <c r="BR92" s="53"/>
      <c r="BS92" s="53"/>
      <c r="BT92" s="53"/>
      <c r="BU92" s="53"/>
      <c r="BV92" s="53"/>
      <c r="BW92" s="53"/>
      <c r="BY92" s="55"/>
      <c r="BZ92" s="56"/>
      <c r="CA92" s="57"/>
      <c r="CB92" s="52"/>
      <c r="CC92" s="58"/>
    </row>
    <row r="93" spans="1:81" s="54" customFormat="1" ht="12" customHeight="1" x14ac:dyDescent="0.2">
      <c r="A93" s="110">
        <v>77</v>
      </c>
      <c r="B93" s="161" t="s">
        <v>230</v>
      </c>
      <c r="C93" s="111"/>
      <c r="D93" s="115"/>
      <c r="E93" s="113"/>
      <c r="F93" s="116"/>
      <c r="G93" s="163">
        <v>5741922.7999999998</v>
      </c>
      <c r="H93" s="164">
        <v>0</v>
      </c>
      <c r="I93" s="163">
        <v>0</v>
      </c>
      <c r="J93" s="163">
        <v>0</v>
      </c>
      <c r="K93" s="163">
        <v>0</v>
      </c>
      <c r="L93" s="163">
        <v>0</v>
      </c>
      <c r="M93" s="163">
        <v>0</v>
      </c>
      <c r="N93" s="164">
        <v>0</v>
      </c>
      <c r="O93" s="164">
        <v>0</v>
      </c>
      <c r="P93" s="164">
        <v>0</v>
      </c>
      <c r="Q93" s="164">
        <v>0</v>
      </c>
      <c r="R93" s="164">
        <v>0</v>
      </c>
      <c r="S93" s="164">
        <v>0</v>
      </c>
      <c r="T93" s="166">
        <v>0</v>
      </c>
      <c r="U93" s="164">
        <v>0</v>
      </c>
      <c r="V93" s="167" t="s">
        <v>37</v>
      </c>
      <c r="W93" s="164">
        <v>1535</v>
      </c>
      <c r="X93" s="164">
        <v>5510215.5</v>
      </c>
      <c r="Y93" s="164">
        <v>0</v>
      </c>
      <c r="Z93" s="164">
        <v>0</v>
      </c>
      <c r="AA93" s="164">
        <v>0</v>
      </c>
      <c r="AB93" s="164">
        <v>0</v>
      </c>
      <c r="AC93" s="164">
        <v>0</v>
      </c>
      <c r="AD93" s="164">
        <v>0</v>
      </c>
      <c r="AE93" s="164">
        <v>0</v>
      </c>
      <c r="AF93" s="164">
        <v>0</v>
      </c>
      <c r="AG93" s="164">
        <v>0</v>
      </c>
      <c r="AH93" s="164">
        <v>0</v>
      </c>
      <c r="AI93" s="164">
        <v>0</v>
      </c>
      <c r="AJ93" s="137">
        <v>204932.22</v>
      </c>
      <c r="AK93" s="137">
        <v>26775.08</v>
      </c>
      <c r="AL93" s="137">
        <v>0</v>
      </c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3"/>
      <c r="BM93" s="53"/>
      <c r="BN93" s="53"/>
      <c r="BO93" s="53"/>
      <c r="BP93" s="53"/>
      <c r="BQ93" s="53"/>
      <c r="BR93" s="53"/>
      <c r="BS93" s="53"/>
      <c r="BT93" s="53"/>
      <c r="BU93" s="53"/>
      <c r="BV93" s="53"/>
      <c r="BW93" s="53"/>
      <c r="BY93" s="55"/>
      <c r="BZ93" s="56"/>
      <c r="CA93" s="57"/>
      <c r="CB93" s="52"/>
      <c r="CC93" s="58"/>
    </row>
    <row r="94" spans="1:81" s="54" customFormat="1" ht="12" customHeight="1" x14ac:dyDescent="0.2">
      <c r="A94" s="110">
        <v>78</v>
      </c>
      <c r="B94" s="161" t="s">
        <v>231</v>
      </c>
      <c r="C94" s="111"/>
      <c r="D94" s="115"/>
      <c r="E94" s="113"/>
      <c r="F94" s="116"/>
      <c r="G94" s="163">
        <v>3278486.48</v>
      </c>
      <c r="H94" s="164">
        <v>0</v>
      </c>
      <c r="I94" s="163">
        <v>0</v>
      </c>
      <c r="J94" s="163">
        <v>0</v>
      </c>
      <c r="K94" s="163">
        <v>0</v>
      </c>
      <c r="L94" s="163">
        <v>0</v>
      </c>
      <c r="M94" s="163">
        <v>0</v>
      </c>
      <c r="N94" s="164">
        <v>0</v>
      </c>
      <c r="O94" s="164">
        <v>0</v>
      </c>
      <c r="P94" s="164">
        <v>0</v>
      </c>
      <c r="Q94" s="164">
        <v>0</v>
      </c>
      <c r="R94" s="164">
        <v>0</v>
      </c>
      <c r="S94" s="164">
        <v>0</v>
      </c>
      <c r="T94" s="166">
        <v>0</v>
      </c>
      <c r="U94" s="164">
        <v>0</v>
      </c>
      <c r="V94" s="167" t="s">
        <v>37</v>
      </c>
      <c r="W94" s="164">
        <v>865.3</v>
      </c>
      <c r="X94" s="164">
        <v>3154268.54</v>
      </c>
      <c r="Y94" s="164">
        <v>0</v>
      </c>
      <c r="Z94" s="164">
        <v>0</v>
      </c>
      <c r="AA94" s="164">
        <v>0</v>
      </c>
      <c r="AB94" s="164">
        <v>0</v>
      </c>
      <c r="AC94" s="164">
        <v>0</v>
      </c>
      <c r="AD94" s="164">
        <v>0</v>
      </c>
      <c r="AE94" s="164">
        <v>0</v>
      </c>
      <c r="AF94" s="164">
        <v>0</v>
      </c>
      <c r="AG94" s="164">
        <v>0</v>
      </c>
      <c r="AH94" s="164">
        <v>0</v>
      </c>
      <c r="AI94" s="164">
        <v>0</v>
      </c>
      <c r="AJ94" s="137">
        <v>109620.26</v>
      </c>
      <c r="AK94" s="137">
        <v>14597.68</v>
      </c>
      <c r="AL94" s="137">
        <v>0</v>
      </c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3"/>
      <c r="BM94" s="53"/>
      <c r="BN94" s="53"/>
      <c r="BO94" s="53"/>
      <c r="BP94" s="53"/>
      <c r="BQ94" s="53"/>
      <c r="BR94" s="53"/>
      <c r="BS94" s="53"/>
      <c r="BT94" s="53"/>
      <c r="BU94" s="53"/>
      <c r="BV94" s="53"/>
      <c r="BW94" s="53"/>
      <c r="BY94" s="55"/>
      <c r="BZ94" s="56"/>
      <c r="CA94" s="57"/>
      <c r="CB94" s="52"/>
      <c r="CC94" s="58"/>
    </row>
    <row r="95" spans="1:81" s="54" customFormat="1" ht="12" customHeight="1" x14ac:dyDescent="0.2">
      <c r="A95" s="110">
        <v>79</v>
      </c>
      <c r="B95" s="161" t="s">
        <v>234</v>
      </c>
      <c r="C95" s="111"/>
      <c r="D95" s="115"/>
      <c r="E95" s="113"/>
      <c r="F95" s="116"/>
      <c r="G95" s="163">
        <v>4639790.21</v>
      </c>
      <c r="H95" s="164">
        <v>0</v>
      </c>
      <c r="I95" s="163">
        <v>0</v>
      </c>
      <c r="J95" s="163">
        <v>0</v>
      </c>
      <c r="K95" s="163">
        <v>0</v>
      </c>
      <c r="L95" s="163">
        <v>0</v>
      </c>
      <c r="M95" s="163">
        <v>0</v>
      </c>
      <c r="N95" s="164">
        <v>0</v>
      </c>
      <c r="O95" s="164">
        <v>0</v>
      </c>
      <c r="P95" s="164">
        <v>0</v>
      </c>
      <c r="Q95" s="164">
        <v>0</v>
      </c>
      <c r="R95" s="164">
        <v>0</v>
      </c>
      <c r="S95" s="164">
        <v>0</v>
      </c>
      <c r="T95" s="166">
        <v>0</v>
      </c>
      <c r="U95" s="164">
        <v>0</v>
      </c>
      <c r="V95" s="167" t="s">
        <v>36</v>
      </c>
      <c r="W95" s="164">
        <v>1407</v>
      </c>
      <c r="X95" s="164">
        <v>4384577.3499999996</v>
      </c>
      <c r="Y95" s="164">
        <v>0</v>
      </c>
      <c r="Z95" s="164">
        <v>0</v>
      </c>
      <c r="AA95" s="164">
        <v>0</v>
      </c>
      <c r="AB95" s="164">
        <v>0</v>
      </c>
      <c r="AC95" s="164">
        <v>0</v>
      </c>
      <c r="AD95" s="164">
        <v>0</v>
      </c>
      <c r="AE95" s="164">
        <v>0</v>
      </c>
      <c r="AF95" s="164">
        <v>0</v>
      </c>
      <c r="AG95" s="164">
        <v>0</v>
      </c>
      <c r="AH95" s="164">
        <v>0</v>
      </c>
      <c r="AI95" s="164">
        <v>0</v>
      </c>
      <c r="AJ95" s="137">
        <v>167497.21</v>
      </c>
      <c r="AK95" s="137">
        <v>87715.65</v>
      </c>
      <c r="AL95" s="137">
        <v>0</v>
      </c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3"/>
      <c r="BM95" s="53"/>
      <c r="BN95" s="53"/>
      <c r="BO95" s="53"/>
      <c r="BP95" s="53"/>
      <c r="BQ95" s="53"/>
      <c r="BR95" s="53"/>
      <c r="BS95" s="53"/>
      <c r="BT95" s="53"/>
      <c r="BU95" s="53"/>
      <c r="BV95" s="53"/>
      <c r="BW95" s="53"/>
      <c r="BY95" s="55"/>
      <c r="BZ95" s="56"/>
      <c r="CA95" s="57"/>
      <c r="CB95" s="52"/>
      <c r="CC95" s="58"/>
    </row>
    <row r="96" spans="1:81" s="54" customFormat="1" ht="12" customHeight="1" x14ac:dyDescent="0.2">
      <c r="A96" s="110">
        <v>80</v>
      </c>
      <c r="B96" s="161" t="s">
        <v>235</v>
      </c>
      <c r="C96" s="111"/>
      <c r="D96" s="115"/>
      <c r="E96" s="113"/>
      <c r="F96" s="116"/>
      <c r="G96" s="163">
        <v>2934498.04</v>
      </c>
      <c r="H96" s="164">
        <v>0</v>
      </c>
      <c r="I96" s="163">
        <v>0</v>
      </c>
      <c r="J96" s="163">
        <v>0</v>
      </c>
      <c r="K96" s="163">
        <v>0</v>
      </c>
      <c r="L96" s="163">
        <v>0</v>
      </c>
      <c r="M96" s="163">
        <v>0</v>
      </c>
      <c r="N96" s="164">
        <v>0</v>
      </c>
      <c r="O96" s="164">
        <v>0</v>
      </c>
      <c r="P96" s="164">
        <v>0</v>
      </c>
      <c r="Q96" s="164">
        <v>0</v>
      </c>
      <c r="R96" s="164">
        <v>0</v>
      </c>
      <c r="S96" s="164">
        <v>0</v>
      </c>
      <c r="T96" s="166">
        <v>0</v>
      </c>
      <c r="U96" s="164">
        <v>0</v>
      </c>
      <c r="V96" s="167" t="s">
        <v>37</v>
      </c>
      <c r="W96" s="164">
        <v>989.86</v>
      </c>
      <c r="X96" s="164">
        <v>2803634</v>
      </c>
      <c r="Y96" s="164">
        <v>0</v>
      </c>
      <c r="Z96" s="164">
        <v>0</v>
      </c>
      <c r="AA96" s="164">
        <v>0</v>
      </c>
      <c r="AB96" s="164">
        <v>0</v>
      </c>
      <c r="AC96" s="164">
        <v>0</v>
      </c>
      <c r="AD96" s="164">
        <v>0</v>
      </c>
      <c r="AE96" s="164">
        <v>0</v>
      </c>
      <c r="AF96" s="164">
        <v>0</v>
      </c>
      <c r="AG96" s="164">
        <v>0</v>
      </c>
      <c r="AH96" s="164">
        <v>0</v>
      </c>
      <c r="AI96" s="164">
        <v>0</v>
      </c>
      <c r="AJ96" s="137">
        <v>115485.33</v>
      </c>
      <c r="AK96" s="137">
        <v>15378.71</v>
      </c>
      <c r="AL96" s="137">
        <v>0</v>
      </c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3"/>
      <c r="BM96" s="53"/>
      <c r="BN96" s="53"/>
      <c r="BO96" s="53"/>
      <c r="BP96" s="53"/>
      <c r="BQ96" s="53"/>
      <c r="BR96" s="53"/>
      <c r="BS96" s="53"/>
      <c r="BT96" s="53"/>
      <c r="BU96" s="53"/>
      <c r="BV96" s="53"/>
      <c r="BW96" s="53"/>
      <c r="BY96" s="55"/>
      <c r="BZ96" s="56"/>
      <c r="CA96" s="57"/>
      <c r="CB96" s="52"/>
      <c r="CC96" s="58"/>
    </row>
    <row r="97" spans="1:81" s="54" customFormat="1" ht="12" customHeight="1" x14ac:dyDescent="0.2">
      <c r="A97" s="110">
        <v>81</v>
      </c>
      <c r="B97" s="161" t="s">
        <v>236</v>
      </c>
      <c r="C97" s="111"/>
      <c r="D97" s="115"/>
      <c r="E97" s="113"/>
      <c r="F97" s="116"/>
      <c r="G97" s="163">
        <v>3622870.71</v>
      </c>
      <c r="H97" s="164">
        <v>0</v>
      </c>
      <c r="I97" s="163">
        <v>0</v>
      </c>
      <c r="J97" s="163">
        <v>0</v>
      </c>
      <c r="K97" s="163">
        <v>0</v>
      </c>
      <c r="L97" s="163">
        <v>0</v>
      </c>
      <c r="M97" s="163">
        <v>0</v>
      </c>
      <c r="N97" s="164">
        <v>0</v>
      </c>
      <c r="O97" s="164">
        <v>0</v>
      </c>
      <c r="P97" s="164">
        <v>0</v>
      </c>
      <c r="Q97" s="164">
        <v>0</v>
      </c>
      <c r="R97" s="164">
        <v>0</v>
      </c>
      <c r="S97" s="164">
        <v>0</v>
      </c>
      <c r="T97" s="166">
        <v>0</v>
      </c>
      <c r="U97" s="164">
        <v>0</v>
      </c>
      <c r="V97" s="167" t="s">
        <v>37</v>
      </c>
      <c r="W97" s="164">
        <v>1055</v>
      </c>
      <c r="X97" s="164">
        <v>3463593.6</v>
      </c>
      <c r="Y97" s="164">
        <v>0</v>
      </c>
      <c r="Z97" s="164">
        <v>0</v>
      </c>
      <c r="AA97" s="164">
        <v>0</v>
      </c>
      <c r="AB97" s="164">
        <v>0</v>
      </c>
      <c r="AC97" s="164">
        <v>0</v>
      </c>
      <c r="AD97" s="164">
        <v>0</v>
      </c>
      <c r="AE97" s="164">
        <v>0</v>
      </c>
      <c r="AF97" s="164">
        <v>0</v>
      </c>
      <c r="AG97" s="164">
        <v>0</v>
      </c>
      <c r="AH97" s="164">
        <v>0</v>
      </c>
      <c r="AI97" s="164">
        <v>0</v>
      </c>
      <c r="AJ97" s="137">
        <v>140559.39000000001</v>
      </c>
      <c r="AK97" s="137">
        <v>18717.72</v>
      </c>
      <c r="AL97" s="137">
        <v>0</v>
      </c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3"/>
      <c r="BM97" s="53"/>
      <c r="BN97" s="53"/>
      <c r="BO97" s="53"/>
      <c r="BP97" s="53"/>
      <c r="BQ97" s="53"/>
      <c r="BR97" s="53"/>
      <c r="BS97" s="53"/>
      <c r="BT97" s="53"/>
      <c r="BU97" s="53"/>
      <c r="BV97" s="53"/>
      <c r="BW97" s="53"/>
      <c r="BY97" s="55"/>
      <c r="BZ97" s="56"/>
      <c r="CA97" s="57"/>
      <c r="CB97" s="52"/>
      <c r="CC97" s="58"/>
    </row>
    <row r="98" spans="1:81" s="54" customFormat="1" ht="12" customHeight="1" x14ac:dyDescent="0.2">
      <c r="A98" s="110">
        <v>82</v>
      </c>
      <c r="B98" s="161" t="s">
        <v>237</v>
      </c>
      <c r="C98" s="111"/>
      <c r="D98" s="115"/>
      <c r="E98" s="113"/>
      <c r="F98" s="116"/>
      <c r="G98" s="163">
        <v>3513470.22</v>
      </c>
      <c r="H98" s="164">
        <v>0</v>
      </c>
      <c r="I98" s="163">
        <v>0</v>
      </c>
      <c r="J98" s="163">
        <v>0</v>
      </c>
      <c r="K98" s="163">
        <v>0</v>
      </c>
      <c r="L98" s="163">
        <v>0</v>
      </c>
      <c r="M98" s="163">
        <v>0</v>
      </c>
      <c r="N98" s="164">
        <v>0</v>
      </c>
      <c r="O98" s="164">
        <v>0</v>
      </c>
      <c r="P98" s="164">
        <v>0</v>
      </c>
      <c r="Q98" s="164">
        <v>0</v>
      </c>
      <c r="R98" s="164">
        <v>0</v>
      </c>
      <c r="S98" s="164">
        <v>0</v>
      </c>
      <c r="T98" s="166">
        <v>0</v>
      </c>
      <c r="U98" s="164">
        <v>0</v>
      </c>
      <c r="V98" s="167" t="s">
        <v>37</v>
      </c>
      <c r="W98" s="164">
        <v>1036</v>
      </c>
      <c r="X98" s="164">
        <v>3363208.8</v>
      </c>
      <c r="Y98" s="164">
        <v>0</v>
      </c>
      <c r="Z98" s="164">
        <v>0</v>
      </c>
      <c r="AA98" s="164">
        <v>0</v>
      </c>
      <c r="AB98" s="164">
        <v>0</v>
      </c>
      <c r="AC98" s="164">
        <v>0</v>
      </c>
      <c r="AD98" s="164">
        <v>0</v>
      </c>
      <c r="AE98" s="164">
        <v>0</v>
      </c>
      <c r="AF98" s="164">
        <v>0</v>
      </c>
      <c r="AG98" s="164">
        <v>0</v>
      </c>
      <c r="AH98" s="164">
        <v>0</v>
      </c>
      <c r="AI98" s="164">
        <v>0</v>
      </c>
      <c r="AJ98" s="137">
        <v>132603.20000000001</v>
      </c>
      <c r="AK98" s="137">
        <v>17658.22</v>
      </c>
      <c r="AL98" s="137">
        <v>0</v>
      </c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3"/>
      <c r="BM98" s="53"/>
      <c r="BN98" s="53"/>
      <c r="BO98" s="53"/>
      <c r="BP98" s="53"/>
      <c r="BQ98" s="53"/>
      <c r="BR98" s="53"/>
      <c r="BS98" s="53"/>
      <c r="BT98" s="53"/>
      <c r="BU98" s="53"/>
      <c r="BV98" s="53"/>
      <c r="BW98" s="53"/>
      <c r="BY98" s="55"/>
      <c r="BZ98" s="56"/>
      <c r="CA98" s="57"/>
      <c r="CB98" s="52"/>
      <c r="CC98" s="58"/>
    </row>
    <row r="99" spans="1:81" s="54" customFormat="1" ht="12" customHeight="1" x14ac:dyDescent="0.2">
      <c r="A99" s="110">
        <v>83</v>
      </c>
      <c r="B99" s="161" t="s">
        <v>238</v>
      </c>
      <c r="C99" s="111"/>
      <c r="D99" s="115"/>
      <c r="E99" s="113"/>
      <c r="F99" s="116"/>
      <c r="G99" s="163">
        <v>2798672.11</v>
      </c>
      <c r="H99" s="164">
        <v>0</v>
      </c>
      <c r="I99" s="163">
        <v>0</v>
      </c>
      <c r="J99" s="163">
        <v>0</v>
      </c>
      <c r="K99" s="163">
        <v>0</v>
      </c>
      <c r="L99" s="163">
        <v>0</v>
      </c>
      <c r="M99" s="163">
        <v>0</v>
      </c>
      <c r="N99" s="164">
        <v>0</v>
      </c>
      <c r="O99" s="164">
        <v>0</v>
      </c>
      <c r="P99" s="164">
        <v>0</v>
      </c>
      <c r="Q99" s="164">
        <v>0</v>
      </c>
      <c r="R99" s="164">
        <v>0</v>
      </c>
      <c r="S99" s="164">
        <v>0</v>
      </c>
      <c r="T99" s="166">
        <v>0</v>
      </c>
      <c r="U99" s="164">
        <v>0</v>
      </c>
      <c r="V99" s="167" t="s">
        <v>36</v>
      </c>
      <c r="W99" s="164">
        <v>787.6</v>
      </c>
      <c r="X99" s="164">
        <v>2671813.56</v>
      </c>
      <c r="Y99" s="164">
        <v>0</v>
      </c>
      <c r="Z99" s="164">
        <v>0</v>
      </c>
      <c r="AA99" s="164">
        <v>0</v>
      </c>
      <c r="AB99" s="164">
        <v>0</v>
      </c>
      <c r="AC99" s="164">
        <v>0</v>
      </c>
      <c r="AD99" s="164">
        <v>0</v>
      </c>
      <c r="AE99" s="164">
        <v>0</v>
      </c>
      <c r="AF99" s="164">
        <v>0</v>
      </c>
      <c r="AG99" s="164">
        <v>0</v>
      </c>
      <c r="AH99" s="164">
        <v>0</v>
      </c>
      <c r="AI99" s="164">
        <v>0</v>
      </c>
      <c r="AJ99" s="137">
        <v>111748.64</v>
      </c>
      <c r="AK99" s="137">
        <v>15109.91</v>
      </c>
      <c r="AL99" s="137">
        <v>0</v>
      </c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3"/>
      <c r="BM99" s="53"/>
      <c r="BN99" s="53"/>
      <c r="BO99" s="53"/>
      <c r="BP99" s="53"/>
      <c r="BQ99" s="53"/>
      <c r="BR99" s="53"/>
      <c r="BS99" s="53"/>
      <c r="BT99" s="53"/>
      <c r="BU99" s="53"/>
      <c r="BV99" s="53"/>
      <c r="BW99" s="53"/>
      <c r="BY99" s="55"/>
      <c r="BZ99" s="56"/>
      <c r="CA99" s="57"/>
      <c r="CB99" s="52"/>
      <c r="CC99" s="58"/>
    </row>
    <row r="100" spans="1:81" s="54" customFormat="1" ht="12" customHeight="1" x14ac:dyDescent="0.2">
      <c r="A100" s="110">
        <v>84</v>
      </c>
      <c r="B100" s="161" t="s">
        <v>243</v>
      </c>
      <c r="C100" s="111"/>
      <c r="D100" s="115"/>
      <c r="E100" s="113"/>
      <c r="F100" s="116"/>
      <c r="G100" s="163">
        <v>3920549.42</v>
      </c>
      <c r="H100" s="164">
        <v>0</v>
      </c>
      <c r="I100" s="163">
        <v>0</v>
      </c>
      <c r="J100" s="163">
        <v>0</v>
      </c>
      <c r="K100" s="163">
        <v>0</v>
      </c>
      <c r="L100" s="163">
        <v>0</v>
      </c>
      <c r="M100" s="163">
        <v>0</v>
      </c>
      <c r="N100" s="164">
        <v>0</v>
      </c>
      <c r="O100" s="164">
        <v>0</v>
      </c>
      <c r="P100" s="164">
        <v>0</v>
      </c>
      <c r="Q100" s="164">
        <v>0</v>
      </c>
      <c r="R100" s="164">
        <v>0</v>
      </c>
      <c r="S100" s="164">
        <v>0</v>
      </c>
      <c r="T100" s="166">
        <v>0</v>
      </c>
      <c r="U100" s="164">
        <v>0</v>
      </c>
      <c r="V100" s="167" t="s">
        <v>36</v>
      </c>
      <c r="W100" s="164">
        <v>1188.23</v>
      </c>
      <c r="X100" s="164">
        <v>3762977</v>
      </c>
      <c r="Y100" s="164">
        <v>0</v>
      </c>
      <c r="Z100" s="164">
        <v>0</v>
      </c>
      <c r="AA100" s="164">
        <v>0</v>
      </c>
      <c r="AB100" s="164">
        <v>0</v>
      </c>
      <c r="AC100" s="164">
        <v>0</v>
      </c>
      <c r="AD100" s="164">
        <v>0</v>
      </c>
      <c r="AE100" s="164">
        <v>0</v>
      </c>
      <c r="AF100" s="164">
        <v>0</v>
      </c>
      <c r="AG100" s="164">
        <v>0</v>
      </c>
      <c r="AH100" s="164">
        <v>0</v>
      </c>
      <c r="AI100" s="164">
        <v>0</v>
      </c>
      <c r="AJ100" s="137">
        <v>132788.35999999999</v>
      </c>
      <c r="AK100" s="137">
        <v>24784.06</v>
      </c>
      <c r="AL100" s="137">
        <v>0</v>
      </c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3"/>
      <c r="BM100" s="53"/>
      <c r="BN100" s="53"/>
      <c r="BO100" s="53"/>
      <c r="BP100" s="53"/>
      <c r="BQ100" s="53"/>
      <c r="BR100" s="53"/>
      <c r="BS100" s="53"/>
      <c r="BT100" s="53"/>
      <c r="BU100" s="53"/>
      <c r="BV100" s="53"/>
      <c r="BW100" s="53"/>
      <c r="BY100" s="55"/>
      <c r="BZ100" s="56"/>
      <c r="CA100" s="57"/>
      <c r="CB100" s="52"/>
      <c r="CC100" s="58"/>
    </row>
    <row r="101" spans="1:81" s="54" customFormat="1" ht="12" customHeight="1" x14ac:dyDescent="0.2">
      <c r="A101" s="110">
        <v>85</v>
      </c>
      <c r="B101" s="162" t="s">
        <v>244</v>
      </c>
      <c r="C101" s="111"/>
      <c r="D101" s="115"/>
      <c r="E101" s="113"/>
      <c r="F101" s="116"/>
      <c r="G101" s="163">
        <v>7163390.9400000004</v>
      </c>
      <c r="H101" s="164">
        <v>0</v>
      </c>
      <c r="I101" s="163">
        <v>0</v>
      </c>
      <c r="J101" s="163">
        <v>0</v>
      </c>
      <c r="K101" s="163">
        <v>0</v>
      </c>
      <c r="L101" s="163">
        <v>0</v>
      </c>
      <c r="M101" s="163">
        <v>0</v>
      </c>
      <c r="N101" s="164">
        <v>0</v>
      </c>
      <c r="O101" s="164">
        <v>0</v>
      </c>
      <c r="P101" s="164">
        <v>0</v>
      </c>
      <c r="Q101" s="164">
        <v>0</v>
      </c>
      <c r="R101" s="164">
        <v>0</v>
      </c>
      <c r="S101" s="164">
        <v>0</v>
      </c>
      <c r="T101" s="166">
        <v>0</v>
      </c>
      <c r="U101" s="164">
        <v>0</v>
      </c>
      <c r="V101" s="167" t="s">
        <v>36</v>
      </c>
      <c r="W101" s="164">
        <v>2114.34</v>
      </c>
      <c r="X101" s="164">
        <v>6885729</v>
      </c>
      <c r="Y101" s="164">
        <v>0</v>
      </c>
      <c r="Z101" s="164">
        <v>0</v>
      </c>
      <c r="AA101" s="164">
        <v>0</v>
      </c>
      <c r="AB101" s="164">
        <v>0</v>
      </c>
      <c r="AC101" s="164">
        <v>0</v>
      </c>
      <c r="AD101" s="164">
        <v>0</v>
      </c>
      <c r="AE101" s="164">
        <v>0</v>
      </c>
      <c r="AF101" s="164">
        <v>0</v>
      </c>
      <c r="AG101" s="164">
        <v>0</v>
      </c>
      <c r="AH101" s="164">
        <v>0</v>
      </c>
      <c r="AI101" s="164">
        <v>0</v>
      </c>
      <c r="AJ101" s="137">
        <v>233989.38</v>
      </c>
      <c r="AK101" s="137">
        <v>43672.56</v>
      </c>
      <c r="AL101" s="137">
        <v>0</v>
      </c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3"/>
      <c r="BM101" s="53"/>
      <c r="BN101" s="53"/>
      <c r="BO101" s="53"/>
      <c r="BP101" s="53"/>
      <c r="BQ101" s="53"/>
      <c r="BR101" s="53"/>
      <c r="BS101" s="53"/>
      <c r="BT101" s="53"/>
      <c r="BU101" s="53"/>
      <c r="BV101" s="53"/>
      <c r="BW101" s="53"/>
      <c r="BY101" s="55"/>
      <c r="BZ101" s="56"/>
      <c r="CA101" s="57"/>
      <c r="CB101" s="52"/>
      <c r="CC101" s="58"/>
    </row>
    <row r="102" spans="1:81" s="54" customFormat="1" ht="12" customHeight="1" x14ac:dyDescent="0.2">
      <c r="A102" s="110">
        <v>86</v>
      </c>
      <c r="B102" s="161" t="s">
        <v>245</v>
      </c>
      <c r="C102" s="111"/>
      <c r="D102" s="115"/>
      <c r="E102" s="113"/>
      <c r="F102" s="116"/>
      <c r="G102" s="163">
        <v>1573962.38</v>
      </c>
      <c r="H102" s="164">
        <v>0</v>
      </c>
      <c r="I102" s="163">
        <v>0</v>
      </c>
      <c r="J102" s="163">
        <v>0</v>
      </c>
      <c r="K102" s="163">
        <v>0</v>
      </c>
      <c r="L102" s="163">
        <v>0</v>
      </c>
      <c r="M102" s="163">
        <v>0</v>
      </c>
      <c r="N102" s="164">
        <v>0</v>
      </c>
      <c r="O102" s="164">
        <v>0</v>
      </c>
      <c r="P102" s="164">
        <v>0</v>
      </c>
      <c r="Q102" s="164">
        <v>0</v>
      </c>
      <c r="R102" s="164">
        <v>0</v>
      </c>
      <c r="S102" s="164">
        <v>0</v>
      </c>
      <c r="T102" s="166">
        <v>0</v>
      </c>
      <c r="U102" s="164">
        <v>0</v>
      </c>
      <c r="V102" s="167" t="s">
        <v>36</v>
      </c>
      <c r="W102" s="164">
        <v>752</v>
      </c>
      <c r="X102" s="164">
        <v>1452692.05</v>
      </c>
      <c r="Y102" s="164">
        <v>0</v>
      </c>
      <c r="Z102" s="164">
        <v>0</v>
      </c>
      <c r="AA102" s="164">
        <v>0</v>
      </c>
      <c r="AB102" s="164">
        <v>0</v>
      </c>
      <c r="AC102" s="164">
        <v>0</v>
      </c>
      <c r="AD102" s="164">
        <v>0</v>
      </c>
      <c r="AE102" s="164">
        <v>0</v>
      </c>
      <c r="AF102" s="164">
        <v>0</v>
      </c>
      <c r="AG102" s="164">
        <v>0</v>
      </c>
      <c r="AH102" s="164">
        <v>0</v>
      </c>
      <c r="AI102" s="164">
        <v>0</v>
      </c>
      <c r="AJ102" s="137">
        <v>106546.57</v>
      </c>
      <c r="AK102" s="137">
        <v>14723.76</v>
      </c>
      <c r="AL102" s="137">
        <v>0</v>
      </c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3"/>
      <c r="BM102" s="53"/>
      <c r="BN102" s="53"/>
      <c r="BO102" s="53"/>
      <c r="BP102" s="53"/>
      <c r="BQ102" s="53"/>
      <c r="BR102" s="53"/>
      <c r="BS102" s="53"/>
      <c r="BT102" s="53"/>
      <c r="BU102" s="53"/>
      <c r="BV102" s="53"/>
      <c r="BW102" s="53"/>
      <c r="BY102" s="55"/>
      <c r="BZ102" s="56"/>
      <c r="CA102" s="57"/>
      <c r="CB102" s="52"/>
      <c r="CC102" s="58"/>
    </row>
    <row r="103" spans="1:81" s="54" customFormat="1" ht="12" customHeight="1" x14ac:dyDescent="0.2">
      <c r="A103" s="110">
        <v>87</v>
      </c>
      <c r="B103" s="161" t="s">
        <v>246</v>
      </c>
      <c r="C103" s="111"/>
      <c r="D103" s="115"/>
      <c r="E103" s="113"/>
      <c r="F103" s="116"/>
      <c r="G103" s="163">
        <v>7097034.7800000003</v>
      </c>
      <c r="H103" s="164">
        <v>0</v>
      </c>
      <c r="I103" s="163">
        <v>0</v>
      </c>
      <c r="J103" s="163">
        <v>0</v>
      </c>
      <c r="K103" s="163">
        <v>0</v>
      </c>
      <c r="L103" s="163">
        <v>0</v>
      </c>
      <c r="M103" s="163">
        <v>0</v>
      </c>
      <c r="N103" s="164">
        <v>0</v>
      </c>
      <c r="O103" s="164">
        <v>0</v>
      </c>
      <c r="P103" s="164">
        <v>0</v>
      </c>
      <c r="Q103" s="164">
        <v>0</v>
      </c>
      <c r="R103" s="164">
        <v>0</v>
      </c>
      <c r="S103" s="164">
        <v>0</v>
      </c>
      <c r="T103" s="166">
        <v>0</v>
      </c>
      <c r="U103" s="164">
        <v>0</v>
      </c>
      <c r="V103" s="167" t="s">
        <v>36</v>
      </c>
      <c r="W103" s="164">
        <v>2084.02</v>
      </c>
      <c r="X103" s="164">
        <v>6831886</v>
      </c>
      <c r="Y103" s="164">
        <v>0</v>
      </c>
      <c r="Z103" s="164">
        <v>0</v>
      </c>
      <c r="AA103" s="164">
        <v>0</v>
      </c>
      <c r="AB103" s="164">
        <v>0</v>
      </c>
      <c r="AC103" s="164">
        <v>0</v>
      </c>
      <c r="AD103" s="164">
        <v>0</v>
      </c>
      <c r="AE103" s="164">
        <v>0</v>
      </c>
      <c r="AF103" s="164">
        <v>0</v>
      </c>
      <c r="AG103" s="164">
        <v>0</v>
      </c>
      <c r="AH103" s="164">
        <v>0</v>
      </c>
      <c r="AI103" s="164">
        <v>0</v>
      </c>
      <c r="AJ103" s="137">
        <v>233989.38</v>
      </c>
      <c r="AK103" s="137">
        <v>31159.4</v>
      </c>
      <c r="AL103" s="137">
        <v>0</v>
      </c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3"/>
      <c r="BM103" s="53"/>
      <c r="BN103" s="53"/>
      <c r="BO103" s="53"/>
      <c r="BP103" s="53"/>
      <c r="BQ103" s="53"/>
      <c r="BR103" s="53"/>
      <c r="BS103" s="53"/>
      <c r="BT103" s="53"/>
      <c r="BU103" s="53"/>
      <c r="BV103" s="53"/>
      <c r="BW103" s="53"/>
      <c r="BY103" s="55"/>
      <c r="BZ103" s="56"/>
      <c r="CA103" s="57"/>
      <c r="CB103" s="52"/>
      <c r="CC103" s="58"/>
    </row>
    <row r="104" spans="1:81" s="54" customFormat="1" ht="12" customHeight="1" x14ac:dyDescent="0.2">
      <c r="A104" s="110">
        <v>88</v>
      </c>
      <c r="B104" s="161" t="s">
        <v>240</v>
      </c>
      <c r="C104" s="111"/>
      <c r="D104" s="115"/>
      <c r="E104" s="113"/>
      <c r="F104" s="116"/>
      <c r="G104" s="163">
        <v>3299106.02</v>
      </c>
      <c r="H104" s="164">
        <v>0</v>
      </c>
      <c r="I104" s="163">
        <v>0</v>
      </c>
      <c r="J104" s="163">
        <v>0</v>
      </c>
      <c r="K104" s="163">
        <v>0</v>
      </c>
      <c r="L104" s="163">
        <v>0</v>
      </c>
      <c r="M104" s="163">
        <v>0</v>
      </c>
      <c r="N104" s="164">
        <v>0</v>
      </c>
      <c r="O104" s="164">
        <v>0</v>
      </c>
      <c r="P104" s="164">
        <v>0</v>
      </c>
      <c r="Q104" s="164">
        <v>0</v>
      </c>
      <c r="R104" s="164">
        <v>0</v>
      </c>
      <c r="S104" s="164">
        <v>0</v>
      </c>
      <c r="T104" s="166">
        <v>0</v>
      </c>
      <c r="U104" s="164">
        <v>0</v>
      </c>
      <c r="V104" s="167" t="s">
        <v>36</v>
      </c>
      <c r="W104" s="164">
        <v>1256</v>
      </c>
      <c r="X104" s="164">
        <v>3182952</v>
      </c>
      <c r="Y104" s="164">
        <v>0</v>
      </c>
      <c r="Z104" s="164">
        <v>0</v>
      </c>
      <c r="AA104" s="164">
        <v>0</v>
      </c>
      <c r="AB104" s="164">
        <v>0</v>
      </c>
      <c r="AC104" s="164">
        <v>0</v>
      </c>
      <c r="AD104" s="164">
        <v>0</v>
      </c>
      <c r="AE104" s="164">
        <v>0</v>
      </c>
      <c r="AF104" s="164">
        <v>0</v>
      </c>
      <c r="AG104" s="164">
        <v>0</v>
      </c>
      <c r="AH104" s="164">
        <v>0</v>
      </c>
      <c r="AI104" s="164">
        <v>0</v>
      </c>
      <c r="AJ104" s="137">
        <v>102051.44</v>
      </c>
      <c r="AK104" s="137">
        <v>14102.58</v>
      </c>
      <c r="AL104" s="137">
        <v>0</v>
      </c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3"/>
      <c r="BM104" s="53"/>
      <c r="BN104" s="53"/>
      <c r="BO104" s="53"/>
      <c r="BP104" s="53"/>
      <c r="BQ104" s="53"/>
      <c r="BR104" s="53"/>
      <c r="BS104" s="53"/>
      <c r="BT104" s="53"/>
      <c r="BU104" s="53"/>
      <c r="BV104" s="53"/>
      <c r="BW104" s="53"/>
      <c r="BY104" s="55"/>
      <c r="BZ104" s="56"/>
      <c r="CA104" s="57"/>
      <c r="CB104" s="52"/>
      <c r="CC104" s="58"/>
    </row>
    <row r="105" spans="1:81" s="54" customFormat="1" ht="12" customHeight="1" x14ac:dyDescent="0.2">
      <c r="A105" s="110">
        <v>89</v>
      </c>
      <c r="B105" s="161" t="s">
        <v>241</v>
      </c>
      <c r="C105" s="111"/>
      <c r="D105" s="115"/>
      <c r="E105" s="113"/>
      <c r="F105" s="116"/>
      <c r="G105" s="163">
        <v>4079789.46</v>
      </c>
      <c r="H105" s="164">
        <v>0</v>
      </c>
      <c r="I105" s="163">
        <v>0</v>
      </c>
      <c r="J105" s="163">
        <v>0</v>
      </c>
      <c r="K105" s="163">
        <v>0</v>
      </c>
      <c r="L105" s="163">
        <v>0</v>
      </c>
      <c r="M105" s="163">
        <v>0</v>
      </c>
      <c r="N105" s="164">
        <v>0</v>
      </c>
      <c r="O105" s="164">
        <v>0</v>
      </c>
      <c r="P105" s="164">
        <v>0</v>
      </c>
      <c r="Q105" s="164">
        <v>0</v>
      </c>
      <c r="R105" s="164">
        <v>0</v>
      </c>
      <c r="S105" s="164">
        <v>0</v>
      </c>
      <c r="T105" s="166">
        <v>0</v>
      </c>
      <c r="U105" s="164">
        <v>0</v>
      </c>
      <c r="V105" s="167" t="s">
        <v>36</v>
      </c>
      <c r="W105" s="164">
        <v>1119.9000000000001</v>
      </c>
      <c r="X105" s="164">
        <v>3927683</v>
      </c>
      <c r="Y105" s="164">
        <v>0</v>
      </c>
      <c r="Z105" s="164">
        <v>0</v>
      </c>
      <c r="AA105" s="164">
        <v>0</v>
      </c>
      <c r="AB105" s="164">
        <v>0</v>
      </c>
      <c r="AC105" s="164">
        <v>0</v>
      </c>
      <c r="AD105" s="164">
        <v>0</v>
      </c>
      <c r="AE105" s="164">
        <v>0</v>
      </c>
      <c r="AF105" s="164">
        <v>0</v>
      </c>
      <c r="AG105" s="164">
        <v>0</v>
      </c>
      <c r="AH105" s="164">
        <v>0</v>
      </c>
      <c r="AI105" s="164">
        <v>0</v>
      </c>
      <c r="AJ105" s="137">
        <v>133638.79999999999</v>
      </c>
      <c r="AK105" s="137">
        <v>18467.66</v>
      </c>
      <c r="AL105" s="137">
        <v>0</v>
      </c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3"/>
      <c r="BM105" s="53"/>
      <c r="BN105" s="53"/>
      <c r="BO105" s="53"/>
      <c r="BP105" s="53"/>
      <c r="BQ105" s="53"/>
      <c r="BR105" s="53"/>
      <c r="BS105" s="53"/>
      <c r="BT105" s="53"/>
      <c r="BU105" s="53"/>
      <c r="BV105" s="53"/>
      <c r="BW105" s="53"/>
      <c r="BY105" s="55"/>
      <c r="BZ105" s="56"/>
      <c r="CA105" s="57"/>
      <c r="CB105" s="52"/>
      <c r="CC105" s="58"/>
    </row>
    <row r="106" spans="1:81" s="54" customFormat="1" ht="12" customHeight="1" x14ac:dyDescent="0.2">
      <c r="A106" s="110">
        <v>90</v>
      </c>
      <c r="B106" s="161" t="s">
        <v>242</v>
      </c>
      <c r="C106" s="111"/>
      <c r="D106" s="115"/>
      <c r="E106" s="113"/>
      <c r="F106" s="116"/>
      <c r="G106" s="163">
        <v>6336080.9199999999</v>
      </c>
      <c r="H106" s="164">
        <v>0</v>
      </c>
      <c r="I106" s="163">
        <v>0</v>
      </c>
      <c r="J106" s="163">
        <v>0</v>
      </c>
      <c r="K106" s="163">
        <v>0</v>
      </c>
      <c r="L106" s="163">
        <v>0</v>
      </c>
      <c r="M106" s="163">
        <v>0</v>
      </c>
      <c r="N106" s="164">
        <v>0</v>
      </c>
      <c r="O106" s="164">
        <v>0</v>
      </c>
      <c r="P106" s="164">
        <v>0</v>
      </c>
      <c r="Q106" s="164">
        <v>0</v>
      </c>
      <c r="R106" s="164">
        <v>0</v>
      </c>
      <c r="S106" s="164">
        <v>0</v>
      </c>
      <c r="T106" s="166">
        <v>0</v>
      </c>
      <c r="U106" s="164">
        <v>0</v>
      </c>
      <c r="V106" s="167" t="s">
        <v>36</v>
      </c>
      <c r="W106" s="164">
        <v>1610</v>
      </c>
      <c r="X106" s="164">
        <v>6075742.5999999996</v>
      </c>
      <c r="Y106" s="164">
        <v>0</v>
      </c>
      <c r="Z106" s="164">
        <v>0</v>
      </c>
      <c r="AA106" s="164">
        <v>0</v>
      </c>
      <c r="AB106" s="164">
        <v>0</v>
      </c>
      <c r="AC106" s="164">
        <v>0</v>
      </c>
      <c r="AD106" s="164">
        <v>0</v>
      </c>
      <c r="AE106" s="164">
        <v>0</v>
      </c>
      <c r="AF106" s="164">
        <v>0</v>
      </c>
      <c r="AG106" s="164">
        <v>0</v>
      </c>
      <c r="AH106" s="164">
        <v>0</v>
      </c>
      <c r="AI106" s="164">
        <v>0</v>
      </c>
      <c r="AJ106" s="137">
        <v>170861.07</v>
      </c>
      <c r="AK106" s="137">
        <v>89477.25</v>
      </c>
      <c r="AL106" s="137">
        <v>0</v>
      </c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3"/>
      <c r="BM106" s="53"/>
      <c r="BN106" s="53"/>
      <c r="BO106" s="53"/>
      <c r="BP106" s="53"/>
      <c r="BQ106" s="53"/>
      <c r="BR106" s="53"/>
      <c r="BS106" s="53"/>
      <c r="BT106" s="53"/>
      <c r="BU106" s="53"/>
      <c r="BV106" s="53"/>
      <c r="BW106" s="53"/>
      <c r="BY106" s="55"/>
      <c r="BZ106" s="56"/>
      <c r="CA106" s="57"/>
      <c r="CB106" s="52"/>
      <c r="CC106" s="58"/>
    </row>
    <row r="107" spans="1:81" s="54" customFormat="1" ht="12" customHeight="1" x14ac:dyDescent="0.2">
      <c r="A107" s="110">
        <v>91</v>
      </c>
      <c r="B107" s="161" t="s">
        <v>247</v>
      </c>
      <c r="C107" s="111"/>
      <c r="D107" s="115"/>
      <c r="E107" s="113"/>
      <c r="F107" s="116"/>
      <c r="G107" s="163">
        <v>6813036.21</v>
      </c>
      <c r="H107" s="164">
        <v>0</v>
      </c>
      <c r="I107" s="163">
        <v>0</v>
      </c>
      <c r="J107" s="163">
        <v>0</v>
      </c>
      <c r="K107" s="163">
        <v>0</v>
      </c>
      <c r="L107" s="163">
        <v>0</v>
      </c>
      <c r="M107" s="163">
        <v>0</v>
      </c>
      <c r="N107" s="164">
        <v>0</v>
      </c>
      <c r="O107" s="164">
        <v>0</v>
      </c>
      <c r="P107" s="164">
        <v>0</v>
      </c>
      <c r="Q107" s="164">
        <v>0</v>
      </c>
      <c r="R107" s="164">
        <v>0</v>
      </c>
      <c r="S107" s="164">
        <v>0</v>
      </c>
      <c r="T107" s="166">
        <v>0</v>
      </c>
      <c r="U107" s="164">
        <v>0</v>
      </c>
      <c r="V107" s="167" t="s">
        <v>37</v>
      </c>
      <c r="W107" s="164">
        <v>1929.5</v>
      </c>
      <c r="X107" s="164">
        <v>6479962.6299999999</v>
      </c>
      <c r="Y107" s="164">
        <v>0</v>
      </c>
      <c r="Z107" s="164">
        <v>0</v>
      </c>
      <c r="AA107" s="164">
        <v>0</v>
      </c>
      <c r="AB107" s="164">
        <v>0</v>
      </c>
      <c r="AC107" s="164">
        <v>0</v>
      </c>
      <c r="AD107" s="164">
        <v>0</v>
      </c>
      <c r="AE107" s="164">
        <v>0</v>
      </c>
      <c r="AF107" s="164">
        <v>0</v>
      </c>
      <c r="AG107" s="164">
        <v>0</v>
      </c>
      <c r="AH107" s="164">
        <v>0</v>
      </c>
      <c r="AI107" s="164">
        <v>0</v>
      </c>
      <c r="AJ107" s="137">
        <v>298206.61</v>
      </c>
      <c r="AK107" s="137">
        <v>34866.97</v>
      </c>
      <c r="AL107" s="137">
        <v>0</v>
      </c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3"/>
      <c r="BM107" s="53"/>
      <c r="BN107" s="53"/>
      <c r="BO107" s="53"/>
      <c r="BP107" s="53"/>
      <c r="BQ107" s="53"/>
      <c r="BR107" s="53"/>
      <c r="BS107" s="53"/>
      <c r="BT107" s="53"/>
      <c r="BU107" s="53"/>
      <c r="BV107" s="53"/>
      <c r="BW107" s="53"/>
      <c r="BY107" s="55"/>
      <c r="BZ107" s="56"/>
      <c r="CA107" s="57"/>
      <c r="CB107" s="52"/>
      <c r="CC107" s="58"/>
    </row>
    <row r="108" spans="1:81" s="54" customFormat="1" ht="12" customHeight="1" x14ac:dyDescent="0.2">
      <c r="A108" s="110">
        <v>92</v>
      </c>
      <c r="B108" s="161" t="s">
        <v>249</v>
      </c>
      <c r="C108" s="111"/>
      <c r="D108" s="115"/>
      <c r="E108" s="113"/>
      <c r="F108" s="116"/>
      <c r="G108" s="163">
        <v>3718045.68</v>
      </c>
      <c r="H108" s="164">
        <v>0</v>
      </c>
      <c r="I108" s="163">
        <v>0</v>
      </c>
      <c r="J108" s="163">
        <v>0</v>
      </c>
      <c r="K108" s="163">
        <v>0</v>
      </c>
      <c r="L108" s="163">
        <v>0</v>
      </c>
      <c r="M108" s="163">
        <v>0</v>
      </c>
      <c r="N108" s="164">
        <v>0</v>
      </c>
      <c r="O108" s="164">
        <v>0</v>
      </c>
      <c r="P108" s="164">
        <v>0</v>
      </c>
      <c r="Q108" s="164">
        <v>0</v>
      </c>
      <c r="R108" s="164">
        <v>0</v>
      </c>
      <c r="S108" s="164">
        <v>0</v>
      </c>
      <c r="T108" s="166">
        <v>0</v>
      </c>
      <c r="U108" s="164">
        <v>0</v>
      </c>
      <c r="V108" s="167" t="s">
        <v>37</v>
      </c>
      <c r="W108" s="164">
        <v>1146.1300000000001</v>
      </c>
      <c r="X108" s="164">
        <v>3513139.2000000002</v>
      </c>
      <c r="Y108" s="164">
        <v>0</v>
      </c>
      <c r="Z108" s="164">
        <v>0</v>
      </c>
      <c r="AA108" s="164">
        <v>0</v>
      </c>
      <c r="AB108" s="164">
        <v>0</v>
      </c>
      <c r="AC108" s="164">
        <v>0</v>
      </c>
      <c r="AD108" s="164">
        <v>0</v>
      </c>
      <c r="AE108" s="164">
        <v>0</v>
      </c>
      <c r="AF108" s="164">
        <v>0</v>
      </c>
      <c r="AG108" s="164">
        <v>0</v>
      </c>
      <c r="AH108" s="164">
        <v>0</v>
      </c>
      <c r="AI108" s="164">
        <v>0</v>
      </c>
      <c r="AJ108" s="137">
        <v>136374.73000000001</v>
      </c>
      <c r="AK108" s="137">
        <v>68531.75</v>
      </c>
      <c r="AL108" s="137">
        <v>0</v>
      </c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  <c r="BL108" s="53"/>
      <c r="BM108" s="53"/>
      <c r="BN108" s="53"/>
      <c r="BO108" s="53"/>
      <c r="BP108" s="53"/>
      <c r="BQ108" s="53"/>
      <c r="BR108" s="53"/>
      <c r="BS108" s="53"/>
      <c r="BT108" s="53"/>
      <c r="BU108" s="53"/>
      <c r="BV108" s="53"/>
      <c r="BW108" s="53"/>
      <c r="BY108" s="55"/>
      <c r="BZ108" s="56"/>
      <c r="CA108" s="57"/>
      <c r="CB108" s="52"/>
      <c r="CC108" s="58"/>
    </row>
    <row r="109" spans="1:81" s="54" customFormat="1" ht="12" customHeight="1" x14ac:dyDescent="0.2">
      <c r="A109" s="110">
        <v>93</v>
      </c>
      <c r="B109" s="161" t="s">
        <v>251</v>
      </c>
      <c r="C109" s="111"/>
      <c r="D109" s="115"/>
      <c r="E109" s="113"/>
      <c r="F109" s="116"/>
      <c r="G109" s="163">
        <v>2600987.29</v>
      </c>
      <c r="H109" s="164">
        <v>0</v>
      </c>
      <c r="I109" s="163">
        <v>0</v>
      </c>
      <c r="J109" s="163">
        <v>0</v>
      </c>
      <c r="K109" s="163">
        <v>0</v>
      </c>
      <c r="L109" s="163">
        <v>0</v>
      </c>
      <c r="M109" s="163">
        <v>0</v>
      </c>
      <c r="N109" s="164">
        <v>0</v>
      </c>
      <c r="O109" s="164">
        <v>0</v>
      </c>
      <c r="P109" s="164">
        <v>0</v>
      </c>
      <c r="Q109" s="164">
        <v>0</v>
      </c>
      <c r="R109" s="164">
        <v>0</v>
      </c>
      <c r="S109" s="164">
        <v>0</v>
      </c>
      <c r="T109" s="166">
        <v>0</v>
      </c>
      <c r="U109" s="164">
        <v>0</v>
      </c>
      <c r="V109" s="167" t="s">
        <v>36</v>
      </c>
      <c r="W109" s="164">
        <v>525.82000000000005</v>
      </c>
      <c r="X109" s="164">
        <v>2488184</v>
      </c>
      <c r="Y109" s="164">
        <v>0</v>
      </c>
      <c r="Z109" s="164">
        <v>0</v>
      </c>
      <c r="AA109" s="164">
        <v>0</v>
      </c>
      <c r="AB109" s="164">
        <v>0</v>
      </c>
      <c r="AC109" s="164">
        <v>0</v>
      </c>
      <c r="AD109" s="164">
        <v>0</v>
      </c>
      <c r="AE109" s="164">
        <v>0</v>
      </c>
      <c r="AF109" s="164">
        <v>0</v>
      </c>
      <c r="AG109" s="164">
        <v>0</v>
      </c>
      <c r="AH109" s="164">
        <v>0</v>
      </c>
      <c r="AI109" s="164">
        <v>0</v>
      </c>
      <c r="AJ109" s="137">
        <v>75202.19</v>
      </c>
      <c r="AK109" s="137">
        <v>37601.1</v>
      </c>
      <c r="AL109" s="137">
        <v>0</v>
      </c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  <c r="BL109" s="53"/>
      <c r="BM109" s="53"/>
      <c r="BN109" s="53"/>
      <c r="BO109" s="53"/>
      <c r="BP109" s="53"/>
      <c r="BQ109" s="53"/>
      <c r="BR109" s="53"/>
      <c r="BS109" s="53"/>
      <c r="BT109" s="53"/>
      <c r="BU109" s="53"/>
      <c r="BV109" s="53"/>
      <c r="BW109" s="53"/>
      <c r="BY109" s="55"/>
      <c r="BZ109" s="56"/>
      <c r="CA109" s="57"/>
      <c r="CB109" s="52"/>
      <c r="CC109" s="58"/>
    </row>
    <row r="110" spans="1:81" s="54" customFormat="1" ht="12" customHeight="1" x14ac:dyDescent="0.2">
      <c r="A110" s="110">
        <v>94</v>
      </c>
      <c r="B110" s="161" t="s">
        <v>252</v>
      </c>
      <c r="C110" s="111"/>
      <c r="D110" s="115"/>
      <c r="E110" s="113"/>
      <c r="F110" s="116"/>
      <c r="G110" s="163">
        <v>5944815.9100000001</v>
      </c>
      <c r="H110" s="164">
        <v>0</v>
      </c>
      <c r="I110" s="163">
        <v>0</v>
      </c>
      <c r="J110" s="163">
        <v>0</v>
      </c>
      <c r="K110" s="163">
        <v>0</v>
      </c>
      <c r="L110" s="163">
        <v>0</v>
      </c>
      <c r="M110" s="163">
        <v>0</v>
      </c>
      <c r="N110" s="164">
        <v>0</v>
      </c>
      <c r="O110" s="164">
        <v>0</v>
      </c>
      <c r="P110" s="164">
        <v>0</v>
      </c>
      <c r="Q110" s="164">
        <v>0</v>
      </c>
      <c r="R110" s="164">
        <v>0</v>
      </c>
      <c r="S110" s="164">
        <v>0</v>
      </c>
      <c r="T110" s="166">
        <v>0</v>
      </c>
      <c r="U110" s="164">
        <v>0</v>
      </c>
      <c r="V110" s="167" t="s">
        <v>36</v>
      </c>
      <c r="W110" s="164">
        <v>1629</v>
      </c>
      <c r="X110" s="164">
        <v>5624629.5099999998</v>
      </c>
      <c r="Y110" s="164">
        <v>0</v>
      </c>
      <c r="Z110" s="164">
        <v>0</v>
      </c>
      <c r="AA110" s="164">
        <v>0</v>
      </c>
      <c r="AB110" s="164">
        <v>0</v>
      </c>
      <c r="AC110" s="164">
        <v>0</v>
      </c>
      <c r="AD110" s="164">
        <v>0</v>
      </c>
      <c r="AE110" s="164">
        <v>0</v>
      </c>
      <c r="AF110" s="164">
        <v>0</v>
      </c>
      <c r="AG110" s="164">
        <v>0</v>
      </c>
      <c r="AH110" s="164">
        <v>0</v>
      </c>
      <c r="AI110" s="164">
        <v>0</v>
      </c>
      <c r="AJ110" s="137">
        <v>213457.6</v>
      </c>
      <c r="AK110" s="137">
        <v>106728.8</v>
      </c>
      <c r="AL110" s="137">
        <v>0</v>
      </c>
      <c r="AN110" s="52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52"/>
      <c r="BJ110" s="52"/>
      <c r="BK110" s="52"/>
      <c r="BL110" s="53"/>
      <c r="BM110" s="53"/>
      <c r="BN110" s="53"/>
      <c r="BO110" s="53"/>
      <c r="BP110" s="53"/>
      <c r="BQ110" s="53"/>
      <c r="BR110" s="53"/>
      <c r="BS110" s="53"/>
      <c r="BT110" s="53"/>
      <c r="BU110" s="53"/>
      <c r="BV110" s="53"/>
      <c r="BW110" s="53"/>
      <c r="BY110" s="55"/>
      <c r="BZ110" s="56"/>
      <c r="CA110" s="57"/>
      <c r="CB110" s="52"/>
      <c r="CC110" s="58"/>
    </row>
    <row r="111" spans="1:81" s="54" customFormat="1" ht="12" customHeight="1" x14ac:dyDescent="0.2">
      <c r="A111" s="110">
        <v>95</v>
      </c>
      <c r="B111" s="161" t="s">
        <v>256</v>
      </c>
      <c r="C111" s="111"/>
      <c r="D111" s="115"/>
      <c r="E111" s="113"/>
      <c r="F111" s="116"/>
      <c r="G111" s="163">
        <v>3278615.01</v>
      </c>
      <c r="H111" s="164">
        <v>0</v>
      </c>
      <c r="I111" s="163">
        <v>0</v>
      </c>
      <c r="J111" s="163">
        <v>0</v>
      </c>
      <c r="K111" s="163">
        <v>0</v>
      </c>
      <c r="L111" s="163">
        <v>0</v>
      </c>
      <c r="M111" s="163">
        <v>0</v>
      </c>
      <c r="N111" s="164">
        <v>0</v>
      </c>
      <c r="O111" s="164">
        <v>0</v>
      </c>
      <c r="P111" s="164">
        <v>0</v>
      </c>
      <c r="Q111" s="164">
        <v>0</v>
      </c>
      <c r="R111" s="164">
        <v>0</v>
      </c>
      <c r="S111" s="164">
        <v>0</v>
      </c>
      <c r="T111" s="166">
        <v>0</v>
      </c>
      <c r="U111" s="164">
        <v>0</v>
      </c>
      <c r="V111" s="167" t="s">
        <v>36</v>
      </c>
      <c r="W111" s="164">
        <v>775</v>
      </c>
      <c r="X111" s="164">
        <v>3162461</v>
      </c>
      <c r="Y111" s="164">
        <v>0</v>
      </c>
      <c r="Z111" s="164">
        <v>0</v>
      </c>
      <c r="AA111" s="164">
        <v>0</v>
      </c>
      <c r="AB111" s="164">
        <v>0</v>
      </c>
      <c r="AC111" s="164">
        <v>0</v>
      </c>
      <c r="AD111" s="164">
        <v>0</v>
      </c>
      <c r="AE111" s="164">
        <v>0</v>
      </c>
      <c r="AF111" s="164">
        <v>0</v>
      </c>
      <c r="AG111" s="164">
        <v>0</v>
      </c>
      <c r="AH111" s="164">
        <v>0</v>
      </c>
      <c r="AI111" s="164">
        <v>0</v>
      </c>
      <c r="AJ111" s="137">
        <v>102051.43</v>
      </c>
      <c r="AK111" s="137">
        <v>14102.58</v>
      </c>
      <c r="AL111" s="137">
        <v>0</v>
      </c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3"/>
      <c r="BM111" s="53"/>
      <c r="BN111" s="53"/>
      <c r="BO111" s="53"/>
      <c r="BP111" s="53"/>
      <c r="BQ111" s="53"/>
      <c r="BR111" s="53"/>
      <c r="BS111" s="53"/>
      <c r="BT111" s="53"/>
      <c r="BU111" s="53"/>
      <c r="BV111" s="53"/>
      <c r="BW111" s="53"/>
      <c r="BY111" s="55"/>
      <c r="BZ111" s="56"/>
      <c r="CA111" s="57"/>
      <c r="CB111" s="52"/>
      <c r="CC111" s="58"/>
    </row>
    <row r="112" spans="1:81" s="54" customFormat="1" ht="12" customHeight="1" x14ac:dyDescent="0.2">
      <c r="A112" s="110">
        <v>96</v>
      </c>
      <c r="B112" s="161" t="s">
        <v>257</v>
      </c>
      <c r="C112" s="111"/>
      <c r="D112" s="115"/>
      <c r="E112" s="113"/>
      <c r="F112" s="116"/>
      <c r="G112" s="163">
        <v>3616674.11</v>
      </c>
      <c r="H112" s="164">
        <v>0</v>
      </c>
      <c r="I112" s="163">
        <v>0</v>
      </c>
      <c r="J112" s="163">
        <v>0</v>
      </c>
      <c r="K112" s="163">
        <v>0</v>
      </c>
      <c r="L112" s="163">
        <v>0</v>
      </c>
      <c r="M112" s="163">
        <v>0</v>
      </c>
      <c r="N112" s="164">
        <v>0</v>
      </c>
      <c r="O112" s="164">
        <v>0</v>
      </c>
      <c r="P112" s="164">
        <v>0</v>
      </c>
      <c r="Q112" s="164">
        <v>0</v>
      </c>
      <c r="R112" s="164">
        <v>0</v>
      </c>
      <c r="S112" s="164">
        <v>0</v>
      </c>
      <c r="T112" s="166">
        <v>0</v>
      </c>
      <c r="U112" s="164">
        <v>0</v>
      </c>
      <c r="V112" s="167" t="s">
        <v>36</v>
      </c>
      <c r="W112" s="164">
        <v>1073.0999999999999</v>
      </c>
      <c r="X112" s="164">
        <v>3447974.22</v>
      </c>
      <c r="Y112" s="164">
        <v>0</v>
      </c>
      <c r="Z112" s="164">
        <v>0</v>
      </c>
      <c r="AA112" s="164">
        <v>0</v>
      </c>
      <c r="AB112" s="164">
        <v>0</v>
      </c>
      <c r="AC112" s="164">
        <v>0</v>
      </c>
      <c r="AD112" s="164">
        <v>0</v>
      </c>
      <c r="AE112" s="164">
        <v>0</v>
      </c>
      <c r="AF112" s="164">
        <v>0</v>
      </c>
      <c r="AG112" s="164">
        <v>0</v>
      </c>
      <c r="AH112" s="164">
        <v>0</v>
      </c>
      <c r="AI112" s="164">
        <v>0</v>
      </c>
      <c r="AJ112" s="137">
        <v>148217.57</v>
      </c>
      <c r="AK112" s="137">
        <v>20482.32</v>
      </c>
      <c r="AL112" s="137">
        <v>0</v>
      </c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  <c r="BD112" s="52"/>
      <c r="BE112" s="52"/>
      <c r="BF112" s="52"/>
      <c r="BG112" s="52"/>
      <c r="BH112" s="52"/>
      <c r="BI112" s="52"/>
      <c r="BJ112" s="52"/>
      <c r="BK112" s="52"/>
      <c r="BL112" s="53"/>
      <c r="BM112" s="53"/>
      <c r="BN112" s="53"/>
      <c r="BO112" s="53"/>
      <c r="BP112" s="53"/>
      <c r="BQ112" s="53"/>
      <c r="BR112" s="53"/>
      <c r="BS112" s="53"/>
      <c r="BT112" s="53"/>
      <c r="BU112" s="53"/>
      <c r="BV112" s="53"/>
      <c r="BW112" s="53"/>
      <c r="BY112" s="55"/>
      <c r="BZ112" s="56"/>
      <c r="CA112" s="57"/>
      <c r="CB112" s="52"/>
      <c r="CC112" s="58"/>
    </row>
    <row r="113" spans="1:82" s="54" customFormat="1" ht="12" customHeight="1" x14ac:dyDescent="0.2">
      <c r="A113" s="110">
        <v>97</v>
      </c>
      <c r="B113" s="161" t="s">
        <v>258</v>
      </c>
      <c r="C113" s="111"/>
      <c r="D113" s="115"/>
      <c r="E113" s="113"/>
      <c r="F113" s="116"/>
      <c r="G113" s="163">
        <v>3362309.18</v>
      </c>
      <c r="H113" s="164">
        <v>0</v>
      </c>
      <c r="I113" s="163">
        <v>0</v>
      </c>
      <c r="J113" s="163">
        <v>0</v>
      </c>
      <c r="K113" s="163">
        <v>0</v>
      </c>
      <c r="L113" s="163">
        <v>0</v>
      </c>
      <c r="M113" s="163">
        <v>0</v>
      </c>
      <c r="N113" s="164">
        <v>0</v>
      </c>
      <c r="O113" s="164">
        <v>0</v>
      </c>
      <c r="P113" s="164">
        <v>0</v>
      </c>
      <c r="Q113" s="164">
        <v>0</v>
      </c>
      <c r="R113" s="164">
        <v>0</v>
      </c>
      <c r="S113" s="164">
        <v>0</v>
      </c>
      <c r="T113" s="166">
        <v>0</v>
      </c>
      <c r="U113" s="164">
        <v>0</v>
      </c>
      <c r="V113" s="167" t="s">
        <v>37</v>
      </c>
      <c r="W113" s="164">
        <v>910</v>
      </c>
      <c r="X113" s="164">
        <v>3243976.64</v>
      </c>
      <c r="Y113" s="164">
        <v>0</v>
      </c>
      <c r="Z113" s="164">
        <v>0</v>
      </c>
      <c r="AA113" s="164">
        <v>0</v>
      </c>
      <c r="AB113" s="164">
        <v>0</v>
      </c>
      <c r="AC113" s="164">
        <v>0</v>
      </c>
      <c r="AD113" s="164">
        <v>0</v>
      </c>
      <c r="AE113" s="164">
        <v>0</v>
      </c>
      <c r="AF113" s="164">
        <v>0</v>
      </c>
      <c r="AG113" s="164">
        <v>0</v>
      </c>
      <c r="AH113" s="164">
        <v>0</v>
      </c>
      <c r="AI113" s="164">
        <v>0</v>
      </c>
      <c r="AJ113" s="137">
        <v>98982.93</v>
      </c>
      <c r="AK113" s="137">
        <v>19349.61</v>
      </c>
      <c r="AL113" s="137">
        <v>0</v>
      </c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3"/>
      <c r="BM113" s="53"/>
      <c r="BN113" s="53"/>
      <c r="BO113" s="53"/>
      <c r="BP113" s="53"/>
      <c r="BQ113" s="53"/>
      <c r="BR113" s="53"/>
      <c r="BS113" s="53"/>
      <c r="BT113" s="53"/>
      <c r="BU113" s="53"/>
      <c r="BV113" s="53"/>
      <c r="BW113" s="53"/>
      <c r="BY113" s="55"/>
      <c r="BZ113" s="56"/>
      <c r="CA113" s="57"/>
      <c r="CB113" s="52"/>
      <c r="CC113" s="58"/>
    </row>
    <row r="114" spans="1:82" s="54" customFormat="1" ht="12" customHeight="1" x14ac:dyDescent="0.2">
      <c r="A114" s="110">
        <v>98</v>
      </c>
      <c r="B114" s="161" t="s">
        <v>296</v>
      </c>
      <c r="C114" s="111"/>
      <c r="D114" s="115"/>
      <c r="E114" s="113"/>
      <c r="F114" s="116"/>
      <c r="G114" s="163">
        <v>2267669.7200000002</v>
      </c>
      <c r="H114" s="164">
        <v>0</v>
      </c>
      <c r="I114" s="165">
        <v>0</v>
      </c>
      <c r="J114" s="165">
        <v>0</v>
      </c>
      <c r="K114" s="165">
        <v>0</v>
      </c>
      <c r="L114" s="165">
        <v>0</v>
      </c>
      <c r="M114" s="165">
        <v>0</v>
      </c>
      <c r="N114" s="164">
        <v>0</v>
      </c>
      <c r="O114" s="164">
        <v>0</v>
      </c>
      <c r="P114" s="164">
        <v>0</v>
      </c>
      <c r="Q114" s="164">
        <v>0</v>
      </c>
      <c r="R114" s="164">
        <v>0</v>
      </c>
      <c r="S114" s="164">
        <v>0</v>
      </c>
      <c r="T114" s="166">
        <v>0</v>
      </c>
      <c r="U114" s="164">
        <v>0</v>
      </c>
      <c r="V114" s="168" t="s">
        <v>37</v>
      </c>
      <c r="W114" s="137">
        <v>519.20000000000005</v>
      </c>
      <c r="X114" s="164">
        <v>2162242.91</v>
      </c>
      <c r="Y114" s="137">
        <v>0</v>
      </c>
      <c r="Z114" s="137">
        <v>0</v>
      </c>
      <c r="AA114" s="137">
        <v>0</v>
      </c>
      <c r="AB114" s="137">
        <v>0</v>
      </c>
      <c r="AC114" s="137">
        <v>0</v>
      </c>
      <c r="AD114" s="137">
        <v>0</v>
      </c>
      <c r="AE114" s="137">
        <v>0</v>
      </c>
      <c r="AF114" s="137">
        <v>0</v>
      </c>
      <c r="AG114" s="137">
        <v>0</v>
      </c>
      <c r="AH114" s="137">
        <v>0</v>
      </c>
      <c r="AI114" s="137">
        <v>0</v>
      </c>
      <c r="AJ114" s="137">
        <v>70166.42</v>
      </c>
      <c r="AK114" s="137">
        <v>35260.39</v>
      </c>
      <c r="AL114" s="137">
        <v>0</v>
      </c>
      <c r="AN114" s="52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52"/>
      <c r="BJ114" s="52"/>
      <c r="BK114" s="52"/>
      <c r="BL114" s="53"/>
      <c r="BM114" s="53"/>
      <c r="BN114" s="53"/>
      <c r="BO114" s="53"/>
      <c r="BP114" s="53"/>
      <c r="BQ114" s="53"/>
      <c r="BR114" s="53"/>
      <c r="BS114" s="53"/>
      <c r="BT114" s="53"/>
      <c r="BU114" s="53"/>
      <c r="BV114" s="53"/>
      <c r="BW114" s="53"/>
      <c r="BY114" s="55"/>
      <c r="BZ114" s="56"/>
      <c r="CA114" s="57"/>
      <c r="CB114" s="52"/>
      <c r="CC114" s="58"/>
    </row>
    <row r="115" spans="1:82" s="54" customFormat="1" ht="12" customHeight="1" x14ac:dyDescent="0.2">
      <c r="A115" s="110">
        <v>99</v>
      </c>
      <c r="B115" s="161" t="s">
        <v>264</v>
      </c>
      <c r="C115" s="111"/>
      <c r="D115" s="115"/>
      <c r="E115" s="113"/>
      <c r="F115" s="116"/>
      <c r="G115" s="163">
        <v>3487134.43</v>
      </c>
      <c r="H115" s="164">
        <v>0</v>
      </c>
      <c r="I115" s="165">
        <v>0</v>
      </c>
      <c r="J115" s="165">
        <v>0</v>
      </c>
      <c r="K115" s="165">
        <v>0</v>
      </c>
      <c r="L115" s="165">
        <v>0</v>
      </c>
      <c r="M115" s="165">
        <v>0</v>
      </c>
      <c r="N115" s="164">
        <v>0</v>
      </c>
      <c r="O115" s="164">
        <v>0</v>
      </c>
      <c r="P115" s="164">
        <v>0</v>
      </c>
      <c r="Q115" s="164">
        <v>0</v>
      </c>
      <c r="R115" s="164">
        <v>0</v>
      </c>
      <c r="S115" s="164">
        <v>0</v>
      </c>
      <c r="T115" s="166">
        <v>0</v>
      </c>
      <c r="U115" s="164">
        <v>0</v>
      </c>
      <c r="V115" s="168" t="s">
        <v>36</v>
      </c>
      <c r="W115" s="137">
        <v>1090.08</v>
      </c>
      <c r="X115" s="164">
        <v>3329266</v>
      </c>
      <c r="Y115" s="137">
        <v>0</v>
      </c>
      <c r="Z115" s="137">
        <v>0</v>
      </c>
      <c r="AA115" s="137">
        <v>0</v>
      </c>
      <c r="AB115" s="137">
        <v>0</v>
      </c>
      <c r="AC115" s="137">
        <v>0</v>
      </c>
      <c r="AD115" s="137">
        <v>0</v>
      </c>
      <c r="AE115" s="137">
        <v>0</v>
      </c>
      <c r="AF115" s="137">
        <v>0</v>
      </c>
      <c r="AG115" s="137">
        <v>0</v>
      </c>
      <c r="AH115" s="137">
        <v>0</v>
      </c>
      <c r="AI115" s="137">
        <v>0</v>
      </c>
      <c r="AJ115" s="137">
        <v>139064.98000000001</v>
      </c>
      <c r="AK115" s="137">
        <v>18803.45</v>
      </c>
      <c r="AL115" s="137">
        <v>0</v>
      </c>
      <c r="AN115" s="52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  <c r="BI115" s="52"/>
      <c r="BJ115" s="52"/>
      <c r="BK115" s="52"/>
      <c r="BL115" s="53"/>
      <c r="BM115" s="53"/>
      <c r="BN115" s="53"/>
      <c r="BO115" s="53"/>
      <c r="BP115" s="53"/>
      <c r="BQ115" s="53"/>
      <c r="BR115" s="53"/>
      <c r="BS115" s="53"/>
      <c r="BT115" s="53"/>
      <c r="BU115" s="53"/>
      <c r="BV115" s="53"/>
      <c r="BW115" s="53"/>
      <c r="BY115" s="55"/>
      <c r="BZ115" s="56"/>
      <c r="CA115" s="57"/>
      <c r="CB115" s="52"/>
      <c r="CC115" s="58"/>
    </row>
    <row r="116" spans="1:82" s="54" customFormat="1" ht="12" customHeight="1" x14ac:dyDescent="0.2">
      <c r="A116" s="110">
        <v>100</v>
      </c>
      <c r="B116" s="161" t="s">
        <v>342</v>
      </c>
      <c r="C116" s="117"/>
      <c r="D116" s="117"/>
      <c r="E116" s="118"/>
      <c r="F116" s="118"/>
      <c r="G116" s="163">
        <v>3101010.1</v>
      </c>
      <c r="H116" s="164">
        <v>0</v>
      </c>
      <c r="I116" s="163">
        <v>0</v>
      </c>
      <c r="J116" s="163">
        <v>0</v>
      </c>
      <c r="K116" s="163">
        <v>0</v>
      </c>
      <c r="L116" s="163">
        <v>0</v>
      </c>
      <c r="M116" s="163">
        <v>0</v>
      </c>
      <c r="N116" s="164">
        <v>0</v>
      </c>
      <c r="O116" s="164">
        <v>0</v>
      </c>
      <c r="P116" s="164">
        <v>0</v>
      </c>
      <c r="Q116" s="164">
        <v>0</v>
      </c>
      <c r="R116" s="164">
        <v>0</v>
      </c>
      <c r="S116" s="164">
        <v>0</v>
      </c>
      <c r="T116" s="166">
        <v>0</v>
      </c>
      <c r="U116" s="164">
        <v>0</v>
      </c>
      <c r="V116" s="167" t="s">
        <v>36</v>
      </c>
      <c r="W116" s="164">
        <v>930</v>
      </c>
      <c r="X116" s="164">
        <v>2928158.19</v>
      </c>
      <c r="Y116" s="164">
        <v>0</v>
      </c>
      <c r="Z116" s="164">
        <v>0</v>
      </c>
      <c r="AA116" s="164">
        <v>0</v>
      </c>
      <c r="AB116" s="164">
        <v>0</v>
      </c>
      <c r="AC116" s="164">
        <v>0</v>
      </c>
      <c r="AD116" s="164">
        <v>0</v>
      </c>
      <c r="AE116" s="164">
        <v>0</v>
      </c>
      <c r="AF116" s="164">
        <v>0</v>
      </c>
      <c r="AG116" s="164">
        <v>0</v>
      </c>
      <c r="AH116" s="164">
        <v>0</v>
      </c>
      <c r="AI116" s="164">
        <v>0</v>
      </c>
      <c r="AJ116" s="137">
        <v>113443.4</v>
      </c>
      <c r="AK116" s="137">
        <v>59408.51</v>
      </c>
      <c r="AL116" s="137">
        <v>0</v>
      </c>
      <c r="AN116" s="52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  <c r="BF116" s="52"/>
      <c r="BG116" s="52"/>
      <c r="BH116" s="52"/>
      <c r="BI116" s="52"/>
      <c r="BJ116" s="52"/>
      <c r="BK116" s="52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Y116" s="55"/>
      <c r="BZ116" s="56"/>
      <c r="CA116" s="57"/>
      <c r="CB116" s="52"/>
      <c r="CC116" s="58"/>
      <c r="CD116" s="59"/>
    </row>
    <row r="117" spans="1:82" s="54" customFormat="1" ht="12" customHeight="1" x14ac:dyDescent="0.2">
      <c r="A117" s="110">
        <v>101</v>
      </c>
      <c r="B117" s="161" t="s">
        <v>405</v>
      </c>
      <c r="C117" s="117"/>
      <c r="D117" s="117"/>
      <c r="E117" s="118"/>
      <c r="F117" s="118"/>
      <c r="G117" s="163">
        <v>3750549.31</v>
      </c>
      <c r="H117" s="164">
        <v>0</v>
      </c>
      <c r="I117" s="163">
        <v>0</v>
      </c>
      <c r="J117" s="163">
        <v>0</v>
      </c>
      <c r="K117" s="163">
        <v>0</v>
      </c>
      <c r="L117" s="163">
        <v>0</v>
      </c>
      <c r="M117" s="163">
        <v>0</v>
      </c>
      <c r="N117" s="164">
        <v>0</v>
      </c>
      <c r="O117" s="164">
        <v>0</v>
      </c>
      <c r="P117" s="164">
        <v>0</v>
      </c>
      <c r="Q117" s="164">
        <v>0</v>
      </c>
      <c r="R117" s="164">
        <v>0</v>
      </c>
      <c r="S117" s="164">
        <v>0</v>
      </c>
      <c r="T117" s="166">
        <v>0</v>
      </c>
      <c r="U117" s="164">
        <v>0</v>
      </c>
      <c r="V117" s="167" t="s">
        <v>37</v>
      </c>
      <c r="W117" s="164">
        <v>1120</v>
      </c>
      <c r="X117" s="164">
        <v>3596463.05</v>
      </c>
      <c r="Y117" s="164">
        <v>0</v>
      </c>
      <c r="Z117" s="164">
        <v>0</v>
      </c>
      <c r="AA117" s="164">
        <v>0</v>
      </c>
      <c r="AB117" s="164">
        <v>0</v>
      </c>
      <c r="AC117" s="164">
        <v>0</v>
      </c>
      <c r="AD117" s="164">
        <v>0</v>
      </c>
      <c r="AE117" s="164">
        <v>0</v>
      </c>
      <c r="AF117" s="164">
        <v>0</v>
      </c>
      <c r="AG117" s="164">
        <v>0</v>
      </c>
      <c r="AH117" s="164">
        <v>0</v>
      </c>
      <c r="AI117" s="164">
        <v>0</v>
      </c>
      <c r="AJ117" s="137">
        <v>135978.56</v>
      </c>
      <c r="AK117" s="137">
        <v>18107.7</v>
      </c>
      <c r="AL117" s="137">
        <v>0</v>
      </c>
      <c r="AN117" s="52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  <c r="BF117" s="52"/>
      <c r="BG117" s="52"/>
      <c r="BH117" s="52"/>
      <c r="BI117" s="52"/>
      <c r="BJ117" s="52"/>
      <c r="BK117" s="52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Y117" s="55"/>
      <c r="BZ117" s="56"/>
      <c r="CA117" s="57"/>
      <c r="CB117" s="52"/>
      <c r="CC117" s="58"/>
      <c r="CD117" s="59"/>
    </row>
    <row r="118" spans="1:82" s="54" customFormat="1" ht="12" customHeight="1" x14ac:dyDescent="0.2">
      <c r="A118" s="110">
        <v>102</v>
      </c>
      <c r="B118" s="161" t="s">
        <v>427</v>
      </c>
      <c r="C118" s="111"/>
      <c r="D118" s="115"/>
      <c r="E118" s="113"/>
      <c r="F118" s="116"/>
      <c r="G118" s="163">
        <v>3367526.15</v>
      </c>
      <c r="H118" s="164">
        <v>0</v>
      </c>
      <c r="I118" s="163">
        <v>0</v>
      </c>
      <c r="J118" s="163">
        <v>0</v>
      </c>
      <c r="K118" s="163">
        <v>0</v>
      </c>
      <c r="L118" s="163">
        <v>0</v>
      </c>
      <c r="M118" s="163">
        <v>0</v>
      </c>
      <c r="N118" s="164">
        <v>0</v>
      </c>
      <c r="O118" s="164">
        <v>0</v>
      </c>
      <c r="P118" s="164">
        <v>0</v>
      </c>
      <c r="Q118" s="164">
        <v>0</v>
      </c>
      <c r="R118" s="164">
        <v>0</v>
      </c>
      <c r="S118" s="164">
        <v>0</v>
      </c>
      <c r="T118" s="166">
        <v>0</v>
      </c>
      <c r="U118" s="164">
        <v>0</v>
      </c>
      <c r="V118" s="167" t="s">
        <v>36</v>
      </c>
      <c r="W118" s="164">
        <v>834.13</v>
      </c>
      <c r="X118" s="164">
        <v>3161382.66</v>
      </c>
      <c r="Y118" s="164">
        <v>0</v>
      </c>
      <c r="Z118" s="164">
        <v>0</v>
      </c>
      <c r="AA118" s="164">
        <v>0</v>
      </c>
      <c r="AB118" s="164">
        <v>0</v>
      </c>
      <c r="AC118" s="164">
        <v>0</v>
      </c>
      <c r="AD118" s="164">
        <v>0</v>
      </c>
      <c r="AE118" s="164">
        <v>0</v>
      </c>
      <c r="AF118" s="164">
        <v>0</v>
      </c>
      <c r="AG118" s="164">
        <v>0</v>
      </c>
      <c r="AH118" s="164">
        <v>0</v>
      </c>
      <c r="AI118" s="164">
        <v>0</v>
      </c>
      <c r="AJ118" s="137">
        <v>137198.01999999999</v>
      </c>
      <c r="AK118" s="137">
        <v>68945.47</v>
      </c>
      <c r="AL118" s="137">
        <v>0</v>
      </c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2"/>
      <c r="BJ118" s="52"/>
      <c r="BK118" s="52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Y118" s="55"/>
      <c r="BZ118" s="56"/>
      <c r="CA118" s="57"/>
      <c r="CB118" s="52"/>
      <c r="CC118" s="58"/>
    </row>
    <row r="119" spans="1:82" s="54" customFormat="1" ht="12" customHeight="1" x14ac:dyDescent="0.2">
      <c r="A119" s="110">
        <v>103</v>
      </c>
      <c r="B119" s="161" t="s">
        <v>428</v>
      </c>
      <c r="C119" s="111"/>
      <c r="D119" s="115"/>
      <c r="E119" s="113"/>
      <c r="F119" s="116"/>
      <c r="G119" s="163">
        <v>8040194.3499999996</v>
      </c>
      <c r="H119" s="164">
        <v>7797903.2000000002</v>
      </c>
      <c r="I119" s="163">
        <v>1418929.6</v>
      </c>
      <c r="J119" s="163">
        <v>2900</v>
      </c>
      <c r="K119" s="163">
        <v>5825333.7999999998</v>
      </c>
      <c r="L119" s="163">
        <v>0</v>
      </c>
      <c r="M119" s="163">
        <v>0</v>
      </c>
      <c r="N119" s="164">
        <v>588</v>
      </c>
      <c r="O119" s="164">
        <v>508940.6</v>
      </c>
      <c r="P119" s="164">
        <v>0</v>
      </c>
      <c r="Q119" s="164">
        <v>0</v>
      </c>
      <c r="R119" s="164">
        <v>48</v>
      </c>
      <c r="S119" s="164">
        <v>44699.199999999997</v>
      </c>
      <c r="T119" s="166">
        <v>0</v>
      </c>
      <c r="U119" s="164">
        <v>0</v>
      </c>
      <c r="V119" s="167"/>
      <c r="W119" s="164">
        <v>0</v>
      </c>
      <c r="X119" s="164">
        <v>0</v>
      </c>
      <c r="Y119" s="164">
        <v>0</v>
      </c>
      <c r="Z119" s="164">
        <v>0</v>
      </c>
      <c r="AA119" s="164">
        <v>0</v>
      </c>
      <c r="AB119" s="164">
        <v>0</v>
      </c>
      <c r="AC119" s="164">
        <v>0</v>
      </c>
      <c r="AD119" s="164">
        <v>0</v>
      </c>
      <c r="AE119" s="164">
        <v>0</v>
      </c>
      <c r="AF119" s="164">
        <v>0</v>
      </c>
      <c r="AG119" s="164">
        <v>0</v>
      </c>
      <c r="AH119" s="164">
        <v>0</v>
      </c>
      <c r="AI119" s="164">
        <v>65790.600000000006</v>
      </c>
      <c r="AJ119" s="137">
        <v>158571.57999999999</v>
      </c>
      <c r="AK119" s="137">
        <v>17928.97</v>
      </c>
      <c r="AL119" s="137">
        <v>0</v>
      </c>
      <c r="AN119" s="52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  <c r="BD119" s="52"/>
      <c r="BE119" s="52"/>
      <c r="BF119" s="52"/>
      <c r="BG119" s="52"/>
      <c r="BH119" s="52"/>
      <c r="BI119" s="52"/>
      <c r="BJ119" s="52"/>
      <c r="BK119" s="52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Y119" s="55"/>
      <c r="BZ119" s="56"/>
      <c r="CA119" s="57"/>
      <c r="CB119" s="52"/>
      <c r="CC119" s="58"/>
    </row>
    <row r="120" spans="1:82" s="54" customFormat="1" ht="12" customHeight="1" x14ac:dyDescent="0.2">
      <c r="A120" s="110">
        <v>104</v>
      </c>
      <c r="B120" s="161" t="s">
        <v>473</v>
      </c>
      <c r="C120" s="111"/>
      <c r="D120" s="115"/>
      <c r="E120" s="113"/>
      <c r="F120" s="116"/>
      <c r="G120" s="163">
        <v>2962299.01</v>
      </c>
      <c r="H120" s="164">
        <v>0</v>
      </c>
      <c r="I120" s="163">
        <v>0</v>
      </c>
      <c r="J120" s="163">
        <v>0</v>
      </c>
      <c r="K120" s="163">
        <v>0</v>
      </c>
      <c r="L120" s="163">
        <v>0</v>
      </c>
      <c r="M120" s="163">
        <v>0</v>
      </c>
      <c r="N120" s="164">
        <v>0</v>
      </c>
      <c r="O120" s="164">
        <v>0</v>
      </c>
      <c r="P120" s="164">
        <v>0</v>
      </c>
      <c r="Q120" s="164">
        <v>0</v>
      </c>
      <c r="R120" s="164">
        <v>0</v>
      </c>
      <c r="S120" s="164">
        <v>0</v>
      </c>
      <c r="T120" s="166">
        <v>1</v>
      </c>
      <c r="U120" s="164">
        <v>2860423.28</v>
      </c>
      <c r="V120" s="167"/>
      <c r="W120" s="164">
        <v>0</v>
      </c>
      <c r="X120" s="164">
        <v>0</v>
      </c>
      <c r="Y120" s="164">
        <v>0</v>
      </c>
      <c r="Z120" s="164">
        <v>0</v>
      </c>
      <c r="AA120" s="164">
        <v>0</v>
      </c>
      <c r="AB120" s="164">
        <v>0</v>
      </c>
      <c r="AC120" s="164">
        <v>0</v>
      </c>
      <c r="AD120" s="164">
        <v>0</v>
      </c>
      <c r="AE120" s="164">
        <v>0</v>
      </c>
      <c r="AF120" s="164">
        <v>0</v>
      </c>
      <c r="AG120" s="164">
        <v>0</v>
      </c>
      <c r="AH120" s="164">
        <v>0</v>
      </c>
      <c r="AI120" s="164">
        <v>0</v>
      </c>
      <c r="AJ120" s="137">
        <v>67803.009999999995</v>
      </c>
      <c r="AK120" s="137">
        <v>34072.720000000001</v>
      </c>
      <c r="AL120" s="137">
        <v>0</v>
      </c>
      <c r="AN120" s="52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52"/>
      <c r="BH120" s="52"/>
      <c r="BI120" s="52"/>
      <c r="BJ120" s="52"/>
      <c r="BK120" s="52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Y120" s="55"/>
      <c r="BZ120" s="56"/>
      <c r="CA120" s="57"/>
      <c r="CB120" s="52"/>
      <c r="CC120" s="58"/>
    </row>
    <row r="121" spans="1:82" s="54" customFormat="1" ht="12" customHeight="1" x14ac:dyDescent="0.2">
      <c r="A121" s="110">
        <v>105</v>
      </c>
      <c r="B121" s="161" t="s">
        <v>488</v>
      </c>
      <c r="C121" s="111"/>
      <c r="D121" s="115"/>
      <c r="E121" s="113"/>
      <c r="F121" s="116"/>
      <c r="G121" s="163">
        <v>4163761.38</v>
      </c>
      <c r="H121" s="164">
        <v>0</v>
      </c>
      <c r="I121" s="163">
        <v>0</v>
      </c>
      <c r="J121" s="163">
        <v>0</v>
      </c>
      <c r="K121" s="163">
        <v>0</v>
      </c>
      <c r="L121" s="163">
        <v>0</v>
      </c>
      <c r="M121" s="163">
        <v>0</v>
      </c>
      <c r="N121" s="164">
        <v>0</v>
      </c>
      <c r="O121" s="164">
        <v>0</v>
      </c>
      <c r="P121" s="164">
        <v>0</v>
      </c>
      <c r="Q121" s="164">
        <v>0</v>
      </c>
      <c r="R121" s="164">
        <v>0</v>
      </c>
      <c r="S121" s="164">
        <v>0</v>
      </c>
      <c r="T121" s="166">
        <v>0</v>
      </c>
      <c r="U121" s="164">
        <v>0</v>
      </c>
      <c r="V121" s="171" t="s">
        <v>36</v>
      </c>
      <c r="W121" s="164">
        <v>1198.8</v>
      </c>
      <c r="X121" s="164">
        <v>3989683.24</v>
      </c>
      <c r="Y121" s="164">
        <v>0</v>
      </c>
      <c r="Z121" s="164">
        <v>0</v>
      </c>
      <c r="AA121" s="164">
        <v>0</v>
      </c>
      <c r="AB121" s="164">
        <v>0</v>
      </c>
      <c r="AC121" s="164">
        <v>0</v>
      </c>
      <c r="AD121" s="164">
        <v>0</v>
      </c>
      <c r="AE121" s="164">
        <v>0</v>
      </c>
      <c r="AF121" s="164">
        <v>0</v>
      </c>
      <c r="AG121" s="164">
        <v>0</v>
      </c>
      <c r="AH121" s="164">
        <v>0</v>
      </c>
      <c r="AI121" s="164">
        <v>0</v>
      </c>
      <c r="AJ121" s="137">
        <v>153343.98000000001</v>
      </c>
      <c r="AK121" s="137">
        <v>20734.16</v>
      </c>
      <c r="AL121" s="137">
        <v>0</v>
      </c>
      <c r="AN121" s="52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  <c r="BD121" s="52"/>
      <c r="BE121" s="52"/>
      <c r="BF121" s="52"/>
      <c r="BG121" s="52"/>
      <c r="BH121" s="52"/>
      <c r="BI121" s="52"/>
      <c r="BJ121" s="52"/>
      <c r="BK121" s="52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Y121" s="55"/>
      <c r="BZ121" s="56"/>
      <c r="CA121" s="57"/>
      <c r="CB121" s="52"/>
      <c r="CC121" s="58"/>
    </row>
    <row r="122" spans="1:82" s="54" customFormat="1" ht="12" customHeight="1" x14ac:dyDescent="0.2">
      <c r="A122" s="110">
        <v>106</v>
      </c>
      <c r="B122" s="161" t="s">
        <v>297</v>
      </c>
      <c r="C122" s="111"/>
      <c r="D122" s="115"/>
      <c r="E122" s="113"/>
      <c r="F122" s="116"/>
      <c r="G122" s="163">
        <v>3182492.13</v>
      </c>
      <c r="H122" s="164">
        <v>0</v>
      </c>
      <c r="I122" s="165">
        <v>0</v>
      </c>
      <c r="J122" s="165">
        <v>0</v>
      </c>
      <c r="K122" s="165">
        <v>0</v>
      </c>
      <c r="L122" s="165">
        <v>0</v>
      </c>
      <c r="M122" s="165">
        <v>0</v>
      </c>
      <c r="N122" s="164">
        <v>0</v>
      </c>
      <c r="O122" s="164">
        <v>0</v>
      </c>
      <c r="P122" s="164">
        <v>0</v>
      </c>
      <c r="Q122" s="164">
        <v>0</v>
      </c>
      <c r="R122" s="164">
        <v>0</v>
      </c>
      <c r="S122" s="164">
        <v>0</v>
      </c>
      <c r="T122" s="166">
        <v>0</v>
      </c>
      <c r="U122" s="164">
        <v>0</v>
      </c>
      <c r="V122" s="168" t="s">
        <v>37</v>
      </c>
      <c r="W122" s="137">
        <v>908.95</v>
      </c>
      <c r="X122" s="164">
        <v>3013960.98</v>
      </c>
      <c r="Y122" s="137">
        <v>0</v>
      </c>
      <c r="Z122" s="137">
        <v>0</v>
      </c>
      <c r="AA122" s="137">
        <v>0</v>
      </c>
      <c r="AB122" s="137">
        <v>0</v>
      </c>
      <c r="AC122" s="137">
        <v>0</v>
      </c>
      <c r="AD122" s="137">
        <v>0</v>
      </c>
      <c r="AE122" s="137">
        <v>0</v>
      </c>
      <c r="AF122" s="137">
        <v>0</v>
      </c>
      <c r="AG122" s="137">
        <v>0</v>
      </c>
      <c r="AH122" s="137">
        <v>0</v>
      </c>
      <c r="AI122" s="137">
        <v>0</v>
      </c>
      <c r="AJ122" s="137">
        <v>110607.66</v>
      </c>
      <c r="AK122" s="137">
        <v>57923.49</v>
      </c>
      <c r="AL122" s="137">
        <v>0</v>
      </c>
      <c r="AN122" s="52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  <c r="BF122" s="52"/>
      <c r="BG122" s="52"/>
      <c r="BH122" s="52"/>
      <c r="BI122" s="52"/>
      <c r="BJ122" s="52"/>
      <c r="BK122" s="52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Y122" s="55"/>
      <c r="BZ122" s="56"/>
      <c r="CA122" s="57"/>
      <c r="CB122" s="52"/>
      <c r="CC122" s="58"/>
    </row>
    <row r="123" spans="1:82" s="54" customFormat="1" ht="12" customHeight="1" x14ac:dyDescent="0.2">
      <c r="A123" s="110">
        <v>107</v>
      </c>
      <c r="B123" s="161" t="s">
        <v>494</v>
      </c>
      <c r="C123" s="111"/>
      <c r="D123" s="115"/>
      <c r="E123" s="113"/>
      <c r="F123" s="116"/>
      <c r="G123" s="163">
        <v>4110319.36</v>
      </c>
      <c r="H123" s="164">
        <v>0</v>
      </c>
      <c r="I123" s="163">
        <v>0</v>
      </c>
      <c r="J123" s="163">
        <v>0</v>
      </c>
      <c r="K123" s="163">
        <v>0</v>
      </c>
      <c r="L123" s="163">
        <v>0</v>
      </c>
      <c r="M123" s="163">
        <v>0</v>
      </c>
      <c r="N123" s="164">
        <v>0</v>
      </c>
      <c r="O123" s="164">
        <v>0</v>
      </c>
      <c r="P123" s="164">
        <v>0</v>
      </c>
      <c r="Q123" s="164">
        <v>0</v>
      </c>
      <c r="R123" s="164">
        <v>0</v>
      </c>
      <c r="S123" s="164">
        <v>0</v>
      </c>
      <c r="T123" s="166">
        <v>2</v>
      </c>
      <c r="U123" s="164">
        <v>3966494.82</v>
      </c>
      <c r="V123" s="167"/>
      <c r="W123" s="164">
        <v>0</v>
      </c>
      <c r="X123" s="164">
        <v>0</v>
      </c>
      <c r="Y123" s="164">
        <v>0</v>
      </c>
      <c r="Z123" s="164">
        <v>0</v>
      </c>
      <c r="AA123" s="164">
        <v>0</v>
      </c>
      <c r="AB123" s="164">
        <v>0</v>
      </c>
      <c r="AC123" s="164">
        <v>0</v>
      </c>
      <c r="AD123" s="164">
        <v>0</v>
      </c>
      <c r="AE123" s="164">
        <v>0</v>
      </c>
      <c r="AF123" s="164">
        <v>0</v>
      </c>
      <c r="AG123" s="164">
        <v>0</v>
      </c>
      <c r="AH123" s="164">
        <v>0</v>
      </c>
      <c r="AI123" s="164">
        <v>0</v>
      </c>
      <c r="AJ123" s="137">
        <v>116429.38</v>
      </c>
      <c r="AK123" s="137">
        <v>27395.16</v>
      </c>
      <c r="AL123" s="137">
        <v>0</v>
      </c>
      <c r="AN123" s="52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52"/>
      <c r="BJ123" s="52"/>
      <c r="BK123" s="52"/>
      <c r="BL123" s="53"/>
      <c r="BM123" s="53"/>
      <c r="BN123" s="53"/>
      <c r="BO123" s="53"/>
      <c r="BP123" s="53"/>
      <c r="BQ123" s="53"/>
      <c r="BR123" s="53"/>
      <c r="BS123" s="53"/>
      <c r="BT123" s="53"/>
      <c r="BU123" s="53"/>
      <c r="BV123" s="53"/>
      <c r="BW123" s="53"/>
      <c r="BY123" s="55"/>
      <c r="BZ123" s="56"/>
      <c r="CA123" s="57"/>
      <c r="CB123" s="52"/>
      <c r="CC123" s="58"/>
    </row>
    <row r="124" spans="1:82" s="54" customFormat="1" ht="12" customHeight="1" x14ac:dyDescent="0.2">
      <c r="A124" s="110">
        <v>108</v>
      </c>
      <c r="B124" s="161" t="s">
        <v>495</v>
      </c>
      <c r="C124" s="111"/>
      <c r="D124" s="115"/>
      <c r="E124" s="113"/>
      <c r="F124" s="116"/>
      <c r="G124" s="163">
        <v>4109877.97</v>
      </c>
      <c r="H124" s="164">
        <v>0</v>
      </c>
      <c r="I124" s="163">
        <v>0</v>
      </c>
      <c r="J124" s="163">
        <v>0</v>
      </c>
      <c r="K124" s="163">
        <v>0</v>
      </c>
      <c r="L124" s="163">
        <v>0</v>
      </c>
      <c r="M124" s="163">
        <v>0</v>
      </c>
      <c r="N124" s="164">
        <v>0</v>
      </c>
      <c r="O124" s="164">
        <v>0</v>
      </c>
      <c r="P124" s="164">
        <v>0</v>
      </c>
      <c r="Q124" s="164">
        <v>0</v>
      </c>
      <c r="R124" s="164">
        <v>0</v>
      </c>
      <c r="S124" s="164">
        <v>0</v>
      </c>
      <c r="T124" s="166">
        <v>2</v>
      </c>
      <c r="U124" s="164">
        <v>3966053.43</v>
      </c>
      <c r="V124" s="167"/>
      <c r="W124" s="164">
        <v>0</v>
      </c>
      <c r="X124" s="164">
        <v>0</v>
      </c>
      <c r="Y124" s="164">
        <v>0</v>
      </c>
      <c r="Z124" s="164">
        <v>0</v>
      </c>
      <c r="AA124" s="164">
        <v>0</v>
      </c>
      <c r="AB124" s="164">
        <v>0</v>
      </c>
      <c r="AC124" s="164">
        <v>0</v>
      </c>
      <c r="AD124" s="164">
        <v>0</v>
      </c>
      <c r="AE124" s="164">
        <v>0</v>
      </c>
      <c r="AF124" s="164">
        <v>0</v>
      </c>
      <c r="AG124" s="164">
        <v>0</v>
      </c>
      <c r="AH124" s="164">
        <v>0</v>
      </c>
      <c r="AI124" s="164">
        <v>0</v>
      </c>
      <c r="AJ124" s="137">
        <v>116429.38</v>
      </c>
      <c r="AK124" s="137">
        <v>27395.16</v>
      </c>
      <c r="AL124" s="137">
        <v>0</v>
      </c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3"/>
      <c r="BM124" s="53"/>
      <c r="BN124" s="53"/>
      <c r="BO124" s="53"/>
      <c r="BP124" s="53"/>
      <c r="BQ124" s="53"/>
      <c r="BR124" s="53"/>
      <c r="BS124" s="53"/>
      <c r="BT124" s="53"/>
      <c r="BU124" s="53"/>
      <c r="BV124" s="53"/>
      <c r="BW124" s="53"/>
      <c r="BY124" s="55"/>
      <c r="BZ124" s="56"/>
      <c r="CA124" s="57"/>
      <c r="CB124" s="52"/>
      <c r="CC124" s="58"/>
    </row>
    <row r="125" spans="1:82" s="54" customFormat="1" ht="12" customHeight="1" x14ac:dyDescent="0.2">
      <c r="A125" s="110">
        <v>109</v>
      </c>
      <c r="B125" s="161" t="s">
        <v>326</v>
      </c>
      <c r="C125" s="111"/>
      <c r="D125" s="115"/>
      <c r="E125" s="113"/>
      <c r="F125" s="116"/>
      <c r="G125" s="163">
        <v>5862199.5700000003</v>
      </c>
      <c r="H125" s="164">
        <v>0</v>
      </c>
      <c r="I125" s="163">
        <v>0</v>
      </c>
      <c r="J125" s="163">
        <v>0</v>
      </c>
      <c r="K125" s="163">
        <v>0</v>
      </c>
      <c r="L125" s="163">
        <v>0</v>
      </c>
      <c r="M125" s="163">
        <v>0</v>
      </c>
      <c r="N125" s="164">
        <v>0</v>
      </c>
      <c r="O125" s="164">
        <v>0</v>
      </c>
      <c r="P125" s="164">
        <v>0</v>
      </c>
      <c r="Q125" s="164">
        <v>0</v>
      </c>
      <c r="R125" s="164">
        <v>0</v>
      </c>
      <c r="S125" s="164">
        <v>0</v>
      </c>
      <c r="T125" s="166">
        <v>3</v>
      </c>
      <c r="U125" s="164">
        <v>5599719.7599999998</v>
      </c>
      <c r="V125" s="167"/>
      <c r="W125" s="164">
        <v>0</v>
      </c>
      <c r="X125" s="164">
        <v>0</v>
      </c>
      <c r="Y125" s="164">
        <v>0</v>
      </c>
      <c r="Z125" s="164">
        <v>0</v>
      </c>
      <c r="AA125" s="164">
        <v>0</v>
      </c>
      <c r="AB125" s="164">
        <v>0</v>
      </c>
      <c r="AC125" s="164">
        <v>0</v>
      </c>
      <c r="AD125" s="164">
        <v>0</v>
      </c>
      <c r="AE125" s="164">
        <v>0</v>
      </c>
      <c r="AF125" s="164">
        <v>0</v>
      </c>
      <c r="AG125" s="164">
        <v>0</v>
      </c>
      <c r="AH125" s="164">
        <v>0</v>
      </c>
      <c r="AI125" s="164">
        <v>0</v>
      </c>
      <c r="AJ125" s="137">
        <v>204436.35</v>
      </c>
      <c r="AK125" s="137">
        <v>58043.46</v>
      </c>
      <c r="AL125" s="137">
        <v>0</v>
      </c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52"/>
      <c r="BJ125" s="52"/>
      <c r="BK125" s="52"/>
      <c r="BL125" s="53"/>
      <c r="BM125" s="53"/>
      <c r="BN125" s="53"/>
      <c r="BO125" s="53"/>
      <c r="BP125" s="53"/>
      <c r="BQ125" s="53"/>
      <c r="BR125" s="53"/>
      <c r="BS125" s="53"/>
      <c r="BT125" s="53"/>
      <c r="BU125" s="53"/>
      <c r="BV125" s="53"/>
      <c r="BW125" s="53"/>
      <c r="BY125" s="55"/>
      <c r="BZ125" s="56"/>
      <c r="CA125" s="57"/>
      <c r="CB125" s="52"/>
      <c r="CC125" s="58"/>
    </row>
    <row r="126" spans="1:82" s="54" customFormat="1" ht="12" customHeight="1" x14ac:dyDescent="0.2">
      <c r="A126" s="110">
        <v>110</v>
      </c>
      <c r="B126" s="161" t="s">
        <v>496</v>
      </c>
      <c r="C126" s="111"/>
      <c r="D126" s="115"/>
      <c r="E126" s="113"/>
      <c r="F126" s="116"/>
      <c r="G126" s="163">
        <v>9163120.1799999997</v>
      </c>
      <c r="H126" s="164">
        <v>0</v>
      </c>
      <c r="I126" s="163">
        <v>0</v>
      </c>
      <c r="J126" s="163">
        <v>0</v>
      </c>
      <c r="K126" s="163">
        <v>0</v>
      </c>
      <c r="L126" s="163">
        <v>0</v>
      </c>
      <c r="M126" s="163">
        <v>0</v>
      </c>
      <c r="N126" s="164">
        <v>0</v>
      </c>
      <c r="O126" s="164">
        <v>0</v>
      </c>
      <c r="P126" s="164">
        <v>0</v>
      </c>
      <c r="Q126" s="164">
        <v>0</v>
      </c>
      <c r="R126" s="164">
        <v>0</v>
      </c>
      <c r="S126" s="164">
        <v>0</v>
      </c>
      <c r="T126" s="166">
        <v>5</v>
      </c>
      <c r="U126" s="164">
        <v>8803558.8399999999</v>
      </c>
      <c r="V126" s="167"/>
      <c r="W126" s="164">
        <v>0</v>
      </c>
      <c r="X126" s="164">
        <v>0</v>
      </c>
      <c r="Y126" s="164">
        <v>0</v>
      </c>
      <c r="Z126" s="164">
        <v>0</v>
      </c>
      <c r="AA126" s="164">
        <v>0</v>
      </c>
      <c r="AB126" s="164">
        <v>0</v>
      </c>
      <c r="AC126" s="164">
        <v>0</v>
      </c>
      <c r="AD126" s="164">
        <v>0</v>
      </c>
      <c r="AE126" s="164">
        <v>0</v>
      </c>
      <c r="AF126" s="164">
        <v>0</v>
      </c>
      <c r="AG126" s="164">
        <v>0</v>
      </c>
      <c r="AH126" s="164">
        <v>0</v>
      </c>
      <c r="AI126" s="164">
        <v>0</v>
      </c>
      <c r="AJ126" s="137">
        <v>291073.45</v>
      </c>
      <c r="AK126" s="137">
        <v>68487.89</v>
      </c>
      <c r="AL126" s="137">
        <v>0</v>
      </c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  <c r="BI126" s="52"/>
      <c r="BJ126" s="52"/>
      <c r="BK126" s="52"/>
      <c r="BL126" s="53"/>
      <c r="BM126" s="53"/>
      <c r="BN126" s="53"/>
      <c r="BO126" s="53"/>
      <c r="BP126" s="53"/>
      <c r="BQ126" s="53"/>
      <c r="BR126" s="53"/>
      <c r="BS126" s="53"/>
      <c r="BT126" s="53"/>
      <c r="BU126" s="53"/>
      <c r="BV126" s="53"/>
      <c r="BW126" s="53"/>
      <c r="BY126" s="55"/>
      <c r="BZ126" s="56"/>
      <c r="CA126" s="57"/>
      <c r="CB126" s="52"/>
      <c r="CC126" s="58"/>
    </row>
    <row r="127" spans="1:82" s="54" customFormat="1" ht="12" customHeight="1" x14ac:dyDescent="0.2">
      <c r="A127" s="110">
        <v>111</v>
      </c>
      <c r="B127" s="161" t="s">
        <v>497</v>
      </c>
      <c r="C127" s="111"/>
      <c r="D127" s="115"/>
      <c r="E127" s="113"/>
      <c r="F127" s="116"/>
      <c r="G127" s="163">
        <v>19465263.98</v>
      </c>
      <c r="H127" s="164">
        <v>0</v>
      </c>
      <c r="I127" s="163">
        <v>0</v>
      </c>
      <c r="J127" s="163">
        <v>0</v>
      </c>
      <c r="K127" s="163">
        <v>0</v>
      </c>
      <c r="L127" s="163">
        <v>0</v>
      </c>
      <c r="M127" s="163">
        <v>0</v>
      </c>
      <c r="N127" s="164">
        <v>0</v>
      </c>
      <c r="O127" s="164">
        <v>0</v>
      </c>
      <c r="P127" s="164">
        <v>0</v>
      </c>
      <c r="Q127" s="164">
        <v>0</v>
      </c>
      <c r="R127" s="164">
        <v>0</v>
      </c>
      <c r="S127" s="164">
        <v>0</v>
      </c>
      <c r="T127" s="166">
        <v>10</v>
      </c>
      <c r="U127" s="164">
        <v>18855721.559999999</v>
      </c>
      <c r="V127" s="167"/>
      <c r="W127" s="164">
        <v>0</v>
      </c>
      <c r="X127" s="164">
        <v>0</v>
      </c>
      <c r="Y127" s="164">
        <v>0</v>
      </c>
      <c r="Z127" s="164">
        <v>0</v>
      </c>
      <c r="AA127" s="164">
        <v>0</v>
      </c>
      <c r="AB127" s="164">
        <v>0</v>
      </c>
      <c r="AC127" s="164">
        <v>0</v>
      </c>
      <c r="AD127" s="164">
        <v>0</v>
      </c>
      <c r="AE127" s="164">
        <v>0</v>
      </c>
      <c r="AF127" s="164">
        <v>0</v>
      </c>
      <c r="AG127" s="164">
        <v>0</v>
      </c>
      <c r="AH127" s="164">
        <v>0</v>
      </c>
      <c r="AI127" s="164">
        <v>0</v>
      </c>
      <c r="AJ127" s="137">
        <v>472566.63</v>
      </c>
      <c r="AK127" s="137">
        <v>136975.79</v>
      </c>
      <c r="AL127" s="137">
        <v>0</v>
      </c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3"/>
      <c r="BM127" s="53"/>
      <c r="BN127" s="53"/>
      <c r="BO127" s="53"/>
      <c r="BP127" s="53"/>
      <c r="BQ127" s="53"/>
      <c r="BR127" s="53"/>
      <c r="BS127" s="53"/>
      <c r="BT127" s="53"/>
      <c r="BU127" s="53"/>
      <c r="BV127" s="53"/>
      <c r="BW127" s="53"/>
      <c r="BY127" s="55"/>
      <c r="BZ127" s="56"/>
      <c r="CA127" s="57"/>
      <c r="CB127" s="52"/>
      <c r="CC127" s="58"/>
    </row>
    <row r="128" spans="1:82" s="54" customFormat="1" ht="12" customHeight="1" x14ac:dyDescent="0.2">
      <c r="A128" s="110">
        <v>112</v>
      </c>
      <c r="B128" s="161" t="s">
        <v>498</v>
      </c>
      <c r="C128" s="111"/>
      <c r="D128" s="115"/>
      <c r="E128" s="113"/>
      <c r="F128" s="116"/>
      <c r="G128" s="163">
        <v>4002356.37</v>
      </c>
      <c r="H128" s="164">
        <v>0</v>
      </c>
      <c r="I128" s="165">
        <v>0</v>
      </c>
      <c r="J128" s="165">
        <v>0</v>
      </c>
      <c r="K128" s="165">
        <v>0</v>
      </c>
      <c r="L128" s="165">
        <v>0</v>
      </c>
      <c r="M128" s="165">
        <v>0</v>
      </c>
      <c r="N128" s="164">
        <v>0</v>
      </c>
      <c r="O128" s="164">
        <v>0</v>
      </c>
      <c r="P128" s="164">
        <v>0</v>
      </c>
      <c r="Q128" s="164">
        <v>0</v>
      </c>
      <c r="R128" s="164">
        <v>0</v>
      </c>
      <c r="S128" s="164">
        <v>0</v>
      </c>
      <c r="T128" s="166">
        <v>0</v>
      </c>
      <c r="U128" s="164">
        <v>0</v>
      </c>
      <c r="V128" s="168" t="s">
        <v>37</v>
      </c>
      <c r="W128" s="137">
        <v>1015</v>
      </c>
      <c r="X128" s="164">
        <v>3951780.57</v>
      </c>
      <c r="Y128" s="137">
        <v>0</v>
      </c>
      <c r="Z128" s="137">
        <v>0</v>
      </c>
      <c r="AA128" s="137">
        <v>0</v>
      </c>
      <c r="AB128" s="137">
        <v>0</v>
      </c>
      <c r="AC128" s="137">
        <v>0</v>
      </c>
      <c r="AD128" s="137">
        <v>0</v>
      </c>
      <c r="AE128" s="137">
        <v>0</v>
      </c>
      <c r="AF128" s="137">
        <v>0</v>
      </c>
      <c r="AG128" s="137">
        <v>0</v>
      </c>
      <c r="AH128" s="137">
        <v>0</v>
      </c>
      <c r="AI128" s="137">
        <v>0</v>
      </c>
      <c r="AJ128" s="137">
        <v>36062.75</v>
      </c>
      <c r="AK128" s="137">
        <v>14513.05</v>
      </c>
      <c r="AL128" s="137">
        <v>0</v>
      </c>
      <c r="AN128" s="52"/>
      <c r="AO128" s="52"/>
      <c r="AP128" s="52"/>
      <c r="AQ128" s="52"/>
      <c r="AR128" s="52"/>
      <c r="AS128" s="52"/>
      <c r="AT128" s="52"/>
      <c r="AU128" s="52"/>
      <c r="AV128" s="52"/>
      <c r="AW128" s="52"/>
      <c r="AX128" s="52"/>
      <c r="AY128" s="52"/>
      <c r="AZ128" s="52"/>
      <c r="BA128" s="52"/>
      <c r="BB128" s="52"/>
      <c r="BC128" s="52"/>
      <c r="BD128" s="52"/>
      <c r="BE128" s="52"/>
      <c r="BF128" s="52"/>
      <c r="BG128" s="52"/>
      <c r="BH128" s="52"/>
      <c r="BI128" s="52"/>
      <c r="BJ128" s="52"/>
      <c r="BK128" s="52"/>
      <c r="BL128" s="53"/>
      <c r="BM128" s="53"/>
      <c r="BN128" s="53"/>
      <c r="BO128" s="53"/>
      <c r="BP128" s="53"/>
      <c r="BQ128" s="53"/>
      <c r="BR128" s="53"/>
      <c r="BS128" s="53"/>
      <c r="BT128" s="53"/>
      <c r="BU128" s="53"/>
      <c r="BV128" s="53"/>
      <c r="BW128" s="53"/>
      <c r="BY128" s="55"/>
      <c r="BZ128" s="56"/>
      <c r="CA128" s="57"/>
      <c r="CB128" s="52"/>
      <c r="CC128" s="58"/>
    </row>
    <row r="129" spans="1:81" s="54" customFormat="1" ht="12" customHeight="1" x14ac:dyDescent="0.2">
      <c r="A129" s="110">
        <v>113</v>
      </c>
      <c r="B129" s="161" t="s">
        <v>503</v>
      </c>
      <c r="C129" s="111"/>
      <c r="D129" s="115"/>
      <c r="E129" s="113"/>
      <c r="F129" s="116"/>
      <c r="G129" s="163">
        <v>1794241.34</v>
      </c>
      <c r="H129" s="164">
        <v>0</v>
      </c>
      <c r="I129" s="165">
        <v>0</v>
      </c>
      <c r="J129" s="165">
        <v>0</v>
      </c>
      <c r="K129" s="165">
        <v>0</v>
      </c>
      <c r="L129" s="165">
        <v>0</v>
      </c>
      <c r="M129" s="165">
        <v>0</v>
      </c>
      <c r="N129" s="164">
        <v>0</v>
      </c>
      <c r="O129" s="164">
        <v>0</v>
      </c>
      <c r="P129" s="164">
        <v>0</v>
      </c>
      <c r="Q129" s="164">
        <v>0</v>
      </c>
      <c r="R129" s="164">
        <v>0</v>
      </c>
      <c r="S129" s="164">
        <v>0</v>
      </c>
      <c r="T129" s="166">
        <v>1</v>
      </c>
      <c r="U129" s="164">
        <v>1731917.33</v>
      </c>
      <c r="V129" s="168"/>
      <c r="W129" s="137">
        <v>0</v>
      </c>
      <c r="X129" s="164">
        <v>0</v>
      </c>
      <c r="Y129" s="137">
        <v>0</v>
      </c>
      <c r="Z129" s="137">
        <v>0</v>
      </c>
      <c r="AA129" s="137">
        <v>0</v>
      </c>
      <c r="AB129" s="137">
        <v>0</v>
      </c>
      <c r="AC129" s="137">
        <v>0</v>
      </c>
      <c r="AD129" s="137">
        <v>0</v>
      </c>
      <c r="AE129" s="137">
        <v>0</v>
      </c>
      <c r="AF129" s="137">
        <v>0</v>
      </c>
      <c r="AG129" s="137">
        <v>0</v>
      </c>
      <c r="AH129" s="137">
        <v>0</v>
      </c>
      <c r="AI129" s="137">
        <v>0</v>
      </c>
      <c r="AJ129" s="137">
        <v>51023.51</v>
      </c>
      <c r="AK129" s="137">
        <v>11300.5</v>
      </c>
      <c r="AL129" s="137">
        <v>0</v>
      </c>
      <c r="AN129" s="52"/>
      <c r="AO129" s="52"/>
      <c r="AP129" s="52"/>
      <c r="AQ129" s="52"/>
      <c r="AR129" s="52"/>
      <c r="AS129" s="52"/>
      <c r="AT129" s="52"/>
      <c r="AU129" s="52"/>
      <c r="AV129" s="52"/>
      <c r="AW129" s="52"/>
      <c r="AX129" s="52"/>
      <c r="AY129" s="52"/>
      <c r="AZ129" s="52"/>
      <c r="BA129" s="52"/>
      <c r="BB129" s="52"/>
      <c r="BC129" s="52"/>
      <c r="BD129" s="52"/>
      <c r="BE129" s="52"/>
      <c r="BF129" s="52"/>
      <c r="BG129" s="52"/>
      <c r="BH129" s="52"/>
      <c r="BI129" s="52"/>
      <c r="BJ129" s="52"/>
      <c r="BK129" s="52"/>
      <c r="BL129" s="53"/>
      <c r="BM129" s="53"/>
      <c r="BN129" s="53"/>
      <c r="BO129" s="53"/>
      <c r="BP129" s="53"/>
      <c r="BQ129" s="53"/>
      <c r="BR129" s="53"/>
      <c r="BS129" s="53"/>
      <c r="BT129" s="53"/>
      <c r="BU129" s="53"/>
      <c r="BV129" s="53"/>
      <c r="BW129" s="53"/>
      <c r="BY129" s="55"/>
      <c r="BZ129" s="56"/>
      <c r="CA129" s="57"/>
      <c r="CB129" s="52"/>
      <c r="CC129" s="58"/>
    </row>
    <row r="130" spans="1:81" s="54" customFormat="1" ht="12" customHeight="1" x14ac:dyDescent="0.2">
      <c r="A130" s="110">
        <v>114</v>
      </c>
      <c r="B130" s="161" t="s">
        <v>499</v>
      </c>
      <c r="C130" s="111"/>
      <c r="D130" s="115"/>
      <c r="E130" s="113"/>
      <c r="F130" s="116"/>
      <c r="G130" s="163">
        <v>5678541.2300000004</v>
      </c>
      <c r="H130" s="164">
        <v>0</v>
      </c>
      <c r="I130" s="165">
        <v>0</v>
      </c>
      <c r="J130" s="165">
        <v>0</v>
      </c>
      <c r="K130" s="165">
        <v>0</v>
      </c>
      <c r="L130" s="165">
        <v>0</v>
      </c>
      <c r="M130" s="165">
        <v>0</v>
      </c>
      <c r="N130" s="164">
        <v>0</v>
      </c>
      <c r="O130" s="164">
        <v>0</v>
      </c>
      <c r="P130" s="164">
        <v>0</v>
      </c>
      <c r="Q130" s="164">
        <v>0</v>
      </c>
      <c r="R130" s="164">
        <v>0</v>
      </c>
      <c r="S130" s="164">
        <v>0</v>
      </c>
      <c r="T130" s="166">
        <v>3</v>
      </c>
      <c r="U130" s="164">
        <v>5416061.4199999999</v>
      </c>
      <c r="V130" s="168"/>
      <c r="W130" s="137">
        <v>0</v>
      </c>
      <c r="X130" s="164">
        <v>0</v>
      </c>
      <c r="Y130" s="137">
        <v>0</v>
      </c>
      <c r="Z130" s="137">
        <v>0</v>
      </c>
      <c r="AA130" s="137">
        <v>0</v>
      </c>
      <c r="AB130" s="137">
        <v>0</v>
      </c>
      <c r="AC130" s="137">
        <v>0</v>
      </c>
      <c r="AD130" s="137">
        <v>0</v>
      </c>
      <c r="AE130" s="137">
        <v>0</v>
      </c>
      <c r="AF130" s="137">
        <v>0</v>
      </c>
      <c r="AG130" s="137">
        <v>0</v>
      </c>
      <c r="AH130" s="137">
        <v>0</v>
      </c>
      <c r="AI130" s="137">
        <v>0</v>
      </c>
      <c r="AJ130" s="137">
        <v>204436.35</v>
      </c>
      <c r="AK130" s="137">
        <v>58043.46</v>
      </c>
      <c r="AL130" s="137">
        <v>0</v>
      </c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  <c r="BF130" s="52"/>
      <c r="BG130" s="52"/>
      <c r="BH130" s="52"/>
      <c r="BI130" s="52"/>
      <c r="BJ130" s="52"/>
      <c r="BK130" s="52"/>
      <c r="BL130" s="53"/>
      <c r="BM130" s="53"/>
      <c r="BN130" s="53"/>
      <c r="BO130" s="53"/>
      <c r="BP130" s="53"/>
      <c r="BQ130" s="53"/>
      <c r="BR130" s="53"/>
      <c r="BS130" s="53"/>
      <c r="BT130" s="53"/>
      <c r="BU130" s="53"/>
      <c r="BV130" s="53"/>
      <c r="BW130" s="53"/>
      <c r="BY130" s="55"/>
      <c r="BZ130" s="56"/>
      <c r="CA130" s="57"/>
      <c r="CB130" s="52"/>
      <c r="CC130" s="58"/>
    </row>
    <row r="131" spans="1:81" s="54" customFormat="1" ht="12" customHeight="1" x14ac:dyDescent="0.2">
      <c r="A131" s="110">
        <v>115</v>
      </c>
      <c r="B131" s="161" t="s">
        <v>500</v>
      </c>
      <c r="C131" s="111"/>
      <c r="D131" s="115"/>
      <c r="E131" s="113"/>
      <c r="F131" s="116"/>
      <c r="G131" s="163">
        <v>5787358.2599999998</v>
      </c>
      <c r="H131" s="164">
        <v>0</v>
      </c>
      <c r="I131" s="165">
        <v>0</v>
      </c>
      <c r="J131" s="165">
        <v>0</v>
      </c>
      <c r="K131" s="165">
        <v>0</v>
      </c>
      <c r="L131" s="165">
        <v>0</v>
      </c>
      <c r="M131" s="165">
        <v>0</v>
      </c>
      <c r="N131" s="164">
        <v>0</v>
      </c>
      <c r="O131" s="164">
        <v>0</v>
      </c>
      <c r="P131" s="164">
        <v>0</v>
      </c>
      <c r="Q131" s="164">
        <v>0</v>
      </c>
      <c r="R131" s="164">
        <v>0</v>
      </c>
      <c r="S131" s="164">
        <v>0</v>
      </c>
      <c r="T131" s="166">
        <v>3</v>
      </c>
      <c r="U131" s="164">
        <v>5524878.4500000002</v>
      </c>
      <c r="V131" s="168"/>
      <c r="W131" s="137">
        <v>0</v>
      </c>
      <c r="X131" s="164">
        <v>0</v>
      </c>
      <c r="Y131" s="137">
        <v>0</v>
      </c>
      <c r="Z131" s="137">
        <v>0</v>
      </c>
      <c r="AA131" s="137">
        <v>0</v>
      </c>
      <c r="AB131" s="137">
        <v>0</v>
      </c>
      <c r="AC131" s="137">
        <v>0</v>
      </c>
      <c r="AD131" s="137">
        <v>0</v>
      </c>
      <c r="AE131" s="137">
        <v>0</v>
      </c>
      <c r="AF131" s="137">
        <v>0</v>
      </c>
      <c r="AG131" s="137">
        <v>0</v>
      </c>
      <c r="AH131" s="137">
        <v>0</v>
      </c>
      <c r="AI131" s="137">
        <v>0</v>
      </c>
      <c r="AJ131" s="137">
        <v>204436.35</v>
      </c>
      <c r="AK131" s="137">
        <v>58043.46</v>
      </c>
      <c r="AL131" s="137">
        <v>0</v>
      </c>
      <c r="AN131" s="52"/>
      <c r="AO131" s="52"/>
      <c r="AP131" s="52"/>
      <c r="AQ131" s="52"/>
      <c r="AR131" s="52"/>
      <c r="AS131" s="52"/>
      <c r="AT131" s="52"/>
      <c r="AU131" s="52"/>
      <c r="AV131" s="52"/>
      <c r="AW131" s="52"/>
      <c r="AX131" s="52"/>
      <c r="AY131" s="52"/>
      <c r="AZ131" s="52"/>
      <c r="BA131" s="52"/>
      <c r="BB131" s="52"/>
      <c r="BC131" s="52"/>
      <c r="BD131" s="52"/>
      <c r="BE131" s="52"/>
      <c r="BF131" s="52"/>
      <c r="BG131" s="52"/>
      <c r="BH131" s="52"/>
      <c r="BI131" s="52"/>
      <c r="BJ131" s="52"/>
      <c r="BK131" s="52"/>
      <c r="BL131" s="53"/>
      <c r="BM131" s="53"/>
      <c r="BN131" s="53"/>
      <c r="BO131" s="53"/>
      <c r="BP131" s="53"/>
      <c r="BQ131" s="53"/>
      <c r="BR131" s="53"/>
      <c r="BS131" s="53"/>
      <c r="BT131" s="53"/>
      <c r="BU131" s="53"/>
      <c r="BV131" s="53"/>
      <c r="BW131" s="53"/>
      <c r="BY131" s="55"/>
      <c r="BZ131" s="56"/>
      <c r="CA131" s="57"/>
      <c r="CB131" s="52"/>
      <c r="CC131" s="58"/>
    </row>
    <row r="132" spans="1:81" s="54" customFormat="1" ht="12" customHeight="1" x14ac:dyDescent="0.2">
      <c r="A132" s="110">
        <v>116</v>
      </c>
      <c r="B132" s="161" t="s">
        <v>501</v>
      </c>
      <c r="C132" s="111"/>
      <c r="D132" s="115"/>
      <c r="E132" s="113"/>
      <c r="F132" s="116"/>
      <c r="G132" s="163">
        <v>3291490.71</v>
      </c>
      <c r="H132" s="164">
        <v>0</v>
      </c>
      <c r="I132" s="165">
        <v>0</v>
      </c>
      <c r="J132" s="165">
        <v>0</v>
      </c>
      <c r="K132" s="165">
        <v>0</v>
      </c>
      <c r="L132" s="165">
        <v>0</v>
      </c>
      <c r="M132" s="165">
        <v>0</v>
      </c>
      <c r="N132" s="164">
        <v>0</v>
      </c>
      <c r="O132" s="164">
        <v>0</v>
      </c>
      <c r="P132" s="164">
        <v>0</v>
      </c>
      <c r="Q132" s="164">
        <v>0</v>
      </c>
      <c r="R132" s="164">
        <v>0</v>
      </c>
      <c r="S132" s="164">
        <v>0</v>
      </c>
      <c r="T132" s="166">
        <v>0</v>
      </c>
      <c r="U132" s="164">
        <v>0</v>
      </c>
      <c r="V132" s="168" t="s">
        <v>36</v>
      </c>
      <c r="W132" s="137">
        <v>1160</v>
      </c>
      <c r="X132" s="164">
        <v>3207873.35</v>
      </c>
      <c r="Y132" s="137">
        <v>0</v>
      </c>
      <c r="Z132" s="137">
        <v>0</v>
      </c>
      <c r="AA132" s="137">
        <v>0</v>
      </c>
      <c r="AB132" s="137">
        <v>0</v>
      </c>
      <c r="AC132" s="137">
        <v>0</v>
      </c>
      <c r="AD132" s="137">
        <v>0</v>
      </c>
      <c r="AE132" s="137">
        <v>0</v>
      </c>
      <c r="AF132" s="137">
        <v>0</v>
      </c>
      <c r="AG132" s="137">
        <v>0</v>
      </c>
      <c r="AH132" s="137">
        <v>0</v>
      </c>
      <c r="AI132" s="137">
        <v>0</v>
      </c>
      <c r="AJ132" s="137">
        <v>59622.81</v>
      </c>
      <c r="AK132" s="137">
        <v>23994.55</v>
      </c>
      <c r="AL132" s="137">
        <v>0</v>
      </c>
      <c r="AN132" s="52"/>
      <c r="AO132" s="52"/>
      <c r="AP132" s="52"/>
      <c r="AQ132" s="52"/>
      <c r="AR132" s="52"/>
      <c r="AS132" s="52"/>
      <c r="AT132" s="52"/>
      <c r="AU132" s="52"/>
      <c r="AV132" s="52"/>
      <c r="AW132" s="52"/>
      <c r="AX132" s="52"/>
      <c r="AY132" s="52"/>
      <c r="AZ132" s="52"/>
      <c r="BA132" s="52"/>
      <c r="BB132" s="52"/>
      <c r="BC132" s="52"/>
      <c r="BD132" s="52"/>
      <c r="BE132" s="52"/>
      <c r="BF132" s="52"/>
      <c r="BG132" s="52"/>
      <c r="BH132" s="52"/>
      <c r="BI132" s="52"/>
      <c r="BJ132" s="52"/>
      <c r="BK132" s="52"/>
      <c r="BL132" s="53"/>
      <c r="BM132" s="53"/>
      <c r="BN132" s="53"/>
      <c r="BO132" s="53"/>
      <c r="BP132" s="53"/>
      <c r="BQ132" s="53"/>
      <c r="BR132" s="53"/>
      <c r="BS132" s="53"/>
      <c r="BT132" s="53"/>
      <c r="BU132" s="53"/>
      <c r="BV132" s="53"/>
      <c r="BW132" s="53"/>
      <c r="BY132" s="55"/>
      <c r="BZ132" s="56"/>
      <c r="CA132" s="57"/>
      <c r="CB132" s="52"/>
      <c r="CC132" s="58"/>
    </row>
    <row r="133" spans="1:81" s="54" customFormat="1" ht="12" customHeight="1" x14ac:dyDescent="0.2">
      <c r="A133" s="110">
        <v>117</v>
      </c>
      <c r="B133" s="161" t="s">
        <v>504</v>
      </c>
      <c r="C133" s="111"/>
      <c r="D133" s="115"/>
      <c r="E133" s="113"/>
      <c r="F133" s="116"/>
      <c r="G133" s="163">
        <v>3632034.08</v>
      </c>
      <c r="H133" s="164">
        <v>0</v>
      </c>
      <c r="I133" s="165">
        <v>0</v>
      </c>
      <c r="J133" s="165">
        <v>0</v>
      </c>
      <c r="K133" s="165">
        <v>0</v>
      </c>
      <c r="L133" s="165">
        <v>0</v>
      </c>
      <c r="M133" s="165">
        <v>0</v>
      </c>
      <c r="N133" s="164">
        <v>0</v>
      </c>
      <c r="O133" s="164">
        <v>0</v>
      </c>
      <c r="P133" s="164">
        <v>0</v>
      </c>
      <c r="Q133" s="164">
        <v>0</v>
      </c>
      <c r="R133" s="164">
        <v>0</v>
      </c>
      <c r="S133" s="164">
        <v>0</v>
      </c>
      <c r="T133" s="166">
        <v>0</v>
      </c>
      <c r="U133" s="164">
        <v>0</v>
      </c>
      <c r="V133" s="168"/>
      <c r="W133" s="137">
        <v>0</v>
      </c>
      <c r="X133" s="164">
        <v>0</v>
      </c>
      <c r="Y133" s="137">
        <v>0</v>
      </c>
      <c r="Z133" s="137">
        <v>0</v>
      </c>
      <c r="AA133" s="137">
        <v>3663</v>
      </c>
      <c r="AB133" s="137">
        <v>3502224.6</v>
      </c>
      <c r="AC133" s="137">
        <v>0</v>
      </c>
      <c r="AD133" s="137">
        <v>0</v>
      </c>
      <c r="AE133" s="137">
        <v>0</v>
      </c>
      <c r="AF133" s="137">
        <v>0</v>
      </c>
      <c r="AG133" s="137">
        <v>0</v>
      </c>
      <c r="AH133" s="137">
        <v>0</v>
      </c>
      <c r="AI133" s="137">
        <v>0</v>
      </c>
      <c r="AJ133" s="137">
        <v>104809.48</v>
      </c>
      <c r="AK133" s="137">
        <v>25000</v>
      </c>
      <c r="AL133" s="137">
        <v>0</v>
      </c>
      <c r="AN133" s="52"/>
      <c r="AO133" s="52"/>
      <c r="AP133" s="52"/>
      <c r="AQ133" s="52"/>
      <c r="AR133" s="52"/>
      <c r="AS133" s="52"/>
      <c r="AT133" s="52"/>
      <c r="AU133" s="52"/>
      <c r="AV133" s="52"/>
      <c r="AW133" s="52"/>
      <c r="AX133" s="52"/>
      <c r="AY133" s="52"/>
      <c r="AZ133" s="52"/>
      <c r="BA133" s="52"/>
      <c r="BB133" s="52"/>
      <c r="BC133" s="52"/>
      <c r="BD133" s="52"/>
      <c r="BE133" s="52"/>
      <c r="BF133" s="52"/>
      <c r="BG133" s="52"/>
      <c r="BH133" s="52"/>
      <c r="BI133" s="52"/>
      <c r="BJ133" s="52"/>
      <c r="BK133" s="52"/>
      <c r="BL133" s="53"/>
      <c r="BM133" s="53"/>
      <c r="BN133" s="53"/>
      <c r="BO133" s="53"/>
      <c r="BP133" s="53"/>
      <c r="BQ133" s="53"/>
      <c r="BR133" s="53"/>
      <c r="BS133" s="53"/>
      <c r="BT133" s="53"/>
      <c r="BU133" s="53"/>
      <c r="BV133" s="53"/>
      <c r="BW133" s="53"/>
      <c r="BY133" s="55"/>
      <c r="BZ133" s="56"/>
      <c r="CA133" s="57"/>
      <c r="CB133" s="52"/>
      <c r="CC133" s="58"/>
    </row>
    <row r="134" spans="1:81" s="54" customFormat="1" ht="12" customHeight="1" x14ac:dyDescent="0.2">
      <c r="A134" s="110">
        <v>118</v>
      </c>
      <c r="B134" s="161" t="s">
        <v>505</v>
      </c>
      <c r="C134" s="111"/>
      <c r="D134" s="115"/>
      <c r="E134" s="113"/>
      <c r="F134" s="116"/>
      <c r="G134" s="163">
        <v>4743902.8899999997</v>
      </c>
      <c r="H134" s="164">
        <v>0</v>
      </c>
      <c r="I134" s="165">
        <v>0</v>
      </c>
      <c r="J134" s="165">
        <v>0</v>
      </c>
      <c r="K134" s="165">
        <v>0</v>
      </c>
      <c r="L134" s="165">
        <v>0</v>
      </c>
      <c r="M134" s="165">
        <v>0</v>
      </c>
      <c r="N134" s="164">
        <v>0</v>
      </c>
      <c r="O134" s="164">
        <v>0</v>
      </c>
      <c r="P134" s="164">
        <v>0</v>
      </c>
      <c r="Q134" s="164">
        <v>0</v>
      </c>
      <c r="R134" s="164">
        <v>0</v>
      </c>
      <c r="S134" s="164">
        <v>0</v>
      </c>
      <c r="T134" s="166">
        <v>0</v>
      </c>
      <c r="U134" s="164">
        <v>0</v>
      </c>
      <c r="V134" s="168" t="s">
        <v>36</v>
      </c>
      <c r="W134" s="137">
        <v>1082.8</v>
      </c>
      <c r="X134" s="164">
        <v>4649788</v>
      </c>
      <c r="Y134" s="137">
        <v>0</v>
      </c>
      <c r="Z134" s="137">
        <v>0</v>
      </c>
      <c r="AA134" s="137">
        <v>0</v>
      </c>
      <c r="AB134" s="137">
        <v>0</v>
      </c>
      <c r="AC134" s="137">
        <v>0</v>
      </c>
      <c r="AD134" s="137">
        <v>0</v>
      </c>
      <c r="AE134" s="137">
        <v>0</v>
      </c>
      <c r="AF134" s="137">
        <v>0</v>
      </c>
      <c r="AG134" s="137">
        <v>0</v>
      </c>
      <c r="AH134" s="137">
        <v>0</v>
      </c>
      <c r="AI134" s="137">
        <v>0</v>
      </c>
      <c r="AJ134" s="137">
        <v>68083.11</v>
      </c>
      <c r="AK134" s="137">
        <v>26031.78</v>
      </c>
      <c r="AL134" s="137">
        <v>0</v>
      </c>
      <c r="AN134" s="52"/>
      <c r="AO134" s="52"/>
      <c r="AP134" s="52"/>
      <c r="AQ134" s="52"/>
      <c r="AR134" s="52"/>
      <c r="AS134" s="52"/>
      <c r="AT134" s="52"/>
      <c r="AU134" s="52"/>
      <c r="AV134" s="52"/>
      <c r="AW134" s="52"/>
      <c r="AX134" s="52"/>
      <c r="AY134" s="52"/>
      <c r="AZ134" s="52"/>
      <c r="BA134" s="52"/>
      <c r="BB134" s="52"/>
      <c r="BC134" s="52"/>
      <c r="BD134" s="52"/>
      <c r="BE134" s="52"/>
      <c r="BF134" s="52"/>
      <c r="BG134" s="52"/>
      <c r="BH134" s="52"/>
      <c r="BI134" s="52"/>
      <c r="BJ134" s="52"/>
      <c r="BK134" s="52"/>
      <c r="BL134" s="53"/>
      <c r="BM134" s="53"/>
      <c r="BN134" s="53"/>
      <c r="BO134" s="53"/>
      <c r="BP134" s="53"/>
      <c r="BQ134" s="53"/>
      <c r="BR134" s="53"/>
      <c r="BS134" s="53"/>
      <c r="BT134" s="53"/>
      <c r="BU134" s="53"/>
      <c r="BV134" s="53"/>
      <c r="BW134" s="53"/>
      <c r="BY134" s="55"/>
      <c r="BZ134" s="56"/>
      <c r="CA134" s="57"/>
      <c r="CB134" s="52"/>
      <c r="CC134" s="58"/>
    </row>
    <row r="135" spans="1:81" s="54" customFormat="1" ht="12" customHeight="1" x14ac:dyDescent="0.2">
      <c r="A135" s="110">
        <v>119</v>
      </c>
      <c r="B135" s="161" t="s">
        <v>508</v>
      </c>
      <c r="C135" s="111"/>
      <c r="D135" s="115"/>
      <c r="E135" s="113"/>
      <c r="F135" s="116"/>
      <c r="G135" s="163">
        <v>3672974.9</v>
      </c>
      <c r="H135" s="164">
        <v>0</v>
      </c>
      <c r="I135" s="165">
        <v>0</v>
      </c>
      <c r="J135" s="165">
        <v>0</v>
      </c>
      <c r="K135" s="165">
        <v>0</v>
      </c>
      <c r="L135" s="165">
        <v>0</v>
      </c>
      <c r="M135" s="165">
        <v>0</v>
      </c>
      <c r="N135" s="164">
        <v>0</v>
      </c>
      <c r="O135" s="164">
        <v>0</v>
      </c>
      <c r="P135" s="164">
        <v>0</v>
      </c>
      <c r="Q135" s="164">
        <v>0</v>
      </c>
      <c r="R135" s="164">
        <v>0</v>
      </c>
      <c r="S135" s="164">
        <v>0</v>
      </c>
      <c r="T135" s="166">
        <v>0</v>
      </c>
      <c r="U135" s="164">
        <v>0</v>
      </c>
      <c r="V135" s="168" t="s">
        <v>36</v>
      </c>
      <c r="W135" s="137">
        <v>787.4</v>
      </c>
      <c r="X135" s="164">
        <v>3537708.4699999997</v>
      </c>
      <c r="Y135" s="137">
        <v>0</v>
      </c>
      <c r="Z135" s="137">
        <v>0</v>
      </c>
      <c r="AA135" s="137">
        <v>0</v>
      </c>
      <c r="AB135" s="137">
        <v>0</v>
      </c>
      <c r="AC135" s="137">
        <v>0</v>
      </c>
      <c r="AD135" s="137">
        <v>0</v>
      </c>
      <c r="AE135" s="137">
        <v>0</v>
      </c>
      <c r="AF135" s="137">
        <v>0</v>
      </c>
      <c r="AG135" s="137">
        <v>0</v>
      </c>
      <c r="AH135" s="137">
        <v>0</v>
      </c>
      <c r="AI135" s="137">
        <v>0</v>
      </c>
      <c r="AJ135" s="137">
        <v>96827.38</v>
      </c>
      <c r="AK135" s="137">
        <v>38439.050000000003</v>
      </c>
      <c r="AL135" s="137">
        <v>0</v>
      </c>
      <c r="AN135" s="52"/>
      <c r="AO135" s="52"/>
      <c r="AP135" s="52"/>
      <c r="AQ135" s="52"/>
      <c r="AR135" s="52"/>
      <c r="AS135" s="52"/>
      <c r="AT135" s="52"/>
      <c r="AU135" s="52"/>
      <c r="AV135" s="52"/>
      <c r="AW135" s="52"/>
      <c r="AX135" s="52"/>
      <c r="AY135" s="52"/>
      <c r="AZ135" s="52"/>
      <c r="BA135" s="52"/>
      <c r="BB135" s="52"/>
      <c r="BC135" s="52"/>
      <c r="BD135" s="52"/>
      <c r="BE135" s="52"/>
      <c r="BF135" s="52"/>
      <c r="BG135" s="52"/>
      <c r="BH135" s="52"/>
      <c r="BI135" s="52"/>
      <c r="BJ135" s="52"/>
      <c r="BK135" s="52"/>
      <c r="BL135" s="53"/>
      <c r="BM135" s="53"/>
      <c r="BN135" s="53"/>
      <c r="BO135" s="53"/>
      <c r="BP135" s="53"/>
      <c r="BQ135" s="53"/>
      <c r="BR135" s="53"/>
      <c r="BS135" s="53"/>
      <c r="BT135" s="53"/>
      <c r="BU135" s="53"/>
      <c r="BV135" s="53"/>
      <c r="BW135" s="53"/>
      <c r="BY135" s="55"/>
      <c r="BZ135" s="56"/>
      <c r="CA135" s="57"/>
      <c r="CB135" s="52"/>
      <c r="CC135" s="58"/>
    </row>
    <row r="136" spans="1:81" s="54" customFormat="1" ht="12" customHeight="1" x14ac:dyDescent="0.2">
      <c r="A136" s="110">
        <v>120</v>
      </c>
      <c r="B136" s="161" t="s">
        <v>510</v>
      </c>
      <c r="C136" s="111"/>
      <c r="D136" s="115"/>
      <c r="E136" s="113"/>
      <c r="F136" s="116"/>
      <c r="G136" s="163">
        <v>306299</v>
      </c>
      <c r="H136" s="164">
        <v>0</v>
      </c>
      <c r="I136" s="165">
        <v>0</v>
      </c>
      <c r="J136" s="165">
        <v>0</v>
      </c>
      <c r="K136" s="165">
        <v>0</v>
      </c>
      <c r="L136" s="165">
        <v>0</v>
      </c>
      <c r="M136" s="165">
        <v>0</v>
      </c>
      <c r="N136" s="164">
        <v>0</v>
      </c>
      <c r="O136" s="164">
        <v>0</v>
      </c>
      <c r="P136" s="164">
        <v>0</v>
      </c>
      <c r="Q136" s="164">
        <v>0</v>
      </c>
      <c r="R136" s="164">
        <v>0</v>
      </c>
      <c r="S136" s="164">
        <v>0</v>
      </c>
      <c r="T136" s="170">
        <v>0</v>
      </c>
      <c r="U136" s="164">
        <v>0</v>
      </c>
      <c r="V136" s="168"/>
      <c r="W136" s="137">
        <v>0</v>
      </c>
      <c r="X136" s="164">
        <v>0</v>
      </c>
      <c r="Y136" s="137">
        <v>0</v>
      </c>
      <c r="Z136" s="137">
        <v>0</v>
      </c>
      <c r="AA136" s="137">
        <v>1803</v>
      </c>
      <c r="AB136" s="137">
        <v>306299</v>
      </c>
      <c r="AC136" s="137">
        <v>0</v>
      </c>
      <c r="AD136" s="137">
        <v>0</v>
      </c>
      <c r="AE136" s="137">
        <v>0</v>
      </c>
      <c r="AF136" s="137">
        <v>0</v>
      </c>
      <c r="AG136" s="137">
        <v>0</v>
      </c>
      <c r="AH136" s="137">
        <v>0</v>
      </c>
      <c r="AI136" s="137">
        <v>0</v>
      </c>
      <c r="AJ136" s="137">
        <v>0</v>
      </c>
      <c r="AK136" s="137">
        <v>0</v>
      </c>
      <c r="AL136" s="137">
        <v>0</v>
      </c>
      <c r="AN136" s="52"/>
      <c r="AO136" s="52"/>
      <c r="AP136" s="52"/>
      <c r="AQ136" s="52"/>
      <c r="AR136" s="52"/>
      <c r="AS136" s="52"/>
      <c r="AT136" s="52"/>
      <c r="AU136" s="52"/>
      <c r="AV136" s="52"/>
      <c r="AW136" s="52"/>
      <c r="AX136" s="52"/>
      <c r="AY136" s="52"/>
      <c r="AZ136" s="52"/>
      <c r="BA136" s="52"/>
      <c r="BB136" s="52"/>
      <c r="BC136" s="52"/>
      <c r="BD136" s="52"/>
      <c r="BE136" s="52"/>
      <c r="BF136" s="52"/>
      <c r="BG136" s="52"/>
      <c r="BH136" s="52"/>
      <c r="BI136" s="52"/>
      <c r="BJ136" s="52"/>
      <c r="BK136" s="52"/>
      <c r="BL136" s="53"/>
      <c r="BM136" s="53"/>
      <c r="BN136" s="53"/>
      <c r="BO136" s="53"/>
      <c r="BP136" s="53"/>
      <c r="BQ136" s="53"/>
      <c r="BR136" s="53"/>
      <c r="BS136" s="53"/>
      <c r="BT136" s="53"/>
      <c r="BU136" s="53"/>
      <c r="BV136" s="53"/>
      <c r="BW136" s="53"/>
      <c r="BY136" s="55"/>
      <c r="BZ136" s="56"/>
      <c r="CA136" s="57"/>
      <c r="CB136" s="52"/>
      <c r="CC136" s="58"/>
    </row>
    <row r="137" spans="1:81" s="54" customFormat="1" ht="12" customHeight="1" x14ac:dyDescent="0.2">
      <c r="A137" s="110">
        <v>121</v>
      </c>
      <c r="B137" s="161" t="s">
        <v>511</v>
      </c>
      <c r="C137" s="111"/>
      <c r="D137" s="115"/>
      <c r="E137" s="113"/>
      <c r="F137" s="116"/>
      <c r="G137" s="163">
        <v>84045.77</v>
      </c>
      <c r="H137" s="164">
        <v>0</v>
      </c>
      <c r="I137" s="165">
        <v>0</v>
      </c>
      <c r="J137" s="165">
        <v>0</v>
      </c>
      <c r="K137" s="165">
        <v>0</v>
      </c>
      <c r="L137" s="165">
        <v>0</v>
      </c>
      <c r="M137" s="165">
        <v>0</v>
      </c>
      <c r="N137" s="164">
        <v>0</v>
      </c>
      <c r="O137" s="164">
        <v>0</v>
      </c>
      <c r="P137" s="164">
        <v>0</v>
      </c>
      <c r="Q137" s="164">
        <v>0</v>
      </c>
      <c r="R137" s="164">
        <v>0</v>
      </c>
      <c r="S137" s="164">
        <v>0</v>
      </c>
      <c r="T137" s="170">
        <v>2</v>
      </c>
      <c r="U137" s="164">
        <v>84045.76999999999</v>
      </c>
      <c r="V137" s="168"/>
      <c r="W137" s="137">
        <v>0</v>
      </c>
      <c r="X137" s="164">
        <v>0</v>
      </c>
      <c r="Y137" s="137">
        <v>0</v>
      </c>
      <c r="Z137" s="137">
        <v>0</v>
      </c>
      <c r="AA137" s="137">
        <v>0</v>
      </c>
      <c r="AB137" s="137">
        <v>0</v>
      </c>
      <c r="AC137" s="137">
        <v>0</v>
      </c>
      <c r="AD137" s="137">
        <v>0</v>
      </c>
      <c r="AE137" s="137">
        <v>0</v>
      </c>
      <c r="AF137" s="137">
        <v>0</v>
      </c>
      <c r="AG137" s="137">
        <v>0</v>
      </c>
      <c r="AH137" s="137">
        <v>0</v>
      </c>
      <c r="AI137" s="137">
        <v>0</v>
      </c>
      <c r="AJ137" s="137">
        <v>0</v>
      </c>
      <c r="AK137" s="137">
        <v>0</v>
      </c>
      <c r="AL137" s="137">
        <v>0</v>
      </c>
      <c r="AN137" s="52"/>
      <c r="AO137" s="52"/>
      <c r="AP137" s="52"/>
      <c r="AQ137" s="52"/>
      <c r="AR137" s="52"/>
      <c r="AS137" s="52"/>
      <c r="AT137" s="52"/>
      <c r="AU137" s="52"/>
      <c r="AV137" s="52"/>
      <c r="AW137" s="52"/>
      <c r="AX137" s="52"/>
      <c r="AY137" s="52"/>
      <c r="AZ137" s="52"/>
      <c r="BA137" s="52"/>
      <c r="BB137" s="52"/>
      <c r="BC137" s="52"/>
      <c r="BD137" s="52"/>
      <c r="BE137" s="52"/>
      <c r="BF137" s="52"/>
      <c r="BG137" s="52"/>
      <c r="BH137" s="52"/>
      <c r="BI137" s="52"/>
      <c r="BJ137" s="52"/>
      <c r="BK137" s="52"/>
      <c r="BL137" s="53"/>
      <c r="BM137" s="53"/>
      <c r="BN137" s="53"/>
      <c r="BO137" s="53"/>
      <c r="BP137" s="53"/>
      <c r="BQ137" s="53"/>
      <c r="BR137" s="53"/>
      <c r="BS137" s="53"/>
      <c r="BT137" s="53"/>
      <c r="BU137" s="53"/>
      <c r="BV137" s="53"/>
      <c r="BW137" s="53"/>
      <c r="BY137" s="55"/>
      <c r="BZ137" s="56"/>
      <c r="CA137" s="57"/>
      <c r="CB137" s="52"/>
      <c r="CC137" s="58"/>
    </row>
    <row r="138" spans="1:81" s="54" customFormat="1" ht="12" customHeight="1" x14ac:dyDescent="0.2">
      <c r="A138" s="110">
        <v>122</v>
      </c>
      <c r="B138" s="161" t="s">
        <v>515</v>
      </c>
      <c r="C138" s="111"/>
      <c r="D138" s="115"/>
      <c r="E138" s="113"/>
      <c r="F138" s="116"/>
      <c r="G138" s="163">
        <v>1902645.81</v>
      </c>
      <c r="H138" s="164">
        <v>0</v>
      </c>
      <c r="I138" s="165">
        <v>0</v>
      </c>
      <c r="J138" s="165">
        <v>0</v>
      </c>
      <c r="K138" s="165">
        <v>0</v>
      </c>
      <c r="L138" s="165">
        <v>0</v>
      </c>
      <c r="M138" s="165">
        <v>0</v>
      </c>
      <c r="N138" s="164">
        <v>0</v>
      </c>
      <c r="O138" s="164">
        <v>0</v>
      </c>
      <c r="P138" s="164">
        <v>0</v>
      </c>
      <c r="Q138" s="164">
        <v>0</v>
      </c>
      <c r="R138" s="164">
        <v>0</v>
      </c>
      <c r="S138" s="164">
        <v>0</v>
      </c>
      <c r="T138" s="170">
        <v>0</v>
      </c>
      <c r="U138" s="164">
        <v>0</v>
      </c>
      <c r="V138" s="168" t="s">
        <v>36</v>
      </c>
      <c r="W138" s="137">
        <v>1619</v>
      </c>
      <c r="X138" s="164">
        <v>1902645.81</v>
      </c>
      <c r="Y138" s="137">
        <v>0</v>
      </c>
      <c r="Z138" s="137">
        <v>0</v>
      </c>
      <c r="AA138" s="137">
        <v>0</v>
      </c>
      <c r="AB138" s="137">
        <v>0</v>
      </c>
      <c r="AC138" s="137">
        <v>0</v>
      </c>
      <c r="AD138" s="137">
        <v>0</v>
      </c>
      <c r="AE138" s="137">
        <v>0</v>
      </c>
      <c r="AF138" s="137">
        <v>0</v>
      </c>
      <c r="AG138" s="137">
        <v>0</v>
      </c>
      <c r="AH138" s="137">
        <v>0</v>
      </c>
      <c r="AI138" s="137">
        <v>0</v>
      </c>
      <c r="AJ138" s="137">
        <v>0</v>
      </c>
      <c r="AK138" s="137">
        <v>0</v>
      </c>
      <c r="AL138" s="137">
        <v>0</v>
      </c>
      <c r="AN138" s="52"/>
      <c r="AO138" s="52"/>
      <c r="AP138" s="52"/>
      <c r="AQ138" s="52"/>
      <c r="AR138" s="52"/>
      <c r="AS138" s="52"/>
      <c r="AT138" s="52"/>
      <c r="AU138" s="52"/>
      <c r="AV138" s="52"/>
      <c r="AW138" s="52"/>
      <c r="AX138" s="52"/>
      <c r="AY138" s="52"/>
      <c r="AZ138" s="52"/>
      <c r="BA138" s="52"/>
      <c r="BB138" s="52"/>
      <c r="BC138" s="52"/>
      <c r="BD138" s="52"/>
      <c r="BE138" s="52"/>
      <c r="BF138" s="52"/>
      <c r="BG138" s="52"/>
      <c r="BH138" s="52"/>
      <c r="BI138" s="52"/>
      <c r="BJ138" s="52"/>
      <c r="BK138" s="52"/>
      <c r="BL138" s="53"/>
      <c r="BM138" s="53"/>
      <c r="BN138" s="53"/>
      <c r="BO138" s="53"/>
      <c r="BP138" s="53"/>
      <c r="BQ138" s="53"/>
      <c r="BR138" s="53"/>
      <c r="BS138" s="53"/>
      <c r="BT138" s="53"/>
      <c r="BU138" s="53"/>
      <c r="BV138" s="53"/>
      <c r="BW138" s="53"/>
      <c r="BY138" s="55"/>
      <c r="BZ138" s="56"/>
      <c r="CA138" s="57"/>
      <c r="CB138" s="52"/>
      <c r="CC138" s="58"/>
    </row>
    <row r="139" spans="1:81" s="54" customFormat="1" ht="12" customHeight="1" x14ac:dyDescent="0.2">
      <c r="A139" s="110">
        <v>123</v>
      </c>
      <c r="B139" s="161" t="s">
        <v>517</v>
      </c>
      <c r="C139" s="111"/>
      <c r="D139" s="115"/>
      <c r="E139" s="113"/>
      <c r="F139" s="116"/>
      <c r="G139" s="163">
        <v>896042</v>
      </c>
      <c r="H139" s="164">
        <v>0</v>
      </c>
      <c r="I139" s="165">
        <v>0</v>
      </c>
      <c r="J139" s="165">
        <v>0</v>
      </c>
      <c r="K139" s="165">
        <v>0</v>
      </c>
      <c r="L139" s="165">
        <v>0</v>
      </c>
      <c r="M139" s="165">
        <v>0</v>
      </c>
      <c r="N139" s="164">
        <v>0</v>
      </c>
      <c r="O139" s="164">
        <v>0</v>
      </c>
      <c r="P139" s="164">
        <v>0</v>
      </c>
      <c r="Q139" s="164">
        <v>0</v>
      </c>
      <c r="R139" s="164">
        <v>0</v>
      </c>
      <c r="S139" s="164">
        <v>0</v>
      </c>
      <c r="T139" s="170">
        <v>0</v>
      </c>
      <c r="U139" s="164">
        <v>0</v>
      </c>
      <c r="V139" s="168"/>
      <c r="W139" s="137">
        <v>0</v>
      </c>
      <c r="X139" s="164">
        <v>0</v>
      </c>
      <c r="Y139" s="137">
        <v>0</v>
      </c>
      <c r="Z139" s="137">
        <v>0</v>
      </c>
      <c r="AA139" s="137">
        <v>6122.6</v>
      </c>
      <c r="AB139" s="137">
        <v>896042</v>
      </c>
      <c r="AC139" s="137">
        <v>0</v>
      </c>
      <c r="AD139" s="137">
        <v>0</v>
      </c>
      <c r="AE139" s="137">
        <v>0</v>
      </c>
      <c r="AF139" s="137">
        <v>0</v>
      </c>
      <c r="AG139" s="137">
        <v>0</v>
      </c>
      <c r="AH139" s="137">
        <v>0</v>
      </c>
      <c r="AI139" s="137">
        <v>0</v>
      </c>
      <c r="AJ139" s="137">
        <v>0</v>
      </c>
      <c r="AK139" s="137">
        <v>0</v>
      </c>
      <c r="AL139" s="137">
        <v>0</v>
      </c>
      <c r="AN139" s="52"/>
      <c r="AO139" s="52"/>
      <c r="AP139" s="52"/>
      <c r="AQ139" s="52"/>
      <c r="AR139" s="52"/>
      <c r="AS139" s="52"/>
      <c r="AT139" s="52"/>
      <c r="AU139" s="52"/>
      <c r="AV139" s="52"/>
      <c r="AW139" s="52"/>
      <c r="AX139" s="52"/>
      <c r="AY139" s="52"/>
      <c r="AZ139" s="52"/>
      <c r="BA139" s="52"/>
      <c r="BB139" s="52"/>
      <c r="BC139" s="52"/>
      <c r="BD139" s="52"/>
      <c r="BE139" s="52"/>
      <c r="BF139" s="52"/>
      <c r="BG139" s="52"/>
      <c r="BH139" s="52"/>
      <c r="BI139" s="52"/>
      <c r="BJ139" s="52"/>
      <c r="BK139" s="52"/>
      <c r="BL139" s="53"/>
      <c r="BM139" s="53"/>
      <c r="BN139" s="53"/>
      <c r="BO139" s="53"/>
      <c r="BP139" s="53"/>
      <c r="BQ139" s="53"/>
      <c r="BR139" s="53"/>
      <c r="BS139" s="53"/>
      <c r="BT139" s="53"/>
      <c r="BU139" s="53"/>
      <c r="BV139" s="53"/>
      <c r="BW139" s="53"/>
      <c r="BY139" s="55"/>
      <c r="BZ139" s="56"/>
      <c r="CA139" s="57"/>
      <c r="CB139" s="52"/>
      <c r="CC139" s="58"/>
    </row>
    <row r="140" spans="1:81" s="54" customFormat="1" ht="12" customHeight="1" x14ac:dyDescent="0.2">
      <c r="A140" s="110">
        <v>124</v>
      </c>
      <c r="B140" s="161" t="s">
        <v>518</v>
      </c>
      <c r="C140" s="111"/>
      <c r="D140" s="115"/>
      <c r="E140" s="113"/>
      <c r="F140" s="116"/>
      <c r="G140" s="163">
        <v>1200570</v>
      </c>
      <c r="H140" s="164">
        <v>1200570</v>
      </c>
      <c r="I140" s="165">
        <v>0</v>
      </c>
      <c r="J140" s="165">
        <v>0</v>
      </c>
      <c r="K140" s="165">
        <v>0</v>
      </c>
      <c r="L140" s="165">
        <v>0</v>
      </c>
      <c r="M140" s="165">
        <v>0</v>
      </c>
      <c r="N140" s="164">
        <v>0</v>
      </c>
      <c r="O140" s="164">
        <v>293047</v>
      </c>
      <c r="P140" s="164">
        <v>0</v>
      </c>
      <c r="Q140" s="164">
        <v>907523</v>
      </c>
      <c r="R140" s="164">
        <v>0</v>
      </c>
      <c r="S140" s="164">
        <v>0</v>
      </c>
      <c r="T140" s="170">
        <v>0</v>
      </c>
      <c r="U140" s="164">
        <v>0</v>
      </c>
      <c r="V140" s="168"/>
      <c r="W140" s="137">
        <v>0</v>
      </c>
      <c r="X140" s="164">
        <v>0</v>
      </c>
      <c r="Y140" s="137">
        <v>0</v>
      </c>
      <c r="Z140" s="137">
        <v>0</v>
      </c>
      <c r="AA140" s="137">
        <v>0</v>
      </c>
      <c r="AB140" s="137">
        <v>0</v>
      </c>
      <c r="AC140" s="137">
        <v>0</v>
      </c>
      <c r="AD140" s="137">
        <v>0</v>
      </c>
      <c r="AE140" s="137">
        <v>0</v>
      </c>
      <c r="AF140" s="137">
        <v>0</v>
      </c>
      <c r="AG140" s="137">
        <v>0</v>
      </c>
      <c r="AH140" s="137">
        <v>0</v>
      </c>
      <c r="AI140" s="137">
        <v>0</v>
      </c>
      <c r="AJ140" s="137">
        <v>0</v>
      </c>
      <c r="AK140" s="137">
        <v>0</v>
      </c>
      <c r="AL140" s="137">
        <v>0</v>
      </c>
      <c r="AN140" s="52"/>
      <c r="AO140" s="52"/>
      <c r="AP140" s="52"/>
      <c r="AQ140" s="52"/>
      <c r="AR140" s="52"/>
      <c r="AS140" s="52"/>
      <c r="AT140" s="52"/>
      <c r="AU140" s="52"/>
      <c r="AV140" s="52"/>
      <c r="AW140" s="52"/>
      <c r="AX140" s="52"/>
      <c r="AY140" s="52"/>
      <c r="AZ140" s="52"/>
      <c r="BA140" s="52"/>
      <c r="BB140" s="52"/>
      <c r="BC140" s="52"/>
      <c r="BD140" s="52"/>
      <c r="BE140" s="52"/>
      <c r="BF140" s="52"/>
      <c r="BG140" s="52"/>
      <c r="BH140" s="52"/>
      <c r="BI140" s="52"/>
      <c r="BJ140" s="52"/>
      <c r="BK140" s="52"/>
      <c r="BL140" s="53"/>
      <c r="BM140" s="53"/>
      <c r="BN140" s="53"/>
      <c r="BO140" s="53"/>
      <c r="BP140" s="53"/>
      <c r="BQ140" s="53"/>
      <c r="BR140" s="53"/>
      <c r="BS140" s="53"/>
      <c r="BT140" s="53"/>
      <c r="BU140" s="53"/>
      <c r="BV140" s="53"/>
      <c r="BW140" s="53"/>
      <c r="BY140" s="55"/>
      <c r="BZ140" s="56"/>
      <c r="CA140" s="57"/>
      <c r="CB140" s="52"/>
      <c r="CC140" s="58"/>
    </row>
    <row r="141" spans="1:81" s="54" customFormat="1" ht="12" customHeight="1" x14ac:dyDescent="0.2">
      <c r="A141" s="110">
        <v>125</v>
      </c>
      <c r="B141" s="161" t="s">
        <v>526</v>
      </c>
      <c r="C141" s="111"/>
      <c r="D141" s="115"/>
      <c r="E141" s="113"/>
      <c r="F141" s="116"/>
      <c r="G141" s="163">
        <v>127734</v>
      </c>
      <c r="H141" s="164">
        <v>0</v>
      </c>
      <c r="I141" s="165">
        <v>0</v>
      </c>
      <c r="J141" s="165">
        <v>0</v>
      </c>
      <c r="K141" s="165">
        <v>0</v>
      </c>
      <c r="L141" s="165">
        <v>0</v>
      </c>
      <c r="M141" s="165">
        <v>0</v>
      </c>
      <c r="N141" s="164">
        <v>0</v>
      </c>
      <c r="O141" s="164">
        <v>0</v>
      </c>
      <c r="P141" s="164">
        <v>0</v>
      </c>
      <c r="Q141" s="164">
        <v>0</v>
      </c>
      <c r="R141" s="164">
        <v>0</v>
      </c>
      <c r="S141" s="164">
        <v>0</v>
      </c>
      <c r="T141" s="170">
        <v>0</v>
      </c>
      <c r="U141" s="164">
        <v>0</v>
      </c>
      <c r="V141" s="168"/>
      <c r="W141" s="137">
        <v>0</v>
      </c>
      <c r="X141" s="164">
        <v>0</v>
      </c>
      <c r="Y141" s="137">
        <v>0</v>
      </c>
      <c r="Z141" s="137">
        <v>0</v>
      </c>
      <c r="AA141" s="137">
        <v>0</v>
      </c>
      <c r="AB141" s="137">
        <v>0</v>
      </c>
      <c r="AC141" s="137">
        <v>0</v>
      </c>
      <c r="AD141" s="137">
        <v>0</v>
      </c>
      <c r="AE141" s="137">
        <v>0</v>
      </c>
      <c r="AF141" s="137">
        <v>0</v>
      </c>
      <c r="AG141" s="137">
        <v>0</v>
      </c>
      <c r="AH141" s="137">
        <v>0</v>
      </c>
      <c r="AI141" s="137">
        <v>127734</v>
      </c>
      <c r="AJ141" s="137">
        <v>0</v>
      </c>
      <c r="AK141" s="137">
        <v>0</v>
      </c>
      <c r="AL141" s="137">
        <v>0</v>
      </c>
      <c r="AN141" s="52"/>
      <c r="AO141" s="52"/>
      <c r="AP141" s="52"/>
      <c r="AQ141" s="52"/>
      <c r="AR141" s="52"/>
      <c r="AS141" s="52"/>
      <c r="AT141" s="52"/>
      <c r="AU141" s="52"/>
      <c r="AV141" s="52"/>
      <c r="AW141" s="52"/>
      <c r="AX141" s="52"/>
      <c r="AY141" s="52"/>
      <c r="AZ141" s="52"/>
      <c r="BA141" s="52"/>
      <c r="BB141" s="52"/>
      <c r="BC141" s="52"/>
      <c r="BD141" s="52"/>
      <c r="BE141" s="52"/>
      <c r="BF141" s="52"/>
      <c r="BG141" s="52"/>
      <c r="BH141" s="52"/>
      <c r="BI141" s="52"/>
      <c r="BJ141" s="52"/>
      <c r="BK141" s="52"/>
      <c r="BL141" s="53"/>
      <c r="BM141" s="53"/>
      <c r="BN141" s="53"/>
      <c r="BO141" s="53"/>
      <c r="BP141" s="53"/>
      <c r="BQ141" s="53"/>
      <c r="BR141" s="53"/>
      <c r="BS141" s="53"/>
      <c r="BT141" s="53"/>
      <c r="BU141" s="53"/>
      <c r="BV141" s="53"/>
      <c r="BW141" s="53"/>
      <c r="BY141" s="55"/>
      <c r="BZ141" s="56"/>
      <c r="CA141" s="57"/>
      <c r="CB141" s="52"/>
      <c r="CC141" s="58"/>
    </row>
    <row r="142" spans="1:81" s="54" customFormat="1" ht="12" customHeight="1" x14ac:dyDescent="0.2">
      <c r="A142" s="110">
        <v>126</v>
      </c>
      <c r="B142" s="161" t="s">
        <v>527</v>
      </c>
      <c r="C142" s="111"/>
      <c r="D142" s="115"/>
      <c r="E142" s="113"/>
      <c r="F142" s="116"/>
      <c r="G142" s="163">
        <v>165000</v>
      </c>
      <c r="H142" s="164">
        <v>0</v>
      </c>
      <c r="I142" s="165">
        <v>0</v>
      </c>
      <c r="J142" s="165">
        <v>0</v>
      </c>
      <c r="K142" s="165">
        <v>0</v>
      </c>
      <c r="L142" s="165">
        <v>0</v>
      </c>
      <c r="M142" s="165">
        <v>0</v>
      </c>
      <c r="N142" s="164">
        <v>0</v>
      </c>
      <c r="O142" s="164">
        <v>0</v>
      </c>
      <c r="P142" s="164">
        <v>0</v>
      </c>
      <c r="Q142" s="164">
        <v>0</v>
      </c>
      <c r="R142" s="164">
        <v>0</v>
      </c>
      <c r="S142" s="164">
        <v>0</v>
      </c>
      <c r="T142" s="170">
        <v>0</v>
      </c>
      <c r="U142" s="164">
        <v>0</v>
      </c>
      <c r="V142" s="168"/>
      <c r="W142" s="137">
        <v>0</v>
      </c>
      <c r="X142" s="164">
        <v>0</v>
      </c>
      <c r="Y142" s="137">
        <v>0</v>
      </c>
      <c r="Z142" s="137">
        <v>0</v>
      </c>
      <c r="AA142" s="137">
        <v>1317</v>
      </c>
      <c r="AB142" s="137">
        <v>165000</v>
      </c>
      <c r="AC142" s="137">
        <v>0</v>
      </c>
      <c r="AD142" s="137">
        <v>0</v>
      </c>
      <c r="AE142" s="137">
        <v>0</v>
      </c>
      <c r="AF142" s="137">
        <v>0</v>
      </c>
      <c r="AG142" s="137">
        <v>0</v>
      </c>
      <c r="AH142" s="137">
        <v>0</v>
      </c>
      <c r="AI142" s="137">
        <v>0</v>
      </c>
      <c r="AJ142" s="137">
        <v>0</v>
      </c>
      <c r="AK142" s="137">
        <v>0</v>
      </c>
      <c r="AL142" s="137">
        <v>0</v>
      </c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  <c r="BF142" s="52"/>
      <c r="BG142" s="52"/>
      <c r="BH142" s="52"/>
      <c r="BI142" s="52"/>
      <c r="BJ142" s="52"/>
      <c r="BK142" s="52"/>
      <c r="BL142" s="53"/>
      <c r="BM142" s="53"/>
      <c r="BN142" s="53"/>
      <c r="BO142" s="53"/>
      <c r="BP142" s="53"/>
      <c r="BQ142" s="53"/>
      <c r="BR142" s="53"/>
      <c r="BS142" s="53"/>
      <c r="BT142" s="53"/>
      <c r="BU142" s="53"/>
      <c r="BV142" s="53"/>
      <c r="BW142" s="53"/>
      <c r="BY142" s="55"/>
      <c r="BZ142" s="56"/>
      <c r="CA142" s="57"/>
      <c r="CB142" s="52"/>
      <c r="CC142" s="58"/>
    </row>
    <row r="143" spans="1:81" s="54" customFormat="1" ht="12" customHeight="1" x14ac:dyDescent="0.2">
      <c r="A143" s="110">
        <v>127</v>
      </c>
      <c r="B143" s="161" t="s">
        <v>528</v>
      </c>
      <c r="C143" s="111"/>
      <c r="D143" s="115"/>
      <c r="E143" s="113"/>
      <c r="F143" s="116"/>
      <c r="G143" s="163">
        <v>783918</v>
      </c>
      <c r="H143" s="164">
        <v>138639</v>
      </c>
      <c r="I143" s="165">
        <v>0</v>
      </c>
      <c r="J143" s="165">
        <v>0</v>
      </c>
      <c r="K143" s="165">
        <v>0</v>
      </c>
      <c r="L143" s="165">
        <v>0</v>
      </c>
      <c r="M143" s="165">
        <v>0</v>
      </c>
      <c r="N143" s="164">
        <v>0</v>
      </c>
      <c r="O143" s="164">
        <v>138639</v>
      </c>
      <c r="P143" s="164">
        <v>0</v>
      </c>
      <c r="Q143" s="164">
        <v>0</v>
      </c>
      <c r="R143" s="164">
        <v>0</v>
      </c>
      <c r="S143" s="164">
        <v>0</v>
      </c>
      <c r="T143" s="170">
        <v>0</v>
      </c>
      <c r="U143" s="164">
        <v>0</v>
      </c>
      <c r="V143" s="168"/>
      <c r="W143" s="137">
        <v>0</v>
      </c>
      <c r="X143" s="164">
        <v>0</v>
      </c>
      <c r="Y143" s="137">
        <v>0</v>
      </c>
      <c r="Z143" s="137">
        <v>0</v>
      </c>
      <c r="AA143" s="137">
        <v>0</v>
      </c>
      <c r="AB143" s="137">
        <v>0</v>
      </c>
      <c r="AC143" s="137">
        <v>0</v>
      </c>
      <c r="AD143" s="137">
        <v>0</v>
      </c>
      <c r="AE143" s="137">
        <v>0</v>
      </c>
      <c r="AF143" s="137">
        <v>0</v>
      </c>
      <c r="AG143" s="137">
        <v>0</v>
      </c>
      <c r="AH143" s="137">
        <v>0</v>
      </c>
      <c r="AI143" s="137">
        <v>645279</v>
      </c>
      <c r="AJ143" s="137">
        <v>0</v>
      </c>
      <c r="AK143" s="137">
        <v>0</v>
      </c>
      <c r="AL143" s="137">
        <v>0</v>
      </c>
      <c r="AN143" s="52"/>
      <c r="AO143" s="52"/>
      <c r="AP143" s="52"/>
      <c r="AQ143" s="52"/>
      <c r="AR143" s="52"/>
      <c r="AS143" s="52"/>
      <c r="AT143" s="52"/>
      <c r="AU143" s="52"/>
      <c r="AV143" s="52"/>
      <c r="AW143" s="52"/>
      <c r="AX143" s="52"/>
      <c r="AY143" s="52"/>
      <c r="AZ143" s="52"/>
      <c r="BA143" s="52"/>
      <c r="BB143" s="52"/>
      <c r="BC143" s="52"/>
      <c r="BD143" s="52"/>
      <c r="BE143" s="52"/>
      <c r="BF143" s="52"/>
      <c r="BG143" s="52"/>
      <c r="BH143" s="52"/>
      <c r="BI143" s="52"/>
      <c r="BJ143" s="52"/>
      <c r="BK143" s="52"/>
      <c r="BL143" s="53"/>
      <c r="BM143" s="53"/>
      <c r="BN143" s="53"/>
      <c r="BO143" s="53"/>
      <c r="BP143" s="53"/>
      <c r="BQ143" s="53"/>
      <c r="BR143" s="53"/>
      <c r="BS143" s="53"/>
      <c r="BT143" s="53"/>
      <c r="BU143" s="53"/>
      <c r="BV143" s="53"/>
      <c r="BW143" s="53"/>
      <c r="BY143" s="55"/>
      <c r="BZ143" s="56"/>
      <c r="CA143" s="57"/>
      <c r="CB143" s="52"/>
      <c r="CC143" s="58"/>
    </row>
    <row r="144" spans="1:81" s="54" customFormat="1" ht="12" customHeight="1" x14ac:dyDescent="0.2">
      <c r="A144" s="110">
        <v>128</v>
      </c>
      <c r="B144" s="161" t="s">
        <v>529</v>
      </c>
      <c r="C144" s="111"/>
      <c r="D144" s="115"/>
      <c r="E144" s="113"/>
      <c r="F144" s="116"/>
      <c r="G144" s="163">
        <v>3304658</v>
      </c>
      <c r="H144" s="164">
        <v>0</v>
      </c>
      <c r="I144" s="165">
        <v>0</v>
      </c>
      <c r="J144" s="165">
        <v>0</v>
      </c>
      <c r="K144" s="165">
        <v>0</v>
      </c>
      <c r="L144" s="165">
        <v>0</v>
      </c>
      <c r="M144" s="165">
        <v>0</v>
      </c>
      <c r="N144" s="164">
        <v>0</v>
      </c>
      <c r="O144" s="164">
        <v>0</v>
      </c>
      <c r="P144" s="164">
        <v>0</v>
      </c>
      <c r="Q144" s="164">
        <v>0</v>
      </c>
      <c r="R144" s="164">
        <v>0</v>
      </c>
      <c r="S144" s="164">
        <v>0</v>
      </c>
      <c r="T144" s="170">
        <v>0</v>
      </c>
      <c r="U144" s="164">
        <v>0</v>
      </c>
      <c r="V144" s="168" t="s">
        <v>36</v>
      </c>
      <c r="W144" s="137">
        <v>1200</v>
      </c>
      <c r="X144" s="164">
        <v>3304658</v>
      </c>
      <c r="Y144" s="137">
        <v>0</v>
      </c>
      <c r="Z144" s="137">
        <v>0</v>
      </c>
      <c r="AA144" s="137">
        <v>0</v>
      </c>
      <c r="AB144" s="137">
        <v>0</v>
      </c>
      <c r="AC144" s="137">
        <v>0</v>
      </c>
      <c r="AD144" s="137">
        <v>0</v>
      </c>
      <c r="AE144" s="137">
        <v>0</v>
      </c>
      <c r="AF144" s="137">
        <v>0</v>
      </c>
      <c r="AG144" s="137">
        <v>0</v>
      </c>
      <c r="AH144" s="137">
        <v>0</v>
      </c>
      <c r="AI144" s="137">
        <v>0</v>
      </c>
      <c r="AJ144" s="137">
        <v>0</v>
      </c>
      <c r="AK144" s="137">
        <v>0</v>
      </c>
      <c r="AL144" s="137">
        <v>0</v>
      </c>
      <c r="AN144" s="52"/>
      <c r="AO144" s="52"/>
      <c r="AP144" s="52"/>
      <c r="AQ144" s="52"/>
      <c r="AR144" s="52"/>
      <c r="AS144" s="52"/>
      <c r="AT144" s="52"/>
      <c r="AU144" s="52"/>
      <c r="AV144" s="52"/>
      <c r="AW144" s="52"/>
      <c r="AX144" s="52"/>
      <c r="AY144" s="52"/>
      <c r="AZ144" s="52"/>
      <c r="BA144" s="52"/>
      <c r="BB144" s="52"/>
      <c r="BC144" s="52"/>
      <c r="BD144" s="52"/>
      <c r="BE144" s="52"/>
      <c r="BF144" s="52"/>
      <c r="BG144" s="52"/>
      <c r="BH144" s="52"/>
      <c r="BI144" s="52"/>
      <c r="BJ144" s="52"/>
      <c r="BK144" s="52"/>
      <c r="BL144" s="53"/>
      <c r="BM144" s="53"/>
      <c r="BN144" s="53"/>
      <c r="BO144" s="53"/>
      <c r="BP144" s="53"/>
      <c r="BQ144" s="53"/>
      <c r="BR144" s="53"/>
      <c r="BS144" s="53"/>
      <c r="BT144" s="53"/>
      <c r="BU144" s="53"/>
      <c r="BV144" s="53"/>
      <c r="BW144" s="53"/>
      <c r="BY144" s="55"/>
      <c r="BZ144" s="56"/>
      <c r="CA144" s="57"/>
      <c r="CB144" s="52"/>
      <c r="CC144" s="58"/>
    </row>
    <row r="145" spans="1:81" s="54" customFormat="1" ht="12" customHeight="1" x14ac:dyDescent="0.2">
      <c r="A145" s="110">
        <v>129</v>
      </c>
      <c r="B145" s="161" t="s">
        <v>530</v>
      </c>
      <c r="C145" s="111"/>
      <c r="D145" s="115"/>
      <c r="E145" s="113"/>
      <c r="F145" s="116"/>
      <c r="G145" s="163">
        <v>1154238.98</v>
      </c>
      <c r="H145" s="164">
        <v>0</v>
      </c>
      <c r="I145" s="165">
        <v>0</v>
      </c>
      <c r="J145" s="165">
        <v>0</v>
      </c>
      <c r="K145" s="165">
        <v>0</v>
      </c>
      <c r="L145" s="165">
        <v>0</v>
      </c>
      <c r="M145" s="165">
        <v>0</v>
      </c>
      <c r="N145" s="164">
        <v>0</v>
      </c>
      <c r="O145" s="164">
        <v>0</v>
      </c>
      <c r="P145" s="164">
        <v>0</v>
      </c>
      <c r="Q145" s="164">
        <v>0</v>
      </c>
      <c r="R145" s="164">
        <v>0</v>
      </c>
      <c r="S145" s="164">
        <v>0</v>
      </c>
      <c r="T145" s="170">
        <v>0</v>
      </c>
      <c r="U145" s="164">
        <v>0</v>
      </c>
      <c r="V145" s="168" t="s">
        <v>36</v>
      </c>
      <c r="W145" s="137">
        <v>698</v>
      </c>
      <c r="X145" s="164">
        <v>989894.93</v>
      </c>
      <c r="Y145" s="137">
        <v>0</v>
      </c>
      <c r="Z145" s="137">
        <v>0</v>
      </c>
      <c r="AA145" s="137">
        <v>2057.4</v>
      </c>
      <c r="AB145" s="137">
        <v>164344.04999999999</v>
      </c>
      <c r="AC145" s="137">
        <v>0</v>
      </c>
      <c r="AD145" s="137">
        <v>0</v>
      </c>
      <c r="AE145" s="137">
        <v>0</v>
      </c>
      <c r="AF145" s="137">
        <v>0</v>
      </c>
      <c r="AG145" s="137">
        <v>0</v>
      </c>
      <c r="AH145" s="137">
        <v>0</v>
      </c>
      <c r="AI145" s="137">
        <v>0</v>
      </c>
      <c r="AJ145" s="137">
        <v>0</v>
      </c>
      <c r="AK145" s="137">
        <v>0</v>
      </c>
      <c r="AL145" s="137">
        <v>0</v>
      </c>
      <c r="AN145" s="52"/>
      <c r="AO145" s="52"/>
      <c r="AP145" s="52"/>
      <c r="AQ145" s="52"/>
      <c r="AR145" s="52"/>
      <c r="AS145" s="52"/>
      <c r="AT145" s="52"/>
      <c r="AU145" s="52"/>
      <c r="AV145" s="52"/>
      <c r="AW145" s="52"/>
      <c r="AX145" s="52"/>
      <c r="AY145" s="52"/>
      <c r="AZ145" s="52"/>
      <c r="BA145" s="52"/>
      <c r="BB145" s="52"/>
      <c r="BC145" s="52"/>
      <c r="BD145" s="52"/>
      <c r="BE145" s="52"/>
      <c r="BF145" s="52"/>
      <c r="BG145" s="52"/>
      <c r="BH145" s="52"/>
      <c r="BI145" s="52"/>
      <c r="BJ145" s="52"/>
      <c r="BK145" s="52"/>
      <c r="BL145" s="53"/>
      <c r="BM145" s="53"/>
      <c r="BN145" s="53"/>
      <c r="BO145" s="53"/>
      <c r="BP145" s="53"/>
      <c r="BQ145" s="53"/>
      <c r="BR145" s="53"/>
      <c r="BS145" s="53"/>
      <c r="BT145" s="53"/>
      <c r="BU145" s="53"/>
      <c r="BV145" s="53"/>
      <c r="BW145" s="53"/>
      <c r="BY145" s="55"/>
      <c r="BZ145" s="56"/>
      <c r="CA145" s="57"/>
      <c r="CB145" s="52"/>
      <c r="CC145" s="58"/>
    </row>
    <row r="146" spans="1:81" s="54" customFormat="1" ht="12" customHeight="1" x14ac:dyDescent="0.2">
      <c r="A146" s="110">
        <v>130</v>
      </c>
      <c r="B146" s="161" t="s">
        <v>535</v>
      </c>
      <c r="C146" s="111"/>
      <c r="D146" s="115"/>
      <c r="E146" s="113"/>
      <c r="F146" s="116"/>
      <c r="G146" s="163">
        <v>644119.14</v>
      </c>
      <c r="H146" s="164">
        <v>563452.77</v>
      </c>
      <c r="I146" s="165">
        <v>0</v>
      </c>
      <c r="J146" s="165">
        <v>0</v>
      </c>
      <c r="K146" s="165">
        <v>178625.27</v>
      </c>
      <c r="L146" s="165">
        <v>0</v>
      </c>
      <c r="M146" s="165">
        <v>0</v>
      </c>
      <c r="N146" s="164">
        <v>0</v>
      </c>
      <c r="O146" s="164">
        <v>227897.63</v>
      </c>
      <c r="P146" s="164">
        <v>0</v>
      </c>
      <c r="Q146" s="164">
        <v>156929.87</v>
      </c>
      <c r="R146" s="164">
        <v>0</v>
      </c>
      <c r="S146" s="164">
        <v>0</v>
      </c>
      <c r="T146" s="170">
        <v>2</v>
      </c>
      <c r="U146" s="164">
        <v>43955.929999999993</v>
      </c>
      <c r="V146" s="168"/>
      <c r="W146" s="137">
        <v>0</v>
      </c>
      <c r="X146" s="164">
        <v>0</v>
      </c>
      <c r="Y146" s="137">
        <v>0</v>
      </c>
      <c r="Z146" s="137">
        <v>0</v>
      </c>
      <c r="AA146" s="137">
        <v>0</v>
      </c>
      <c r="AB146" s="137">
        <v>0</v>
      </c>
      <c r="AC146" s="137">
        <v>0</v>
      </c>
      <c r="AD146" s="137">
        <v>0</v>
      </c>
      <c r="AE146" s="137">
        <v>5909</v>
      </c>
      <c r="AF146" s="137">
        <v>36710.44</v>
      </c>
      <c r="AG146" s="137">
        <v>0</v>
      </c>
      <c r="AH146" s="137">
        <v>0</v>
      </c>
      <c r="AI146" s="137">
        <v>0</v>
      </c>
      <c r="AJ146" s="137">
        <v>0</v>
      </c>
      <c r="AK146" s="137">
        <v>0</v>
      </c>
      <c r="AL146" s="137">
        <v>0</v>
      </c>
      <c r="AN146" s="52"/>
      <c r="AO146" s="52"/>
      <c r="AP146" s="52"/>
      <c r="AQ146" s="52"/>
      <c r="AR146" s="52"/>
      <c r="AS146" s="52"/>
      <c r="AT146" s="52"/>
      <c r="AU146" s="52"/>
      <c r="AV146" s="52"/>
      <c r="AW146" s="52"/>
      <c r="AX146" s="52"/>
      <c r="AY146" s="52"/>
      <c r="AZ146" s="52"/>
      <c r="BA146" s="52"/>
      <c r="BB146" s="52"/>
      <c r="BC146" s="52"/>
      <c r="BD146" s="52"/>
      <c r="BE146" s="52"/>
      <c r="BF146" s="52"/>
      <c r="BG146" s="52"/>
      <c r="BH146" s="52"/>
      <c r="BI146" s="52"/>
      <c r="BJ146" s="52"/>
      <c r="BK146" s="52"/>
      <c r="BL146" s="53"/>
      <c r="BM146" s="53"/>
      <c r="BN146" s="53"/>
      <c r="BO146" s="53"/>
      <c r="BP146" s="53"/>
      <c r="BQ146" s="53"/>
      <c r="BR146" s="53"/>
      <c r="BS146" s="53"/>
      <c r="BT146" s="53"/>
      <c r="BU146" s="53"/>
      <c r="BV146" s="53"/>
      <c r="BW146" s="53"/>
      <c r="BY146" s="55"/>
      <c r="BZ146" s="56"/>
      <c r="CA146" s="57"/>
      <c r="CB146" s="52"/>
      <c r="CC146" s="58"/>
    </row>
    <row r="147" spans="1:81" s="54" customFormat="1" ht="12" customHeight="1" x14ac:dyDescent="0.2">
      <c r="A147" s="110">
        <v>131</v>
      </c>
      <c r="B147" s="161" t="s">
        <v>536</v>
      </c>
      <c r="C147" s="111"/>
      <c r="D147" s="115"/>
      <c r="E147" s="113"/>
      <c r="F147" s="116"/>
      <c r="G147" s="163">
        <v>773774.21</v>
      </c>
      <c r="H147" s="164">
        <v>0</v>
      </c>
      <c r="I147" s="165">
        <v>0</v>
      </c>
      <c r="J147" s="165">
        <v>0</v>
      </c>
      <c r="K147" s="165">
        <v>0</v>
      </c>
      <c r="L147" s="165">
        <v>0</v>
      </c>
      <c r="M147" s="165">
        <v>0</v>
      </c>
      <c r="N147" s="164">
        <v>0</v>
      </c>
      <c r="O147" s="164">
        <v>0</v>
      </c>
      <c r="P147" s="164">
        <v>0</v>
      </c>
      <c r="Q147" s="164">
        <v>0</v>
      </c>
      <c r="R147" s="164">
        <v>0</v>
      </c>
      <c r="S147" s="164">
        <v>0</v>
      </c>
      <c r="T147" s="170">
        <v>0</v>
      </c>
      <c r="U147" s="164">
        <v>0</v>
      </c>
      <c r="V147" s="168"/>
      <c r="W147" s="137">
        <v>0</v>
      </c>
      <c r="X147" s="164">
        <v>0</v>
      </c>
      <c r="Y147" s="137">
        <v>0</v>
      </c>
      <c r="Z147" s="137">
        <v>0</v>
      </c>
      <c r="AA147" s="137">
        <v>3837</v>
      </c>
      <c r="AB147" s="137">
        <v>773774.21</v>
      </c>
      <c r="AC147" s="137">
        <v>0</v>
      </c>
      <c r="AD147" s="137">
        <v>0</v>
      </c>
      <c r="AE147" s="137">
        <v>0</v>
      </c>
      <c r="AF147" s="137">
        <v>0</v>
      </c>
      <c r="AG147" s="137">
        <v>0</v>
      </c>
      <c r="AH147" s="137">
        <v>0</v>
      </c>
      <c r="AI147" s="137">
        <v>0</v>
      </c>
      <c r="AJ147" s="137">
        <v>0</v>
      </c>
      <c r="AK147" s="137">
        <v>0</v>
      </c>
      <c r="AL147" s="137">
        <v>0</v>
      </c>
      <c r="AN147" s="52"/>
      <c r="AO147" s="52"/>
      <c r="AP147" s="52"/>
      <c r="AQ147" s="52"/>
      <c r="AR147" s="52"/>
      <c r="AS147" s="52"/>
      <c r="AT147" s="52"/>
      <c r="AU147" s="52"/>
      <c r="AV147" s="52"/>
      <c r="AW147" s="52"/>
      <c r="AX147" s="52"/>
      <c r="AY147" s="52"/>
      <c r="AZ147" s="52"/>
      <c r="BA147" s="52"/>
      <c r="BB147" s="52"/>
      <c r="BC147" s="52"/>
      <c r="BD147" s="52"/>
      <c r="BE147" s="52"/>
      <c r="BF147" s="52"/>
      <c r="BG147" s="52"/>
      <c r="BH147" s="52"/>
      <c r="BI147" s="52"/>
      <c r="BJ147" s="52"/>
      <c r="BK147" s="52"/>
      <c r="BL147" s="53"/>
      <c r="BM147" s="53"/>
      <c r="BN147" s="53"/>
      <c r="BO147" s="53"/>
      <c r="BP147" s="53"/>
      <c r="BQ147" s="53"/>
      <c r="BR147" s="53"/>
      <c r="BS147" s="53"/>
      <c r="BT147" s="53"/>
      <c r="BU147" s="53"/>
      <c r="BV147" s="53"/>
      <c r="BW147" s="53"/>
      <c r="BY147" s="55"/>
      <c r="BZ147" s="56"/>
      <c r="CA147" s="57"/>
      <c r="CB147" s="52"/>
      <c r="CC147" s="58"/>
    </row>
    <row r="148" spans="1:81" s="54" customFormat="1" ht="12" customHeight="1" x14ac:dyDescent="0.2">
      <c r="A148" s="110">
        <v>132</v>
      </c>
      <c r="B148" s="161" t="s">
        <v>537</v>
      </c>
      <c r="C148" s="111"/>
      <c r="D148" s="115"/>
      <c r="E148" s="113"/>
      <c r="F148" s="116"/>
      <c r="G148" s="163">
        <v>1023087.41</v>
      </c>
      <c r="H148" s="164">
        <v>0</v>
      </c>
      <c r="I148" s="165">
        <v>0</v>
      </c>
      <c r="J148" s="165">
        <v>0</v>
      </c>
      <c r="K148" s="165">
        <v>0</v>
      </c>
      <c r="L148" s="165">
        <v>0</v>
      </c>
      <c r="M148" s="165">
        <v>0</v>
      </c>
      <c r="N148" s="164">
        <v>0</v>
      </c>
      <c r="O148" s="164">
        <v>0</v>
      </c>
      <c r="P148" s="164">
        <v>0</v>
      </c>
      <c r="Q148" s="164">
        <v>0</v>
      </c>
      <c r="R148" s="164">
        <v>0</v>
      </c>
      <c r="S148" s="164">
        <v>0</v>
      </c>
      <c r="T148" s="170">
        <v>0</v>
      </c>
      <c r="U148" s="164">
        <v>0</v>
      </c>
      <c r="V148" s="168" t="s">
        <v>36</v>
      </c>
      <c r="W148" s="137">
        <v>746</v>
      </c>
      <c r="X148" s="137">
        <v>1023087.41</v>
      </c>
      <c r="Y148" s="137">
        <v>0</v>
      </c>
      <c r="Z148" s="137">
        <v>0</v>
      </c>
      <c r="AA148" s="137">
        <v>0</v>
      </c>
      <c r="AB148" s="137">
        <v>0</v>
      </c>
      <c r="AC148" s="137">
        <v>0</v>
      </c>
      <c r="AD148" s="137">
        <v>0</v>
      </c>
      <c r="AE148" s="137">
        <v>0</v>
      </c>
      <c r="AF148" s="137">
        <v>0</v>
      </c>
      <c r="AG148" s="137">
        <v>0</v>
      </c>
      <c r="AH148" s="137">
        <v>0</v>
      </c>
      <c r="AI148" s="137">
        <v>0</v>
      </c>
      <c r="AJ148" s="137">
        <v>0</v>
      </c>
      <c r="AK148" s="137">
        <v>0</v>
      </c>
      <c r="AL148" s="137">
        <v>0</v>
      </c>
      <c r="AN148" s="52"/>
      <c r="AO148" s="52"/>
      <c r="AP148" s="52"/>
      <c r="AQ148" s="52"/>
      <c r="AR148" s="52"/>
      <c r="AS148" s="52"/>
      <c r="AT148" s="52"/>
      <c r="AU148" s="52"/>
      <c r="AV148" s="52"/>
      <c r="AW148" s="52"/>
      <c r="AX148" s="52"/>
      <c r="AY148" s="52"/>
      <c r="AZ148" s="52"/>
      <c r="BA148" s="52"/>
      <c r="BB148" s="52"/>
      <c r="BC148" s="52"/>
      <c r="BD148" s="52"/>
      <c r="BE148" s="52"/>
      <c r="BF148" s="52"/>
      <c r="BG148" s="52"/>
      <c r="BH148" s="52"/>
      <c r="BI148" s="52"/>
      <c r="BJ148" s="52"/>
      <c r="BK148" s="52"/>
      <c r="BL148" s="53"/>
      <c r="BM148" s="53"/>
      <c r="BN148" s="53"/>
      <c r="BO148" s="53"/>
      <c r="BP148" s="53"/>
      <c r="BQ148" s="53"/>
      <c r="BR148" s="53"/>
      <c r="BS148" s="53"/>
      <c r="BT148" s="53"/>
      <c r="BU148" s="53"/>
      <c r="BV148" s="53"/>
      <c r="BW148" s="53"/>
      <c r="BY148" s="55"/>
      <c r="BZ148" s="56"/>
      <c r="CA148" s="57"/>
      <c r="CB148" s="52"/>
      <c r="CC148" s="58"/>
    </row>
    <row r="149" spans="1:81" s="54" customFormat="1" ht="12" customHeight="1" x14ac:dyDescent="0.2">
      <c r="A149" s="110">
        <v>133</v>
      </c>
      <c r="B149" s="161" t="s">
        <v>538</v>
      </c>
      <c r="C149" s="111"/>
      <c r="D149" s="115"/>
      <c r="E149" s="113"/>
      <c r="F149" s="116"/>
      <c r="G149" s="163">
        <v>1150000</v>
      </c>
      <c r="H149" s="164">
        <v>0</v>
      </c>
      <c r="I149" s="165">
        <v>0</v>
      </c>
      <c r="J149" s="165">
        <v>0</v>
      </c>
      <c r="K149" s="165">
        <v>0</v>
      </c>
      <c r="L149" s="165">
        <v>0</v>
      </c>
      <c r="M149" s="165">
        <v>0</v>
      </c>
      <c r="N149" s="164">
        <v>0</v>
      </c>
      <c r="O149" s="164">
        <v>0</v>
      </c>
      <c r="P149" s="164">
        <v>0</v>
      </c>
      <c r="Q149" s="164">
        <v>0</v>
      </c>
      <c r="R149" s="164">
        <v>0</v>
      </c>
      <c r="S149" s="164">
        <v>0</v>
      </c>
      <c r="T149" s="170">
        <v>0</v>
      </c>
      <c r="U149" s="164">
        <v>0</v>
      </c>
      <c r="V149" s="168" t="s">
        <v>36</v>
      </c>
      <c r="W149" s="137">
        <v>1495</v>
      </c>
      <c r="X149" s="137">
        <v>1150000</v>
      </c>
      <c r="Y149" s="137">
        <v>0</v>
      </c>
      <c r="Z149" s="137">
        <v>0</v>
      </c>
      <c r="AA149" s="137">
        <v>0</v>
      </c>
      <c r="AB149" s="137">
        <v>0</v>
      </c>
      <c r="AC149" s="137">
        <v>0</v>
      </c>
      <c r="AD149" s="137">
        <v>0</v>
      </c>
      <c r="AE149" s="137">
        <v>0</v>
      </c>
      <c r="AF149" s="137">
        <v>0</v>
      </c>
      <c r="AG149" s="137">
        <v>0</v>
      </c>
      <c r="AH149" s="137">
        <v>0</v>
      </c>
      <c r="AI149" s="137">
        <v>0</v>
      </c>
      <c r="AJ149" s="137">
        <v>0</v>
      </c>
      <c r="AK149" s="137">
        <v>0</v>
      </c>
      <c r="AL149" s="137">
        <v>0</v>
      </c>
      <c r="AN149" s="52"/>
      <c r="AO149" s="52"/>
      <c r="AP149" s="52"/>
      <c r="AQ149" s="52"/>
      <c r="AR149" s="52"/>
      <c r="AS149" s="52"/>
      <c r="AT149" s="52"/>
      <c r="AU149" s="52"/>
      <c r="AV149" s="52"/>
      <c r="AW149" s="52"/>
      <c r="AX149" s="52"/>
      <c r="AY149" s="52"/>
      <c r="AZ149" s="52"/>
      <c r="BA149" s="52"/>
      <c r="BB149" s="52"/>
      <c r="BC149" s="52"/>
      <c r="BD149" s="52"/>
      <c r="BE149" s="52"/>
      <c r="BF149" s="52"/>
      <c r="BG149" s="52"/>
      <c r="BH149" s="52"/>
      <c r="BI149" s="52"/>
      <c r="BJ149" s="52"/>
      <c r="BK149" s="52"/>
      <c r="BL149" s="53"/>
      <c r="BM149" s="53"/>
      <c r="BN149" s="53"/>
      <c r="BO149" s="53"/>
      <c r="BP149" s="53"/>
      <c r="BQ149" s="53"/>
      <c r="BR149" s="53"/>
      <c r="BS149" s="53"/>
      <c r="BT149" s="53"/>
      <c r="BU149" s="53"/>
      <c r="BV149" s="53"/>
      <c r="BW149" s="53"/>
      <c r="BY149" s="55"/>
      <c r="BZ149" s="56"/>
      <c r="CA149" s="57"/>
      <c r="CB149" s="52"/>
      <c r="CC149" s="58"/>
    </row>
    <row r="150" spans="1:81" s="54" customFormat="1" ht="12" customHeight="1" x14ac:dyDescent="0.2">
      <c r="A150" s="110">
        <v>134</v>
      </c>
      <c r="B150" s="161" t="s">
        <v>539</v>
      </c>
      <c r="C150" s="111"/>
      <c r="D150" s="115"/>
      <c r="E150" s="113"/>
      <c r="F150" s="116"/>
      <c r="G150" s="163">
        <v>1700922</v>
      </c>
      <c r="H150" s="164">
        <v>0</v>
      </c>
      <c r="I150" s="165">
        <v>0</v>
      </c>
      <c r="J150" s="165">
        <v>0</v>
      </c>
      <c r="K150" s="165">
        <v>0</v>
      </c>
      <c r="L150" s="165">
        <v>0</v>
      </c>
      <c r="M150" s="165">
        <v>0</v>
      </c>
      <c r="N150" s="164">
        <v>0</v>
      </c>
      <c r="O150" s="164">
        <v>0</v>
      </c>
      <c r="P150" s="164">
        <v>0</v>
      </c>
      <c r="Q150" s="164">
        <v>0</v>
      </c>
      <c r="R150" s="164">
        <v>0</v>
      </c>
      <c r="S150" s="164">
        <v>0</v>
      </c>
      <c r="T150" s="170">
        <v>0</v>
      </c>
      <c r="U150" s="164">
        <v>0</v>
      </c>
      <c r="V150" s="168" t="s">
        <v>36</v>
      </c>
      <c r="W150" s="137">
        <v>1190</v>
      </c>
      <c r="X150" s="137">
        <v>1700922</v>
      </c>
      <c r="Y150" s="137">
        <v>0</v>
      </c>
      <c r="Z150" s="137">
        <v>0</v>
      </c>
      <c r="AA150" s="137">
        <v>0</v>
      </c>
      <c r="AB150" s="137">
        <v>0</v>
      </c>
      <c r="AC150" s="137">
        <v>0</v>
      </c>
      <c r="AD150" s="137">
        <v>0</v>
      </c>
      <c r="AE150" s="137">
        <v>0</v>
      </c>
      <c r="AF150" s="137">
        <v>0</v>
      </c>
      <c r="AG150" s="137">
        <v>0</v>
      </c>
      <c r="AH150" s="137">
        <v>0</v>
      </c>
      <c r="AI150" s="137">
        <v>0</v>
      </c>
      <c r="AJ150" s="137">
        <v>0</v>
      </c>
      <c r="AK150" s="137">
        <v>0</v>
      </c>
      <c r="AL150" s="137">
        <v>0</v>
      </c>
      <c r="AN150" s="52"/>
      <c r="AO150" s="52"/>
      <c r="AP150" s="52"/>
      <c r="AQ150" s="52"/>
      <c r="AR150" s="52"/>
      <c r="AS150" s="52"/>
      <c r="AT150" s="52"/>
      <c r="AU150" s="52"/>
      <c r="AV150" s="52"/>
      <c r="AW150" s="52"/>
      <c r="AX150" s="52"/>
      <c r="AY150" s="52"/>
      <c r="AZ150" s="52"/>
      <c r="BA150" s="52"/>
      <c r="BB150" s="52"/>
      <c r="BC150" s="52"/>
      <c r="BD150" s="52"/>
      <c r="BE150" s="52"/>
      <c r="BF150" s="52"/>
      <c r="BG150" s="52"/>
      <c r="BH150" s="52"/>
      <c r="BI150" s="52"/>
      <c r="BJ150" s="52"/>
      <c r="BK150" s="52"/>
      <c r="BL150" s="53"/>
      <c r="BM150" s="53"/>
      <c r="BN150" s="53"/>
      <c r="BO150" s="53"/>
      <c r="BP150" s="53"/>
      <c r="BQ150" s="53"/>
      <c r="BR150" s="53"/>
      <c r="BS150" s="53"/>
      <c r="BT150" s="53"/>
      <c r="BU150" s="53"/>
      <c r="BV150" s="53"/>
      <c r="BW150" s="53"/>
      <c r="BY150" s="55"/>
      <c r="BZ150" s="56"/>
      <c r="CA150" s="57"/>
      <c r="CB150" s="52"/>
      <c r="CC150" s="58"/>
    </row>
    <row r="151" spans="1:81" s="54" customFormat="1" ht="12" customHeight="1" x14ac:dyDescent="0.2">
      <c r="A151" s="110">
        <v>135</v>
      </c>
      <c r="B151" s="161" t="s">
        <v>540</v>
      </c>
      <c r="C151" s="111"/>
      <c r="D151" s="115"/>
      <c r="E151" s="113"/>
      <c r="F151" s="116"/>
      <c r="G151" s="163">
        <v>3352366</v>
      </c>
      <c r="H151" s="164">
        <v>0</v>
      </c>
      <c r="I151" s="165">
        <v>0</v>
      </c>
      <c r="J151" s="165">
        <v>0</v>
      </c>
      <c r="K151" s="165">
        <v>0</v>
      </c>
      <c r="L151" s="165">
        <v>0</v>
      </c>
      <c r="M151" s="165">
        <v>0</v>
      </c>
      <c r="N151" s="164">
        <v>0</v>
      </c>
      <c r="O151" s="164">
        <v>0</v>
      </c>
      <c r="P151" s="164">
        <v>0</v>
      </c>
      <c r="Q151" s="164">
        <v>0</v>
      </c>
      <c r="R151" s="164">
        <v>0</v>
      </c>
      <c r="S151" s="164">
        <v>0</v>
      </c>
      <c r="T151" s="170">
        <v>0</v>
      </c>
      <c r="U151" s="164">
        <v>0</v>
      </c>
      <c r="V151" s="168" t="s">
        <v>36</v>
      </c>
      <c r="W151" s="137">
        <v>2756</v>
      </c>
      <c r="X151" s="137">
        <v>3352366</v>
      </c>
      <c r="Y151" s="137">
        <v>0</v>
      </c>
      <c r="Z151" s="137">
        <v>0</v>
      </c>
      <c r="AA151" s="137">
        <v>0</v>
      </c>
      <c r="AB151" s="137">
        <v>0</v>
      </c>
      <c r="AC151" s="137">
        <v>0</v>
      </c>
      <c r="AD151" s="137">
        <v>0</v>
      </c>
      <c r="AE151" s="137">
        <v>0</v>
      </c>
      <c r="AF151" s="137">
        <v>0</v>
      </c>
      <c r="AG151" s="137">
        <v>0</v>
      </c>
      <c r="AH151" s="137">
        <v>0</v>
      </c>
      <c r="AI151" s="137">
        <v>0</v>
      </c>
      <c r="AJ151" s="137">
        <v>0</v>
      </c>
      <c r="AK151" s="137">
        <v>0</v>
      </c>
      <c r="AL151" s="137">
        <v>0</v>
      </c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  <c r="BF151" s="52"/>
      <c r="BG151" s="52"/>
      <c r="BH151" s="52"/>
      <c r="BI151" s="52"/>
      <c r="BJ151" s="52"/>
      <c r="BK151" s="52"/>
      <c r="BL151" s="53"/>
      <c r="BM151" s="53"/>
      <c r="BN151" s="53"/>
      <c r="BO151" s="53"/>
      <c r="BP151" s="53"/>
      <c r="BQ151" s="53"/>
      <c r="BR151" s="53"/>
      <c r="BS151" s="53"/>
      <c r="BT151" s="53"/>
      <c r="BU151" s="53"/>
      <c r="BV151" s="53"/>
      <c r="BW151" s="53"/>
      <c r="BY151" s="55"/>
      <c r="BZ151" s="56"/>
      <c r="CA151" s="57"/>
      <c r="CB151" s="52"/>
      <c r="CC151" s="58"/>
    </row>
    <row r="152" spans="1:81" s="54" customFormat="1" ht="12" customHeight="1" x14ac:dyDescent="0.2">
      <c r="A152" s="110">
        <v>136</v>
      </c>
      <c r="B152" s="161" t="s">
        <v>541</v>
      </c>
      <c r="C152" s="111"/>
      <c r="D152" s="115"/>
      <c r="E152" s="113"/>
      <c r="F152" s="116"/>
      <c r="G152" s="163">
        <v>301546</v>
      </c>
      <c r="H152" s="164">
        <v>0</v>
      </c>
      <c r="I152" s="165">
        <v>0</v>
      </c>
      <c r="J152" s="165">
        <v>0</v>
      </c>
      <c r="K152" s="165">
        <v>0</v>
      </c>
      <c r="L152" s="165">
        <v>0</v>
      </c>
      <c r="M152" s="165">
        <v>0</v>
      </c>
      <c r="N152" s="164">
        <v>0</v>
      </c>
      <c r="O152" s="164">
        <v>0</v>
      </c>
      <c r="P152" s="164">
        <v>0</v>
      </c>
      <c r="Q152" s="164">
        <v>0</v>
      </c>
      <c r="R152" s="164">
        <v>0</v>
      </c>
      <c r="S152" s="164">
        <v>0</v>
      </c>
      <c r="T152" s="170">
        <v>0</v>
      </c>
      <c r="U152" s="164">
        <v>0</v>
      </c>
      <c r="V152" s="168"/>
      <c r="W152" s="137">
        <v>0</v>
      </c>
      <c r="X152" s="137">
        <v>0</v>
      </c>
      <c r="Y152" s="137">
        <v>0</v>
      </c>
      <c r="Z152" s="137">
        <v>0</v>
      </c>
      <c r="AA152" s="137">
        <v>1521</v>
      </c>
      <c r="AB152" s="137">
        <v>301546</v>
      </c>
      <c r="AC152" s="137">
        <v>0</v>
      </c>
      <c r="AD152" s="137">
        <v>0</v>
      </c>
      <c r="AE152" s="137">
        <v>0</v>
      </c>
      <c r="AF152" s="137">
        <v>0</v>
      </c>
      <c r="AG152" s="137">
        <v>0</v>
      </c>
      <c r="AH152" s="137">
        <v>0</v>
      </c>
      <c r="AI152" s="137">
        <v>0</v>
      </c>
      <c r="AJ152" s="137">
        <v>0</v>
      </c>
      <c r="AK152" s="137">
        <v>0</v>
      </c>
      <c r="AL152" s="137">
        <v>0</v>
      </c>
      <c r="AN152" s="52"/>
      <c r="AO152" s="52"/>
      <c r="AP152" s="52"/>
      <c r="AQ152" s="52"/>
      <c r="AR152" s="52"/>
      <c r="AS152" s="52"/>
      <c r="AT152" s="52"/>
      <c r="AU152" s="52"/>
      <c r="AV152" s="52"/>
      <c r="AW152" s="52"/>
      <c r="AX152" s="52"/>
      <c r="AY152" s="52"/>
      <c r="AZ152" s="52"/>
      <c r="BA152" s="52"/>
      <c r="BB152" s="52"/>
      <c r="BC152" s="52"/>
      <c r="BD152" s="52"/>
      <c r="BE152" s="52"/>
      <c r="BF152" s="52"/>
      <c r="BG152" s="52"/>
      <c r="BH152" s="52"/>
      <c r="BI152" s="52"/>
      <c r="BJ152" s="52"/>
      <c r="BK152" s="52"/>
      <c r="BL152" s="53"/>
      <c r="BM152" s="53"/>
      <c r="BN152" s="53"/>
      <c r="BO152" s="53"/>
      <c r="BP152" s="53"/>
      <c r="BQ152" s="53"/>
      <c r="BR152" s="53"/>
      <c r="BS152" s="53"/>
      <c r="BT152" s="53"/>
      <c r="BU152" s="53"/>
      <c r="BV152" s="53"/>
      <c r="BW152" s="53"/>
      <c r="BY152" s="55"/>
      <c r="BZ152" s="56"/>
      <c r="CA152" s="57"/>
      <c r="CB152" s="52"/>
      <c r="CC152" s="58"/>
    </row>
    <row r="153" spans="1:81" s="54" customFormat="1" ht="12" customHeight="1" x14ac:dyDescent="0.2">
      <c r="A153" s="110">
        <v>137</v>
      </c>
      <c r="B153" s="161" t="s">
        <v>40</v>
      </c>
      <c r="C153" s="111"/>
      <c r="D153" s="115"/>
      <c r="E153" s="113"/>
      <c r="F153" s="116"/>
      <c r="G153" s="163">
        <v>1386228</v>
      </c>
      <c r="H153" s="164">
        <v>0</v>
      </c>
      <c r="I153" s="165">
        <v>0</v>
      </c>
      <c r="J153" s="165">
        <v>0</v>
      </c>
      <c r="K153" s="165">
        <v>0</v>
      </c>
      <c r="L153" s="165">
        <v>0</v>
      </c>
      <c r="M153" s="165">
        <v>0</v>
      </c>
      <c r="N153" s="164">
        <v>0</v>
      </c>
      <c r="O153" s="164">
        <v>0</v>
      </c>
      <c r="P153" s="164">
        <v>0</v>
      </c>
      <c r="Q153" s="164">
        <v>0</v>
      </c>
      <c r="R153" s="164">
        <v>0</v>
      </c>
      <c r="S153" s="164">
        <v>0</v>
      </c>
      <c r="T153" s="170">
        <v>0</v>
      </c>
      <c r="U153" s="164">
        <v>0</v>
      </c>
      <c r="V153" s="168" t="s">
        <v>36</v>
      </c>
      <c r="W153" s="137">
        <v>1522</v>
      </c>
      <c r="X153" s="137">
        <v>1386228</v>
      </c>
      <c r="Y153" s="137">
        <v>0</v>
      </c>
      <c r="Z153" s="137">
        <v>0</v>
      </c>
      <c r="AA153" s="137">
        <v>0</v>
      </c>
      <c r="AB153" s="137">
        <v>0</v>
      </c>
      <c r="AC153" s="137">
        <v>0</v>
      </c>
      <c r="AD153" s="137">
        <v>0</v>
      </c>
      <c r="AE153" s="137">
        <v>0</v>
      </c>
      <c r="AF153" s="137">
        <v>0</v>
      </c>
      <c r="AG153" s="137">
        <v>0</v>
      </c>
      <c r="AH153" s="137">
        <v>0</v>
      </c>
      <c r="AI153" s="137">
        <v>0</v>
      </c>
      <c r="AJ153" s="137">
        <v>0</v>
      </c>
      <c r="AK153" s="137">
        <v>0</v>
      </c>
      <c r="AL153" s="137">
        <v>0</v>
      </c>
      <c r="AN153" s="52"/>
      <c r="AO153" s="52"/>
      <c r="AP153" s="52"/>
      <c r="AQ153" s="52"/>
      <c r="AR153" s="52"/>
      <c r="AS153" s="52"/>
      <c r="AT153" s="52"/>
      <c r="AU153" s="52"/>
      <c r="AV153" s="52"/>
      <c r="AW153" s="52"/>
      <c r="AX153" s="52"/>
      <c r="AY153" s="52"/>
      <c r="AZ153" s="52"/>
      <c r="BA153" s="52"/>
      <c r="BB153" s="52"/>
      <c r="BC153" s="52"/>
      <c r="BD153" s="52"/>
      <c r="BE153" s="52"/>
      <c r="BF153" s="52"/>
      <c r="BG153" s="52"/>
      <c r="BH153" s="52"/>
      <c r="BI153" s="52"/>
      <c r="BJ153" s="52"/>
      <c r="BK153" s="52"/>
      <c r="BL153" s="53"/>
      <c r="BM153" s="53"/>
      <c r="BN153" s="53"/>
      <c r="BO153" s="53"/>
      <c r="BP153" s="53"/>
      <c r="BQ153" s="53"/>
      <c r="BR153" s="53"/>
      <c r="BS153" s="53"/>
      <c r="BT153" s="53"/>
      <c r="BU153" s="53"/>
      <c r="BV153" s="53"/>
      <c r="BW153" s="53"/>
      <c r="BY153" s="55"/>
      <c r="BZ153" s="56"/>
      <c r="CA153" s="57"/>
      <c r="CB153" s="52"/>
      <c r="CC153" s="58"/>
    </row>
    <row r="154" spans="1:81" s="54" customFormat="1" ht="12" customHeight="1" x14ac:dyDescent="0.2">
      <c r="A154" s="110">
        <v>138</v>
      </c>
      <c r="B154" s="161" t="s">
        <v>542</v>
      </c>
      <c r="C154" s="111"/>
      <c r="D154" s="115"/>
      <c r="E154" s="113"/>
      <c r="F154" s="116"/>
      <c r="G154" s="163">
        <v>284169</v>
      </c>
      <c r="H154" s="164">
        <v>0</v>
      </c>
      <c r="I154" s="165">
        <v>0</v>
      </c>
      <c r="J154" s="165">
        <v>0</v>
      </c>
      <c r="K154" s="165">
        <v>0</v>
      </c>
      <c r="L154" s="165">
        <v>0</v>
      </c>
      <c r="M154" s="165">
        <v>0</v>
      </c>
      <c r="N154" s="164">
        <v>0</v>
      </c>
      <c r="O154" s="164">
        <v>0</v>
      </c>
      <c r="P154" s="164">
        <v>0</v>
      </c>
      <c r="Q154" s="164">
        <v>0</v>
      </c>
      <c r="R154" s="164">
        <v>0</v>
      </c>
      <c r="S154" s="164">
        <v>0</v>
      </c>
      <c r="T154" s="170">
        <v>0</v>
      </c>
      <c r="U154" s="164">
        <v>0</v>
      </c>
      <c r="V154" s="168"/>
      <c r="W154" s="137">
        <v>0</v>
      </c>
      <c r="X154" s="137">
        <v>0</v>
      </c>
      <c r="Y154" s="137">
        <v>0</v>
      </c>
      <c r="Z154" s="137">
        <v>0</v>
      </c>
      <c r="AA154" s="137">
        <v>0</v>
      </c>
      <c r="AB154" s="137">
        <v>0</v>
      </c>
      <c r="AC154" s="137">
        <v>0</v>
      </c>
      <c r="AD154" s="137">
        <v>0</v>
      </c>
      <c r="AE154" s="137">
        <v>0</v>
      </c>
      <c r="AF154" s="137">
        <v>0</v>
      </c>
      <c r="AG154" s="137">
        <v>0</v>
      </c>
      <c r="AH154" s="137">
        <v>0</v>
      </c>
      <c r="AI154" s="137">
        <v>260669</v>
      </c>
      <c r="AJ154" s="137">
        <v>23500</v>
      </c>
      <c r="AK154" s="137">
        <v>0</v>
      </c>
      <c r="AL154" s="137">
        <v>0</v>
      </c>
      <c r="AN154" s="52"/>
      <c r="AO154" s="52"/>
      <c r="AP154" s="52"/>
      <c r="AQ154" s="52"/>
      <c r="AR154" s="52"/>
      <c r="AS154" s="52"/>
      <c r="AT154" s="52"/>
      <c r="AU154" s="52"/>
      <c r="AV154" s="52"/>
      <c r="AW154" s="52"/>
      <c r="AX154" s="52"/>
      <c r="AY154" s="52"/>
      <c r="AZ154" s="52"/>
      <c r="BA154" s="52"/>
      <c r="BB154" s="52"/>
      <c r="BC154" s="52"/>
      <c r="BD154" s="52"/>
      <c r="BE154" s="52"/>
      <c r="BF154" s="52"/>
      <c r="BG154" s="52"/>
      <c r="BH154" s="52"/>
      <c r="BI154" s="52"/>
      <c r="BJ154" s="52"/>
      <c r="BK154" s="52"/>
      <c r="BL154" s="53"/>
      <c r="BM154" s="53"/>
      <c r="BN154" s="53"/>
      <c r="BO154" s="53"/>
      <c r="BP154" s="53"/>
      <c r="BQ154" s="53"/>
      <c r="BR154" s="53"/>
      <c r="BS154" s="53"/>
      <c r="BT154" s="53"/>
      <c r="BU154" s="53"/>
      <c r="BV154" s="53"/>
      <c r="BW154" s="53"/>
      <c r="BY154" s="55"/>
      <c r="BZ154" s="56"/>
      <c r="CA154" s="57"/>
      <c r="CB154" s="52"/>
      <c r="CC154" s="58"/>
    </row>
    <row r="155" spans="1:81" s="54" customFormat="1" ht="12" customHeight="1" x14ac:dyDescent="0.2">
      <c r="A155" s="110">
        <v>139</v>
      </c>
      <c r="B155" s="161" t="s">
        <v>543</v>
      </c>
      <c r="C155" s="111"/>
      <c r="D155" s="115"/>
      <c r="E155" s="113"/>
      <c r="F155" s="116"/>
      <c r="G155" s="163">
        <v>1156764.2</v>
      </c>
      <c r="H155" s="164">
        <v>0</v>
      </c>
      <c r="I155" s="165">
        <v>0</v>
      </c>
      <c r="J155" s="165">
        <v>0</v>
      </c>
      <c r="K155" s="165">
        <v>0</v>
      </c>
      <c r="L155" s="165">
        <v>0</v>
      </c>
      <c r="M155" s="165">
        <v>0</v>
      </c>
      <c r="N155" s="164">
        <v>0</v>
      </c>
      <c r="O155" s="164">
        <v>0</v>
      </c>
      <c r="P155" s="164">
        <v>0</v>
      </c>
      <c r="Q155" s="164">
        <v>0</v>
      </c>
      <c r="R155" s="164">
        <v>0</v>
      </c>
      <c r="S155" s="164">
        <v>0</v>
      </c>
      <c r="T155" s="170">
        <v>0</v>
      </c>
      <c r="U155" s="164">
        <v>0</v>
      </c>
      <c r="V155" s="168" t="s">
        <v>36</v>
      </c>
      <c r="W155" s="137">
        <v>816.5</v>
      </c>
      <c r="X155" s="137">
        <v>1136764.2000000002</v>
      </c>
      <c r="Y155" s="137">
        <v>0</v>
      </c>
      <c r="Z155" s="137">
        <v>0</v>
      </c>
      <c r="AA155" s="137">
        <v>0</v>
      </c>
      <c r="AB155" s="137">
        <v>0</v>
      </c>
      <c r="AC155" s="137">
        <v>0</v>
      </c>
      <c r="AD155" s="137">
        <v>0</v>
      </c>
      <c r="AE155" s="137">
        <v>0</v>
      </c>
      <c r="AF155" s="137">
        <v>0</v>
      </c>
      <c r="AG155" s="137">
        <v>0</v>
      </c>
      <c r="AH155" s="137">
        <v>0</v>
      </c>
      <c r="AI155" s="137">
        <v>0</v>
      </c>
      <c r="AJ155" s="137">
        <v>20000</v>
      </c>
      <c r="AK155" s="137">
        <v>0</v>
      </c>
      <c r="AL155" s="137">
        <v>0</v>
      </c>
      <c r="AN155" s="52"/>
      <c r="AO155" s="52"/>
      <c r="AP155" s="52"/>
      <c r="AQ155" s="52"/>
      <c r="AR155" s="52"/>
      <c r="AS155" s="52"/>
      <c r="AT155" s="52"/>
      <c r="AU155" s="52"/>
      <c r="AV155" s="52"/>
      <c r="AW155" s="52"/>
      <c r="AX155" s="52"/>
      <c r="AY155" s="52"/>
      <c r="AZ155" s="52"/>
      <c r="BA155" s="52"/>
      <c r="BB155" s="52"/>
      <c r="BC155" s="52"/>
      <c r="BD155" s="52"/>
      <c r="BE155" s="52"/>
      <c r="BF155" s="52"/>
      <c r="BG155" s="52"/>
      <c r="BH155" s="52"/>
      <c r="BI155" s="52"/>
      <c r="BJ155" s="52"/>
      <c r="BK155" s="52"/>
      <c r="BL155" s="53"/>
      <c r="BM155" s="53"/>
      <c r="BN155" s="53"/>
      <c r="BO155" s="53"/>
      <c r="BP155" s="53"/>
      <c r="BQ155" s="53"/>
      <c r="BR155" s="53"/>
      <c r="BS155" s="53"/>
      <c r="BT155" s="53"/>
      <c r="BU155" s="53"/>
      <c r="BV155" s="53"/>
      <c r="BW155" s="53"/>
      <c r="BY155" s="55"/>
      <c r="BZ155" s="56"/>
      <c r="CA155" s="57"/>
      <c r="CB155" s="52"/>
      <c r="CC155" s="58"/>
    </row>
    <row r="156" spans="1:81" s="54" customFormat="1" ht="12" customHeight="1" x14ac:dyDescent="0.2">
      <c r="A156" s="110">
        <v>140</v>
      </c>
      <c r="B156" s="161" t="s">
        <v>544</v>
      </c>
      <c r="C156" s="111"/>
      <c r="D156" s="115"/>
      <c r="E156" s="113"/>
      <c r="F156" s="116"/>
      <c r="G156" s="163">
        <v>1912000</v>
      </c>
      <c r="H156" s="164">
        <v>0</v>
      </c>
      <c r="I156" s="165">
        <v>0</v>
      </c>
      <c r="J156" s="165">
        <v>0</v>
      </c>
      <c r="K156" s="165">
        <v>0</v>
      </c>
      <c r="L156" s="165">
        <v>0</v>
      </c>
      <c r="M156" s="165">
        <v>0</v>
      </c>
      <c r="N156" s="164">
        <v>0</v>
      </c>
      <c r="O156" s="164">
        <v>0</v>
      </c>
      <c r="P156" s="164">
        <v>0</v>
      </c>
      <c r="Q156" s="164">
        <v>0</v>
      </c>
      <c r="R156" s="164">
        <v>0</v>
      </c>
      <c r="S156" s="164">
        <v>0</v>
      </c>
      <c r="T156" s="170">
        <v>1</v>
      </c>
      <c r="U156" s="164">
        <v>1912000</v>
      </c>
      <c r="V156" s="168"/>
      <c r="W156" s="137">
        <v>0</v>
      </c>
      <c r="X156" s="137">
        <v>0</v>
      </c>
      <c r="Y156" s="137">
        <v>0</v>
      </c>
      <c r="Z156" s="137">
        <v>0</v>
      </c>
      <c r="AA156" s="137">
        <v>0</v>
      </c>
      <c r="AB156" s="137">
        <v>0</v>
      </c>
      <c r="AC156" s="137">
        <v>0</v>
      </c>
      <c r="AD156" s="137">
        <v>0</v>
      </c>
      <c r="AE156" s="137">
        <v>0</v>
      </c>
      <c r="AF156" s="137">
        <v>0</v>
      </c>
      <c r="AG156" s="137">
        <v>0</v>
      </c>
      <c r="AH156" s="137">
        <v>0</v>
      </c>
      <c r="AI156" s="137">
        <v>0</v>
      </c>
      <c r="AJ156" s="137">
        <v>0</v>
      </c>
      <c r="AK156" s="137">
        <v>0</v>
      </c>
      <c r="AL156" s="137">
        <v>0</v>
      </c>
      <c r="AN156" s="52"/>
      <c r="AO156" s="52"/>
      <c r="AP156" s="52"/>
      <c r="AQ156" s="52"/>
      <c r="AR156" s="52"/>
      <c r="AS156" s="52"/>
      <c r="AT156" s="52"/>
      <c r="AU156" s="52"/>
      <c r="AV156" s="52"/>
      <c r="AW156" s="52"/>
      <c r="AX156" s="52"/>
      <c r="AY156" s="52"/>
      <c r="AZ156" s="52"/>
      <c r="BA156" s="52"/>
      <c r="BB156" s="52"/>
      <c r="BC156" s="52"/>
      <c r="BD156" s="52"/>
      <c r="BE156" s="52"/>
      <c r="BF156" s="52"/>
      <c r="BG156" s="52"/>
      <c r="BH156" s="52"/>
      <c r="BI156" s="52"/>
      <c r="BJ156" s="52"/>
      <c r="BK156" s="52"/>
      <c r="BL156" s="53"/>
      <c r="BM156" s="53"/>
      <c r="BN156" s="53"/>
      <c r="BO156" s="53"/>
      <c r="BP156" s="53"/>
      <c r="BQ156" s="53"/>
      <c r="BR156" s="53"/>
      <c r="BS156" s="53"/>
      <c r="BT156" s="53"/>
      <c r="BU156" s="53"/>
      <c r="BV156" s="53"/>
      <c r="BW156" s="53"/>
      <c r="BY156" s="55"/>
      <c r="BZ156" s="56"/>
      <c r="CA156" s="57"/>
      <c r="CB156" s="52"/>
      <c r="CC156" s="58"/>
    </row>
    <row r="157" spans="1:81" s="54" customFormat="1" ht="12" customHeight="1" x14ac:dyDescent="0.2">
      <c r="A157" s="110">
        <v>141</v>
      </c>
      <c r="B157" s="161" t="s">
        <v>549</v>
      </c>
      <c r="C157" s="111"/>
      <c r="D157" s="115"/>
      <c r="E157" s="113"/>
      <c r="F157" s="116"/>
      <c r="G157" s="163">
        <v>1906994.4</v>
      </c>
      <c r="H157" s="164">
        <v>0</v>
      </c>
      <c r="I157" s="165">
        <v>0</v>
      </c>
      <c r="J157" s="165">
        <v>0</v>
      </c>
      <c r="K157" s="165">
        <v>0</v>
      </c>
      <c r="L157" s="165">
        <v>0</v>
      </c>
      <c r="M157" s="165">
        <v>0</v>
      </c>
      <c r="N157" s="164">
        <v>0</v>
      </c>
      <c r="O157" s="164">
        <v>0</v>
      </c>
      <c r="P157" s="164">
        <v>0</v>
      </c>
      <c r="Q157" s="164">
        <v>0</v>
      </c>
      <c r="R157" s="164">
        <v>0</v>
      </c>
      <c r="S157" s="164">
        <v>0</v>
      </c>
      <c r="T157" s="170">
        <v>0</v>
      </c>
      <c r="U157" s="164">
        <v>0</v>
      </c>
      <c r="V157" s="168" t="s">
        <v>36</v>
      </c>
      <c r="W157" s="137">
        <v>1305.8</v>
      </c>
      <c r="X157" s="137">
        <v>1906994.4</v>
      </c>
      <c r="Y157" s="137">
        <v>0</v>
      </c>
      <c r="Z157" s="137">
        <v>0</v>
      </c>
      <c r="AA157" s="137">
        <v>0</v>
      </c>
      <c r="AB157" s="137">
        <v>0</v>
      </c>
      <c r="AC157" s="137">
        <v>0</v>
      </c>
      <c r="AD157" s="137">
        <v>0</v>
      </c>
      <c r="AE157" s="137">
        <v>0</v>
      </c>
      <c r="AF157" s="137">
        <v>0</v>
      </c>
      <c r="AG157" s="137">
        <v>0</v>
      </c>
      <c r="AH157" s="137">
        <v>0</v>
      </c>
      <c r="AI157" s="137">
        <v>0</v>
      </c>
      <c r="AJ157" s="137">
        <v>0</v>
      </c>
      <c r="AK157" s="137">
        <v>0</v>
      </c>
      <c r="AL157" s="137">
        <v>0</v>
      </c>
      <c r="AN157" s="52"/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2"/>
      <c r="BC157" s="52"/>
      <c r="BD157" s="52"/>
      <c r="BE157" s="52"/>
      <c r="BF157" s="52"/>
      <c r="BG157" s="52"/>
      <c r="BH157" s="52"/>
      <c r="BI157" s="52"/>
      <c r="BJ157" s="52"/>
      <c r="BK157" s="52"/>
      <c r="BL157" s="53"/>
      <c r="BM157" s="53"/>
      <c r="BN157" s="53"/>
      <c r="BO157" s="53"/>
      <c r="BP157" s="53"/>
      <c r="BQ157" s="53"/>
      <c r="BR157" s="53"/>
      <c r="BS157" s="53"/>
      <c r="BT157" s="53"/>
      <c r="BU157" s="53"/>
      <c r="BV157" s="53"/>
      <c r="BW157" s="53"/>
      <c r="BY157" s="55"/>
      <c r="BZ157" s="56"/>
      <c r="CA157" s="57"/>
      <c r="CB157" s="52"/>
      <c r="CC157" s="58"/>
    </row>
    <row r="158" spans="1:81" s="54" customFormat="1" ht="12" customHeight="1" x14ac:dyDescent="0.2">
      <c r="A158" s="110">
        <v>142</v>
      </c>
      <c r="B158" s="161" t="s">
        <v>253</v>
      </c>
      <c r="C158" s="111"/>
      <c r="D158" s="115"/>
      <c r="E158" s="113"/>
      <c r="F158" s="116"/>
      <c r="G158" s="163">
        <v>3509250</v>
      </c>
      <c r="H158" s="164">
        <v>1695000</v>
      </c>
      <c r="I158" s="165">
        <v>0</v>
      </c>
      <c r="J158" s="165">
        <v>0</v>
      </c>
      <c r="K158" s="165">
        <v>295000</v>
      </c>
      <c r="L158" s="165">
        <v>0</v>
      </c>
      <c r="M158" s="165">
        <v>0</v>
      </c>
      <c r="N158" s="164">
        <v>0</v>
      </c>
      <c r="O158" s="164">
        <v>396000</v>
      </c>
      <c r="P158" s="164">
        <v>0</v>
      </c>
      <c r="Q158" s="164">
        <v>1004000</v>
      </c>
      <c r="R158" s="164">
        <v>0</v>
      </c>
      <c r="S158" s="164">
        <v>0</v>
      </c>
      <c r="T158" s="170">
        <v>0</v>
      </c>
      <c r="U158" s="164">
        <v>0</v>
      </c>
      <c r="V158" s="168" t="s">
        <v>36</v>
      </c>
      <c r="W158" s="137">
        <v>2403</v>
      </c>
      <c r="X158" s="137">
        <v>850000</v>
      </c>
      <c r="Y158" s="137">
        <v>0</v>
      </c>
      <c r="Z158" s="137">
        <v>0</v>
      </c>
      <c r="AA158" s="137">
        <v>5989</v>
      </c>
      <c r="AB158" s="137">
        <v>964250</v>
      </c>
      <c r="AC158" s="137">
        <v>0</v>
      </c>
      <c r="AD158" s="137">
        <v>0</v>
      </c>
      <c r="AE158" s="137">
        <v>0</v>
      </c>
      <c r="AF158" s="137">
        <v>0</v>
      </c>
      <c r="AG158" s="137">
        <v>0</v>
      </c>
      <c r="AH158" s="137">
        <v>0</v>
      </c>
      <c r="AI158" s="137">
        <v>0</v>
      </c>
      <c r="AJ158" s="137">
        <v>0</v>
      </c>
      <c r="AK158" s="137">
        <v>0</v>
      </c>
      <c r="AL158" s="137">
        <v>0</v>
      </c>
      <c r="AN158" s="52"/>
      <c r="AO158" s="52"/>
      <c r="AP158" s="52"/>
      <c r="AQ158" s="52"/>
      <c r="AR158" s="52"/>
      <c r="AS158" s="52"/>
      <c r="AT158" s="52"/>
      <c r="AU158" s="52"/>
      <c r="AV158" s="52"/>
      <c r="AW158" s="52"/>
      <c r="AX158" s="52"/>
      <c r="AY158" s="52"/>
      <c r="AZ158" s="52"/>
      <c r="BA158" s="52"/>
      <c r="BB158" s="52"/>
      <c r="BC158" s="52"/>
      <c r="BD158" s="52"/>
      <c r="BE158" s="52"/>
      <c r="BF158" s="52"/>
      <c r="BG158" s="52"/>
      <c r="BH158" s="52"/>
      <c r="BI158" s="52"/>
      <c r="BJ158" s="52"/>
      <c r="BK158" s="52"/>
      <c r="BL158" s="53"/>
      <c r="BM158" s="53"/>
      <c r="BN158" s="53"/>
      <c r="BO158" s="53"/>
      <c r="BP158" s="53"/>
      <c r="BQ158" s="53"/>
      <c r="BR158" s="53"/>
      <c r="BS158" s="53"/>
      <c r="BT158" s="53"/>
      <c r="BU158" s="53"/>
      <c r="BV158" s="53"/>
      <c r="BW158" s="53"/>
      <c r="BY158" s="55"/>
      <c r="BZ158" s="56"/>
      <c r="CA158" s="57"/>
      <c r="CB158" s="52"/>
      <c r="CC158" s="58"/>
    </row>
    <row r="159" spans="1:81" s="54" customFormat="1" ht="12" customHeight="1" x14ac:dyDescent="0.2">
      <c r="A159" s="110">
        <v>143</v>
      </c>
      <c r="B159" s="161" t="s">
        <v>151</v>
      </c>
      <c r="C159" s="111"/>
      <c r="D159" s="115"/>
      <c r="E159" s="113"/>
      <c r="F159" s="116"/>
      <c r="G159" s="163">
        <v>1101779.42</v>
      </c>
      <c r="H159" s="164">
        <v>1101779.42</v>
      </c>
      <c r="I159" s="165">
        <v>1101779.42</v>
      </c>
      <c r="J159" s="165">
        <v>0</v>
      </c>
      <c r="K159" s="165">
        <v>0</v>
      </c>
      <c r="L159" s="165">
        <v>0</v>
      </c>
      <c r="M159" s="165">
        <v>0</v>
      </c>
      <c r="N159" s="164">
        <v>0</v>
      </c>
      <c r="O159" s="164">
        <v>0</v>
      </c>
      <c r="P159" s="164">
        <v>0</v>
      </c>
      <c r="Q159" s="164">
        <v>0</v>
      </c>
      <c r="R159" s="164">
        <v>0</v>
      </c>
      <c r="S159" s="164">
        <v>0</v>
      </c>
      <c r="T159" s="170">
        <v>0</v>
      </c>
      <c r="U159" s="164">
        <v>0</v>
      </c>
      <c r="V159" s="168"/>
      <c r="W159" s="137">
        <v>0</v>
      </c>
      <c r="X159" s="164">
        <v>0</v>
      </c>
      <c r="Y159" s="137">
        <v>0</v>
      </c>
      <c r="Z159" s="137">
        <v>0</v>
      </c>
      <c r="AA159" s="137">
        <v>0</v>
      </c>
      <c r="AB159" s="137">
        <v>0</v>
      </c>
      <c r="AC159" s="137">
        <v>0</v>
      </c>
      <c r="AD159" s="137">
        <v>0</v>
      </c>
      <c r="AE159" s="137">
        <v>0</v>
      </c>
      <c r="AF159" s="137">
        <v>0</v>
      </c>
      <c r="AG159" s="137">
        <v>0</v>
      </c>
      <c r="AH159" s="137">
        <v>0</v>
      </c>
      <c r="AI159" s="137">
        <v>0</v>
      </c>
      <c r="AJ159" s="137">
        <v>0</v>
      </c>
      <c r="AK159" s="137">
        <v>0</v>
      </c>
      <c r="AL159" s="137">
        <v>0</v>
      </c>
      <c r="AN159" s="52"/>
      <c r="AO159" s="52"/>
      <c r="AP159" s="52"/>
      <c r="AQ159" s="52"/>
      <c r="AR159" s="52"/>
      <c r="AS159" s="52"/>
      <c r="AT159" s="52"/>
      <c r="AU159" s="52"/>
      <c r="AV159" s="52"/>
      <c r="AW159" s="52"/>
      <c r="AX159" s="52"/>
      <c r="AY159" s="52"/>
      <c r="AZ159" s="52"/>
      <c r="BA159" s="52"/>
      <c r="BB159" s="52"/>
      <c r="BC159" s="52"/>
      <c r="BD159" s="52"/>
      <c r="BE159" s="52"/>
      <c r="BF159" s="52"/>
      <c r="BG159" s="52"/>
      <c r="BH159" s="52"/>
      <c r="BI159" s="52"/>
      <c r="BJ159" s="52"/>
      <c r="BK159" s="52"/>
      <c r="BL159" s="53"/>
      <c r="BM159" s="53"/>
      <c r="BN159" s="53"/>
      <c r="BO159" s="53"/>
      <c r="BP159" s="53"/>
      <c r="BQ159" s="53"/>
      <c r="BR159" s="53"/>
      <c r="BS159" s="53"/>
      <c r="BT159" s="53"/>
      <c r="BU159" s="53"/>
      <c r="BV159" s="53"/>
      <c r="BW159" s="53"/>
      <c r="BY159" s="55"/>
      <c r="BZ159" s="56"/>
      <c r="CA159" s="57"/>
      <c r="CB159" s="52"/>
      <c r="CC159" s="58"/>
    </row>
    <row r="160" spans="1:81" s="54" customFormat="1" ht="12" customHeight="1" x14ac:dyDescent="0.2">
      <c r="A160" s="110">
        <v>144</v>
      </c>
      <c r="B160" s="161" t="s">
        <v>170</v>
      </c>
      <c r="C160" s="111"/>
      <c r="D160" s="115"/>
      <c r="E160" s="113"/>
      <c r="F160" s="116"/>
      <c r="G160" s="163">
        <v>1492148</v>
      </c>
      <c r="H160" s="164">
        <v>0</v>
      </c>
      <c r="I160" s="165">
        <v>0</v>
      </c>
      <c r="J160" s="165">
        <v>0</v>
      </c>
      <c r="K160" s="165">
        <v>0</v>
      </c>
      <c r="L160" s="165">
        <v>0</v>
      </c>
      <c r="M160" s="165">
        <v>0</v>
      </c>
      <c r="N160" s="164">
        <v>0</v>
      </c>
      <c r="O160" s="164">
        <v>0</v>
      </c>
      <c r="P160" s="164">
        <v>0</v>
      </c>
      <c r="Q160" s="164">
        <v>0</v>
      </c>
      <c r="R160" s="164">
        <v>0</v>
      </c>
      <c r="S160" s="164">
        <v>0</v>
      </c>
      <c r="T160" s="166">
        <v>0</v>
      </c>
      <c r="U160" s="164">
        <v>0</v>
      </c>
      <c r="V160" s="168" t="s">
        <v>36</v>
      </c>
      <c r="W160" s="137">
        <v>942.5</v>
      </c>
      <c r="X160" s="164">
        <v>1492148</v>
      </c>
      <c r="Y160" s="137">
        <v>0</v>
      </c>
      <c r="Z160" s="137">
        <v>0</v>
      </c>
      <c r="AA160" s="137">
        <v>0</v>
      </c>
      <c r="AB160" s="137">
        <v>0</v>
      </c>
      <c r="AC160" s="137">
        <v>0</v>
      </c>
      <c r="AD160" s="137">
        <v>0</v>
      </c>
      <c r="AE160" s="137">
        <v>0</v>
      </c>
      <c r="AF160" s="137">
        <v>0</v>
      </c>
      <c r="AG160" s="137">
        <v>0</v>
      </c>
      <c r="AH160" s="137">
        <v>0</v>
      </c>
      <c r="AI160" s="137">
        <v>0</v>
      </c>
      <c r="AJ160" s="137">
        <v>0</v>
      </c>
      <c r="AK160" s="137">
        <v>0</v>
      </c>
      <c r="AL160" s="137">
        <v>0</v>
      </c>
      <c r="AN160" s="52"/>
      <c r="AO160" s="52"/>
      <c r="AP160" s="52"/>
      <c r="AQ160" s="52"/>
      <c r="AR160" s="52"/>
      <c r="AS160" s="52"/>
      <c r="AT160" s="52"/>
      <c r="AU160" s="52"/>
      <c r="AV160" s="52"/>
      <c r="AW160" s="52"/>
      <c r="AX160" s="52"/>
      <c r="AY160" s="52"/>
      <c r="AZ160" s="52"/>
      <c r="BA160" s="52"/>
      <c r="BB160" s="52"/>
      <c r="BC160" s="52"/>
      <c r="BD160" s="52"/>
      <c r="BE160" s="52"/>
      <c r="BF160" s="52"/>
      <c r="BG160" s="52"/>
      <c r="BH160" s="52"/>
      <c r="BI160" s="52"/>
      <c r="BJ160" s="52"/>
      <c r="BK160" s="52"/>
      <c r="BL160" s="53"/>
      <c r="BM160" s="53"/>
      <c r="BN160" s="53"/>
      <c r="BO160" s="53"/>
      <c r="BP160" s="53"/>
      <c r="BQ160" s="53"/>
      <c r="BR160" s="53"/>
      <c r="BS160" s="53"/>
      <c r="BT160" s="53"/>
      <c r="BU160" s="53"/>
      <c r="BV160" s="53"/>
      <c r="BW160" s="53"/>
      <c r="BY160" s="55"/>
      <c r="BZ160" s="56"/>
      <c r="CA160" s="57"/>
      <c r="CB160" s="52"/>
      <c r="CC160" s="58"/>
    </row>
    <row r="161" spans="1:82" s="54" customFormat="1" ht="13.15" customHeight="1" x14ac:dyDescent="0.2">
      <c r="A161" s="242" t="s">
        <v>573</v>
      </c>
      <c r="B161" s="242"/>
      <c r="C161" s="114">
        <f>SUM(C17:C121)</f>
        <v>0</v>
      </c>
      <c r="D161" s="110" t="s">
        <v>27</v>
      </c>
      <c r="E161" s="110"/>
      <c r="F161" s="110"/>
      <c r="G161" s="164">
        <v>538316110.37000012</v>
      </c>
      <c r="H161" s="164">
        <v>54007576.160000011</v>
      </c>
      <c r="I161" s="164">
        <v>13067145.85</v>
      </c>
      <c r="J161" s="164">
        <v>19334.8</v>
      </c>
      <c r="K161" s="164">
        <v>27726735.699999996</v>
      </c>
      <c r="L161" s="164">
        <v>914</v>
      </c>
      <c r="M161" s="164">
        <v>2355543</v>
      </c>
      <c r="N161" s="164">
        <v>4086.2</v>
      </c>
      <c r="O161" s="164">
        <v>4419340.74</v>
      </c>
      <c r="P161" s="164">
        <v>2274</v>
      </c>
      <c r="Q161" s="164">
        <v>4328132.4700000007</v>
      </c>
      <c r="R161" s="164">
        <v>2899.95</v>
      </c>
      <c r="S161" s="164">
        <v>2110678.4</v>
      </c>
      <c r="T161" s="172">
        <v>52</v>
      </c>
      <c r="U161" s="164">
        <v>88143727.859999999</v>
      </c>
      <c r="V161" s="164" t="s">
        <v>27</v>
      </c>
      <c r="W161" s="164">
        <v>116622.53</v>
      </c>
      <c r="X161" s="164">
        <v>360151157.32000011</v>
      </c>
      <c r="Y161" s="164">
        <v>0</v>
      </c>
      <c r="Z161" s="164">
        <v>0</v>
      </c>
      <c r="AA161" s="164">
        <v>27248</v>
      </c>
      <c r="AB161" s="164">
        <v>10070108.42</v>
      </c>
      <c r="AC161" s="164">
        <v>0</v>
      </c>
      <c r="AD161" s="164">
        <v>0</v>
      </c>
      <c r="AE161" s="164">
        <v>6847</v>
      </c>
      <c r="AF161" s="164">
        <v>2607004.1999999997</v>
      </c>
      <c r="AG161" s="164">
        <v>0</v>
      </c>
      <c r="AH161" s="164">
        <v>0</v>
      </c>
      <c r="AI161" s="164">
        <v>2667806.0300000003</v>
      </c>
      <c r="AJ161" s="164">
        <v>16342868.709999999</v>
      </c>
      <c r="AK161" s="164">
        <v>4325861.6700000018</v>
      </c>
      <c r="AL161" s="164">
        <v>0</v>
      </c>
      <c r="AM161" s="51"/>
      <c r="AN161" s="52" t="e">
        <f>I161/#REF!</f>
        <v>#REF!</v>
      </c>
      <c r="AO161" s="52">
        <f t="shared" ref="AO161:AO167" si="2">K161/J161</f>
        <v>1434.0327130355627</v>
      </c>
      <c r="AP161" s="52">
        <f t="shared" ref="AP161:AP167" si="3">M161/L161</f>
        <v>2577.180525164114</v>
      </c>
      <c r="AQ161" s="52">
        <f t="shared" ref="AQ161:AQ167" si="4">O161/N161</f>
        <v>1081.528251186922</v>
      </c>
      <c r="AR161" s="52">
        <f t="shared" ref="AR161:AR167" si="5">Q161/P161</f>
        <v>1903.3124318381708</v>
      </c>
      <c r="AS161" s="52">
        <f t="shared" ref="AS161:AS167" si="6">S161/R161</f>
        <v>727.83268677046158</v>
      </c>
      <c r="AT161" s="52">
        <f t="shared" ref="AT161:AT167" si="7">U161/T161</f>
        <v>1695071.6896153847</v>
      </c>
      <c r="AU161" s="52">
        <f t="shared" ref="AU161:AU167" si="8">X161/W161</f>
        <v>3088.1782218238632</v>
      </c>
      <c r="AV161" s="52" t="e">
        <f t="shared" ref="AV161:AV167" si="9">Z161/Y161</f>
        <v>#DIV/0!</v>
      </c>
      <c r="AW161" s="52">
        <f t="shared" ref="AW161:AW167" si="10">AB161/AA161</f>
        <v>369.57238769817968</v>
      </c>
      <c r="AX161" s="52" t="e">
        <f t="shared" ref="AX161:AX167" si="11">AH161/AG161</f>
        <v>#DIV/0!</v>
      </c>
      <c r="AY161" s="52" t="e">
        <f>AI161/#REF!</f>
        <v>#REF!</v>
      </c>
      <c r="AZ161" s="52">
        <v>730.08</v>
      </c>
      <c r="BA161" s="52">
        <v>2070.12</v>
      </c>
      <c r="BB161" s="52">
        <v>848.92</v>
      </c>
      <c r="BC161" s="52">
        <v>819.73</v>
      </c>
      <c r="BD161" s="52">
        <v>611.5</v>
      </c>
      <c r="BE161" s="52">
        <v>1080.04</v>
      </c>
      <c r="BF161" s="52">
        <v>2671800.0099999998</v>
      </c>
      <c r="BG161" s="52">
        <f>IF(V161="ПК",4607.6,4422.85)</f>
        <v>4422.8500000000004</v>
      </c>
      <c r="BH161" s="52">
        <v>8748.57</v>
      </c>
      <c r="BI161" s="52">
        <v>3389.61</v>
      </c>
      <c r="BJ161" s="52">
        <v>5995.76</v>
      </c>
      <c r="BK161" s="52">
        <v>548.62</v>
      </c>
      <c r="BL161" s="53" t="e">
        <f t="shared" ref="BL161:BW167" si="12">IF(AN161&gt;AZ161, "+", " ")</f>
        <v>#REF!</v>
      </c>
      <c r="BM161" s="53" t="str">
        <f t="shared" si="12"/>
        <v xml:space="preserve"> </v>
      </c>
      <c r="BN161" s="53" t="str">
        <f t="shared" si="12"/>
        <v>+</v>
      </c>
      <c r="BO161" s="53" t="str">
        <f t="shared" si="12"/>
        <v>+</v>
      </c>
      <c r="BP161" s="53" t="str">
        <f t="shared" si="12"/>
        <v>+</v>
      </c>
      <c r="BQ161" s="53" t="str">
        <f t="shared" si="12"/>
        <v xml:space="preserve"> </v>
      </c>
      <c r="BR161" s="53" t="str">
        <f t="shared" si="12"/>
        <v xml:space="preserve"> </v>
      </c>
      <c r="BS161" s="53" t="str">
        <f t="shared" si="12"/>
        <v xml:space="preserve"> </v>
      </c>
      <c r="BT161" s="53" t="e">
        <f t="shared" si="12"/>
        <v>#DIV/0!</v>
      </c>
      <c r="BU161" s="53" t="str">
        <f t="shared" si="12"/>
        <v xml:space="preserve"> </v>
      </c>
      <c r="BV161" s="53" t="e">
        <f t="shared" si="12"/>
        <v>#DIV/0!</v>
      </c>
      <c r="BW161" s="53" t="e">
        <f t="shared" si="12"/>
        <v>#REF!</v>
      </c>
      <c r="BY161" s="55">
        <f t="shared" ref="BY161:BY167" si="13">AJ161/G161*100</f>
        <v>3.0359241336409335</v>
      </c>
      <c r="BZ161" s="56">
        <f t="shared" ref="BZ161:BZ167" si="14">AK161/G161*100</f>
        <v>0.80359134468903659</v>
      </c>
      <c r="CA161" s="57">
        <f t="shared" ref="CA161:CA167" si="15">G161/W161</f>
        <v>4615.8843438742078</v>
      </c>
      <c r="CB161" s="52">
        <f>IF(V161="ПК",4814.95,4621.88)</f>
        <v>4621.88</v>
      </c>
      <c r="CC161" s="58" t="str">
        <f t="shared" ref="CC161:CC167" si="16">IF(CA161&gt;CB161, "+", " ")</f>
        <v xml:space="preserve"> </v>
      </c>
    </row>
    <row r="162" spans="1:82" s="60" customFormat="1" ht="9.6" customHeight="1" x14ac:dyDescent="0.2">
      <c r="A162" s="264" t="s">
        <v>114</v>
      </c>
      <c r="B162" s="265"/>
      <c r="C162" s="265"/>
      <c r="D162" s="265"/>
      <c r="E162" s="265"/>
      <c r="F162" s="265"/>
      <c r="G162" s="265"/>
      <c r="H162" s="265"/>
      <c r="I162" s="265"/>
      <c r="J162" s="265"/>
      <c r="K162" s="265"/>
      <c r="L162" s="265"/>
      <c r="M162" s="265"/>
      <c r="N162" s="265"/>
      <c r="O162" s="265"/>
      <c r="P162" s="265"/>
      <c r="Q162" s="265"/>
      <c r="R162" s="265"/>
      <c r="S162" s="265"/>
      <c r="T162" s="265"/>
      <c r="U162" s="265"/>
      <c r="V162" s="265"/>
      <c r="W162" s="265"/>
      <c r="X162" s="265"/>
      <c r="Y162" s="265"/>
      <c r="Z162" s="265"/>
      <c r="AA162" s="265"/>
      <c r="AB162" s="265"/>
      <c r="AC162" s="265"/>
      <c r="AD162" s="265"/>
      <c r="AE162" s="265"/>
      <c r="AF162" s="265"/>
      <c r="AG162" s="265"/>
      <c r="AH162" s="265"/>
      <c r="AI162" s="265"/>
      <c r="AJ162" s="265"/>
      <c r="AK162" s="265"/>
      <c r="AL162" s="266"/>
      <c r="AN162" s="61" t="e">
        <f>I162/#REF!</f>
        <v>#REF!</v>
      </c>
      <c r="AO162" s="61" t="e">
        <f t="shared" si="2"/>
        <v>#DIV/0!</v>
      </c>
      <c r="AP162" s="61" t="e">
        <f t="shared" si="3"/>
        <v>#DIV/0!</v>
      </c>
      <c r="AQ162" s="61" t="e">
        <f t="shared" si="4"/>
        <v>#DIV/0!</v>
      </c>
      <c r="AR162" s="61" t="e">
        <f t="shared" si="5"/>
        <v>#DIV/0!</v>
      </c>
      <c r="AS162" s="61" t="e">
        <f t="shared" si="6"/>
        <v>#DIV/0!</v>
      </c>
      <c r="AT162" s="61" t="e">
        <f t="shared" si="7"/>
        <v>#DIV/0!</v>
      </c>
      <c r="AU162" s="61" t="e">
        <f t="shared" si="8"/>
        <v>#DIV/0!</v>
      </c>
      <c r="AV162" s="61" t="e">
        <f t="shared" si="9"/>
        <v>#DIV/0!</v>
      </c>
      <c r="AW162" s="61" t="e">
        <f t="shared" si="10"/>
        <v>#DIV/0!</v>
      </c>
      <c r="AX162" s="61" t="e">
        <f t="shared" si="11"/>
        <v>#DIV/0!</v>
      </c>
      <c r="AY162" s="61" t="e">
        <f>AI162/#REF!</f>
        <v>#REF!</v>
      </c>
      <c r="AZ162" s="61">
        <v>766.59</v>
      </c>
      <c r="BA162" s="61">
        <v>2173.62</v>
      </c>
      <c r="BB162" s="61">
        <v>891.36</v>
      </c>
      <c r="BC162" s="61">
        <v>860.72</v>
      </c>
      <c r="BD162" s="61">
        <v>1699.83</v>
      </c>
      <c r="BE162" s="61">
        <v>1134.04</v>
      </c>
      <c r="BF162" s="61">
        <v>2338035</v>
      </c>
      <c r="BG162" s="61">
        <f t="shared" ref="BG162:BG167" si="17">IF(V162="ПК",4837.98,4644)</f>
        <v>4644</v>
      </c>
      <c r="BH162" s="61">
        <v>9186</v>
      </c>
      <c r="BI162" s="61">
        <v>3559.09</v>
      </c>
      <c r="BJ162" s="61">
        <v>6295.55</v>
      </c>
      <c r="BK162" s="61">
        <f t="shared" ref="BK162:BK167" si="18">105042.09+358512+470547</f>
        <v>934101.09</v>
      </c>
      <c r="BL162" s="62" t="e">
        <f t="shared" si="12"/>
        <v>#REF!</v>
      </c>
      <c r="BM162" s="62" t="e">
        <f t="shared" si="12"/>
        <v>#DIV/0!</v>
      </c>
      <c r="BN162" s="62" t="e">
        <f t="shared" si="12"/>
        <v>#DIV/0!</v>
      </c>
      <c r="BO162" s="62" t="e">
        <f t="shared" si="12"/>
        <v>#DIV/0!</v>
      </c>
      <c r="BP162" s="62" t="e">
        <f t="shared" si="12"/>
        <v>#DIV/0!</v>
      </c>
      <c r="BQ162" s="62" t="e">
        <f t="shared" si="12"/>
        <v>#DIV/0!</v>
      </c>
      <c r="BR162" s="62" t="e">
        <f t="shared" si="12"/>
        <v>#DIV/0!</v>
      </c>
      <c r="BS162" s="62" t="e">
        <f t="shared" si="12"/>
        <v>#DIV/0!</v>
      </c>
      <c r="BT162" s="62" t="e">
        <f t="shared" si="12"/>
        <v>#DIV/0!</v>
      </c>
      <c r="BU162" s="62" t="e">
        <f t="shared" si="12"/>
        <v>#DIV/0!</v>
      </c>
      <c r="BV162" s="62" t="e">
        <f t="shared" si="12"/>
        <v>#DIV/0!</v>
      </c>
      <c r="BW162" s="62" t="e">
        <f t="shared" si="12"/>
        <v>#REF!</v>
      </c>
      <c r="BY162" s="63" t="e">
        <f t="shared" si="13"/>
        <v>#DIV/0!</v>
      </c>
      <c r="BZ162" s="64" t="e">
        <f t="shared" si="14"/>
        <v>#DIV/0!</v>
      </c>
      <c r="CA162" s="65" t="e">
        <f t="shared" si="15"/>
        <v>#DIV/0!</v>
      </c>
      <c r="CB162" s="61">
        <f t="shared" ref="CB162:CB167" si="19">IF(V162="ПК",5055.69,4852.98)</f>
        <v>4852.9799999999996</v>
      </c>
      <c r="CC162" s="66" t="e">
        <f t="shared" si="16"/>
        <v>#DIV/0!</v>
      </c>
    </row>
    <row r="163" spans="1:82" s="60" customFormat="1" ht="12" customHeight="1" x14ac:dyDescent="0.2">
      <c r="A163" s="110">
        <v>1</v>
      </c>
      <c r="B163" s="161" t="s">
        <v>123</v>
      </c>
      <c r="C163" s="117">
        <v>2697.2</v>
      </c>
      <c r="D163" s="117"/>
      <c r="E163" s="118"/>
      <c r="F163" s="118"/>
      <c r="G163" s="163">
        <v>2681274.38</v>
      </c>
      <c r="H163" s="164">
        <v>0</v>
      </c>
      <c r="I163" s="165">
        <v>0</v>
      </c>
      <c r="J163" s="165">
        <v>0</v>
      </c>
      <c r="K163" s="165">
        <v>0</v>
      </c>
      <c r="L163" s="165">
        <v>0</v>
      </c>
      <c r="M163" s="165">
        <v>0</v>
      </c>
      <c r="N163" s="164">
        <v>0</v>
      </c>
      <c r="O163" s="164">
        <v>0</v>
      </c>
      <c r="P163" s="164">
        <v>0</v>
      </c>
      <c r="Q163" s="164">
        <v>0</v>
      </c>
      <c r="R163" s="164">
        <v>0</v>
      </c>
      <c r="S163" s="164">
        <v>0</v>
      </c>
      <c r="T163" s="166">
        <v>0</v>
      </c>
      <c r="U163" s="164">
        <v>0</v>
      </c>
      <c r="V163" s="168" t="s">
        <v>36</v>
      </c>
      <c r="W163" s="137">
        <v>768</v>
      </c>
      <c r="X163" s="164">
        <v>2594559.2799999998</v>
      </c>
      <c r="Y163" s="137">
        <v>0</v>
      </c>
      <c r="Z163" s="137">
        <v>0</v>
      </c>
      <c r="AA163" s="137">
        <v>0</v>
      </c>
      <c r="AB163" s="137">
        <v>0</v>
      </c>
      <c r="AC163" s="137">
        <v>0</v>
      </c>
      <c r="AD163" s="137">
        <v>0</v>
      </c>
      <c r="AE163" s="137">
        <v>0</v>
      </c>
      <c r="AF163" s="137">
        <v>0</v>
      </c>
      <c r="AG163" s="137">
        <v>0</v>
      </c>
      <c r="AH163" s="137">
        <v>0</v>
      </c>
      <c r="AI163" s="137">
        <v>0</v>
      </c>
      <c r="AJ163" s="137">
        <v>86346.33</v>
      </c>
      <c r="AK163" s="137">
        <v>368.77</v>
      </c>
      <c r="AL163" s="137">
        <v>0</v>
      </c>
      <c r="AM163" s="67"/>
      <c r="AN163" s="61" t="e">
        <f>I163/#REF!</f>
        <v>#REF!</v>
      </c>
      <c r="AO163" s="61" t="e">
        <f t="shared" si="2"/>
        <v>#DIV/0!</v>
      </c>
      <c r="AP163" s="61" t="e">
        <f t="shared" si="3"/>
        <v>#DIV/0!</v>
      </c>
      <c r="AQ163" s="61" t="e">
        <f t="shared" si="4"/>
        <v>#DIV/0!</v>
      </c>
      <c r="AR163" s="61" t="e">
        <f t="shared" si="5"/>
        <v>#DIV/0!</v>
      </c>
      <c r="AS163" s="61" t="e">
        <f t="shared" si="6"/>
        <v>#DIV/0!</v>
      </c>
      <c r="AT163" s="61" t="e">
        <f t="shared" si="7"/>
        <v>#DIV/0!</v>
      </c>
      <c r="AU163" s="61">
        <f t="shared" si="8"/>
        <v>3378.3323958333331</v>
      </c>
      <c r="AV163" s="61" t="e">
        <f t="shared" si="9"/>
        <v>#DIV/0!</v>
      </c>
      <c r="AW163" s="61" t="e">
        <f t="shared" si="10"/>
        <v>#DIV/0!</v>
      </c>
      <c r="AX163" s="61" t="e">
        <f t="shared" si="11"/>
        <v>#DIV/0!</v>
      </c>
      <c r="AY163" s="61" t="e">
        <f>AI163/#REF!</f>
        <v>#REF!</v>
      </c>
      <c r="AZ163" s="61">
        <v>766.59</v>
      </c>
      <c r="BA163" s="61">
        <v>2173.62</v>
      </c>
      <c r="BB163" s="61">
        <v>891.36</v>
      </c>
      <c r="BC163" s="61">
        <v>860.72</v>
      </c>
      <c r="BD163" s="61">
        <v>1699.83</v>
      </c>
      <c r="BE163" s="61">
        <v>1134.04</v>
      </c>
      <c r="BF163" s="61">
        <v>2338035</v>
      </c>
      <c r="BG163" s="61">
        <f t="shared" si="17"/>
        <v>4837.9799999999996</v>
      </c>
      <c r="BH163" s="61">
        <v>9186</v>
      </c>
      <c r="BI163" s="61">
        <v>3559.09</v>
      </c>
      <c r="BJ163" s="61">
        <v>6295.55</v>
      </c>
      <c r="BK163" s="61">
        <f t="shared" si="18"/>
        <v>934101.09</v>
      </c>
      <c r="BL163" s="62" t="e">
        <f t="shared" si="12"/>
        <v>#REF!</v>
      </c>
      <c r="BM163" s="62" t="e">
        <f t="shared" si="12"/>
        <v>#DIV/0!</v>
      </c>
      <c r="BN163" s="62" t="e">
        <f t="shared" si="12"/>
        <v>#DIV/0!</v>
      </c>
      <c r="BO163" s="62" t="e">
        <f t="shared" si="12"/>
        <v>#DIV/0!</v>
      </c>
      <c r="BP163" s="62" t="e">
        <f t="shared" si="12"/>
        <v>#DIV/0!</v>
      </c>
      <c r="BQ163" s="62" t="e">
        <f t="shared" si="12"/>
        <v>#DIV/0!</v>
      </c>
      <c r="BR163" s="62" t="e">
        <f t="shared" si="12"/>
        <v>#DIV/0!</v>
      </c>
      <c r="BS163" s="62" t="str">
        <f t="shared" si="12"/>
        <v xml:space="preserve"> </v>
      </c>
      <c r="BT163" s="62" t="e">
        <f t="shared" si="12"/>
        <v>#DIV/0!</v>
      </c>
      <c r="BU163" s="62" t="e">
        <f t="shared" si="12"/>
        <v>#DIV/0!</v>
      </c>
      <c r="BV163" s="62" t="e">
        <f t="shared" si="12"/>
        <v>#DIV/0!</v>
      </c>
      <c r="BW163" s="62" t="e">
        <f t="shared" si="12"/>
        <v>#REF!</v>
      </c>
      <c r="BY163" s="63">
        <f t="shared" si="13"/>
        <v>3.2203466621718886</v>
      </c>
      <c r="BZ163" s="64">
        <f t="shared" si="14"/>
        <v>1.3753534615879186E-2</v>
      </c>
      <c r="CA163" s="65">
        <f t="shared" si="15"/>
        <v>3491.2426822916664</v>
      </c>
      <c r="CB163" s="61">
        <f t="shared" si="19"/>
        <v>5055.6899999999996</v>
      </c>
      <c r="CC163" s="66" t="str">
        <f t="shared" si="16"/>
        <v xml:space="preserve"> </v>
      </c>
    </row>
    <row r="164" spans="1:82" s="60" customFormat="1" ht="12" customHeight="1" x14ac:dyDescent="0.2">
      <c r="A164" s="110">
        <v>2</v>
      </c>
      <c r="B164" s="161" t="s">
        <v>259</v>
      </c>
      <c r="C164" s="117">
        <v>2154.1</v>
      </c>
      <c r="D164" s="117"/>
      <c r="E164" s="118"/>
      <c r="F164" s="118"/>
      <c r="G164" s="163">
        <v>2743897.31</v>
      </c>
      <c r="H164" s="164">
        <v>0</v>
      </c>
      <c r="I164" s="165">
        <v>0</v>
      </c>
      <c r="J164" s="165">
        <v>0</v>
      </c>
      <c r="K164" s="165">
        <v>0</v>
      </c>
      <c r="L164" s="165">
        <v>0</v>
      </c>
      <c r="M164" s="165">
        <v>0</v>
      </c>
      <c r="N164" s="164">
        <v>0</v>
      </c>
      <c r="O164" s="164">
        <v>0</v>
      </c>
      <c r="P164" s="164">
        <v>0</v>
      </c>
      <c r="Q164" s="164">
        <v>0</v>
      </c>
      <c r="R164" s="164">
        <v>0</v>
      </c>
      <c r="S164" s="164">
        <v>0</v>
      </c>
      <c r="T164" s="166">
        <v>0</v>
      </c>
      <c r="U164" s="164">
        <v>0</v>
      </c>
      <c r="V164" s="168" t="s">
        <v>37</v>
      </c>
      <c r="W164" s="137">
        <v>571.72</v>
      </c>
      <c r="X164" s="164">
        <v>2701212.91</v>
      </c>
      <c r="Y164" s="137">
        <v>0</v>
      </c>
      <c r="Z164" s="137">
        <v>0</v>
      </c>
      <c r="AA164" s="137">
        <v>0</v>
      </c>
      <c r="AB164" s="137">
        <v>0</v>
      </c>
      <c r="AC164" s="137">
        <v>0</v>
      </c>
      <c r="AD164" s="137">
        <v>0</v>
      </c>
      <c r="AE164" s="137">
        <v>0</v>
      </c>
      <c r="AF164" s="137">
        <v>0</v>
      </c>
      <c r="AG164" s="137">
        <v>0</v>
      </c>
      <c r="AH164" s="137">
        <v>0</v>
      </c>
      <c r="AI164" s="137">
        <v>0</v>
      </c>
      <c r="AJ164" s="137">
        <v>32017.4</v>
      </c>
      <c r="AK164" s="137">
        <v>10667</v>
      </c>
      <c r="AL164" s="137">
        <v>0</v>
      </c>
      <c r="AN164" s="61" t="e">
        <f>I164/#REF!</f>
        <v>#REF!</v>
      </c>
      <c r="AO164" s="61" t="e">
        <f t="shared" si="2"/>
        <v>#DIV/0!</v>
      </c>
      <c r="AP164" s="61" t="e">
        <f t="shared" si="3"/>
        <v>#DIV/0!</v>
      </c>
      <c r="AQ164" s="61" t="e">
        <f t="shared" si="4"/>
        <v>#DIV/0!</v>
      </c>
      <c r="AR164" s="61" t="e">
        <f t="shared" si="5"/>
        <v>#DIV/0!</v>
      </c>
      <c r="AS164" s="61" t="e">
        <f t="shared" si="6"/>
        <v>#DIV/0!</v>
      </c>
      <c r="AT164" s="61" t="e">
        <f t="shared" si="7"/>
        <v>#DIV/0!</v>
      </c>
      <c r="AU164" s="61">
        <f t="shared" si="8"/>
        <v>4724.7129888756735</v>
      </c>
      <c r="AV164" s="61" t="e">
        <f t="shared" si="9"/>
        <v>#DIV/0!</v>
      </c>
      <c r="AW164" s="61" t="e">
        <f t="shared" si="10"/>
        <v>#DIV/0!</v>
      </c>
      <c r="AX164" s="61" t="e">
        <f t="shared" si="11"/>
        <v>#DIV/0!</v>
      </c>
      <c r="AY164" s="61" t="e">
        <f>AI164/#REF!</f>
        <v>#REF!</v>
      </c>
      <c r="AZ164" s="61">
        <v>766.59</v>
      </c>
      <c r="BA164" s="61">
        <v>2173.62</v>
      </c>
      <c r="BB164" s="61">
        <v>891.36</v>
      </c>
      <c r="BC164" s="61">
        <v>860.72</v>
      </c>
      <c r="BD164" s="61">
        <v>1699.83</v>
      </c>
      <c r="BE164" s="61">
        <v>1134.04</v>
      </c>
      <c r="BF164" s="61">
        <v>2338035</v>
      </c>
      <c r="BG164" s="61">
        <f t="shared" si="17"/>
        <v>4644</v>
      </c>
      <c r="BH164" s="61">
        <v>9186</v>
      </c>
      <c r="BI164" s="61">
        <v>3559.09</v>
      </c>
      <c r="BJ164" s="61">
        <v>6295.55</v>
      </c>
      <c r="BK164" s="61">
        <f t="shared" si="18"/>
        <v>934101.09</v>
      </c>
      <c r="BL164" s="62" t="e">
        <f t="shared" si="12"/>
        <v>#REF!</v>
      </c>
      <c r="BM164" s="62" t="e">
        <f t="shared" si="12"/>
        <v>#DIV/0!</v>
      </c>
      <c r="BN164" s="62" t="e">
        <f t="shared" si="12"/>
        <v>#DIV/0!</v>
      </c>
      <c r="BO164" s="62" t="e">
        <f t="shared" si="12"/>
        <v>#DIV/0!</v>
      </c>
      <c r="BP164" s="62" t="e">
        <f t="shared" si="12"/>
        <v>#DIV/0!</v>
      </c>
      <c r="BQ164" s="62" t="e">
        <f t="shared" si="12"/>
        <v>#DIV/0!</v>
      </c>
      <c r="BR164" s="62" t="e">
        <f t="shared" si="12"/>
        <v>#DIV/0!</v>
      </c>
      <c r="BS164" s="62" t="str">
        <f t="shared" si="12"/>
        <v>+</v>
      </c>
      <c r="BT164" s="62" t="e">
        <f t="shared" si="12"/>
        <v>#DIV/0!</v>
      </c>
      <c r="BU164" s="62" t="e">
        <f t="shared" si="12"/>
        <v>#DIV/0!</v>
      </c>
      <c r="BV164" s="62" t="e">
        <f t="shared" si="12"/>
        <v>#DIV/0!</v>
      </c>
      <c r="BW164" s="62" t="e">
        <f t="shared" si="12"/>
        <v>#REF!</v>
      </c>
      <c r="BY164" s="63">
        <f t="shared" si="13"/>
        <v>1.1668585366993927</v>
      </c>
      <c r="BZ164" s="64">
        <f t="shared" si="14"/>
        <v>0.388753615564425</v>
      </c>
      <c r="CA164" s="65">
        <f t="shared" si="15"/>
        <v>4799.3726124676414</v>
      </c>
      <c r="CB164" s="61">
        <f t="shared" si="19"/>
        <v>4852.9799999999996</v>
      </c>
      <c r="CC164" s="66" t="str">
        <f t="shared" si="16"/>
        <v xml:space="preserve"> </v>
      </c>
    </row>
    <row r="165" spans="1:82" s="60" customFormat="1" ht="12" customHeight="1" x14ac:dyDescent="0.2">
      <c r="A165" s="110">
        <v>3</v>
      </c>
      <c r="B165" s="161" t="s">
        <v>260</v>
      </c>
      <c r="C165" s="117">
        <v>4019.9</v>
      </c>
      <c r="D165" s="117"/>
      <c r="E165" s="118"/>
      <c r="F165" s="118"/>
      <c r="G165" s="163">
        <v>1627827.6</v>
      </c>
      <c r="H165" s="164">
        <v>0</v>
      </c>
      <c r="I165" s="165">
        <v>0</v>
      </c>
      <c r="J165" s="165">
        <v>0</v>
      </c>
      <c r="K165" s="165">
        <v>0</v>
      </c>
      <c r="L165" s="165">
        <v>0</v>
      </c>
      <c r="M165" s="165">
        <v>0</v>
      </c>
      <c r="N165" s="164">
        <v>0</v>
      </c>
      <c r="O165" s="164">
        <v>0</v>
      </c>
      <c r="P165" s="164">
        <v>0</v>
      </c>
      <c r="Q165" s="164">
        <v>0</v>
      </c>
      <c r="R165" s="164">
        <v>0</v>
      </c>
      <c r="S165" s="164">
        <v>0</v>
      </c>
      <c r="T165" s="166">
        <v>0</v>
      </c>
      <c r="U165" s="164">
        <v>0</v>
      </c>
      <c r="V165" s="168" t="s">
        <v>36</v>
      </c>
      <c r="W165" s="137">
        <v>915</v>
      </c>
      <c r="X165" s="164">
        <v>1627827.6</v>
      </c>
      <c r="Y165" s="137">
        <v>0</v>
      </c>
      <c r="Z165" s="137">
        <v>0</v>
      </c>
      <c r="AA165" s="137">
        <v>0</v>
      </c>
      <c r="AB165" s="137">
        <v>0</v>
      </c>
      <c r="AC165" s="137">
        <v>0</v>
      </c>
      <c r="AD165" s="137">
        <v>0</v>
      </c>
      <c r="AE165" s="137">
        <v>0</v>
      </c>
      <c r="AF165" s="137">
        <v>0</v>
      </c>
      <c r="AG165" s="137">
        <v>0</v>
      </c>
      <c r="AH165" s="137">
        <v>0</v>
      </c>
      <c r="AI165" s="137">
        <v>0</v>
      </c>
      <c r="AJ165" s="137">
        <v>0</v>
      </c>
      <c r="AK165" s="137">
        <v>0</v>
      </c>
      <c r="AL165" s="137">
        <v>0</v>
      </c>
      <c r="AN165" s="61" t="e">
        <f>I165/#REF!</f>
        <v>#REF!</v>
      </c>
      <c r="AO165" s="61" t="e">
        <f t="shared" si="2"/>
        <v>#DIV/0!</v>
      </c>
      <c r="AP165" s="61" t="e">
        <f t="shared" si="3"/>
        <v>#DIV/0!</v>
      </c>
      <c r="AQ165" s="61" t="e">
        <f t="shared" si="4"/>
        <v>#DIV/0!</v>
      </c>
      <c r="AR165" s="61" t="e">
        <f t="shared" si="5"/>
        <v>#DIV/0!</v>
      </c>
      <c r="AS165" s="61" t="e">
        <f t="shared" si="6"/>
        <v>#DIV/0!</v>
      </c>
      <c r="AT165" s="61" t="e">
        <f t="shared" si="7"/>
        <v>#DIV/0!</v>
      </c>
      <c r="AU165" s="61">
        <f t="shared" si="8"/>
        <v>1779.0465573770493</v>
      </c>
      <c r="AV165" s="61" t="e">
        <f t="shared" si="9"/>
        <v>#DIV/0!</v>
      </c>
      <c r="AW165" s="61" t="e">
        <f t="shared" si="10"/>
        <v>#DIV/0!</v>
      </c>
      <c r="AX165" s="61" t="e">
        <f t="shared" si="11"/>
        <v>#DIV/0!</v>
      </c>
      <c r="AY165" s="61" t="e">
        <f>AI165/#REF!</f>
        <v>#REF!</v>
      </c>
      <c r="AZ165" s="61">
        <v>766.59</v>
      </c>
      <c r="BA165" s="61">
        <v>2173.62</v>
      </c>
      <c r="BB165" s="61">
        <v>891.36</v>
      </c>
      <c r="BC165" s="61">
        <v>860.72</v>
      </c>
      <c r="BD165" s="61">
        <v>1699.83</v>
      </c>
      <c r="BE165" s="61">
        <v>1134.04</v>
      </c>
      <c r="BF165" s="61">
        <v>2338035</v>
      </c>
      <c r="BG165" s="61">
        <f t="shared" si="17"/>
        <v>4837.9799999999996</v>
      </c>
      <c r="BH165" s="61">
        <v>9186</v>
      </c>
      <c r="BI165" s="61">
        <v>3559.09</v>
      </c>
      <c r="BJ165" s="61">
        <v>6295.55</v>
      </c>
      <c r="BK165" s="61">
        <f t="shared" si="18"/>
        <v>934101.09</v>
      </c>
      <c r="BL165" s="62" t="e">
        <f t="shared" si="12"/>
        <v>#REF!</v>
      </c>
      <c r="BM165" s="62" t="e">
        <f t="shared" si="12"/>
        <v>#DIV/0!</v>
      </c>
      <c r="BN165" s="62" t="e">
        <f t="shared" si="12"/>
        <v>#DIV/0!</v>
      </c>
      <c r="BO165" s="62" t="e">
        <f t="shared" si="12"/>
        <v>#DIV/0!</v>
      </c>
      <c r="BP165" s="62" t="e">
        <f t="shared" si="12"/>
        <v>#DIV/0!</v>
      </c>
      <c r="BQ165" s="62" t="e">
        <f t="shared" si="12"/>
        <v>#DIV/0!</v>
      </c>
      <c r="BR165" s="62" t="e">
        <f t="shared" si="12"/>
        <v>#DIV/0!</v>
      </c>
      <c r="BS165" s="62" t="str">
        <f t="shared" si="12"/>
        <v xml:space="preserve"> </v>
      </c>
      <c r="BT165" s="62" t="e">
        <f t="shared" si="12"/>
        <v>#DIV/0!</v>
      </c>
      <c r="BU165" s="62" t="e">
        <f t="shared" si="12"/>
        <v>#DIV/0!</v>
      </c>
      <c r="BV165" s="62" t="e">
        <f t="shared" si="12"/>
        <v>#DIV/0!</v>
      </c>
      <c r="BW165" s="62" t="e">
        <f t="shared" si="12"/>
        <v>#REF!</v>
      </c>
      <c r="BY165" s="63">
        <f t="shared" si="13"/>
        <v>0</v>
      </c>
      <c r="BZ165" s="64">
        <f t="shared" si="14"/>
        <v>0</v>
      </c>
      <c r="CA165" s="65">
        <f t="shared" si="15"/>
        <v>1779.0465573770493</v>
      </c>
      <c r="CB165" s="61">
        <f t="shared" si="19"/>
        <v>5055.6899999999996</v>
      </c>
      <c r="CC165" s="66" t="str">
        <f t="shared" si="16"/>
        <v xml:space="preserve"> </v>
      </c>
    </row>
    <row r="166" spans="1:82" s="60" customFormat="1" ht="12" customHeight="1" x14ac:dyDescent="0.2">
      <c r="A166" s="110">
        <v>4</v>
      </c>
      <c r="B166" s="161" t="s">
        <v>261</v>
      </c>
      <c r="C166" s="117">
        <v>9829.9</v>
      </c>
      <c r="D166" s="117"/>
      <c r="E166" s="118"/>
      <c r="F166" s="118"/>
      <c r="G166" s="163">
        <v>4646991.08</v>
      </c>
      <c r="H166" s="164">
        <v>0</v>
      </c>
      <c r="I166" s="165">
        <v>0</v>
      </c>
      <c r="J166" s="165">
        <v>0</v>
      </c>
      <c r="K166" s="165">
        <v>0</v>
      </c>
      <c r="L166" s="165">
        <v>0</v>
      </c>
      <c r="M166" s="165">
        <v>0</v>
      </c>
      <c r="N166" s="164">
        <v>0</v>
      </c>
      <c r="O166" s="164">
        <v>0</v>
      </c>
      <c r="P166" s="164">
        <v>0</v>
      </c>
      <c r="Q166" s="164">
        <v>0</v>
      </c>
      <c r="R166" s="164">
        <v>0</v>
      </c>
      <c r="S166" s="164">
        <v>0</v>
      </c>
      <c r="T166" s="166">
        <v>0</v>
      </c>
      <c r="U166" s="164">
        <v>0</v>
      </c>
      <c r="V166" s="168" t="s">
        <v>36</v>
      </c>
      <c r="W166" s="137">
        <v>1063</v>
      </c>
      <c r="X166" s="164">
        <v>4575150</v>
      </c>
      <c r="Y166" s="137">
        <v>0</v>
      </c>
      <c r="Z166" s="137">
        <v>0</v>
      </c>
      <c r="AA166" s="137">
        <v>0</v>
      </c>
      <c r="AB166" s="137">
        <v>0</v>
      </c>
      <c r="AC166" s="137">
        <v>0</v>
      </c>
      <c r="AD166" s="137">
        <v>0</v>
      </c>
      <c r="AE166" s="137">
        <v>0</v>
      </c>
      <c r="AF166" s="137">
        <v>0</v>
      </c>
      <c r="AG166" s="137">
        <v>0</v>
      </c>
      <c r="AH166" s="137">
        <v>0</v>
      </c>
      <c r="AI166" s="137">
        <v>0</v>
      </c>
      <c r="AJ166" s="137">
        <v>1498.48</v>
      </c>
      <c r="AK166" s="137">
        <v>70342.600000000006</v>
      </c>
      <c r="AL166" s="137">
        <v>0</v>
      </c>
      <c r="AN166" s="61" t="e">
        <f>I166/#REF!</f>
        <v>#REF!</v>
      </c>
      <c r="AO166" s="61" t="e">
        <f t="shared" si="2"/>
        <v>#DIV/0!</v>
      </c>
      <c r="AP166" s="61" t="e">
        <f t="shared" si="3"/>
        <v>#DIV/0!</v>
      </c>
      <c r="AQ166" s="61" t="e">
        <f t="shared" si="4"/>
        <v>#DIV/0!</v>
      </c>
      <c r="AR166" s="61" t="e">
        <f t="shared" si="5"/>
        <v>#DIV/0!</v>
      </c>
      <c r="AS166" s="61" t="e">
        <f t="shared" si="6"/>
        <v>#DIV/0!</v>
      </c>
      <c r="AT166" s="61" t="e">
        <f t="shared" si="7"/>
        <v>#DIV/0!</v>
      </c>
      <c r="AU166" s="61">
        <f t="shared" si="8"/>
        <v>4303.998118532455</v>
      </c>
      <c r="AV166" s="61" t="e">
        <f t="shared" si="9"/>
        <v>#DIV/0!</v>
      </c>
      <c r="AW166" s="61" t="e">
        <f t="shared" si="10"/>
        <v>#DIV/0!</v>
      </c>
      <c r="AX166" s="61" t="e">
        <f t="shared" si="11"/>
        <v>#DIV/0!</v>
      </c>
      <c r="AY166" s="61" t="e">
        <f>AI166/#REF!</f>
        <v>#REF!</v>
      </c>
      <c r="AZ166" s="61">
        <v>766.59</v>
      </c>
      <c r="BA166" s="61">
        <v>2173.62</v>
      </c>
      <c r="BB166" s="61">
        <v>891.36</v>
      </c>
      <c r="BC166" s="61">
        <v>860.72</v>
      </c>
      <c r="BD166" s="61">
        <v>1699.83</v>
      </c>
      <c r="BE166" s="61">
        <v>1134.04</v>
      </c>
      <c r="BF166" s="61">
        <v>2338035</v>
      </c>
      <c r="BG166" s="61">
        <f t="shared" si="17"/>
        <v>4837.9799999999996</v>
      </c>
      <c r="BH166" s="61">
        <v>9186</v>
      </c>
      <c r="BI166" s="61">
        <v>3559.09</v>
      </c>
      <c r="BJ166" s="61">
        <v>6295.55</v>
      </c>
      <c r="BK166" s="61">
        <f t="shared" si="18"/>
        <v>934101.09</v>
      </c>
      <c r="BL166" s="62" t="e">
        <f t="shared" si="12"/>
        <v>#REF!</v>
      </c>
      <c r="BM166" s="62" t="e">
        <f t="shared" si="12"/>
        <v>#DIV/0!</v>
      </c>
      <c r="BN166" s="62" t="e">
        <f t="shared" si="12"/>
        <v>#DIV/0!</v>
      </c>
      <c r="BO166" s="62" t="e">
        <f t="shared" si="12"/>
        <v>#DIV/0!</v>
      </c>
      <c r="BP166" s="62" t="e">
        <f t="shared" si="12"/>
        <v>#DIV/0!</v>
      </c>
      <c r="BQ166" s="62" t="e">
        <f t="shared" si="12"/>
        <v>#DIV/0!</v>
      </c>
      <c r="BR166" s="62" t="e">
        <f t="shared" si="12"/>
        <v>#DIV/0!</v>
      </c>
      <c r="BS166" s="62" t="str">
        <f t="shared" si="12"/>
        <v xml:space="preserve"> </v>
      </c>
      <c r="BT166" s="62" t="e">
        <f t="shared" si="12"/>
        <v>#DIV/0!</v>
      </c>
      <c r="BU166" s="62" t="e">
        <f t="shared" si="12"/>
        <v>#DIV/0!</v>
      </c>
      <c r="BV166" s="62" t="e">
        <f t="shared" si="12"/>
        <v>#DIV/0!</v>
      </c>
      <c r="BW166" s="62" t="e">
        <f t="shared" si="12"/>
        <v>#REF!</v>
      </c>
      <c r="BY166" s="63">
        <f t="shared" si="13"/>
        <v>3.2246242228637978E-2</v>
      </c>
      <c r="BZ166" s="64">
        <f t="shared" si="14"/>
        <v>1.5137235856282298</v>
      </c>
      <c r="CA166" s="65">
        <f t="shared" si="15"/>
        <v>4371.5814487300095</v>
      </c>
      <c r="CB166" s="61">
        <f t="shared" si="19"/>
        <v>5055.6899999999996</v>
      </c>
      <c r="CC166" s="66" t="str">
        <f t="shared" si="16"/>
        <v xml:space="preserve"> </v>
      </c>
    </row>
    <row r="167" spans="1:82" s="60" customFormat="1" ht="12" customHeight="1" x14ac:dyDescent="0.2">
      <c r="A167" s="110">
        <v>5</v>
      </c>
      <c r="B167" s="161" t="s">
        <v>262</v>
      </c>
      <c r="C167" s="117">
        <v>11948.5</v>
      </c>
      <c r="D167" s="117"/>
      <c r="E167" s="118"/>
      <c r="F167" s="118"/>
      <c r="G167" s="163">
        <v>7803752.9699999997</v>
      </c>
      <c r="H167" s="164">
        <v>0</v>
      </c>
      <c r="I167" s="165">
        <v>0</v>
      </c>
      <c r="J167" s="165">
        <v>0</v>
      </c>
      <c r="K167" s="165">
        <v>0</v>
      </c>
      <c r="L167" s="165">
        <v>0</v>
      </c>
      <c r="M167" s="165">
        <v>0</v>
      </c>
      <c r="N167" s="164">
        <v>0</v>
      </c>
      <c r="O167" s="164">
        <v>0</v>
      </c>
      <c r="P167" s="164">
        <v>0</v>
      </c>
      <c r="Q167" s="164">
        <v>0</v>
      </c>
      <c r="R167" s="164">
        <v>0</v>
      </c>
      <c r="S167" s="164">
        <v>0</v>
      </c>
      <c r="T167" s="166">
        <v>0</v>
      </c>
      <c r="U167" s="164">
        <v>0</v>
      </c>
      <c r="V167" s="168" t="s">
        <v>36</v>
      </c>
      <c r="W167" s="137">
        <v>1481.06</v>
      </c>
      <c r="X167" s="164">
        <v>7801030</v>
      </c>
      <c r="Y167" s="137">
        <v>0</v>
      </c>
      <c r="Z167" s="137">
        <v>0</v>
      </c>
      <c r="AA167" s="137">
        <v>0</v>
      </c>
      <c r="AB167" s="137">
        <v>0</v>
      </c>
      <c r="AC167" s="137">
        <v>0</v>
      </c>
      <c r="AD167" s="137">
        <v>0</v>
      </c>
      <c r="AE167" s="137">
        <v>0</v>
      </c>
      <c r="AF167" s="137">
        <v>0</v>
      </c>
      <c r="AG167" s="137">
        <v>0</v>
      </c>
      <c r="AH167" s="137">
        <v>0</v>
      </c>
      <c r="AI167" s="137">
        <v>0</v>
      </c>
      <c r="AJ167" s="137">
        <v>2004.45</v>
      </c>
      <c r="AK167" s="137">
        <v>718.52</v>
      </c>
      <c r="AL167" s="137">
        <v>0</v>
      </c>
      <c r="AN167" s="61" t="e">
        <f>I167/#REF!</f>
        <v>#REF!</v>
      </c>
      <c r="AO167" s="61" t="e">
        <f t="shared" si="2"/>
        <v>#DIV/0!</v>
      </c>
      <c r="AP167" s="61" t="e">
        <f t="shared" si="3"/>
        <v>#DIV/0!</v>
      </c>
      <c r="AQ167" s="61" t="e">
        <f t="shared" si="4"/>
        <v>#DIV/0!</v>
      </c>
      <c r="AR167" s="61" t="e">
        <f t="shared" si="5"/>
        <v>#DIV/0!</v>
      </c>
      <c r="AS167" s="61" t="e">
        <f t="shared" si="6"/>
        <v>#DIV/0!</v>
      </c>
      <c r="AT167" s="61" t="e">
        <f t="shared" si="7"/>
        <v>#DIV/0!</v>
      </c>
      <c r="AU167" s="61">
        <f t="shared" si="8"/>
        <v>5267.1937666266058</v>
      </c>
      <c r="AV167" s="61" t="e">
        <f t="shared" si="9"/>
        <v>#DIV/0!</v>
      </c>
      <c r="AW167" s="61" t="e">
        <f t="shared" si="10"/>
        <v>#DIV/0!</v>
      </c>
      <c r="AX167" s="61" t="e">
        <f t="shared" si="11"/>
        <v>#DIV/0!</v>
      </c>
      <c r="AY167" s="61" t="e">
        <f>AI167/#REF!</f>
        <v>#REF!</v>
      </c>
      <c r="AZ167" s="61">
        <v>766.59</v>
      </c>
      <c r="BA167" s="61">
        <v>2173.62</v>
      </c>
      <c r="BB167" s="61">
        <v>891.36</v>
      </c>
      <c r="BC167" s="61">
        <v>860.72</v>
      </c>
      <c r="BD167" s="61">
        <v>1699.83</v>
      </c>
      <c r="BE167" s="61">
        <v>1134.04</v>
      </c>
      <c r="BF167" s="61">
        <v>2338035</v>
      </c>
      <c r="BG167" s="61">
        <f t="shared" si="17"/>
        <v>4837.9799999999996</v>
      </c>
      <c r="BH167" s="61">
        <v>9186</v>
      </c>
      <c r="BI167" s="61">
        <v>3559.09</v>
      </c>
      <c r="BJ167" s="61">
        <v>6295.55</v>
      </c>
      <c r="BK167" s="61">
        <f t="shared" si="18"/>
        <v>934101.09</v>
      </c>
      <c r="BL167" s="62" t="e">
        <f t="shared" si="12"/>
        <v>#REF!</v>
      </c>
      <c r="BM167" s="62" t="e">
        <f t="shared" si="12"/>
        <v>#DIV/0!</v>
      </c>
      <c r="BN167" s="62" t="e">
        <f t="shared" si="12"/>
        <v>#DIV/0!</v>
      </c>
      <c r="BO167" s="62" t="e">
        <f t="shared" si="12"/>
        <v>#DIV/0!</v>
      </c>
      <c r="BP167" s="62" t="e">
        <f t="shared" si="12"/>
        <v>#DIV/0!</v>
      </c>
      <c r="BQ167" s="62" t="e">
        <f t="shared" si="12"/>
        <v>#DIV/0!</v>
      </c>
      <c r="BR167" s="62" t="e">
        <f t="shared" si="12"/>
        <v>#DIV/0!</v>
      </c>
      <c r="BS167" s="62" t="str">
        <f t="shared" si="12"/>
        <v>+</v>
      </c>
      <c r="BT167" s="62" t="e">
        <f t="shared" si="12"/>
        <v>#DIV/0!</v>
      </c>
      <c r="BU167" s="62" t="e">
        <f t="shared" si="12"/>
        <v>#DIV/0!</v>
      </c>
      <c r="BV167" s="62" t="e">
        <f t="shared" si="12"/>
        <v>#DIV/0!</v>
      </c>
      <c r="BW167" s="62" t="e">
        <f t="shared" si="12"/>
        <v>#REF!</v>
      </c>
      <c r="BY167" s="63">
        <f t="shared" si="13"/>
        <v>2.5685718239745872E-2</v>
      </c>
      <c r="BZ167" s="64">
        <f t="shared" si="14"/>
        <v>9.2073647482462523E-3</v>
      </c>
      <c r="CA167" s="65">
        <f t="shared" si="15"/>
        <v>5269.0322944377676</v>
      </c>
      <c r="CB167" s="61">
        <f t="shared" si="19"/>
        <v>5055.6899999999996</v>
      </c>
      <c r="CC167" s="66" t="str">
        <f t="shared" si="16"/>
        <v>+</v>
      </c>
      <c r="CD167" s="68">
        <f>CA167-CB167</f>
        <v>213.34229443776803</v>
      </c>
    </row>
    <row r="168" spans="1:82" s="60" customFormat="1" ht="12" customHeight="1" x14ac:dyDescent="0.2">
      <c r="A168" s="110">
        <v>6</v>
      </c>
      <c r="B168" s="161" t="s">
        <v>265</v>
      </c>
      <c r="C168" s="117"/>
      <c r="D168" s="117"/>
      <c r="E168" s="118"/>
      <c r="F168" s="118"/>
      <c r="G168" s="163">
        <v>3048388.14</v>
      </c>
      <c r="H168" s="164">
        <v>0</v>
      </c>
      <c r="I168" s="165">
        <v>0</v>
      </c>
      <c r="J168" s="165">
        <v>0</v>
      </c>
      <c r="K168" s="165">
        <v>0</v>
      </c>
      <c r="L168" s="165">
        <v>0</v>
      </c>
      <c r="M168" s="165">
        <v>0</v>
      </c>
      <c r="N168" s="164">
        <v>0</v>
      </c>
      <c r="O168" s="164">
        <v>0</v>
      </c>
      <c r="P168" s="164">
        <v>0</v>
      </c>
      <c r="Q168" s="164">
        <v>0</v>
      </c>
      <c r="R168" s="164">
        <v>0</v>
      </c>
      <c r="S168" s="164">
        <v>0</v>
      </c>
      <c r="T168" s="166">
        <v>0</v>
      </c>
      <c r="U168" s="164">
        <v>0</v>
      </c>
      <c r="V168" s="168" t="s">
        <v>36</v>
      </c>
      <c r="W168" s="137">
        <v>712.5</v>
      </c>
      <c r="X168" s="164">
        <v>3036841.2</v>
      </c>
      <c r="Y168" s="137">
        <v>0</v>
      </c>
      <c r="Z168" s="137">
        <v>0</v>
      </c>
      <c r="AA168" s="137">
        <v>0</v>
      </c>
      <c r="AB168" s="137">
        <v>0</v>
      </c>
      <c r="AC168" s="137">
        <v>0</v>
      </c>
      <c r="AD168" s="137">
        <v>0</v>
      </c>
      <c r="AE168" s="137">
        <v>0</v>
      </c>
      <c r="AF168" s="137">
        <v>0</v>
      </c>
      <c r="AG168" s="137">
        <v>0</v>
      </c>
      <c r="AH168" s="137">
        <v>0</v>
      </c>
      <c r="AI168" s="137">
        <v>0</v>
      </c>
      <c r="AJ168" s="137">
        <v>879.94</v>
      </c>
      <c r="AK168" s="137">
        <v>10667</v>
      </c>
      <c r="AL168" s="137">
        <v>0</v>
      </c>
      <c r="AN168" s="61"/>
      <c r="AO168" s="61"/>
      <c r="AP168" s="61"/>
      <c r="AQ168" s="61"/>
      <c r="AR168" s="61"/>
      <c r="AS168" s="61"/>
      <c r="AT168" s="61"/>
      <c r="AU168" s="61"/>
      <c r="AV168" s="61"/>
      <c r="AW168" s="61"/>
      <c r="AX168" s="61"/>
      <c r="AY168" s="61"/>
      <c r="AZ168" s="61"/>
      <c r="BA168" s="61"/>
      <c r="BB168" s="61"/>
      <c r="BC168" s="61"/>
      <c r="BD168" s="61"/>
      <c r="BE168" s="61"/>
      <c r="BF168" s="61"/>
      <c r="BG168" s="61"/>
      <c r="BH168" s="61"/>
      <c r="BI168" s="61"/>
      <c r="BJ168" s="61"/>
      <c r="BK168" s="61"/>
      <c r="BL168" s="62"/>
      <c r="BM168" s="62"/>
      <c r="BN168" s="62"/>
      <c r="BO168" s="62"/>
      <c r="BP168" s="62"/>
      <c r="BQ168" s="62"/>
      <c r="BR168" s="62"/>
      <c r="BS168" s="62"/>
      <c r="BT168" s="62"/>
      <c r="BU168" s="62"/>
      <c r="BV168" s="62"/>
      <c r="BW168" s="62"/>
      <c r="BY168" s="63"/>
      <c r="BZ168" s="64"/>
      <c r="CA168" s="65"/>
      <c r="CB168" s="61"/>
      <c r="CC168" s="66"/>
      <c r="CD168" s="68"/>
    </row>
    <row r="169" spans="1:82" s="60" customFormat="1" ht="12" customHeight="1" x14ac:dyDescent="0.2">
      <c r="A169" s="110">
        <v>7</v>
      </c>
      <c r="B169" s="161" t="s">
        <v>263</v>
      </c>
      <c r="C169" s="117"/>
      <c r="D169" s="117"/>
      <c r="E169" s="118"/>
      <c r="F169" s="118"/>
      <c r="G169" s="163">
        <v>6569103.9800000004</v>
      </c>
      <c r="H169" s="164">
        <v>0</v>
      </c>
      <c r="I169" s="165">
        <v>0</v>
      </c>
      <c r="J169" s="165">
        <v>0</v>
      </c>
      <c r="K169" s="165">
        <v>0</v>
      </c>
      <c r="L169" s="165">
        <v>0</v>
      </c>
      <c r="M169" s="165">
        <v>0</v>
      </c>
      <c r="N169" s="164">
        <v>0</v>
      </c>
      <c r="O169" s="164">
        <v>0</v>
      </c>
      <c r="P169" s="164">
        <v>0</v>
      </c>
      <c r="Q169" s="164">
        <v>0</v>
      </c>
      <c r="R169" s="164">
        <v>0</v>
      </c>
      <c r="S169" s="164">
        <v>0</v>
      </c>
      <c r="T169" s="166">
        <v>0</v>
      </c>
      <c r="U169" s="164">
        <v>0</v>
      </c>
      <c r="V169" s="168" t="s">
        <v>36</v>
      </c>
      <c r="W169" s="137">
        <v>1530.63</v>
      </c>
      <c r="X169" s="164">
        <v>6337392</v>
      </c>
      <c r="Y169" s="137">
        <v>0</v>
      </c>
      <c r="Z169" s="137">
        <v>0</v>
      </c>
      <c r="AA169" s="137">
        <v>0</v>
      </c>
      <c r="AB169" s="137">
        <v>0</v>
      </c>
      <c r="AC169" s="137">
        <v>0</v>
      </c>
      <c r="AD169" s="137">
        <v>0</v>
      </c>
      <c r="AE169" s="137">
        <v>0</v>
      </c>
      <c r="AF169" s="137">
        <v>0</v>
      </c>
      <c r="AG169" s="137">
        <v>0</v>
      </c>
      <c r="AH169" s="137">
        <v>0</v>
      </c>
      <c r="AI169" s="137">
        <v>0</v>
      </c>
      <c r="AJ169" s="137">
        <v>230830.65</v>
      </c>
      <c r="AK169" s="137">
        <v>881.33</v>
      </c>
      <c r="AL169" s="137">
        <v>0</v>
      </c>
      <c r="AN169" s="61"/>
      <c r="AO169" s="61"/>
      <c r="AP169" s="61"/>
      <c r="AQ169" s="61"/>
      <c r="AR169" s="61"/>
      <c r="AS169" s="61"/>
      <c r="AT169" s="61"/>
      <c r="AU169" s="61"/>
      <c r="AV169" s="61"/>
      <c r="AW169" s="61"/>
      <c r="AX169" s="61"/>
      <c r="AY169" s="61"/>
      <c r="AZ169" s="61"/>
      <c r="BA169" s="61"/>
      <c r="BB169" s="61"/>
      <c r="BC169" s="61"/>
      <c r="BD169" s="61"/>
      <c r="BE169" s="61"/>
      <c r="BF169" s="61"/>
      <c r="BG169" s="61"/>
      <c r="BH169" s="61"/>
      <c r="BI169" s="61"/>
      <c r="BJ169" s="61"/>
      <c r="BK169" s="61"/>
      <c r="BL169" s="62"/>
      <c r="BM169" s="62"/>
      <c r="BN169" s="62"/>
      <c r="BO169" s="62"/>
      <c r="BP169" s="62"/>
      <c r="BQ169" s="62"/>
      <c r="BR169" s="62"/>
      <c r="BS169" s="62"/>
      <c r="BT169" s="62"/>
      <c r="BU169" s="62"/>
      <c r="BV169" s="62"/>
      <c r="BW169" s="62"/>
      <c r="BY169" s="63"/>
      <c r="BZ169" s="64"/>
      <c r="CA169" s="65"/>
      <c r="CB169" s="61"/>
      <c r="CC169" s="66"/>
      <c r="CD169" s="68"/>
    </row>
    <row r="170" spans="1:82" s="60" customFormat="1" ht="12" customHeight="1" x14ac:dyDescent="0.2">
      <c r="A170" s="110">
        <v>8</v>
      </c>
      <c r="B170" s="161" t="s">
        <v>197</v>
      </c>
      <c r="C170" s="111"/>
      <c r="D170" s="115"/>
      <c r="E170" s="113"/>
      <c r="F170" s="116"/>
      <c r="G170" s="163">
        <v>3625384.5</v>
      </c>
      <c r="H170" s="164">
        <v>0</v>
      </c>
      <c r="I170" s="163">
        <v>0</v>
      </c>
      <c r="J170" s="163">
        <v>0</v>
      </c>
      <c r="K170" s="163">
        <v>0</v>
      </c>
      <c r="L170" s="163">
        <v>0</v>
      </c>
      <c r="M170" s="163">
        <v>0</v>
      </c>
      <c r="N170" s="164">
        <v>0</v>
      </c>
      <c r="O170" s="164">
        <v>0</v>
      </c>
      <c r="P170" s="164">
        <v>0</v>
      </c>
      <c r="Q170" s="164">
        <v>0</v>
      </c>
      <c r="R170" s="164">
        <v>0</v>
      </c>
      <c r="S170" s="164">
        <v>0</v>
      </c>
      <c r="T170" s="166">
        <v>0</v>
      </c>
      <c r="U170" s="164">
        <v>0</v>
      </c>
      <c r="V170" s="167" t="s">
        <v>37</v>
      </c>
      <c r="W170" s="164">
        <v>964</v>
      </c>
      <c r="X170" s="164">
        <v>3509411.35</v>
      </c>
      <c r="Y170" s="164">
        <v>0</v>
      </c>
      <c r="Z170" s="164">
        <v>0</v>
      </c>
      <c r="AA170" s="164">
        <v>0</v>
      </c>
      <c r="AB170" s="164">
        <v>0</v>
      </c>
      <c r="AC170" s="164">
        <v>0</v>
      </c>
      <c r="AD170" s="164">
        <v>0</v>
      </c>
      <c r="AE170" s="164">
        <v>0</v>
      </c>
      <c r="AF170" s="164">
        <v>0</v>
      </c>
      <c r="AG170" s="164">
        <v>0</v>
      </c>
      <c r="AH170" s="164">
        <v>0</v>
      </c>
      <c r="AI170" s="164">
        <v>0</v>
      </c>
      <c r="AJ170" s="137">
        <v>115525.31</v>
      </c>
      <c r="AK170" s="137">
        <v>447.84</v>
      </c>
      <c r="AL170" s="137">
        <v>0</v>
      </c>
      <c r="AN170" s="61"/>
      <c r="AO170" s="61"/>
      <c r="AP170" s="61"/>
      <c r="AQ170" s="61"/>
      <c r="AR170" s="61"/>
      <c r="AS170" s="61"/>
      <c r="AT170" s="61"/>
      <c r="AU170" s="61"/>
      <c r="AV170" s="61"/>
      <c r="AW170" s="61"/>
      <c r="AX170" s="61"/>
      <c r="AY170" s="61"/>
      <c r="AZ170" s="61"/>
      <c r="BA170" s="61"/>
      <c r="BB170" s="61"/>
      <c r="BC170" s="61"/>
      <c r="BD170" s="61"/>
      <c r="BE170" s="61"/>
      <c r="BF170" s="61"/>
      <c r="BG170" s="61"/>
      <c r="BH170" s="61"/>
      <c r="BI170" s="61"/>
      <c r="BJ170" s="61"/>
      <c r="BK170" s="61"/>
      <c r="BL170" s="62"/>
      <c r="BM170" s="62"/>
      <c r="BN170" s="62"/>
      <c r="BO170" s="62"/>
      <c r="BP170" s="62"/>
      <c r="BQ170" s="62"/>
      <c r="BR170" s="62"/>
      <c r="BS170" s="62"/>
      <c r="BT170" s="62"/>
      <c r="BU170" s="62"/>
      <c r="BV170" s="62"/>
      <c r="BW170" s="62"/>
      <c r="BY170" s="63"/>
      <c r="BZ170" s="64"/>
      <c r="CA170" s="65"/>
      <c r="CB170" s="61"/>
      <c r="CC170" s="66"/>
    </row>
    <row r="171" spans="1:82" s="60" customFormat="1" ht="12" customHeight="1" x14ac:dyDescent="0.2">
      <c r="A171" s="110">
        <v>9</v>
      </c>
      <c r="B171" s="161" t="s">
        <v>267</v>
      </c>
      <c r="C171" s="117"/>
      <c r="D171" s="117"/>
      <c r="E171" s="118"/>
      <c r="F171" s="118"/>
      <c r="G171" s="163">
        <v>5057781.4400000004</v>
      </c>
      <c r="H171" s="164">
        <v>0</v>
      </c>
      <c r="I171" s="165">
        <v>0</v>
      </c>
      <c r="J171" s="165">
        <v>0</v>
      </c>
      <c r="K171" s="165">
        <v>0</v>
      </c>
      <c r="L171" s="165">
        <v>0</v>
      </c>
      <c r="M171" s="165">
        <v>0</v>
      </c>
      <c r="N171" s="164">
        <v>0</v>
      </c>
      <c r="O171" s="164">
        <v>0</v>
      </c>
      <c r="P171" s="164">
        <v>0</v>
      </c>
      <c r="Q171" s="164">
        <v>0</v>
      </c>
      <c r="R171" s="164">
        <v>0</v>
      </c>
      <c r="S171" s="164">
        <v>0</v>
      </c>
      <c r="T171" s="166">
        <v>0</v>
      </c>
      <c r="U171" s="164">
        <v>0</v>
      </c>
      <c r="V171" s="168" t="s">
        <v>37</v>
      </c>
      <c r="W171" s="137">
        <v>1503.64</v>
      </c>
      <c r="X171" s="164">
        <v>4894678.3</v>
      </c>
      <c r="Y171" s="137">
        <v>0</v>
      </c>
      <c r="Z171" s="137">
        <v>0</v>
      </c>
      <c r="AA171" s="137">
        <v>0</v>
      </c>
      <c r="AB171" s="137">
        <v>0</v>
      </c>
      <c r="AC171" s="137">
        <v>0</v>
      </c>
      <c r="AD171" s="137">
        <v>0</v>
      </c>
      <c r="AE171" s="137">
        <v>0</v>
      </c>
      <c r="AF171" s="137">
        <v>0</v>
      </c>
      <c r="AG171" s="137">
        <v>0</v>
      </c>
      <c r="AH171" s="137">
        <v>0</v>
      </c>
      <c r="AI171" s="137">
        <v>0</v>
      </c>
      <c r="AJ171" s="137">
        <v>162409.51999999999</v>
      </c>
      <c r="AK171" s="137">
        <v>693.62</v>
      </c>
      <c r="AL171" s="137">
        <v>0</v>
      </c>
      <c r="AN171" s="61"/>
      <c r="AO171" s="61"/>
      <c r="AP171" s="61"/>
      <c r="AQ171" s="61"/>
      <c r="AR171" s="61"/>
      <c r="AS171" s="61"/>
      <c r="AT171" s="61"/>
      <c r="AU171" s="61"/>
      <c r="AV171" s="61"/>
      <c r="AW171" s="61"/>
      <c r="AX171" s="61"/>
      <c r="AY171" s="61"/>
      <c r="AZ171" s="61"/>
      <c r="BA171" s="61"/>
      <c r="BB171" s="61"/>
      <c r="BC171" s="61"/>
      <c r="BD171" s="61"/>
      <c r="BE171" s="61"/>
      <c r="BF171" s="61"/>
      <c r="BG171" s="61"/>
      <c r="BH171" s="61"/>
      <c r="BI171" s="61"/>
      <c r="BJ171" s="61"/>
      <c r="BK171" s="61"/>
      <c r="BL171" s="62"/>
      <c r="BM171" s="62"/>
      <c r="BN171" s="62"/>
      <c r="BO171" s="62"/>
      <c r="BP171" s="62"/>
      <c r="BQ171" s="62"/>
      <c r="BR171" s="62"/>
      <c r="BS171" s="62"/>
      <c r="BT171" s="62"/>
      <c r="BU171" s="62"/>
      <c r="BV171" s="62"/>
      <c r="BW171" s="62"/>
      <c r="BY171" s="63"/>
      <c r="BZ171" s="64"/>
      <c r="CA171" s="65"/>
      <c r="CB171" s="61"/>
      <c r="CC171" s="66"/>
      <c r="CD171" s="68"/>
    </row>
    <row r="172" spans="1:82" s="60" customFormat="1" ht="12" customHeight="1" x14ac:dyDescent="0.2">
      <c r="A172" s="110">
        <v>10</v>
      </c>
      <c r="B172" s="161" t="s">
        <v>268</v>
      </c>
      <c r="C172" s="117"/>
      <c r="D172" s="117"/>
      <c r="E172" s="118"/>
      <c r="F172" s="118"/>
      <c r="G172" s="163">
        <v>5396708.5599999996</v>
      </c>
      <c r="H172" s="164">
        <v>0</v>
      </c>
      <c r="I172" s="165">
        <v>0</v>
      </c>
      <c r="J172" s="165">
        <v>0</v>
      </c>
      <c r="K172" s="165">
        <v>0</v>
      </c>
      <c r="L172" s="165">
        <v>0</v>
      </c>
      <c r="M172" s="165">
        <v>0</v>
      </c>
      <c r="N172" s="164">
        <v>0</v>
      </c>
      <c r="O172" s="164">
        <v>0</v>
      </c>
      <c r="P172" s="164">
        <v>0</v>
      </c>
      <c r="Q172" s="164">
        <v>0</v>
      </c>
      <c r="R172" s="164">
        <v>0</v>
      </c>
      <c r="S172" s="164">
        <v>0</v>
      </c>
      <c r="T172" s="166">
        <v>0</v>
      </c>
      <c r="U172" s="164">
        <v>0</v>
      </c>
      <c r="V172" s="168" t="s">
        <v>36</v>
      </c>
      <c r="W172" s="137">
        <v>1068.7</v>
      </c>
      <c r="X172" s="164">
        <v>5333428.8499999996</v>
      </c>
      <c r="Y172" s="137">
        <v>0</v>
      </c>
      <c r="Z172" s="137">
        <v>0</v>
      </c>
      <c r="AA172" s="137">
        <v>0</v>
      </c>
      <c r="AB172" s="137">
        <v>0</v>
      </c>
      <c r="AC172" s="137">
        <v>0</v>
      </c>
      <c r="AD172" s="137">
        <v>0</v>
      </c>
      <c r="AE172" s="137">
        <v>0</v>
      </c>
      <c r="AF172" s="137">
        <v>0</v>
      </c>
      <c r="AG172" s="137">
        <v>0</v>
      </c>
      <c r="AH172" s="137">
        <v>0</v>
      </c>
      <c r="AI172" s="137">
        <v>0</v>
      </c>
      <c r="AJ172" s="137">
        <v>1319.91</v>
      </c>
      <c r="AK172" s="137">
        <v>61959.8</v>
      </c>
      <c r="AL172" s="137">
        <v>0</v>
      </c>
      <c r="AN172" s="61"/>
      <c r="AO172" s="61"/>
      <c r="AP172" s="61"/>
      <c r="AQ172" s="61"/>
      <c r="AR172" s="61"/>
      <c r="AS172" s="61"/>
      <c r="AT172" s="61"/>
      <c r="AU172" s="61"/>
      <c r="AV172" s="61"/>
      <c r="AW172" s="61"/>
      <c r="AX172" s="61"/>
      <c r="AY172" s="61"/>
      <c r="AZ172" s="61"/>
      <c r="BA172" s="61"/>
      <c r="BB172" s="61"/>
      <c r="BC172" s="61"/>
      <c r="BD172" s="61"/>
      <c r="BE172" s="61"/>
      <c r="BF172" s="61"/>
      <c r="BG172" s="61"/>
      <c r="BH172" s="61"/>
      <c r="BI172" s="61"/>
      <c r="BJ172" s="61"/>
      <c r="BK172" s="61"/>
      <c r="BL172" s="62"/>
      <c r="BM172" s="62"/>
      <c r="BN172" s="62"/>
      <c r="BO172" s="62"/>
      <c r="BP172" s="62"/>
      <c r="BQ172" s="62"/>
      <c r="BR172" s="62"/>
      <c r="BS172" s="62"/>
      <c r="BT172" s="62"/>
      <c r="BU172" s="62"/>
      <c r="BV172" s="62"/>
      <c r="BW172" s="62"/>
      <c r="BY172" s="63"/>
      <c r="BZ172" s="64"/>
      <c r="CA172" s="65"/>
      <c r="CB172" s="61"/>
      <c r="CC172" s="66"/>
      <c r="CD172" s="68"/>
    </row>
    <row r="173" spans="1:82" s="60" customFormat="1" ht="12" customHeight="1" x14ac:dyDescent="0.2">
      <c r="A173" s="110">
        <v>11</v>
      </c>
      <c r="B173" s="161" t="s">
        <v>269</v>
      </c>
      <c r="C173" s="117"/>
      <c r="D173" s="117"/>
      <c r="E173" s="118"/>
      <c r="F173" s="118"/>
      <c r="G173" s="163">
        <v>5403734.8300000001</v>
      </c>
      <c r="H173" s="164">
        <v>0</v>
      </c>
      <c r="I173" s="165">
        <v>0</v>
      </c>
      <c r="J173" s="165">
        <v>0</v>
      </c>
      <c r="K173" s="165">
        <v>0</v>
      </c>
      <c r="L173" s="165">
        <v>0</v>
      </c>
      <c r="M173" s="165">
        <v>0</v>
      </c>
      <c r="N173" s="164">
        <v>0</v>
      </c>
      <c r="O173" s="164">
        <v>0</v>
      </c>
      <c r="P173" s="164">
        <v>0</v>
      </c>
      <c r="Q173" s="164">
        <v>0</v>
      </c>
      <c r="R173" s="164">
        <v>0</v>
      </c>
      <c r="S173" s="164">
        <v>0</v>
      </c>
      <c r="T173" s="166">
        <v>0</v>
      </c>
      <c r="U173" s="164">
        <v>0</v>
      </c>
      <c r="V173" s="168" t="s">
        <v>36</v>
      </c>
      <c r="W173" s="137">
        <v>1041.9000000000001</v>
      </c>
      <c r="X173" s="164">
        <v>5338842.1100000003</v>
      </c>
      <c r="Y173" s="137">
        <v>0</v>
      </c>
      <c r="Z173" s="137">
        <v>0</v>
      </c>
      <c r="AA173" s="137">
        <v>0</v>
      </c>
      <c r="AB173" s="137">
        <v>0</v>
      </c>
      <c r="AC173" s="137">
        <v>0</v>
      </c>
      <c r="AD173" s="137">
        <v>0</v>
      </c>
      <c r="AE173" s="137">
        <v>0</v>
      </c>
      <c r="AF173" s="137">
        <v>0</v>
      </c>
      <c r="AG173" s="137">
        <v>0</v>
      </c>
      <c r="AH173" s="137">
        <v>0</v>
      </c>
      <c r="AI173" s="137">
        <v>0</v>
      </c>
      <c r="AJ173" s="137">
        <v>1353.55</v>
      </c>
      <c r="AK173" s="137">
        <v>63539.17</v>
      </c>
      <c r="AL173" s="137">
        <v>0</v>
      </c>
      <c r="AN173" s="61"/>
      <c r="AO173" s="61"/>
      <c r="AP173" s="61"/>
      <c r="AQ173" s="61"/>
      <c r="AR173" s="61"/>
      <c r="AS173" s="61"/>
      <c r="AT173" s="61"/>
      <c r="AU173" s="61"/>
      <c r="AV173" s="61"/>
      <c r="AW173" s="61"/>
      <c r="AX173" s="61"/>
      <c r="AY173" s="61"/>
      <c r="AZ173" s="61"/>
      <c r="BA173" s="61"/>
      <c r="BB173" s="61"/>
      <c r="BC173" s="61"/>
      <c r="BD173" s="61"/>
      <c r="BE173" s="61"/>
      <c r="BF173" s="61"/>
      <c r="BG173" s="61"/>
      <c r="BH173" s="61"/>
      <c r="BI173" s="61"/>
      <c r="BJ173" s="61"/>
      <c r="BK173" s="61"/>
      <c r="BL173" s="62"/>
      <c r="BM173" s="62"/>
      <c r="BN173" s="62"/>
      <c r="BO173" s="62"/>
      <c r="BP173" s="62"/>
      <c r="BQ173" s="62"/>
      <c r="BR173" s="62"/>
      <c r="BS173" s="62"/>
      <c r="BT173" s="62"/>
      <c r="BU173" s="62"/>
      <c r="BV173" s="62"/>
      <c r="BW173" s="62"/>
      <c r="BY173" s="63"/>
      <c r="BZ173" s="64"/>
      <c r="CA173" s="65"/>
      <c r="CB173" s="61"/>
      <c r="CC173" s="66"/>
      <c r="CD173" s="68"/>
    </row>
    <row r="174" spans="1:82" s="60" customFormat="1" ht="12" customHeight="1" x14ac:dyDescent="0.2">
      <c r="A174" s="110">
        <v>12</v>
      </c>
      <c r="B174" s="161" t="s">
        <v>270</v>
      </c>
      <c r="C174" s="117"/>
      <c r="D174" s="117"/>
      <c r="E174" s="118"/>
      <c r="F174" s="118"/>
      <c r="G174" s="163">
        <v>5186367.79</v>
      </c>
      <c r="H174" s="164">
        <v>0</v>
      </c>
      <c r="I174" s="165">
        <v>0</v>
      </c>
      <c r="J174" s="165">
        <v>0</v>
      </c>
      <c r="K174" s="165">
        <v>0</v>
      </c>
      <c r="L174" s="165">
        <v>0</v>
      </c>
      <c r="M174" s="165">
        <v>0</v>
      </c>
      <c r="N174" s="164">
        <v>0</v>
      </c>
      <c r="O174" s="164">
        <v>0</v>
      </c>
      <c r="P174" s="164">
        <v>0</v>
      </c>
      <c r="Q174" s="164">
        <v>0</v>
      </c>
      <c r="R174" s="164">
        <v>0</v>
      </c>
      <c r="S174" s="164">
        <v>0</v>
      </c>
      <c r="T174" s="166">
        <v>0</v>
      </c>
      <c r="U174" s="164">
        <v>0</v>
      </c>
      <c r="V174" s="168" t="s">
        <v>36</v>
      </c>
      <c r="W174" s="137">
        <v>1068.7</v>
      </c>
      <c r="X174" s="164">
        <v>5121226.91</v>
      </c>
      <c r="Y174" s="137">
        <v>0</v>
      </c>
      <c r="Z174" s="137">
        <v>0</v>
      </c>
      <c r="AA174" s="137">
        <v>0</v>
      </c>
      <c r="AB174" s="137">
        <v>0</v>
      </c>
      <c r="AC174" s="137">
        <v>0</v>
      </c>
      <c r="AD174" s="137">
        <v>0</v>
      </c>
      <c r="AE174" s="137">
        <v>0</v>
      </c>
      <c r="AF174" s="137">
        <v>0</v>
      </c>
      <c r="AG174" s="137">
        <v>0</v>
      </c>
      <c r="AH174" s="137">
        <v>0</v>
      </c>
      <c r="AI174" s="137">
        <v>0</v>
      </c>
      <c r="AJ174" s="137">
        <v>1358.73</v>
      </c>
      <c r="AK174" s="137">
        <v>63782.15</v>
      </c>
      <c r="AL174" s="137">
        <v>0</v>
      </c>
      <c r="AN174" s="61"/>
      <c r="AO174" s="61"/>
      <c r="AP174" s="61"/>
      <c r="AQ174" s="61"/>
      <c r="AR174" s="61"/>
      <c r="AS174" s="61"/>
      <c r="AT174" s="61"/>
      <c r="AU174" s="61"/>
      <c r="AV174" s="61"/>
      <c r="AW174" s="61"/>
      <c r="AX174" s="61"/>
      <c r="AY174" s="61"/>
      <c r="AZ174" s="61"/>
      <c r="BA174" s="61"/>
      <c r="BB174" s="61"/>
      <c r="BC174" s="61"/>
      <c r="BD174" s="61"/>
      <c r="BE174" s="61"/>
      <c r="BF174" s="61"/>
      <c r="BG174" s="61"/>
      <c r="BH174" s="61"/>
      <c r="BI174" s="61"/>
      <c r="BJ174" s="61"/>
      <c r="BK174" s="61"/>
      <c r="BL174" s="62"/>
      <c r="BM174" s="62"/>
      <c r="BN174" s="62"/>
      <c r="BO174" s="62"/>
      <c r="BP174" s="62"/>
      <c r="BQ174" s="62"/>
      <c r="BR174" s="62"/>
      <c r="BS174" s="62"/>
      <c r="BT174" s="62"/>
      <c r="BU174" s="62"/>
      <c r="BV174" s="62"/>
      <c r="BW174" s="62"/>
      <c r="BY174" s="63"/>
      <c r="BZ174" s="64"/>
      <c r="CA174" s="65"/>
      <c r="CB174" s="61"/>
      <c r="CC174" s="66"/>
      <c r="CD174" s="68"/>
    </row>
    <row r="175" spans="1:82" s="60" customFormat="1" ht="12" customHeight="1" x14ac:dyDescent="0.2">
      <c r="A175" s="110">
        <v>13</v>
      </c>
      <c r="B175" s="161" t="s">
        <v>271</v>
      </c>
      <c r="C175" s="117"/>
      <c r="D175" s="117"/>
      <c r="E175" s="118"/>
      <c r="F175" s="118"/>
      <c r="G175" s="163">
        <v>5619688.5</v>
      </c>
      <c r="H175" s="164">
        <v>0</v>
      </c>
      <c r="I175" s="165">
        <v>0</v>
      </c>
      <c r="J175" s="165">
        <v>0</v>
      </c>
      <c r="K175" s="165">
        <v>0</v>
      </c>
      <c r="L175" s="165">
        <v>0</v>
      </c>
      <c r="M175" s="165">
        <v>0</v>
      </c>
      <c r="N175" s="164">
        <v>0</v>
      </c>
      <c r="O175" s="164">
        <v>0</v>
      </c>
      <c r="P175" s="164">
        <v>0</v>
      </c>
      <c r="Q175" s="164">
        <v>0</v>
      </c>
      <c r="R175" s="164">
        <v>0</v>
      </c>
      <c r="S175" s="164">
        <v>0</v>
      </c>
      <c r="T175" s="166">
        <v>0</v>
      </c>
      <c r="U175" s="164">
        <v>0</v>
      </c>
      <c r="V175" s="168" t="s">
        <v>36</v>
      </c>
      <c r="W175" s="137">
        <v>1068.7</v>
      </c>
      <c r="X175" s="164">
        <v>5552438.2999999998</v>
      </c>
      <c r="Y175" s="137">
        <v>0</v>
      </c>
      <c r="Z175" s="137">
        <v>0</v>
      </c>
      <c r="AA175" s="137">
        <v>0</v>
      </c>
      <c r="AB175" s="137">
        <v>0</v>
      </c>
      <c r="AC175" s="137">
        <v>0</v>
      </c>
      <c r="AD175" s="137">
        <v>0</v>
      </c>
      <c r="AE175" s="137">
        <v>0</v>
      </c>
      <c r="AF175" s="137">
        <v>0</v>
      </c>
      <c r="AG175" s="137">
        <v>0</v>
      </c>
      <c r="AH175" s="137">
        <v>0</v>
      </c>
      <c r="AI175" s="137">
        <v>0</v>
      </c>
      <c r="AJ175" s="137">
        <v>1402.72</v>
      </c>
      <c r="AK175" s="137">
        <v>65847.48</v>
      </c>
      <c r="AL175" s="137">
        <v>0</v>
      </c>
      <c r="AN175" s="61"/>
      <c r="AO175" s="61"/>
      <c r="AP175" s="61"/>
      <c r="AQ175" s="61"/>
      <c r="AR175" s="61"/>
      <c r="AS175" s="61"/>
      <c r="AT175" s="61"/>
      <c r="AU175" s="61"/>
      <c r="AV175" s="61"/>
      <c r="AW175" s="61"/>
      <c r="AX175" s="61"/>
      <c r="AY175" s="61"/>
      <c r="AZ175" s="61"/>
      <c r="BA175" s="61"/>
      <c r="BB175" s="61"/>
      <c r="BC175" s="61"/>
      <c r="BD175" s="61"/>
      <c r="BE175" s="61"/>
      <c r="BF175" s="61"/>
      <c r="BG175" s="61"/>
      <c r="BH175" s="61"/>
      <c r="BI175" s="61"/>
      <c r="BJ175" s="61"/>
      <c r="BK175" s="61"/>
      <c r="BL175" s="62"/>
      <c r="BM175" s="62"/>
      <c r="BN175" s="62"/>
      <c r="BO175" s="62"/>
      <c r="BP175" s="62"/>
      <c r="BQ175" s="62"/>
      <c r="BR175" s="62"/>
      <c r="BS175" s="62"/>
      <c r="BT175" s="62"/>
      <c r="BU175" s="62"/>
      <c r="BV175" s="62"/>
      <c r="BW175" s="62"/>
      <c r="BY175" s="63"/>
      <c r="BZ175" s="64"/>
      <c r="CA175" s="65"/>
      <c r="CB175" s="61"/>
      <c r="CC175" s="66"/>
      <c r="CD175" s="68"/>
    </row>
    <row r="176" spans="1:82" s="60" customFormat="1" ht="12" customHeight="1" x14ac:dyDescent="0.2">
      <c r="A176" s="110">
        <v>14</v>
      </c>
      <c r="B176" s="161" t="s">
        <v>272</v>
      </c>
      <c r="C176" s="117"/>
      <c r="D176" s="117"/>
      <c r="E176" s="118"/>
      <c r="F176" s="118"/>
      <c r="G176" s="163">
        <v>5539336.8200000003</v>
      </c>
      <c r="H176" s="164">
        <v>0</v>
      </c>
      <c r="I176" s="165">
        <v>0</v>
      </c>
      <c r="J176" s="165">
        <v>0</v>
      </c>
      <c r="K176" s="165">
        <v>0</v>
      </c>
      <c r="L176" s="165">
        <v>0</v>
      </c>
      <c r="M176" s="165">
        <v>0</v>
      </c>
      <c r="N176" s="164">
        <v>0</v>
      </c>
      <c r="O176" s="164">
        <v>0</v>
      </c>
      <c r="P176" s="164">
        <v>0</v>
      </c>
      <c r="Q176" s="164">
        <v>0</v>
      </c>
      <c r="R176" s="164">
        <v>0</v>
      </c>
      <c r="S176" s="164">
        <v>0</v>
      </c>
      <c r="T176" s="166">
        <v>0</v>
      </c>
      <c r="U176" s="164">
        <v>0</v>
      </c>
      <c r="V176" s="168" t="s">
        <v>36</v>
      </c>
      <c r="W176" s="137">
        <v>1049.0999999999999</v>
      </c>
      <c r="X176" s="164">
        <v>5537498.0700000003</v>
      </c>
      <c r="Y176" s="137">
        <v>0</v>
      </c>
      <c r="Z176" s="137">
        <v>0</v>
      </c>
      <c r="AA176" s="137">
        <v>0</v>
      </c>
      <c r="AB176" s="137">
        <v>0</v>
      </c>
      <c r="AC176" s="137">
        <v>0</v>
      </c>
      <c r="AD176" s="137">
        <v>0</v>
      </c>
      <c r="AE176" s="137">
        <v>0</v>
      </c>
      <c r="AF176" s="137">
        <v>0</v>
      </c>
      <c r="AG176" s="137">
        <v>0</v>
      </c>
      <c r="AH176" s="137">
        <v>0</v>
      </c>
      <c r="AI176" s="137">
        <v>0</v>
      </c>
      <c r="AJ176" s="137">
        <v>1353.55</v>
      </c>
      <c r="AK176" s="137">
        <v>485.2</v>
      </c>
      <c r="AL176" s="137">
        <v>0</v>
      </c>
      <c r="AN176" s="61"/>
      <c r="AO176" s="61"/>
      <c r="AP176" s="61"/>
      <c r="AQ176" s="61"/>
      <c r="AR176" s="61"/>
      <c r="AS176" s="61"/>
      <c r="AT176" s="61"/>
      <c r="AU176" s="61"/>
      <c r="AV176" s="61"/>
      <c r="AW176" s="61"/>
      <c r="AX176" s="61"/>
      <c r="AY176" s="61"/>
      <c r="AZ176" s="61"/>
      <c r="BA176" s="61"/>
      <c r="BB176" s="61"/>
      <c r="BC176" s="61"/>
      <c r="BD176" s="61"/>
      <c r="BE176" s="61"/>
      <c r="BF176" s="61"/>
      <c r="BG176" s="61"/>
      <c r="BH176" s="61"/>
      <c r="BI176" s="61"/>
      <c r="BJ176" s="61"/>
      <c r="BK176" s="61"/>
      <c r="BL176" s="62"/>
      <c r="BM176" s="62"/>
      <c r="BN176" s="62"/>
      <c r="BO176" s="62"/>
      <c r="BP176" s="62"/>
      <c r="BQ176" s="62"/>
      <c r="BR176" s="62"/>
      <c r="BS176" s="62"/>
      <c r="BT176" s="62"/>
      <c r="BU176" s="62"/>
      <c r="BV176" s="62"/>
      <c r="BW176" s="62"/>
      <c r="BY176" s="63"/>
      <c r="BZ176" s="64"/>
      <c r="CA176" s="65"/>
      <c r="CB176" s="61"/>
      <c r="CC176" s="66"/>
      <c r="CD176" s="68"/>
    </row>
    <row r="177" spans="1:82" s="54" customFormat="1" ht="12" customHeight="1" x14ac:dyDescent="0.2">
      <c r="A177" s="110">
        <v>15</v>
      </c>
      <c r="B177" s="161" t="s">
        <v>166</v>
      </c>
      <c r="C177" s="117"/>
      <c r="D177" s="117"/>
      <c r="E177" s="118"/>
      <c r="F177" s="118"/>
      <c r="G177" s="163">
        <v>4705237.8499999996</v>
      </c>
      <c r="H177" s="164">
        <v>0</v>
      </c>
      <c r="I177" s="165">
        <v>0</v>
      </c>
      <c r="J177" s="165">
        <v>0</v>
      </c>
      <c r="K177" s="165">
        <v>0</v>
      </c>
      <c r="L177" s="165">
        <v>0</v>
      </c>
      <c r="M177" s="165">
        <v>0</v>
      </c>
      <c r="N177" s="164">
        <v>0</v>
      </c>
      <c r="O177" s="164">
        <v>0</v>
      </c>
      <c r="P177" s="164">
        <v>0</v>
      </c>
      <c r="Q177" s="164">
        <v>0</v>
      </c>
      <c r="R177" s="164">
        <v>0</v>
      </c>
      <c r="S177" s="164">
        <v>0</v>
      </c>
      <c r="T177" s="170">
        <v>3</v>
      </c>
      <c r="U177" s="164">
        <v>4607740.76</v>
      </c>
      <c r="V177" s="168"/>
      <c r="W177" s="137">
        <v>0</v>
      </c>
      <c r="X177" s="164">
        <v>0</v>
      </c>
      <c r="Y177" s="137">
        <v>0</v>
      </c>
      <c r="Z177" s="137">
        <v>0</v>
      </c>
      <c r="AA177" s="137">
        <v>0</v>
      </c>
      <c r="AB177" s="137">
        <v>0</v>
      </c>
      <c r="AC177" s="137">
        <v>0</v>
      </c>
      <c r="AD177" s="137">
        <v>0</v>
      </c>
      <c r="AE177" s="137">
        <v>0</v>
      </c>
      <c r="AF177" s="137">
        <v>0</v>
      </c>
      <c r="AG177" s="137">
        <v>0</v>
      </c>
      <c r="AH177" s="137">
        <v>0</v>
      </c>
      <c r="AI177" s="137">
        <v>0</v>
      </c>
      <c r="AJ177" s="137">
        <v>58972.68</v>
      </c>
      <c r="AK177" s="137">
        <v>38524.410000000003</v>
      </c>
      <c r="AL177" s="137">
        <v>0</v>
      </c>
      <c r="AN177" s="52"/>
      <c r="AO177" s="52"/>
      <c r="AP177" s="52"/>
      <c r="AQ177" s="52"/>
      <c r="AR177" s="52"/>
      <c r="AS177" s="52"/>
      <c r="AT177" s="52"/>
      <c r="AU177" s="52"/>
      <c r="AV177" s="52"/>
      <c r="AW177" s="52"/>
      <c r="AX177" s="52"/>
      <c r="AY177" s="52"/>
      <c r="AZ177" s="52"/>
      <c r="BA177" s="52"/>
      <c r="BB177" s="52"/>
      <c r="BC177" s="52"/>
      <c r="BD177" s="52"/>
      <c r="BE177" s="52"/>
      <c r="BF177" s="52"/>
      <c r="BG177" s="52"/>
      <c r="BH177" s="52"/>
      <c r="BI177" s="52"/>
      <c r="BJ177" s="52"/>
      <c r="BK177" s="52"/>
      <c r="BL177" s="53"/>
      <c r="BM177" s="53"/>
      <c r="BN177" s="53"/>
      <c r="BO177" s="53"/>
      <c r="BP177" s="53"/>
      <c r="BQ177" s="53"/>
      <c r="BR177" s="53"/>
      <c r="BS177" s="53"/>
      <c r="BT177" s="53"/>
      <c r="BU177" s="53"/>
      <c r="BV177" s="53"/>
      <c r="BW177" s="53"/>
      <c r="BY177" s="55"/>
      <c r="BZ177" s="56"/>
      <c r="CA177" s="57"/>
      <c r="CB177" s="52"/>
      <c r="CC177" s="58"/>
    </row>
    <row r="178" spans="1:82" s="60" customFormat="1" ht="12" customHeight="1" x14ac:dyDescent="0.2">
      <c r="A178" s="110">
        <v>16</v>
      </c>
      <c r="B178" s="161" t="s">
        <v>274</v>
      </c>
      <c r="C178" s="117"/>
      <c r="D178" s="117"/>
      <c r="E178" s="118"/>
      <c r="F178" s="118"/>
      <c r="G178" s="163">
        <v>2992027.73</v>
      </c>
      <c r="H178" s="164">
        <v>0</v>
      </c>
      <c r="I178" s="165">
        <v>0</v>
      </c>
      <c r="J178" s="165">
        <v>0</v>
      </c>
      <c r="K178" s="165">
        <v>0</v>
      </c>
      <c r="L178" s="165">
        <v>0</v>
      </c>
      <c r="M178" s="165">
        <v>0</v>
      </c>
      <c r="N178" s="164">
        <v>0</v>
      </c>
      <c r="O178" s="164">
        <v>0</v>
      </c>
      <c r="P178" s="164">
        <v>0</v>
      </c>
      <c r="Q178" s="164">
        <v>0</v>
      </c>
      <c r="R178" s="164">
        <v>0</v>
      </c>
      <c r="S178" s="164">
        <v>0</v>
      </c>
      <c r="T178" s="166">
        <v>0</v>
      </c>
      <c r="U178" s="164">
        <v>0</v>
      </c>
      <c r="V178" s="168" t="s">
        <v>36</v>
      </c>
      <c r="W178" s="137">
        <v>598.5</v>
      </c>
      <c r="X178" s="164">
        <v>2991060.9</v>
      </c>
      <c r="Y178" s="137">
        <v>0</v>
      </c>
      <c r="Z178" s="137">
        <v>0</v>
      </c>
      <c r="AA178" s="137">
        <v>0</v>
      </c>
      <c r="AB178" s="137">
        <v>0</v>
      </c>
      <c r="AC178" s="137">
        <v>0</v>
      </c>
      <c r="AD178" s="137">
        <v>0</v>
      </c>
      <c r="AE178" s="137">
        <v>0</v>
      </c>
      <c r="AF178" s="137">
        <v>0</v>
      </c>
      <c r="AG178" s="137">
        <v>0</v>
      </c>
      <c r="AH178" s="137">
        <v>0</v>
      </c>
      <c r="AI178" s="137">
        <v>0</v>
      </c>
      <c r="AJ178" s="137">
        <v>711.71</v>
      </c>
      <c r="AK178" s="137">
        <v>255.12</v>
      </c>
      <c r="AL178" s="137">
        <v>0</v>
      </c>
      <c r="AN178" s="61"/>
      <c r="AO178" s="61"/>
      <c r="AP178" s="61"/>
      <c r="AQ178" s="61"/>
      <c r="AR178" s="61"/>
      <c r="AS178" s="61"/>
      <c r="AT178" s="61"/>
      <c r="AU178" s="61"/>
      <c r="AV178" s="61"/>
      <c r="AW178" s="61"/>
      <c r="AX178" s="61"/>
      <c r="AY178" s="61"/>
      <c r="AZ178" s="61"/>
      <c r="BA178" s="61"/>
      <c r="BB178" s="61"/>
      <c r="BC178" s="61"/>
      <c r="BD178" s="61"/>
      <c r="BE178" s="61"/>
      <c r="BF178" s="61"/>
      <c r="BG178" s="61"/>
      <c r="BH178" s="61"/>
      <c r="BI178" s="61"/>
      <c r="BJ178" s="61"/>
      <c r="BK178" s="61"/>
      <c r="BL178" s="62"/>
      <c r="BM178" s="62"/>
      <c r="BN178" s="62"/>
      <c r="BO178" s="62"/>
      <c r="BP178" s="62"/>
      <c r="BQ178" s="62"/>
      <c r="BR178" s="62"/>
      <c r="BS178" s="62"/>
      <c r="BT178" s="62"/>
      <c r="BU178" s="62"/>
      <c r="BV178" s="62"/>
      <c r="BW178" s="62"/>
      <c r="BY178" s="63"/>
      <c r="BZ178" s="64"/>
      <c r="CA178" s="65"/>
      <c r="CB178" s="61"/>
      <c r="CC178" s="66"/>
      <c r="CD178" s="68"/>
    </row>
    <row r="179" spans="1:82" s="60" customFormat="1" ht="12" customHeight="1" x14ac:dyDescent="0.2">
      <c r="A179" s="110">
        <v>17</v>
      </c>
      <c r="B179" s="161" t="s">
        <v>275</v>
      </c>
      <c r="C179" s="117"/>
      <c r="D179" s="117"/>
      <c r="E179" s="118"/>
      <c r="F179" s="118"/>
      <c r="G179" s="163">
        <v>5418504.3499999996</v>
      </c>
      <c r="H179" s="164">
        <v>0</v>
      </c>
      <c r="I179" s="165">
        <v>0</v>
      </c>
      <c r="J179" s="165">
        <v>0</v>
      </c>
      <c r="K179" s="165">
        <v>0</v>
      </c>
      <c r="L179" s="165">
        <v>0</v>
      </c>
      <c r="M179" s="165">
        <v>0</v>
      </c>
      <c r="N179" s="164">
        <v>0</v>
      </c>
      <c r="O179" s="164">
        <v>0</v>
      </c>
      <c r="P179" s="164">
        <v>0</v>
      </c>
      <c r="Q179" s="164">
        <v>0</v>
      </c>
      <c r="R179" s="164">
        <v>0</v>
      </c>
      <c r="S179" s="164">
        <v>0</v>
      </c>
      <c r="T179" s="166">
        <v>0</v>
      </c>
      <c r="U179" s="164">
        <v>0</v>
      </c>
      <c r="V179" s="168" t="s">
        <v>36</v>
      </c>
      <c r="W179" s="137">
        <v>1051.5</v>
      </c>
      <c r="X179" s="164">
        <v>5224548</v>
      </c>
      <c r="Y179" s="137">
        <v>0</v>
      </c>
      <c r="Z179" s="137">
        <v>0</v>
      </c>
      <c r="AA179" s="137">
        <v>0</v>
      </c>
      <c r="AB179" s="137">
        <v>0</v>
      </c>
      <c r="AC179" s="137">
        <v>0</v>
      </c>
      <c r="AD179" s="137">
        <v>0</v>
      </c>
      <c r="AE179" s="137">
        <v>0</v>
      </c>
      <c r="AF179" s="137">
        <v>0</v>
      </c>
      <c r="AG179" s="137">
        <v>0</v>
      </c>
      <c r="AH179" s="137">
        <v>0</v>
      </c>
      <c r="AI179" s="137">
        <v>0</v>
      </c>
      <c r="AJ179" s="137">
        <v>129304.23</v>
      </c>
      <c r="AK179" s="137">
        <v>64652.12</v>
      </c>
      <c r="AL179" s="137">
        <v>0</v>
      </c>
      <c r="AN179" s="61"/>
      <c r="AO179" s="61"/>
      <c r="AP179" s="61"/>
      <c r="AQ179" s="61"/>
      <c r="AR179" s="61"/>
      <c r="AS179" s="61"/>
      <c r="AT179" s="61"/>
      <c r="AU179" s="61"/>
      <c r="AV179" s="61"/>
      <c r="AW179" s="61"/>
      <c r="AX179" s="61"/>
      <c r="AY179" s="61"/>
      <c r="AZ179" s="61"/>
      <c r="BA179" s="61"/>
      <c r="BB179" s="61"/>
      <c r="BC179" s="61"/>
      <c r="BD179" s="61"/>
      <c r="BE179" s="61"/>
      <c r="BF179" s="61"/>
      <c r="BG179" s="61"/>
      <c r="BH179" s="61"/>
      <c r="BI179" s="61"/>
      <c r="BJ179" s="61"/>
      <c r="BK179" s="61"/>
      <c r="BL179" s="62"/>
      <c r="BM179" s="62"/>
      <c r="BN179" s="62"/>
      <c r="BO179" s="62"/>
      <c r="BP179" s="62"/>
      <c r="BQ179" s="62"/>
      <c r="BR179" s="62"/>
      <c r="BS179" s="62"/>
      <c r="BT179" s="62"/>
      <c r="BU179" s="62"/>
      <c r="BV179" s="62"/>
      <c r="BW179" s="62"/>
      <c r="BY179" s="63"/>
      <c r="BZ179" s="64"/>
      <c r="CA179" s="65"/>
      <c r="CB179" s="61"/>
      <c r="CC179" s="66"/>
      <c r="CD179" s="68"/>
    </row>
    <row r="180" spans="1:82" s="60" customFormat="1" ht="12" customHeight="1" x14ac:dyDescent="0.2">
      <c r="A180" s="110">
        <v>18</v>
      </c>
      <c r="B180" s="161" t="s">
        <v>276</v>
      </c>
      <c r="C180" s="117"/>
      <c r="D180" s="117"/>
      <c r="E180" s="118"/>
      <c r="F180" s="118"/>
      <c r="G180" s="163">
        <v>5538519.2800000003</v>
      </c>
      <c r="H180" s="164">
        <v>0</v>
      </c>
      <c r="I180" s="165">
        <v>0</v>
      </c>
      <c r="J180" s="165">
        <v>0</v>
      </c>
      <c r="K180" s="165">
        <v>0</v>
      </c>
      <c r="L180" s="165">
        <v>0</v>
      </c>
      <c r="M180" s="165">
        <v>0</v>
      </c>
      <c r="N180" s="164">
        <v>0</v>
      </c>
      <c r="O180" s="164">
        <v>0</v>
      </c>
      <c r="P180" s="164">
        <v>0</v>
      </c>
      <c r="Q180" s="164">
        <v>0</v>
      </c>
      <c r="R180" s="164">
        <v>0</v>
      </c>
      <c r="S180" s="164">
        <v>0</v>
      </c>
      <c r="T180" s="166">
        <v>0</v>
      </c>
      <c r="U180" s="164">
        <v>0</v>
      </c>
      <c r="V180" s="168" t="s">
        <v>36</v>
      </c>
      <c r="W180" s="137">
        <v>1527.31</v>
      </c>
      <c r="X180" s="164">
        <v>5377850.9299999997</v>
      </c>
      <c r="Y180" s="137">
        <v>0</v>
      </c>
      <c r="Z180" s="137">
        <v>0</v>
      </c>
      <c r="AA180" s="137">
        <v>0</v>
      </c>
      <c r="AB180" s="137">
        <v>0</v>
      </c>
      <c r="AC180" s="137">
        <v>0</v>
      </c>
      <c r="AD180" s="137">
        <v>0</v>
      </c>
      <c r="AE180" s="137">
        <v>0</v>
      </c>
      <c r="AF180" s="137">
        <v>0</v>
      </c>
      <c r="AG180" s="137">
        <v>0</v>
      </c>
      <c r="AH180" s="137">
        <v>0</v>
      </c>
      <c r="AI180" s="137">
        <v>0</v>
      </c>
      <c r="AJ180" s="137">
        <v>159985.09</v>
      </c>
      <c r="AK180" s="137">
        <v>683.26</v>
      </c>
      <c r="AL180" s="137">
        <v>0</v>
      </c>
      <c r="AN180" s="61"/>
      <c r="AO180" s="61"/>
      <c r="AP180" s="61"/>
      <c r="AQ180" s="61"/>
      <c r="AR180" s="61"/>
      <c r="AS180" s="61"/>
      <c r="AT180" s="61"/>
      <c r="AU180" s="61"/>
      <c r="AV180" s="61"/>
      <c r="AW180" s="61"/>
      <c r="AX180" s="61"/>
      <c r="AY180" s="61"/>
      <c r="AZ180" s="61"/>
      <c r="BA180" s="61"/>
      <c r="BB180" s="61"/>
      <c r="BC180" s="61"/>
      <c r="BD180" s="61"/>
      <c r="BE180" s="61"/>
      <c r="BF180" s="61"/>
      <c r="BG180" s="61"/>
      <c r="BH180" s="61"/>
      <c r="BI180" s="61"/>
      <c r="BJ180" s="61"/>
      <c r="BK180" s="61"/>
      <c r="BL180" s="62"/>
      <c r="BM180" s="62"/>
      <c r="BN180" s="62"/>
      <c r="BO180" s="62"/>
      <c r="BP180" s="62"/>
      <c r="BQ180" s="62"/>
      <c r="BR180" s="62"/>
      <c r="BS180" s="62"/>
      <c r="BT180" s="62"/>
      <c r="BU180" s="62"/>
      <c r="BV180" s="62"/>
      <c r="BW180" s="62"/>
      <c r="BY180" s="63"/>
      <c r="BZ180" s="64"/>
      <c r="CA180" s="65"/>
      <c r="CB180" s="61"/>
      <c r="CC180" s="66"/>
      <c r="CD180" s="68"/>
    </row>
    <row r="181" spans="1:82" s="60" customFormat="1" ht="12" customHeight="1" x14ac:dyDescent="0.2">
      <c r="A181" s="110">
        <v>19</v>
      </c>
      <c r="B181" s="161" t="s">
        <v>277</v>
      </c>
      <c r="C181" s="117"/>
      <c r="D181" s="117"/>
      <c r="E181" s="118"/>
      <c r="F181" s="118"/>
      <c r="G181" s="163">
        <v>3130632.68</v>
      </c>
      <c r="H181" s="164">
        <v>0</v>
      </c>
      <c r="I181" s="165">
        <v>0</v>
      </c>
      <c r="J181" s="165">
        <v>0</v>
      </c>
      <c r="K181" s="165">
        <v>0</v>
      </c>
      <c r="L181" s="165">
        <v>0</v>
      </c>
      <c r="M181" s="165">
        <v>0</v>
      </c>
      <c r="N181" s="164">
        <v>0</v>
      </c>
      <c r="O181" s="164">
        <v>0</v>
      </c>
      <c r="P181" s="164">
        <v>0</v>
      </c>
      <c r="Q181" s="164">
        <v>0</v>
      </c>
      <c r="R181" s="164">
        <v>0</v>
      </c>
      <c r="S181" s="164">
        <v>0</v>
      </c>
      <c r="T181" s="170">
        <v>2</v>
      </c>
      <c r="U181" s="164">
        <v>3065634.62</v>
      </c>
      <c r="V181" s="168"/>
      <c r="W181" s="137">
        <v>0</v>
      </c>
      <c r="X181" s="164">
        <v>0</v>
      </c>
      <c r="Y181" s="137">
        <v>0</v>
      </c>
      <c r="Z181" s="137">
        <v>0</v>
      </c>
      <c r="AA181" s="137">
        <v>0</v>
      </c>
      <c r="AB181" s="137">
        <v>0</v>
      </c>
      <c r="AC181" s="137">
        <v>0</v>
      </c>
      <c r="AD181" s="137">
        <v>0</v>
      </c>
      <c r="AE181" s="137">
        <v>0</v>
      </c>
      <c r="AF181" s="137">
        <v>0</v>
      </c>
      <c r="AG181" s="137">
        <v>0</v>
      </c>
      <c r="AH181" s="137">
        <v>0</v>
      </c>
      <c r="AI181" s="137">
        <v>0</v>
      </c>
      <c r="AJ181" s="137">
        <v>39315.120000000003</v>
      </c>
      <c r="AK181" s="137">
        <v>25682.94</v>
      </c>
      <c r="AL181" s="137">
        <v>0</v>
      </c>
      <c r="AN181" s="61"/>
      <c r="AO181" s="61"/>
      <c r="AP181" s="61"/>
      <c r="AQ181" s="61"/>
      <c r="AR181" s="61"/>
      <c r="AS181" s="61"/>
      <c r="AT181" s="61"/>
      <c r="AU181" s="61"/>
      <c r="AV181" s="61"/>
      <c r="AW181" s="61"/>
      <c r="AX181" s="61"/>
      <c r="AY181" s="61"/>
      <c r="AZ181" s="61"/>
      <c r="BA181" s="61"/>
      <c r="BB181" s="61"/>
      <c r="BC181" s="61"/>
      <c r="BD181" s="61"/>
      <c r="BE181" s="61"/>
      <c r="BF181" s="61"/>
      <c r="BG181" s="61"/>
      <c r="BH181" s="61"/>
      <c r="BI181" s="61"/>
      <c r="BJ181" s="61"/>
      <c r="BK181" s="61"/>
      <c r="BL181" s="62"/>
      <c r="BM181" s="62"/>
      <c r="BN181" s="62"/>
      <c r="BO181" s="62"/>
      <c r="BP181" s="62"/>
      <c r="BQ181" s="62"/>
      <c r="BR181" s="62"/>
      <c r="BS181" s="62"/>
      <c r="BT181" s="62"/>
      <c r="BU181" s="62"/>
      <c r="BV181" s="62"/>
      <c r="BW181" s="62"/>
      <c r="BY181" s="63"/>
      <c r="BZ181" s="64"/>
      <c r="CA181" s="65"/>
      <c r="CB181" s="61"/>
      <c r="CC181" s="66"/>
      <c r="CD181" s="68"/>
    </row>
    <row r="182" spans="1:82" s="60" customFormat="1" ht="12" customHeight="1" x14ac:dyDescent="0.2">
      <c r="A182" s="110">
        <v>20</v>
      </c>
      <c r="B182" s="161" t="s">
        <v>278</v>
      </c>
      <c r="C182" s="117"/>
      <c r="D182" s="117"/>
      <c r="E182" s="118"/>
      <c r="F182" s="118"/>
      <c r="G182" s="163">
        <v>7385516.4900000002</v>
      </c>
      <c r="H182" s="164">
        <v>0</v>
      </c>
      <c r="I182" s="165">
        <v>0</v>
      </c>
      <c r="J182" s="165">
        <v>0</v>
      </c>
      <c r="K182" s="165">
        <v>0</v>
      </c>
      <c r="L182" s="165">
        <v>0</v>
      </c>
      <c r="M182" s="165">
        <v>0</v>
      </c>
      <c r="N182" s="164">
        <v>0</v>
      </c>
      <c r="O182" s="164">
        <v>0</v>
      </c>
      <c r="P182" s="164">
        <v>0</v>
      </c>
      <c r="Q182" s="164">
        <v>0</v>
      </c>
      <c r="R182" s="164">
        <v>0</v>
      </c>
      <c r="S182" s="164">
        <v>0</v>
      </c>
      <c r="T182" s="166">
        <v>0</v>
      </c>
      <c r="U182" s="164">
        <v>0</v>
      </c>
      <c r="V182" s="168" t="s">
        <v>36</v>
      </c>
      <c r="W182" s="137">
        <v>1516.56</v>
      </c>
      <c r="X182" s="164">
        <v>7383066</v>
      </c>
      <c r="Y182" s="137">
        <v>0</v>
      </c>
      <c r="Z182" s="137">
        <v>0</v>
      </c>
      <c r="AA182" s="137">
        <v>0</v>
      </c>
      <c r="AB182" s="137">
        <v>0</v>
      </c>
      <c r="AC182" s="137">
        <v>0</v>
      </c>
      <c r="AD182" s="137">
        <v>0</v>
      </c>
      <c r="AE182" s="137">
        <v>0</v>
      </c>
      <c r="AF182" s="137">
        <v>0</v>
      </c>
      <c r="AG182" s="137">
        <v>0</v>
      </c>
      <c r="AH182" s="137">
        <v>0</v>
      </c>
      <c r="AI182" s="137">
        <v>0</v>
      </c>
      <c r="AJ182" s="137">
        <v>1803.87</v>
      </c>
      <c r="AK182" s="137">
        <v>646.62</v>
      </c>
      <c r="AL182" s="137">
        <v>0</v>
      </c>
      <c r="AN182" s="61"/>
      <c r="AO182" s="61"/>
      <c r="AP182" s="61"/>
      <c r="AQ182" s="61"/>
      <c r="AR182" s="61"/>
      <c r="AS182" s="61"/>
      <c r="AT182" s="61"/>
      <c r="AU182" s="61"/>
      <c r="AV182" s="61"/>
      <c r="AW182" s="61"/>
      <c r="AX182" s="61"/>
      <c r="AY182" s="61"/>
      <c r="AZ182" s="61"/>
      <c r="BA182" s="61"/>
      <c r="BB182" s="61"/>
      <c r="BC182" s="61"/>
      <c r="BD182" s="61"/>
      <c r="BE182" s="61"/>
      <c r="BF182" s="61"/>
      <c r="BG182" s="61"/>
      <c r="BH182" s="61"/>
      <c r="BI182" s="61"/>
      <c r="BJ182" s="61"/>
      <c r="BK182" s="61"/>
      <c r="BL182" s="62"/>
      <c r="BM182" s="62"/>
      <c r="BN182" s="62"/>
      <c r="BO182" s="62"/>
      <c r="BP182" s="62"/>
      <c r="BQ182" s="62"/>
      <c r="BR182" s="62"/>
      <c r="BS182" s="62"/>
      <c r="BT182" s="62"/>
      <c r="BU182" s="62"/>
      <c r="BV182" s="62"/>
      <c r="BW182" s="62"/>
      <c r="BY182" s="63"/>
      <c r="BZ182" s="64"/>
      <c r="CA182" s="65"/>
      <c r="CB182" s="61"/>
      <c r="CC182" s="66"/>
      <c r="CD182" s="68"/>
    </row>
    <row r="183" spans="1:82" s="60" customFormat="1" ht="12" customHeight="1" x14ac:dyDescent="0.2">
      <c r="A183" s="110">
        <v>21</v>
      </c>
      <c r="B183" s="161" t="s">
        <v>279</v>
      </c>
      <c r="C183" s="117"/>
      <c r="D183" s="117"/>
      <c r="E183" s="118"/>
      <c r="F183" s="118"/>
      <c r="G183" s="163">
        <v>7389341.0899999999</v>
      </c>
      <c r="H183" s="164">
        <v>0</v>
      </c>
      <c r="I183" s="165">
        <v>0</v>
      </c>
      <c r="J183" s="165">
        <v>0</v>
      </c>
      <c r="K183" s="165">
        <v>0</v>
      </c>
      <c r="L183" s="165">
        <v>0</v>
      </c>
      <c r="M183" s="165">
        <v>0</v>
      </c>
      <c r="N183" s="164">
        <v>0</v>
      </c>
      <c r="O183" s="164">
        <v>0</v>
      </c>
      <c r="P183" s="164">
        <v>0</v>
      </c>
      <c r="Q183" s="164">
        <v>0</v>
      </c>
      <c r="R183" s="164">
        <v>0</v>
      </c>
      <c r="S183" s="164">
        <v>0</v>
      </c>
      <c r="T183" s="166">
        <v>0</v>
      </c>
      <c r="U183" s="164">
        <v>0</v>
      </c>
      <c r="V183" s="168" t="s">
        <v>36</v>
      </c>
      <c r="W183" s="137">
        <v>1526.87</v>
      </c>
      <c r="X183" s="164">
        <v>7386590</v>
      </c>
      <c r="Y183" s="137">
        <v>0</v>
      </c>
      <c r="Z183" s="137">
        <v>0</v>
      </c>
      <c r="AA183" s="137">
        <v>0</v>
      </c>
      <c r="AB183" s="137">
        <v>0</v>
      </c>
      <c r="AC183" s="137">
        <v>0</v>
      </c>
      <c r="AD183" s="137">
        <v>0</v>
      </c>
      <c r="AE183" s="137">
        <v>0</v>
      </c>
      <c r="AF183" s="137">
        <v>0</v>
      </c>
      <c r="AG183" s="137">
        <v>0</v>
      </c>
      <c r="AH183" s="137">
        <v>0</v>
      </c>
      <c r="AI183" s="137">
        <v>0</v>
      </c>
      <c r="AJ183" s="137">
        <v>2025.15</v>
      </c>
      <c r="AK183" s="137">
        <v>725.94</v>
      </c>
      <c r="AL183" s="137">
        <v>0</v>
      </c>
      <c r="AN183" s="61"/>
      <c r="AO183" s="61"/>
      <c r="AP183" s="61"/>
      <c r="AQ183" s="61"/>
      <c r="AR183" s="61"/>
      <c r="AS183" s="61"/>
      <c r="AT183" s="61"/>
      <c r="AU183" s="61"/>
      <c r="AV183" s="61"/>
      <c r="AW183" s="61"/>
      <c r="AX183" s="61"/>
      <c r="AY183" s="61"/>
      <c r="AZ183" s="61"/>
      <c r="BA183" s="61"/>
      <c r="BB183" s="61"/>
      <c r="BC183" s="61"/>
      <c r="BD183" s="61"/>
      <c r="BE183" s="61"/>
      <c r="BF183" s="61"/>
      <c r="BG183" s="61"/>
      <c r="BH183" s="61"/>
      <c r="BI183" s="61"/>
      <c r="BJ183" s="61"/>
      <c r="BK183" s="61"/>
      <c r="BL183" s="62"/>
      <c r="BM183" s="62"/>
      <c r="BN183" s="62"/>
      <c r="BO183" s="62"/>
      <c r="BP183" s="62"/>
      <c r="BQ183" s="62"/>
      <c r="BR183" s="62"/>
      <c r="BS183" s="62"/>
      <c r="BT183" s="62"/>
      <c r="BU183" s="62"/>
      <c r="BV183" s="62"/>
      <c r="BW183" s="62"/>
      <c r="BY183" s="63"/>
      <c r="BZ183" s="64"/>
      <c r="CA183" s="65"/>
      <c r="CB183" s="61"/>
      <c r="CC183" s="66"/>
      <c r="CD183" s="68"/>
    </row>
    <row r="184" spans="1:82" s="60" customFormat="1" ht="12" customHeight="1" x14ac:dyDescent="0.2">
      <c r="A184" s="110">
        <v>22</v>
      </c>
      <c r="B184" s="161" t="s">
        <v>280</v>
      </c>
      <c r="C184" s="117"/>
      <c r="D184" s="117"/>
      <c r="E184" s="118"/>
      <c r="F184" s="118"/>
      <c r="G184" s="163">
        <v>4962744.34</v>
      </c>
      <c r="H184" s="164">
        <v>0</v>
      </c>
      <c r="I184" s="165">
        <v>0</v>
      </c>
      <c r="J184" s="165">
        <v>0</v>
      </c>
      <c r="K184" s="165">
        <v>0</v>
      </c>
      <c r="L184" s="165">
        <v>0</v>
      </c>
      <c r="M184" s="165">
        <v>0</v>
      </c>
      <c r="N184" s="164">
        <v>0</v>
      </c>
      <c r="O184" s="164">
        <v>0</v>
      </c>
      <c r="P184" s="164">
        <v>0</v>
      </c>
      <c r="Q184" s="164">
        <v>0</v>
      </c>
      <c r="R184" s="164">
        <v>0</v>
      </c>
      <c r="S184" s="164">
        <v>0</v>
      </c>
      <c r="T184" s="166">
        <v>0</v>
      </c>
      <c r="U184" s="164">
        <v>0</v>
      </c>
      <c r="V184" s="168" t="s">
        <v>36</v>
      </c>
      <c r="W184" s="137">
        <v>917.9</v>
      </c>
      <c r="X184" s="164">
        <v>4810180</v>
      </c>
      <c r="Y184" s="137">
        <v>0</v>
      </c>
      <c r="Z184" s="137">
        <v>0</v>
      </c>
      <c r="AA184" s="137">
        <v>0</v>
      </c>
      <c r="AB184" s="137">
        <v>0</v>
      </c>
      <c r="AC184" s="137">
        <v>0</v>
      </c>
      <c r="AD184" s="137">
        <v>0</v>
      </c>
      <c r="AE184" s="137">
        <v>0</v>
      </c>
      <c r="AF184" s="137">
        <v>0</v>
      </c>
      <c r="AG184" s="137">
        <v>0</v>
      </c>
      <c r="AH184" s="137">
        <v>0</v>
      </c>
      <c r="AI184" s="137">
        <v>0</v>
      </c>
      <c r="AJ184" s="137">
        <v>101709.56</v>
      </c>
      <c r="AK184" s="137">
        <v>50854.78</v>
      </c>
      <c r="AL184" s="137">
        <v>0</v>
      </c>
      <c r="AN184" s="61"/>
      <c r="AO184" s="61"/>
      <c r="AP184" s="61"/>
      <c r="AQ184" s="61"/>
      <c r="AR184" s="61"/>
      <c r="AS184" s="61"/>
      <c r="AT184" s="61"/>
      <c r="AU184" s="61"/>
      <c r="AV184" s="61"/>
      <c r="AW184" s="61"/>
      <c r="AX184" s="61"/>
      <c r="AY184" s="61"/>
      <c r="AZ184" s="61"/>
      <c r="BA184" s="61"/>
      <c r="BB184" s="61"/>
      <c r="BC184" s="61"/>
      <c r="BD184" s="61"/>
      <c r="BE184" s="61"/>
      <c r="BF184" s="61"/>
      <c r="BG184" s="61"/>
      <c r="BH184" s="61"/>
      <c r="BI184" s="61"/>
      <c r="BJ184" s="61"/>
      <c r="BK184" s="61"/>
      <c r="BL184" s="62"/>
      <c r="BM184" s="62"/>
      <c r="BN184" s="62"/>
      <c r="BO184" s="62"/>
      <c r="BP184" s="62"/>
      <c r="BQ184" s="62"/>
      <c r="BR184" s="62"/>
      <c r="BS184" s="62"/>
      <c r="BT184" s="62"/>
      <c r="BU184" s="62"/>
      <c r="BV184" s="62"/>
      <c r="BW184" s="62"/>
      <c r="BY184" s="63"/>
      <c r="BZ184" s="64"/>
      <c r="CA184" s="65"/>
      <c r="CB184" s="61"/>
      <c r="CC184" s="66"/>
      <c r="CD184" s="68"/>
    </row>
    <row r="185" spans="1:82" s="60" customFormat="1" ht="12" customHeight="1" x14ac:dyDescent="0.2">
      <c r="A185" s="110">
        <v>23</v>
      </c>
      <c r="B185" s="161" t="s">
        <v>281</v>
      </c>
      <c r="C185" s="117"/>
      <c r="D185" s="117"/>
      <c r="E185" s="118"/>
      <c r="F185" s="118"/>
      <c r="G185" s="163">
        <v>7456155.4900000002</v>
      </c>
      <c r="H185" s="164">
        <v>0</v>
      </c>
      <c r="I185" s="165">
        <v>0</v>
      </c>
      <c r="J185" s="165">
        <v>0</v>
      </c>
      <c r="K185" s="165">
        <v>0</v>
      </c>
      <c r="L185" s="165">
        <v>0</v>
      </c>
      <c r="M185" s="165">
        <v>0</v>
      </c>
      <c r="N185" s="164">
        <v>0</v>
      </c>
      <c r="O185" s="164">
        <v>0</v>
      </c>
      <c r="P185" s="164">
        <v>0</v>
      </c>
      <c r="Q185" s="164">
        <v>0</v>
      </c>
      <c r="R185" s="164">
        <v>0</v>
      </c>
      <c r="S185" s="164">
        <v>0</v>
      </c>
      <c r="T185" s="166">
        <v>0</v>
      </c>
      <c r="U185" s="164">
        <v>0</v>
      </c>
      <c r="V185" s="168" t="s">
        <v>36</v>
      </c>
      <c r="W185" s="137">
        <v>1536.59</v>
      </c>
      <c r="X185" s="164">
        <v>7453705</v>
      </c>
      <c r="Y185" s="137">
        <v>0</v>
      </c>
      <c r="Z185" s="137">
        <v>0</v>
      </c>
      <c r="AA185" s="137">
        <v>0</v>
      </c>
      <c r="AB185" s="137">
        <v>0</v>
      </c>
      <c r="AC185" s="137">
        <v>0</v>
      </c>
      <c r="AD185" s="137">
        <v>0</v>
      </c>
      <c r="AE185" s="137">
        <v>0</v>
      </c>
      <c r="AF185" s="137">
        <v>0</v>
      </c>
      <c r="AG185" s="137">
        <v>0</v>
      </c>
      <c r="AH185" s="137">
        <v>0</v>
      </c>
      <c r="AI185" s="137">
        <v>0</v>
      </c>
      <c r="AJ185" s="137">
        <v>1803.87</v>
      </c>
      <c r="AK185" s="137">
        <v>646.62</v>
      </c>
      <c r="AL185" s="137">
        <v>0</v>
      </c>
      <c r="AN185" s="61"/>
      <c r="AO185" s="61"/>
      <c r="AP185" s="61"/>
      <c r="AQ185" s="61"/>
      <c r="AR185" s="61"/>
      <c r="AS185" s="61"/>
      <c r="AT185" s="61"/>
      <c r="AU185" s="61"/>
      <c r="AV185" s="61"/>
      <c r="AW185" s="61"/>
      <c r="AX185" s="61"/>
      <c r="AY185" s="61"/>
      <c r="AZ185" s="61"/>
      <c r="BA185" s="61"/>
      <c r="BB185" s="61"/>
      <c r="BC185" s="61"/>
      <c r="BD185" s="61"/>
      <c r="BE185" s="61"/>
      <c r="BF185" s="61"/>
      <c r="BG185" s="61"/>
      <c r="BH185" s="61"/>
      <c r="BI185" s="61"/>
      <c r="BJ185" s="61"/>
      <c r="BK185" s="61"/>
      <c r="BL185" s="62"/>
      <c r="BM185" s="62"/>
      <c r="BN185" s="62"/>
      <c r="BO185" s="62"/>
      <c r="BP185" s="62"/>
      <c r="BQ185" s="62"/>
      <c r="BR185" s="62"/>
      <c r="BS185" s="62"/>
      <c r="BT185" s="62"/>
      <c r="BU185" s="62"/>
      <c r="BV185" s="62"/>
      <c r="BW185" s="62"/>
      <c r="BY185" s="63"/>
      <c r="BZ185" s="64"/>
      <c r="CA185" s="65"/>
      <c r="CB185" s="61"/>
      <c r="CC185" s="66"/>
      <c r="CD185" s="68"/>
    </row>
    <row r="186" spans="1:82" s="60" customFormat="1" ht="12" customHeight="1" x14ac:dyDescent="0.2">
      <c r="A186" s="110">
        <v>24</v>
      </c>
      <c r="B186" s="161" t="s">
        <v>282</v>
      </c>
      <c r="C186" s="117"/>
      <c r="D186" s="117"/>
      <c r="E186" s="118"/>
      <c r="F186" s="118"/>
      <c r="G186" s="163">
        <v>8069421.9900000002</v>
      </c>
      <c r="H186" s="164">
        <v>0</v>
      </c>
      <c r="I186" s="165">
        <v>0</v>
      </c>
      <c r="J186" s="165">
        <v>0</v>
      </c>
      <c r="K186" s="165">
        <v>0</v>
      </c>
      <c r="L186" s="165">
        <v>0</v>
      </c>
      <c r="M186" s="165">
        <v>0</v>
      </c>
      <c r="N186" s="164">
        <v>0</v>
      </c>
      <c r="O186" s="164">
        <v>0</v>
      </c>
      <c r="P186" s="164">
        <v>0</v>
      </c>
      <c r="Q186" s="164">
        <v>0</v>
      </c>
      <c r="R186" s="164">
        <v>0</v>
      </c>
      <c r="S186" s="164">
        <v>0</v>
      </c>
      <c r="T186" s="166">
        <v>0</v>
      </c>
      <c r="U186" s="164">
        <v>0</v>
      </c>
      <c r="V186" s="168" t="s">
        <v>36</v>
      </c>
      <c r="W186" s="137">
        <v>1547.78</v>
      </c>
      <c r="X186" s="164">
        <v>8066917</v>
      </c>
      <c r="Y186" s="137">
        <v>0</v>
      </c>
      <c r="Z186" s="137">
        <v>0</v>
      </c>
      <c r="AA186" s="137">
        <v>0</v>
      </c>
      <c r="AB186" s="137">
        <v>0</v>
      </c>
      <c r="AC186" s="137">
        <v>0</v>
      </c>
      <c r="AD186" s="137">
        <v>0</v>
      </c>
      <c r="AE186" s="137">
        <v>0</v>
      </c>
      <c r="AF186" s="137">
        <v>0</v>
      </c>
      <c r="AG186" s="137">
        <v>0</v>
      </c>
      <c r="AH186" s="137">
        <v>0</v>
      </c>
      <c r="AI186" s="137">
        <v>0</v>
      </c>
      <c r="AJ186" s="137">
        <v>1843.99</v>
      </c>
      <c r="AK186" s="137">
        <v>661</v>
      </c>
      <c r="AL186" s="137">
        <v>0</v>
      </c>
      <c r="AN186" s="61"/>
      <c r="AO186" s="61"/>
      <c r="AP186" s="61"/>
      <c r="AQ186" s="61"/>
      <c r="AR186" s="61"/>
      <c r="AS186" s="61"/>
      <c r="AT186" s="61"/>
      <c r="AU186" s="61"/>
      <c r="AV186" s="61"/>
      <c r="AW186" s="61"/>
      <c r="AX186" s="61"/>
      <c r="AY186" s="61"/>
      <c r="AZ186" s="61"/>
      <c r="BA186" s="61"/>
      <c r="BB186" s="61"/>
      <c r="BC186" s="61"/>
      <c r="BD186" s="61"/>
      <c r="BE186" s="61"/>
      <c r="BF186" s="61"/>
      <c r="BG186" s="61"/>
      <c r="BH186" s="61"/>
      <c r="BI186" s="61"/>
      <c r="BJ186" s="61"/>
      <c r="BK186" s="61"/>
      <c r="BL186" s="62"/>
      <c r="BM186" s="62"/>
      <c r="BN186" s="62"/>
      <c r="BO186" s="62"/>
      <c r="BP186" s="62"/>
      <c r="BQ186" s="62"/>
      <c r="BR186" s="62"/>
      <c r="BS186" s="62"/>
      <c r="BT186" s="62"/>
      <c r="BU186" s="62"/>
      <c r="BV186" s="62"/>
      <c r="BW186" s="62"/>
      <c r="BY186" s="63"/>
      <c r="BZ186" s="64"/>
      <c r="CA186" s="65"/>
      <c r="CB186" s="61"/>
      <c r="CC186" s="66"/>
      <c r="CD186" s="68"/>
    </row>
    <row r="187" spans="1:82" s="60" customFormat="1" ht="12" customHeight="1" x14ac:dyDescent="0.2">
      <c r="A187" s="110">
        <v>25</v>
      </c>
      <c r="B187" s="161" t="s">
        <v>283</v>
      </c>
      <c r="C187" s="117"/>
      <c r="D187" s="117"/>
      <c r="E187" s="118"/>
      <c r="F187" s="118"/>
      <c r="G187" s="163">
        <v>4648268.79</v>
      </c>
      <c r="H187" s="164">
        <v>0</v>
      </c>
      <c r="I187" s="165">
        <v>0</v>
      </c>
      <c r="J187" s="165">
        <v>0</v>
      </c>
      <c r="K187" s="165">
        <v>0</v>
      </c>
      <c r="L187" s="165">
        <v>0</v>
      </c>
      <c r="M187" s="165">
        <v>0</v>
      </c>
      <c r="N187" s="164">
        <v>0</v>
      </c>
      <c r="O187" s="164">
        <v>0</v>
      </c>
      <c r="P187" s="164">
        <v>0</v>
      </c>
      <c r="Q187" s="164">
        <v>0</v>
      </c>
      <c r="R187" s="164">
        <v>0</v>
      </c>
      <c r="S187" s="164">
        <v>0</v>
      </c>
      <c r="T187" s="166">
        <v>0</v>
      </c>
      <c r="U187" s="164">
        <v>0</v>
      </c>
      <c r="V187" s="168" t="s">
        <v>36</v>
      </c>
      <c r="W187" s="137">
        <v>914.1</v>
      </c>
      <c r="X187" s="164">
        <v>4596094.05</v>
      </c>
      <c r="Y187" s="137">
        <v>0</v>
      </c>
      <c r="Z187" s="137">
        <v>0</v>
      </c>
      <c r="AA187" s="137">
        <v>0</v>
      </c>
      <c r="AB187" s="137">
        <v>0</v>
      </c>
      <c r="AC187" s="137">
        <v>0</v>
      </c>
      <c r="AD187" s="137">
        <v>0</v>
      </c>
      <c r="AE187" s="137">
        <v>0</v>
      </c>
      <c r="AF187" s="137">
        <v>0</v>
      </c>
      <c r="AG187" s="137">
        <v>0</v>
      </c>
      <c r="AH187" s="137">
        <v>0</v>
      </c>
      <c r="AI187" s="137">
        <v>0</v>
      </c>
      <c r="AJ187" s="137">
        <v>1088.28</v>
      </c>
      <c r="AK187" s="137">
        <v>51086.46</v>
      </c>
      <c r="AL187" s="137">
        <v>0</v>
      </c>
      <c r="AN187" s="61"/>
      <c r="AO187" s="61"/>
      <c r="AP187" s="61"/>
      <c r="AQ187" s="61"/>
      <c r="AR187" s="61"/>
      <c r="AS187" s="61"/>
      <c r="AT187" s="61"/>
      <c r="AU187" s="61"/>
      <c r="AV187" s="61"/>
      <c r="AW187" s="61"/>
      <c r="AX187" s="61"/>
      <c r="AY187" s="61"/>
      <c r="AZ187" s="61"/>
      <c r="BA187" s="61"/>
      <c r="BB187" s="61"/>
      <c r="BC187" s="61"/>
      <c r="BD187" s="61"/>
      <c r="BE187" s="61"/>
      <c r="BF187" s="61"/>
      <c r="BG187" s="61"/>
      <c r="BH187" s="61"/>
      <c r="BI187" s="61"/>
      <c r="BJ187" s="61"/>
      <c r="BK187" s="61"/>
      <c r="BL187" s="62"/>
      <c r="BM187" s="62"/>
      <c r="BN187" s="62"/>
      <c r="BO187" s="62"/>
      <c r="BP187" s="62"/>
      <c r="BQ187" s="62"/>
      <c r="BR187" s="62"/>
      <c r="BS187" s="62"/>
      <c r="BT187" s="62"/>
      <c r="BU187" s="62"/>
      <c r="BV187" s="62"/>
      <c r="BW187" s="62"/>
      <c r="BY187" s="63"/>
      <c r="BZ187" s="64"/>
      <c r="CA187" s="65"/>
      <c r="CB187" s="61"/>
      <c r="CC187" s="66"/>
      <c r="CD187" s="68"/>
    </row>
    <row r="188" spans="1:82" s="60" customFormat="1" ht="12" customHeight="1" x14ac:dyDescent="0.2">
      <c r="A188" s="110">
        <v>26</v>
      </c>
      <c r="B188" s="161" t="s">
        <v>284</v>
      </c>
      <c r="C188" s="117"/>
      <c r="D188" s="117"/>
      <c r="E188" s="118"/>
      <c r="F188" s="118"/>
      <c r="G188" s="163">
        <v>4370351.3499999996</v>
      </c>
      <c r="H188" s="164">
        <v>0</v>
      </c>
      <c r="I188" s="165">
        <v>0</v>
      </c>
      <c r="J188" s="165">
        <v>0</v>
      </c>
      <c r="K188" s="165">
        <v>0</v>
      </c>
      <c r="L188" s="165">
        <v>0</v>
      </c>
      <c r="M188" s="165">
        <v>0</v>
      </c>
      <c r="N188" s="164">
        <v>0</v>
      </c>
      <c r="O188" s="164">
        <v>0</v>
      </c>
      <c r="P188" s="164">
        <v>0</v>
      </c>
      <c r="Q188" s="164">
        <v>0</v>
      </c>
      <c r="R188" s="164">
        <v>0</v>
      </c>
      <c r="S188" s="164">
        <v>0</v>
      </c>
      <c r="T188" s="166">
        <v>0</v>
      </c>
      <c r="U188" s="164">
        <v>0</v>
      </c>
      <c r="V188" s="168" t="s">
        <v>36</v>
      </c>
      <c r="W188" s="137">
        <v>876.66</v>
      </c>
      <c r="X188" s="164">
        <v>4318176.6100000003</v>
      </c>
      <c r="Y188" s="137">
        <v>0</v>
      </c>
      <c r="Z188" s="137">
        <v>0</v>
      </c>
      <c r="AA188" s="137">
        <v>0</v>
      </c>
      <c r="AB188" s="137">
        <v>0</v>
      </c>
      <c r="AC188" s="137">
        <v>0</v>
      </c>
      <c r="AD188" s="137">
        <v>0</v>
      </c>
      <c r="AE188" s="137">
        <v>0</v>
      </c>
      <c r="AF188" s="137">
        <v>0</v>
      </c>
      <c r="AG188" s="137">
        <v>0</v>
      </c>
      <c r="AH188" s="137">
        <v>0</v>
      </c>
      <c r="AI188" s="137">
        <v>0</v>
      </c>
      <c r="AJ188" s="137">
        <v>1088.28</v>
      </c>
      <c r="AK188" s="137">
        <v>51086.46</v>
      </c>
      <c r="AL188" s="137">
        <v>0</v>
      </c>
      <c r="AN188" s="61"/>
      <c r="AO188" s="61"/>
      <c r="AP188" s="61"/>
      <c r="AQ188" s="61"/>
      <c r="AR188" s="61"/>
      <c r="AS188" s="61"/>
      <c r="AT188" s="61"/>
      <c r="AU188" s="61"/>
      <c r="AV188" s="61"/>
      <c r="AW188" s="61"/>
      <c r="AX188" s="61"/>
      <c r="AY188" s="61"/>
      <c r="AZ188" s="61"/>
      <c r="BA188" s="61"/>
      <c r="BB188" s="61"/>
      <c r="BC188" s="61"/>
      <c r="BD188" s="61"/>
      <c r="BE188" s="61"/>
      <c r="BF188" s="61"/>
      <c r="BG188" s="61"/>
      <c r="BH188" s="61"/>
      <c r="BI188" s="61"/>
      <c r="BJ188" s="61"/>
      <c r="BK188" s="61"/>
      <c r="BL188" s="62"/>
      <c r="BM188" s="62"/>
      <c r="BN188" s="62"/>
      <c r="BO188" s="62"/>
      <c r="BP188" s="62"/>
      <c r="BQ188" s="62"/>
      <c r="BR188" s="62"/>
      <c r="BS188" s="62"/>
      <c r="BT188" s="62"/>
      <c r="BU188" s="62"/>
      <c r="BV188" s="62"/>
      <c r="BW188" s="62"/>
      <c r="BY188" s="63"/>
      <c r="BZ188" s="64"/>
      <c r="CA188" s="65"/>
      <c r="CB188" s="61"/>
      <c r="CC188" s="66"/>
      <c r="CD188" s="68"/>
    </row>
    <row r="189" spans="1:82" s="60" customFormat="1" ht="12" customHeight="1" x14ac:dyDescent="0.2">
      <c r="A189" s="110">
        <v>27</v>
      </c>
      <c r="B189" s="161" t="s">
        <v>285</v>
      </c>
      <c r="C189" s="117"/>
      <c r="D189" s="117"/>
      <c r="E189" s="118"/>
      <c r="F189" s="118"/>
      <c r="G189" s="163">
        <v>5271936.95</v>
      </c>
      <c r="H189" s="164">
        <v>0</v>
      </c>
      <c r="I189" s="165">
        <v>0</v>
      </c>
      <c r="J189" s="165">
        <v>0</v>
      </c>
      <c r="K189" s="165">
        <v>0</v>
      </c>
      <c r="L189" s="165">
        <v>0</v>
      </c>
      <c r="M189" s="165">
        <v>0</v>
      </c>
      <c r="N189" s="164">
        <v>0</v>
      </c>
      <c r="O189" s="164">
        <v>0</v>
      </c>
      <c r="P189" s="164">
        <v>0</v>
      </c>
      <c r="Q189" s="164">
        <v>0</v>
      </c>
      <c r="R189" s="164">
        <v>0</v>
      </c>
      <c r="S189" s="164">
        <v>0</v>
      </c>
      <c r="T189" s="166">
        <v>0</v>
      </c>
      <c r="U189" s="164">
        <v>0</v>
      </c>
      <c r="V189" s="168" t="s">
        <v>36</v>
      </c>
      <c r="W189" s="137">
        <v>1367</v>
      </c>
      <c r="X189" s="164">
        <v>5109738.57</v>
      </c>
      <c r="Y189" s="137">
        <v>0</v>
      </c>
      <c r="Z189" s="137">
        <v>0</v>
      </c>
      <c r="AA189" s="137">
        <v>0</v>
      </c>
      <c r="AB189" s="137">
        <v>0</v>
      </c>
      <c r="AC189" s="137">
        <v>0</v>
      </c>
      <c r="AD189" s="137">
        <v>0</v>
      </c>
      <c r="AE189" s="137">
        <v>0</v>
      </c>
      <c r="AF189" s="137">
        <v>0</v>
      </c>
      <c r="AG189" s="137">
        <v>0</v>
      </c>
      <c r="AH189" s="137">
        <v>0</v>
      </c>
      <c r="AI189" s="137">
        <v>0</v>
      </c>
      <c r="AJ189" s="137">
        <v>161581.45000000001</v>
      </c>
      <c r="AK189" s="137">
        <v>616.92999999999995</v>
      </c>
      <c r="AL189" s="137">
        <v>0</v>
      </c>
      <c r="AN189" s="61"/>
      <c r="AO189" s="61"/>
      <c r="AP189" s="61"/>
      <c r="AQ189" s="61"/>
      <c r="AR189" s="61"/>
      <c r="AS189" s="61"/>
      <c r="AT189" s="61"/>
      <c r="AU189" s="61"/>
      <c r="AV189" s="61"/>
      <c r="AW189" s="61"/>
      <c r="AX189" s="61"/>
      <c r="AY189" s="61"/>
      <c r="AZ189" s="61"/>
      <c r="BA189" s="61"/>
      <c r="BB189" s="61"/>
      <c r="BC189" s="61"/>
      <c r="BD189" s="61"/>
      <c r="BE189" s="61"/>
      <c r="BF189" s="61"/>
      <c r="BG189" s="61"/>
      <c r="BH189" s="61"/>
      <c r="BI189" s="61"/>
      <c r="BJ189" s="61"/>
      <c r="BK189" s="61"/>
      <c r="BL189" s="62"/>
      <c r="BM189" s="62"/>
      <c r="BN189" s="62"/>
      <c r="BO189" s="62"/>
      <c r="BP189" s="62"/>
      <c r="BQ189" s="62"/>
      <c r="BR189" s="62"/>
      <c r="BS189" s="62"/>
      <c r="BT189" s="62"/>
      <c r="BU189" s="62"/>
      <c r="BV189" s="62"/>
      <c r="BW189" s="62"/>
      <c r="BY189" s="63"/>
      <c r="BZ189" s="64"/>
      <c r="CA189" s="65"/>
      <c r="CB189" s="61"/>
      <c r="CC189" s="66"/>
      <c r="CD189" s="68"/>
    </row>
    <row r="190" spans="1:82" s="60" customFormat="1" ht="12" customHeight="1" x14ac:dyDescent="0.2">
      <c r="A190" s="110">
        <v>28</v>
      </c>
      <c r="B190" s="161" t="s">
        <v>288</v>
      </c>
      <c r="C190" s="117"/>
      <c r="D190" s="117"/>
      <c r="E190" s="118"/>
      <c r="F190" s="118"/>
      <c r="G190" s="163">
        <v>1427620.4</v>
      </c>
      <c r="H190" s="164">
        <v>0</v>
      </c>
      <c r="I190" s="165">
        <v>0</v>
      </c>
      <c r="J190" s="165">
        <v>0</v>
      </c>
      <c r="K190" s="165">
        <v>0</v>
      </c>
      <c r="L190" s="165">
        <v>0</v>
      </c>
      <c r="M190" s="165">
        <v>0</v>
      </c>
      <c r="N190" s="164">
        <v>0</v>
      </c>
      <c r="O190" s="164">
        <v>0</v>
      </c>
      <c r="P190" s="164">
        <v>0</v>
      </c>
      <c r="Q190" s="164">
        <v>0</v>
      </c>
      <c r="R190" s="164">
        <v>0</v>
      </c>
      <c r="S190" s="164">
        <v>0</v>
      </c>
      <c r="T190" s="166">
        <v>0</v>
      </c>
      <c r="U190" s="164">
        <v>0</v>
      </c>
      <c r="V190" s="168" t="s">
        <v>36</v>
      </c>
      <c r="W190" s="137">
        <v>867</v>
      </c>
      <c r="X190" s="164">
        <v>1427620.4</v>
      </c>
      <c r="Y190" s="137">
        <v>0</v>
      </c>
      <c r="Z190" s="137">
        <v>0</v>
      </c>
      <c r="AA190" s="137">
        <v>0</v>
      </c>
      <c r="AB190" s="137">
        <v>0</v>
      </c>
      <c r="AC190" s="137">
        <v>0</v>
      </c>
      <c r="AD190" s="137">
        <v>0</v>
      </c>
      <c r="AE190" s="137">
        <v>0</v>
      </c>
      <c r="AF190" s="137">
        <v>0</v>
      </c>
      <c r="AG190" s="137">
        <v>0</v>
      </c>
      <c r="AH190" s="137">
        <v>0</v>
      </c>
      <c r="AI190" s="137">
        <v>0</v>
      </c>
      <c r="AJ190" s="137">
        <v>0</v>
      </c>
      <c r="AK190" s="137">
        <v>0</v>
      </c>
      <c r="AL190" s="137">
        <v>0</v>
      </c>
      <c r="AN190" s="61"/>
      <c r="AO190" s="61"/>
      <c r="AP190" s="61"/>
      <c r="AQ190" s="61"/>
      <c r="AR190" s="61"/>
      <c r="AS190" s="61"/>
      <c r="AT190" s="61"/>
      <c r="AU190" s="61"/>
      <c r="AV190" s="61"/>
      <c r="AW190" s="61"/>
      <c r="AX190" s="61"/>
      <c r="AY190" s="61"/>
      <c r="AZ190" s="61"/>
      <c r="BA190" s="61"/>
      <c r="BB190" s="61"/>
      <c r="BC190" s="61"/>
      <c r="BD190" s="61"/>
      <c r="BE190" s="61"/>
      <c r="BF190" s="61"/>
      <c r="BG190" s="61"/>
      <c r="BH190" s="61"/>
      <c r="BI190" s="61"/>
      <c r="BJ190" s="61"/>
      <c r="BK190" s="61"/>
      <c r="BL190" s="62"/>
      <c r="BM190" s="62"/>
      <c r="BN190" s="62"/>
      <c r="BO190" s="62"/>
      <c r="BP190" s="62"/>
      <c r="BQ190" s="62"/>
      <c r="BR190" s="62"/>
      <c r="BS190" s="62"/>
      <c r="BT190" s="62"/>
      <c r="BU190" s="62"/>
      <c r="BV190" s="62"/>
      <c r="BW190" s="62"/>
      <c r="BY190" s="63"/>
      <c r="BZ190" s="64"/>
      <c r="CA190" s="65"/>
      <c r="CB190" s="61"/>
      <c r="CC190" s="66"/>
      <c r="CD190" s="68"/>
    </row>
    <row r="191" spans="1:82" s="60" customFormat="1" ht="12" customHeight="1" x14ac:dyDescent="0.2">
      <c r="A191" s="110">
        <v>29</v>
      </c>
      <c r="B191" s="161" t="s">
        <v>289</v>
      </c>
      <c r="C191" s="117"/>
      <c r="D191" s="117"/>
      <c r="E191" s="118"/>
      <c r="F191" s="118"/>
      <c r="G191" s="163">
        <v>5109312.41</v>
      </c>
      <c r="H191" s="164">
        <v>0</v>
      </c>
      <c r="I191" s="165">
        <v>0</v>
      </c>
      <c r="J191" s="165">
        <v>0</v>
      </c>
      <c r="K191" s="165">
        <v>0</v>
      </c>
      <c r="L191" s="165">
        <v>0</v>
      </c>
      <c r="M191" s="165">
        <v>0</v>
      </c>
      <c r="N191" s="164">
        <v>0</v>
      </c>
      <c r="O191" s="164">
        <v>0</v>
      </c>
      <c r="P191" s="164">
        <v>0</v>
      </c>
      <c r="Q191" s="164">
        <v>0</v>
      </c>
      <c r="R191" s="164">
        <v>0</v>
      </c>
      <c r="S191" s="164">
        <v>0</v>
      </c>
      <c r="T191" s="166">
        <v>0</v>
      </c>
      <c r="U191" s="164">
        <v>0</v>
      </c>
      <c r="V191" s="168" t="s">
        <v>36</v>
      </c>
      <c r="W191" s="137">
        <v>1179.5999999999999</v>
      </c>
      <c r="X191" s="164">
        <v>5007630.5999999996</v>
      </c>
      <c r="Y191" s="137">
        <v>0</v>
      </c>
      <c r="Z191" s="137">
        <v>0</v>
      </c>
      <c r="AA191" s="137">
        <v>0</v>
      </c>
      <c r="AB191" s="137">
        <v>0</v>
      </c>
      <c r="AC191" s="137">
        <v>0</v>
      </c>
      <c r="AD191" s="137">
        <v>0</v>
      </c>
      <c r="AE191" s="137">
        <v>0</v>
      </c>
      <c r="AF191" s="137">
        <v>0</v>
      </c>
      <c r="AG191" s="137">
        <v>0</v>
      </c>
      <c r="AH191" s="137">
        <v>0</v>
      </c>
      <c r="AI191" s="137">
        <v>0</v>
      </c>
      <c r="AJ191" s="137">
        <v>2120.91</v>
      </c>
      <c r="AK191" s="137">
        <v>99560.9</v>
      </c>
      <c r="AL191" s="137">
        <v>0</v>
      </c>
      <c r="AN191" s="61"/>
      <c r="AO191" s="61"/>
      <c r="AP191" s="61"/>
      <c r="AQ191" s="61"/>
      <c r="AR191" s="61"/>
      <c r="AS191" s="61"/>
      <c r="AT191" s="61"/>
      <c r="AU191" s="61"/>
      <c r="AV191" s="61"/>
      <c r="AW191" s="61"/>
      <c r="AX191" s="61"/>
      <c r="AY191" s="61"/>
      <c r="AZ191" s="61"/>
      <c r="BA191" s="61"/>
      <c r="BB191" s="61"/>
      <c r="BC191" s="61"/>
      <c r="BD191" s="61"/>
      <c r="BE191" s="61"/>
      <c r="BF191" s="61"/>
      <c r="BG191" s="61"/>
      <c r="BH191" s="61"/>
      <c r="BI191" s="61"/>
      <c r="BJ191" s="61"/>
      <c r="BK191" s="61"/>
      <c r="BL191" s="62"/>
      <c r="BM191" s="62"/>
      <c r="BN191" s="62"/>
      <c r="BO191" s="62"/>
      <c r="BP191" s="62"/>
      <c r="BQ191" s="62"/>
      <c r="BR191" s="62"/>
      <c r="BS191" s="62"/>
      <c r="BT191" s="62"/>
      <c r="BU191" s="62"/>
      <c r="BV191" s="62"/>
      <c r="BW191" s="62"/>
      <c r="BY191" s="63"/>
      <c r="BZ191" s="64"/>
      <c r="CA191" s="65"/>
      <c r="CB191" s="61"/>
      <c r="CC191" s="66"/>
      <c r="CD191" s="68"/>
    </row>
    <row r="192" spans="1:82" s="60" customFormat="1" ht="12" customHeight="1" x14ac:dyDescent="0.2">
      <c r="A192" s="110">
        <v>30</v>
      </c>
      <c r="B192" s="161" t="s">
        <v>290</v>
      </c>
      <c r="C192" s="117"/>
      <c r="D192" s="117"/>
      <c r="E192" s="118"/>
      <c r="F192" s="118"/>
      <c r="G192" s="163">
        <v>4289377.82</v>
      </c>
      <c r="H192" s="164">
        <v>0</v>
      </c>
      <c r="I192" s="165">
        <v>0</v>
      </c>
      <c r="J192" s="165">
        <v>0</v>
      </c>
      <c r="K192" s="165">
        <v>0</v>
      </c>
      <c r="L192" s="165">
        <v>0</v>
      </c>
      <c r="M192" s="165">
        <v>0</v>
      </c>
      <c r="N192" s="164">
        <v>0</v>
      </c>
      <c r="O192" s="164">
        <v>0</v>
      </c>
      <c r="P192" s="164">
        <v>0</v>
      </c>
      <c r="Q192" s="164">
        <v>0</v>
      </c>
      <c r="R192" s="164">
        <v>0</v>
      </c>
      <c r="S192" s="164">
        <v>0</v>
      </c>
      <c r="T192" s="166">
        <v>0</v>
      </c>
      <c r="U192" s="164">
        <v>0</v>
      </c>
      <c r="V192" s="168" t="s">
        <v>36</v>
      </c>
      <c r="W192" s="137">
        <v>855</v>
      </c>
      <c r="X192" s="164">
        <v>4226656.45</v>
      </c>
      <c r="Y192" s="137">
        <v>0</v>
      </c>
      <c r="Z192" s="137">
        <v>0</v>
      </c>
      <c r="AA192" s="137">
        <v>0</v>
      </c>
      <c r="AB192" s="137">
        <v>0</v>
      </c>
      <c r="AC192" s="137">
        <v>0</v>
      </c>
      <c r="AD192" s="137">
        <v>0</v>
      </c>
      <c r="AE192" s="137">
        <v>0</v>
      </c>
      <c r="AF192" s="137">
        <v>0</v>
      </c>
      <c r="AG192" s="137">
        <v>0</v>
      </c>
      <c r="AH192" s="137">
        <v>0</v>
      </c>
      <c r="AI192" s="137">
        <v>0</v>
      </c>
      <c r="AJ192" s="137">
        <v>1308.27</v>
      </c>
      <c r="AK192" s="137">
        <v>61413.1</v>
      </c>
      <c r="AL192" s="137">
        <v>0</v>
      </c>
      <c r="AN192" s="61"/>
      <c r="AO192" s="61"/>
      <c r="AP192" s="61"/>
      <c r="AQ192" s="61"/>
      <c r="AR192" s="61"/>
      <c r="AS192" s="61"/>
      <c r="AT192" s="61"/>
      <c r="AU192" s="61"/>
      <c r="AV192" s="61"/>
      <c r="AW192" s="61"/>
      <c r="AX192" s="61"/>
      <c r="AY192" s="61"/>
      <c r="AZ192" s="61"/>
      <c r="BA192" s="61"/>
      <c r="BB192" s="61"/>
      <c r="BC192" s="61"/>
      <c r="BD192" s="61"/>
      <c r="BE192" s="61"/>
      <c r="BF192" s="61"/>
      <c r="BG192" s="61"/>
      <c r="BH192" s="61"/>
      <c r="BI192" s="61"/>
      <c r="BJ192" s="61"/>
      <c r="BK192" s="61"/>
      <c r="BL192" s="62"/>
      <c r="BM192" s="62"/>
      <c r="BN192" s="62"/>
      <c r="BO192" s="62"/>
      <c r="BP192" s="62"/>
      <c r="BQ192" s="62"/>
      <c r="BR192" s="62"/>
      <c r="BS192" s="62"/>
      <c r="BT192" s="62"/>
      <c r="BU192" s="62"/>
      <c r="BV192" s="62"/>
      <c r="BW192" s="62"/>
      <c r="BY192" s="63"/>
      <c r="BZ192" s="64"/>
      <c r="CA192" s="65"/>
      <c r="CB192" s="61"/>
      <c r="CC192" s="66"/>
      <c r="CD192" s="68"/>
    </row>
    <row r="193" spans="1:82" s="60" customFormat="1" ht="12" customHeight="1" x14ac:dyDescent="0.2">
      <c r="A193" s="110">
        <v>31</v>
      </c>
      <c r="B193" s="161" t="s">
        <v>291</v>
      </c>
      <c r="C193" s="117"/>
      <c r="D193" s="117"/>
      <c r="E193" s="118"/>
      <c r="F193" s="118"/>
      <c r="G193" s="163">
        <v>5060953.9400000004</v>
      </c>
      <c r="H193" s="164">
        <v>0</v>
      </c>
      <c r="I193" s="165">
        <v>0</v>
      </c>
      <c r="J193" s="165">
        <v>0</v>
      </c>
      <c r="K193" s="165">
        <v>0</v>
      </c>
      <c r="L193" s="165">
        <v>0</v>
      </c>
      <c r="M193" s="165">
        <v>0</v>
      </c>
      <c r="N193" s="164">
        <v>0</v>
      </c>
      <c r="O193" s="164">
        <v>0</v>
      </c>
      <c r="P193" s="164">
        <v>0</v>
      </c>
      <c r="Q193" s="164">
        <v>0</v>
      </c>
      <c r="R193" s="164">
        <v>0</v>
      </c>
      <c r="S193" s="164">
        <v>0</v>
      </c>
      <c r="T193" s="166">
        <v>0</v>
      </c>
      <c r="U193" s="164">
        <v>0</v>
      </c>
      <c r="V193" s="168"/>
      <c r="W193" s="137">
        <v>0</v>
      </c>
      <c r="X193" s="164">
        <v>0</v>
      </c>
      <c r="Y193" s="137">
        <v>0</v>
      </c>
      <c r="Z193" s="137">
        <v>0</v>
      </c>
      <c r="AA193" s="173">
        <v>1962</v>
      </c>
      <c r="AB193" s="137">
        <v>3477483.94</v>
      </c>
      <c r="AC193" s="137">
        <v>0</v>
      </c>
      <c r="AD193" s="137">
        <v>0</v>
      </c>
      <c r="AE193" s="137">
        <v>559.20000000000005</v>
      </c>
      <c r="AF193" s="137">
        <v>1407831.15</v>
      </c>
      <c r="AG193" s="137">
        <v>0</v>
      </c>
      <c r="AH193" s="137">
        <v>0</v>
      </c>
      <c r="AI193" s="137">
        <v>0</v>
      </c>
      <c r="AJ193" s="137">
        <v>127803.47</v>
      </c>
      <c r="AK193" s="137">
        <v>47835.38</v>
      </c>
      <c r="AL193" s="137">
        <v>0</v>
      </c>
      <c r="AN193" s="61"/>
      <c r="AO193" s="61"/>
      <c r="AP193" s="61"/>
      <c r="AQ193" s="61"/>
      <c r="AR193" s="61"/>
      <c r="AS193" s="61"/>
      <c r="AT193" s="61"/>
      <c r="AU193" s="61"/>
      <c r="AV193" s="61"/>
      <c r="AW193" s="61"/>
      <c r="AX193" s="61"/>
      <c r="AY193" s="61"/>
      <c r="AZ193" s="61"/>
      <c r="BA193" s="61"/>
      <c r="BB193" s="61"/>
      <c r="BC193" s="61"/>
      <c r="BD193" s="61"/>
      <c r="BE193" s="61"/>
      <c r="BF193" s="61"/>
      <c r="BG193" s="61"/>
      <c r="BH193" s="61"/>
      <c r="BI193" s="61"/>
      <c r="BJ193" s="61"/>
      <c r="BK193" s="61"/>
      <c r="BL193" s="62"/>
      <c r="BM193" s="62"/>
      <c r="BN193" s="62"/>
      <c r="BO193" s="62"/>
      <c r="BP193" s="62"/>
      <c r="BQ193" s="62"/>
      <c r="BR193" s="62"/>
      <c r="BS193" s="62"/>
      <c r="BT193" s="62"/>
      <c r="BU193" s="62"/>
      <c r="BV193" s="62"/>
      <c r="BW193" s="62"/>
      <c r="BY193" s="63"/>
      <c r="BZ193" s="64"/>
      <c r="CA193" s="65"/>
      <c r="CB193" s="61"/>
      <c r="CC193" s="66"/>
      <c r="CD193" s="68"/>
    </row>
    <row r="194" spans="1:82" s="60" customFormat="1" ht="12" customHeight="1" x14ac:dyDescent="0.2">
      <c r="A194" s="110">
        <v>32</v>
      </c>
      <c r="B194" s="161" t="s">
        <v>502</v>
      </c>
      <c r="C194" s="117"/>
      <c r="D194" s="117"/>
      <c r="E194" s="118"/>
      <c r="F194" s="118"/>
      <c r="G194" s="163">
        <v>4839156.24</v>
      </c>
      <c r="H194" s="164">
        <v>0</v>
      </c>
      <c r="I194" s="165">
        <v>0</v>
      </c>
      <c r="J194" s="165">
        <v>0</v>
      </c>
      <c r="K194" s="165">
        <v>0</v>
      </c>
      <c r="L194" s="165">
        <v>0</v>
      </c>
      <c r="M194" s="165">
        <v>0</v>
      </c>
      <c r="N194" s="164">
        <v>0</v>
      </c>
      <c r="O194" s="164">
        <v>0</v>
      </c>
      <c r="P194" s="164">
        <v>0</v>
      </c>
      <c r="Q194" s="164">
        <v>0</v>
      </c>
      <c r="R194" s="164">
        <v>0</v>
      </c>
      <c r="S194" s="164">
        <v>0</v>
      </c>
      <c r="T194" s="166">
        <v>0</v>
      </c>
      <c r="U194" s="164">
        <v>0</v>
      </c>
      <c r="V194" s="168" t="s">
        <v>37</v>
      </c>
      <c r="W194" s="137">
        <v>950</v>
      </c>
      <c r="X194" s="164">
        <v>4757327.0999999996</v>
      </c>
      <c r="Y194" s="137">
        <v>0</v>
      </c>
      <c r="Z194" s="137">
        <v>0</v>
      </c>
      <c r="AA194" s="137">
        <v>0</v>
      </c>
      <c r="AB194" s="137">
        <v>0</v>
      </c>
      <c r="AC194" s="137">
        <v>0</v>
      </c>
      <c r="AD194" s="137">
        <v>0</v>
      </c>
      <c r="AE194" s="137">
        <v>0</v>
      </c>
      <c r="AF194" s="137">
        <v>0</v>
      </c>
      <c r="AG194" s="137">
        <v>0</v>
      </c>
      <c r="AH194" s="137">
        <v>0</v>
      </c>
      <c r="AI194" s="137">
        <v>0</v>
      </c>
      <c r="AJ194" s="137">
        <v>81375.78</v>
      </c>
      <c r="AK194" s="137">
        <v>453.36</v>
      </c>
      <c r="AL194" s="137">
        <v>0</v>
      </c>
      <c r="AN194" s="61"/>
      <c r="AO194" s="61"/>
      <c r="AP194" s="61"/>
      <c r="AQ194" s="61"/>
      <c r="AR194" s="61"/>
      <c r="AS194" s="61"/>
      <c r="AT194" s="61"/>
      <c r="AU194" s="61"/>
      <c r="AV194" s="61"/>
      <c r="AW194" s="61"/>
      <c r="AX194" s="61"/>
      <c r="AY194" s="61"/>
      <c r="AZ194" s="61"/>
      <c r="BA194" s="61"/>
      <c r="BB194" s="61"/>
      <c r="BC194" s="61"/>
      <c r="BD194" s="61"/>
      <c r="BE194" s="61"/>
      <c r="BF194" s="61"/>
      <c r="BG194" s="61"/>
      <c r="BH194" s="61"/>
      <c r="BI194" s="61"/>
      <c r="BJ194" s="61"/>
      <c r="BK194" s="61"/>
      <c r="BL194" s="62"/>
      <c r="BM194" s="62"/>
      <c r="BN194" s="62"/>
      <c r="BO194" s="62"/>
      <c r="BP194" s="62"/>
      <c r="BQ194" s="62"/>
      <c r="BR194" s="62"/>
      <c r="BS194" s="62"/>
      <c r="BT194" s="62"/>
      <c r="BU194" s="62"/>
      <c r="BV194" s="62"/>
      <c r="BW194" s="62"/>
      <c r="BY194" s="63"/>
      <c r="BZ194" s="64"/>
      <c r="CA194" s="65"/>
      <c r="CB194" s="61"/>
      <c r="CC194" s="66"/>
      <c r="CD194" s="68"/>
    </row>
    <row r="195" spans="1:82" s="60" customFormat="1" ht="12" customHeight="1" x14ac:dyDescent="0.2">
      <c r="A195" s="110">
        <v>33</v>
      </c>
      <c r="B195" s="161" t="s">
        <v>298</v>
      </c>
      <c r="C195" s="117"/>
      <c r="D195" s="117"/>
      <c r="E195" s="118"/>
      <c r="F195" s="118"/>
      <c r="G195" s="163">
        <v>2461350.38</v>
      </c>
      <c r="H195" s="164">
        <v>0</v>
      </c>
      <c r="I195" s="165">
        <v>0</v>
      </c>
      <c r="J195" s="165">
        <v>0</v>
      </c>
      <c r="K195" s="165">
        <v>0</v>
      </c>
      <c r="L195" s="165">
        <v>0</v>
      </c>
      <c r="M195" s="165">
        <v>0</v>
      </c>
      <c r="N195" s="164">
        <v>0</v>
      </c>
      <c r="O195" s="164">
        <v>0</v>
      </c>
      <c r="P195" s="164">
        <v>0</v>
      </c>
      <c r="Q195" s="164">
        <v>0</v>
      </c>
      <c r="R195" s="164">
        <v>0</v>
      </c>
      <c r="S195" s="164">
        <v>0</v>
      </c>
      <c r="T195" s="166">
        <v>0</v>
      </c>
      <c r="U195" s="164">
        <v>0</v>
      </c>
      <c r="V195" s="168" t="s">
        <v>36</v>
      </c>
      <c r="W195" s="137">
        <v>945.3</v>
      </c>
      <c r="X195" s="164">
        <v>2343638.23</v>
      </c>
      <c r="Y195" s="137">
        <v>0</v>
      </c>
      <c r="Z195" s="137">
        <v>0</v>
      </c>
      <c r="AA195" s="137">
        <v>0</v>
      </c>
      <c r="AB195" s="137">
        <v>0</v>
      </c>
      <c r="AC195" s="137">
        <v>0</v>
      </c>
      <c r="AD195" s="137">
        <v>0</v>
      </c>
      <c r="AE195" s="137">
        <v>0</v>
      </c>
      <c r="AF195" s="137">
        <v>0</v>
      </c>
      <c r="AG195" s="137">
        <v>0</v>
      </c>
      <c r="AH195" s="137">
        <v>0</v>
      </c>
      <c r="AI195" s="137">
        <v>0</v>
      </c>
      <c r="AJ195" s="137">
        <v>117252.93</v>
      </c>
      <c r="AK195" s="137">
        <v>459.22</v>
      </c>
      <c r="AL195" s="137">
        <v>0</v>
      </c>
      <c r="AN195" s="61"/>
      <c r="AO195" s="61"/>
      <c r="AP195" s="61"/>
      <c r="AQ195" s="61"/>
      <c r="AR195" s="61"/>
      <c r="AS195" s="61"/>
      <c r="AT195" s="61"/>
      <c r="AU195" s="61"/>
      <c r="AV195" s="61"/>
      <c r="AW195" s="61"/>
      <c r="AX195" s="61"/>
      <c r="AY195" s="61"/>
      <c r="AZ195" s="61"/>
      <c r="BA195" s="61"/>
      <c r="BB195" s="61"/>
      <c r="BC195" s="61"/>
      <c r="BD195" s="61"/>
      <c r="BE195" s="61"/>
      <c r="BF195" s="61"/>
      <c r="BG195" s="61"/>
      <c r="BH195" s="61"/>
      <c r="BI195" s="61"/>
      <c r="BJ195" s="61"/>
      <c r="BK195" s="61"/>
      <c r="BL195" s="62"/>
      <c r="BM195" s="62"/>
      <c r="BN195" s="62"/>
      <c r="BO195" s="62"/>
      <c r="BP195" s="62"/>
      <c r="BQ195" s="62"/>
      <c r="BR195" s="62"/>
      <c r="BS195" s="62"/>
      <c r="BT195" s="62"/>
      <c r="BU195" s="62"/>
      <c r="BV195" s="62"/>
      <c r="BW195" s="62"/>
      <c r="BY195" s="63"/>
      <c r="BZ195" s="64"/>
      <c r="CA195" s="65"/>
      <c r="CB195" s="61"/>
      <c r="CC195" s="66"/>
      <c r="CD195" s="68"/>
    </row>
    <row r="196" spans="1:82" s="60" customFormat="1" ht="12" customHeight="1" x14ac:dyDescent="0.2">
      <c r="A196" s="110">
        <v>34</v>
      </c>
      <c r="B196" s="161" t="s">
        <v>299</v>
      </c>
      <c r="C196" s="117"/>
      <c r="D196" s="117"/>
      <c r="E196" s="118"/>
      <c r="F196" s="118"/>
      <c r="G196" s="163">
        <v>2906232.68</v>
      </c>
      <c r="H196" s="164">
        <v>0</v>
      </c>
      <c r="I196" s="165">
        <v>0</v>
      </c>
      <c r="J196" s="165">
        <v>0</v>
      </c>
      <c r="K196" s="165">
        <v>0</v>
      </c>
      <c r="L196" s="165">
        <v>0</v>
      </c>
      <c r="M196" s="165">
        <v>0</v>
      </c>
      <c r="N196" s="164">
        <v>0</v>
      </c>
      <c r="O196" s="164">
        <v>0</v>
      </c>
      <c r="P196" s="164">
        <v>0</v>
      </c>
      <c r="Q196" s="164">
        <v>0</v>
      </c>
      <c r="R196" s="164">
        <v>0</v>
      </c>
      <c r="S196" s="164">
        <v>0</v>
      </c>
      <c r="T196" s="166">
        <v>0</v>
      </c>
      <c r="U196" s="164">
        <v>0</v>
      </c>
      <c r="V196" s="168" t="s">
        <v>36</v>
      </c>
      <c r="W196" s="137">
        <v>920</v>
      </c>
      <c r="X196" s="164">
        <v>2846054.91</v>
      </c>
      <c r="Y196" s="137">
        <v>0</v>
      </c>
      <c r="Z196" s="137">
        <v>0</v>
      </c>
      <c r="AA196" s="137">
        <v>0</v>
      </c>
      <c r="AB196" s="137">
        <v>0</v>
      </c>
      <c r="AC196" s="137">
        <v>0</v>
      </c>
      <c r="AD196" s="137">
        <v>0</v>
      </c>
      <c r="AE196" s="137">
        <v>0</v>
      </c>
      <c r="AF196" s="137">
        <v>0</v>
      </c>
      <c r="AG196" s="137">
        <v>0</v>
      </c>
      <c r="AH196" s="137">
        <v>0</v>
      </c>
      <c r="AI196" s="137">
        <v>0</v>
      </c>
      <c r="AJ196" s="137">
        <v>1255.21</v>
      </c>
      <c r="AK196" s="137">
        <v>58922.559999999998</v>
      </c>
      <c r="AL196" s="137">
        <v>0</v>
      </c>
      <c r="AN196" s="61"/>
      <c r="AO196" s="61"/>
      <c r="AP196" s="61"/>
      <c r="AQ196" s="61"/>
      <c r="AR196" s="61"/>
      <c r="AS196" s="61"/>
      <c r="AT196" s="61"/>
      <c r="AU196" s="61"/>
      <c r="AV196" s="61"/>
      <c r="AW196" s="61"/>
      <c r="AX196" s="61"/>
      <c r="AY196" s="61"/>
      <c r="AZ196" s="61"/>
      <c r="BA196" s="61"/>
      <c r="BB196" s="61"/>
      <c r="BC196" s="61"/>
      <c r="BD196" s="61"/>
      <c r="BE196" s="61"/>
      <c r="BF196" s="61"/>
      <c r="BG196" s="61"/>
      <c r="BH196" s="61"/>
      <c r="BI196" s="61"/>
      <c r="BJ196" s="61"/>
      <c r="BK196" s="61"/>
      <c r="BL196" s="62"/>
      <c r="BM196" s="62"/>
      <c r="BN196" s="62"/>
      <c r="BO196" s="62"/>
      <c r="BP196" s="62"/>
      <c r="BQ196" s="62"/>
      <c r="BR196" s="62"/>
      <c r="BS196" s="62"/>
      <c r="BT196" s="62"/>
      <c r="BU196" s="62"/>
      <c r="BV196" s="62"/>
      <c r="BW196" s="62"/>
      <c r="BY196" s="63"/>
      <c r="BZ196" s="64"/>
      <c r="CA196" s="65"/>
      <c r="CB196" s="61"/>
      <c r="CC196" s="66"/>
      <c r="CD196" s="68"/>
    </row>
    <row r="197" spans="1:82" s="60" customFormat="1" ht="12" customHeight="1" x14ac:dyDescent="0.2">
      <c r="A197" s="110">
        <v>35</v>
      </c>
      <c r="B197" s="161" t="s">
        <v>300</v>
      </c>
      <c r="C197" s="117"/>
      <c r="D197" s="117"/>
      <c r="E197" s="118"/>
      <c r="F197" s="118"/>
      <c r="G197" s="163">
        <v>3886039.19</v>
      </c>
      <c r="H197" s="164">
        <v>0</v>
      </c>
      <c r="I197" s="165">
        <v>0</v>
      </c>
      <c r="J197" s="165">
        <v>0</v>
      </c>
      <c r="K197" s="165">
        <v>0</v>
      </c>
      <c r="L197" s="165">
        <v>0</v>
      </c>
      <c r="M197" s="165">
        <v>0</v>
      </c>
      <c r="N197" s="164">
        <v>0</v>
      </c>
      <c r="O197" s="164">
        <v>0</v>
      </c>
      <c r="P197" s="164">
        <v>0</v>
      </c>
      <c r="Q197" s="164">
        <v>0</v>
      </c>
      <c r="R197" s="164">
        <v>0</v>
      </c>
      <c r="S197" s="164">
        <v>0</v>
      </c>
      <c r="T197" s="166">
        <v>0</v>
      </c>
      <c r="U197" s="164">
        <v>0</v>
      </c>
      <c r="V197" s="168" t="s">
        <v>36</v>
      </c>
      <c r="W197" s="137">
        <v>871</v>
      </c>
      <c r="X197" s="164">
        <v>3827722.6</v>
      </c>
      <c r="Y197" s="137">
        <v>0</v>
      </c>
      <c r="Z197" s="137">
        <v>0</v>
      </c>
      <c r="AA197" s="137">
        <v>0</v>
      </c>
      <c r="AB197" s="137">
        <v>0</v>
      </c>
      <c r="AC197" s="137">
        <v>0</v>
      </c>
      <c r="AD197" s="137">
        <v>0</v>
      </c>
      <c r="AE197" s="137">
        <v>0</v>
      </c>
      <c r="AF197" s="137">
        <v>0</v>
      </c>
      <c r="AG197" s="137">
        <v>0</v>
      </c>
      <c r="AH197" s="137">
        <v>0</v>
      </c>
      <c r="AI197" s="137">
        <v>0</v>
      </c>
      <c r="AJ197" s="137">
        <v>1216.3800000000001</v>
      </c>
      <c r="AK197" s="137">
        <v>57100.21</v>
      </c>
      <c r="AL197" s="137">
        <v>0</v>
      </c>
      <c r="AN197" s="61"/>
      <c r="AO197" s="61"/>
      <c r="AP197" s="61"/>
      <c r="AQ197" s="61"/>
      <c r="AR197" s="61"/>
      <c r="AS197" s="61"/>
      <c r="AT197" s="61"/>
      <c r="AU197" s="61"/>
      <c r="AV197" s="61"/>
      <c r="AW197" s="61"/>
      <c r="AX197" s="61"/>
      <c r="AY197" s="61"/>
      <c r="AZ197" s="61"/>
      <c r="BA197" s="61"/>
      <c r="BB197" s="61"/>
      <c r="BC197" s="61"/>
      <c r="BD197" s="61"/>
      <c r="BE197" s="61"/>
      <c r="BF197" s="61"/>
      <c r="BG197" s="61"/>
      <c r="BH197" s="61"/>
      <c r="BI197" s="61"/>
      <c r="BJ197" s="61"/>
      <c r="BK197" s="61"/>
      <c r="BL197" s="62"/>
      <c r="BM197" s="62"/>
      <c r="BN197" s="62"/>
      <c r="BO197" s="62"/>
      <c r="BP197" s="62"/>
      <c r="BQ197" s="62"/>
      <c r="BR197" s="62"/>
      <c r="BS197" s="62"/>
      <c r="BT197" s="62"/>
      <c r="BU197" s="62"/>
      <c r="BV197" s="62"/>
      <c r="BW197" s="62"/>
      <c r="BY197" s="63"/>
      <c r="BZ197" s="64"/>
      <c r="CA197" s="65"/>
      <c r="CB197" s="61"/>
      <c r="CC197" s="66"/>
      <c r="CD197" s="68"/>
    </row>
    <row r="198" spans="1:82" s="60" customFormat="1" ht="12" customHeight="1" x14ac:dyDescent="0.2">
      <c r="A198" s="110">
        <v>36</v>
      </c>
      <c r="B198" s="161" t="s">
        <v>301</v>
      </c>
      <c r="C198" s="117"/>
      <c r="D198" s="117"/>
      <c r="E198" s="118"/>
      <c r="F198" s="118"/>
      <c r="G198" s="163">
        <v>5166663.08</v>
      </c>
      <c r="H198" s="164">
        <v>0</v>
      </c>
      <c r="I198" s="165">
        <v>0</v>
      </c>
      <c r="J198" s="165">
        <v>0</v>
      </c>
      <c r="K198" s="165">
        <v>0</v>
      </c>
      <c r="L198" s="165">
        <v>0</v>
      </c>
      <c r="M198" s="165">
        <v>0</v>
      </c>
      <c r="N198" s="164">
        <v>0</v>
      </c>
      <c r="O198" s="164">
        <v>0</v>
      </c>
      <c r="P198" s="164">
        <v>0</v>
      </c>
      <c r="Q198" s="164">
        <v>0</v>
      </c>
      <c r="R198" s="164">
        <v>0</v>
      </c>
      <c r="S198" s="164">
        <v>0</v>
      </c>
      <c r="T198" s="166">
        <v>0</v>
      </c>
      <c r="U198" s="164">
        <v>0</v>
      </c>
      <c r="V198" s="168" t="s">
        <v>36</v>
      </c>
      <c r="W198" s="137">
        <v>1246.1199999999999</v>
      </c>
      <c r="X198" s="164">
        <v>5014221</v>
      </c>
      <c r="Y198" s="137">
        <v>0</v>
      </c>
      <c r="Z198" s="137">
        <v>0</v>
      </c>
      <c r="AA198" s="137">
        <v>0</v>
      </c>
      <c r="AB198" s="137">
        <v>0</v>
      </c>
      <c r="AC198" s="137">
        <v>0</v>
      </c>
      <c r="AD198" s="137">
        <v>0</v>
      </c>
      <c r="AE198" s="137">
        <v>0</v>
      </c>
      <c r="AF198" s="137">
        <v>0</v>
      </c>
      <c r="AG198" s="137">
        <v>0</v>
      </c>
      <c r="AH198" s="137">
        <v>0</v>
      </c>
      <c r="AI198" s="137">
        <v>0</v>
      </c>
      <c r="AJ198" s="137">
        <v>151862.26</v>
      </c>
      <c r="AK198" s="137">
        <v>579.82000000000005</v>
      </c>
      <c r="AL198" s="137">
        <v>0</v>
      </c>
      <c r="AN198" s="61"/>
      <c r="AO198" s="61"/>
      <c r="AP198" s="61"/>
      <c r="AQ198" s="61"/>
      <c r="AR198" s="61"/>
      <c r="AS198" s="61"/>
      <c r="AT198" s="61"/>
      <c r="AU198" s="61"/>
      <c r="AV198" s="61"/>
      <c r="AW198" s="61"/>
      <c r="AX198" s="61"/>
      <c r="AY198" s="61"/>
      <c r="AZ198" s="61"/>
      <c r="BA198" s="61"/>
      <c r="BB198" s="61"/>
      <c r="BC198" s="61"/>
      <c r="BD198" s="61"/>
      <c r="BE198" s="61"/>
      <c r="BF198" s="61"/>
      <c r="BG198" s="61"/>
      <c r="BH198" s="61"/>
      <c r="BI198" s="61"/>
      <c r="BJ198" s="61"/>
      <c r="BK198" s="61"/>
      <c r="BL198" s="62"/>
      <c r="BM198" s="62"/>
      <c r="BN198" s="62"/>
      <c r="BO198" s="62"/>
      <c r="BP198" s="62"/>
      <c r="BQ198" s="62"/>
      <c r="BR198" s="62"/>
      <c r="BS198" s="62"/>
      <c r="BT198" s="62"/>
      <c r="BU198" s="62"/>
      <c r="BV198" s="62"/>
      <c r="BW198" s="62"/>
      <c r="BY198" s="63"/>
      <c r="BZ198" s="64"/>
      <c r="CA198" s="65"/>
      <c r="CB198" s="61"/>
      <c r="CC198" s="66"/>
      <c r="CD198" s="68"/>
    </row>
    <row r="199" spans="1:82" s="60" customFormat="1" ht="12" customHeight="1" x14ac:dyDescent="0.2">
      <c r="A199" s="110">
        <v>37</v>
      </c>
      <c r="B199" s="161" t="s">
        <v>292</v>
      </c>
      <c r="C199" s="117"/>
      <c r="D199" s="117"/>
      <c r="E199" s="118"/>
      <c r="F199" s="118"/>
      <c r="G199" s="163">
        <v>2027065.92</v>
      </c>
      <c r="H199" s="164">
        <v>0</v>
      </c>
      <c r="I199" s="165">
        <v>0</v>
      </c>
      <c r="J199" s="165">
        <v>0</v>
      </c>
      <c r="K199" s="165">
        <v>0</v>
      </c>
      <c r="L199" s="165">
        <v>0</v>
      </c>
      <c r="M199" s="165">
        <v>0</v>
      </c>
      <c r="N199" s="164">
        <v>0</v>
      </c>
      <c r="O199" s="164">
        <v>0</v>
      </c>
      <c r="P199" s="164">
        <v>0</v>
      </c>
      <c r="Q199" s="164">
        <v>0</v>
      </c>
      <c r="R199" s="164">
        <v>0</v>
      </c>
      <c r="S199" s="164">
        <v>0</v>
      </c>
      <c r="T199" s="170">
        <v>1</v>
      </c>
      <c r="U199" s="164">
        <v>1994566.89</v>
      </c>
      <c r="V199" s="168"/>
      <c r="W199" s="137">
        <v>0</v>
      </c>
      <c r="X199" s="164">
        <v>0</v>
      </c>
      <c r="Y199" s="137">
        <v>0</v>
      </c>
      <c r="Z199" s="137">
        <v>0</v>
      </c>
      <c r="AA199" s="137">
        <v>0</v>
      </c>
      <c r="AB199" s="137">
        <v>0</v>
      </c>
      <c r="AC199" s="137">
        <v>0</v>
      </c>
      <c r="AD199" s="137">
        <v>0</v>
      </c>
      <c r="AE199" s="137">
        <v>0</v>
      </c>
      <c r="AF199" s="137">
        <v>0</v>
      </c>
      <c r="AG199" s="137">
        <v>0</v>
      </c>
      <c r="AH199" s="137">
        <v>0</v>
      </c>
      <c r="AI199" s="137">
        <v>0</v>
      </c>
      <c r="AJ199" s="137">
        <v>19657.560000000001</v>
      </c>
      <c r="AK199" s="137">
        <v>12841.47</v>
      </c>
      <c r="AL199" s="137">
        <v>0</v>
      </c>
      <c r="AN199" s="61"/>
      <c r="AO199" s="61"/>
      <c r="AP199" s="61"/>
      <c r="AQ199" s="61"/>
      <c r="AR199" s="61"/>
      <c r="AS199" s="61"/>
      <c r="AT199" s="61"/>
      <c r="AU199" s="61"/>
      <c r="AV199" s="61"/>
      <c r="AW199" s="61"/>
      <c r="AX199" s="61"/>
      <c r="AY199" s="61"/>
      <c r="AZ199" s="61"/>
      <c r="BA199" s="61"/>
      <c r="BB199" s="61"/>
      <c r="BC199" s="61"/>
      <c r="BD199" s="61"/>
      <c r="BE199" s="61"/>
      <c r="BF199" s="61"/>
      <c r="BG199" s="61"/>
      <c r="BH199" s="61"/>
      <c r="BI199" s="61"/>
      <c r="BJ199" s="61"/>
      <c r="BK199" s="61"/>
      <c r="BL199" s="62"/>
      <c r="BM199" s="62"/>
      <c r="BN199" s="62"/>
      <c r="BO199" s="62"/>
      <c r="BP199" s="62"/>
      <c r="BQ199" s="62"/>
      <c r="BR199" s="62"/>
      <c r="BS199" s="62"/>
      <c r="BT199" s="62"/>
      <c r="BU199" s="62"/>
      <c r="BV199" s="62"/>
      <c r="BW199" s="62"/>
      <c r="BY199" s="63"/>
      <c r="BZ199" s="64"/>
      <c r="CA199" s="65"/>
      <c r="CB199" s="61"/>
      <c r="CC199" s="66"/>
      <c r="CD199" s="68"/>
    </row>
    <row r="200" spans="1:82" s="60" customFormat="1" ht="12" customHeight="1" x14ac:dyDescent="0.2">
      <c r="A200" s="110">
        <v>38</v>
      </c>
      <c r="B200" s="161" t="s">
        <v>293</v>
      </c>
      <c r="C200" s="117"/>
      <c r="D200" s="117"/>
      <c r="E200" s="118"/>
      <c r="F200" s="118"/>
      <c r="G200" s="163">
        <v>5613645.0199999996</v>
      </c>
      <c r="H200" s="164">
        <v>0</v>
      </c>
      <c r="I200" s="165">
        <v>0</v>
      </c>
      <c r="J200" s="165">
        <v>0</v>
      </c>
      <c r="K200" s="165">
        <v>0</v>
      </c>
      <c r="L200" s="165">
        <v>0</v>
      </c>
      <c r="M200" s="165">
        <v>0</v>
      </c>
      <c r="N200" s="164">
        <v>0</v>
      </c>
      <c r="O200" s="164">
        <v>0</v>
      </c>
      <c r="P200" s="164">
        <v>0</v>
      </c>
      <c r="Q200" s="164">
        <v>0</v>
      </c>
      <c r="R200" s="164">
        <v>0</v>
      </c>
      <c r="S200" s="164">
        <v>0</v>
      </c>
      <c r="T200" s="166">
        <v>0</v>
      </c>
      <c r="U200" s="164">
        <v>0</v>
      </c>
      <c r="V200" s="168" t="s">
        <v>37</v>
      </c>
      <c r="W200" s="137">
        <v>1150</v>
      </c>
      <c r="X200" s="164">
        <v>5543096.7000000002</v>
      </c>
      <c r="Y200" s="137">
        <v>0</v>
      </c>
      <c r="Z200" s="137">
        <v>0</v>
      </c>
      <c r="AA200" s="137">
        <v>0</v>
      </c>
      <c r="AB200" s="137">
        <v>0</v>
      </c>
      <c r="AC200" s="137">
        <v>0</v>
      </c>
      <c r="AD200" s="137">
        <v>0</v>
      </c>
      <c r="AE200" s="137">
        <v>0</v>
      </c>
      <c r="AF200" s="137">
        <v>0</v>
      </c>
      <c r="AG200" s="137">
        <v>0</v>
      </c>
      <c r="AH200" s="137">
        <v>0</v>
      </c>
      <c r="AI200" s="137">
        <v>0</v>
      </c>
      <c r="AJ200" s="137">
        <v>70004.289999999994</v>
      </c>
      <c r="AK200" s="137">
        <v>544.03</v>
      </c>
      <c r="AL200" s="137">
        <v>0</v>
      </c>
      <c r="AN200" s="61"/>
      <c r="AO200" s="61"/>
      <c r="AP200" s="61"/>
      <c r="AQ200" s="61"/>
      <c r="AR200" s="61"/>
      <c r="AS200" s="61"/>
      <c r="AT200" s="61"/>
      <c r="AU200" s="61"/>
      <c r="AV200" s="61"/>
      <c r="AW200" s="61"/>
      <c r="AX200" s="61"/>
      <c r="AY200" s="61"/>
      <c r="AZ200" s="61"/>
      <c r="BA200" s="61"/>
      <c r="BB200" s="61"/>
      <c r="BC200" s="61"/>
      <c r="BD200" s="61"/>
      <c r="BE200" s="61"/>
      <c r="BF200" s="61"/>
      <c r="BG200" s="61"/>
      <c r="BH200" s="61"/>
      <c r="BI200" s="61"/>
      <c r="BJ200" s="61"/>
      <c r="BK200" s="61"/>
      <c r="BL200" s="62"/>
      <c r="BM200" s="62"/>
      <c r="BN200" s="62"/>
      <c r="BO200" s="62"/>
      <c r="BP200" s="62"/>
      <c r="BQ200" s="62"/>
      <c r="BR200" s="62"/>
      <c r="BS200" s="62"/>
      <c r="BT200" s="62"/>
      <c r="BU200" s="62"/>
      <c r="BV200" s="62"/>
      <c r="BW200" s="62"/>
      <c r="BY200" s="63"/>
      <c r="BZ200" s="64"/>
      <c r="CA200" s="65"/>
      <c r="CB200" s="61"/>
      <c r="CC200" s="66"/>
      <c r="CD200" s="68"/>
    </row>
    <row r="201" spans="1:82" s="60" customFormat="1" ht="12" customHeight="1" x14ac:dyDescent="0.2">
      <c r="A201" s="110">
        <v>39</v>
      </c>
      <c r="B201" s="161" t="s">
        <v>295</v>
      </c>
      <c r="C201" s="117"/>
      <c r="D201" s="117"/>
      <c r="E201" s="118"/>
      <c r="F201" s="118"/>
      <c r="G201" s="163">
        <v>9276218.0199999996</v>
      </c>
      <c r="H201" s="164">
        <v>0</v>
      </c>
      <c r="I201" s="165">
        <v>0</v>
      </c>
      <c r="J201" s="165">
        <v>0</v>
      </c>
      <c r="K201" s="165">
        <v>0</v>
      </c>
      <c r="L201" s="165">
        <v>0</v>
      </c>
      <c r="M201" s="165">
        <v>0</v>
      </c>
      <c r="N201" s="164">
        <v>0</v>
      </c>
      <c r="O201" s="164">
        <v>0</v>
      </c>
      <c r="P201" s="164">
        <v>0</v>
      </c>
      <c r="Q201" s="164">
        <v>0</v>
      </c>
      <c r="R201" s="164">
        <v>0</v>
      </c>
      <c r="S201" s="164">
        <v>0</v>
      </c>
      <c r="T201" s="166">
        <v>0</v>
      </c>
      <c r="U201" s="164">
        <v>0</v>
      </c>
      <c r="V201" s="168" t="s">
        <v>36</v>
      </c>
      <c r="W201" s="137">
        <v>1956</v>
      </c>
      <c r="X201" s="164">
        <v>9271978</v>
      </c>
      <c r="Y201" s="137">
        <v>0</v>
      </c>
      <c r="Z201" s="137">
        <v>0</v>
      </c>
      <c r="AA201" s="137">
        <v>0</v>
      </c>
      <c r="AB201" s="137">
        <v>0</v>
      </c>
      <c r="AC201" s="137">
        <v>0</v>
      </c>
      <c r="AD201" s="137">
        <v>0</v>
      </c>
      <c r="AE201" s="137">
        <v>0</v>
      </c>
      <c r="AF201" s="137">
        <v>0</v>
      </c>
      <c r="AG201" s="137">
        <v>0</v>
      </c>
      <c r="AH201" s="137">
        <v>0</v>
      </c>
      <c r="AI201" s="137">
        <v>0</v>
      </c>
      <c r="AJ201" s="137">
        <v>3121.19</v>
      </c>
      <c r="AK201" s="137">
        <v>1118.83</v>
      </c>
      <c r="AL201" s="137">
        <v>0</v>
      </c>
      <c r="AN201" s="61"/>
      <c r="AO201" s="61"/>
      <c r="AP201" s="61"/>
      <c r="AQ201" s="61"/>
      <c r="AR201" s="61"/>
      <c r="AS201" s="61"/>
      <c r="AT201" s="61"/>
      <c r="AU201" s="61"/>
      <c r="AV201" s="61"/>
      <c r="AW201" s="61"/>
      <c r="AX201" s="61"/>
      <c r="AY201" s="61"/>
      <c r="AZ201" s="61"/>
      <c r="BA201" s="61"/>
      <c r="BB201" s="61"/>
      <c r="BC201" s="61"/>
      <c r="BD201" s="61"/>
      <c r="BE201" s="61"/>
      <c r="BF201" s="61"/>
      <c r="BG201" s="61"/>
      <c r="BH201" s="61"/>
      <c r="BI201" s="61"/>
      <c r="BJ201" s="61"/>
      <c r="BK201" s="61"/>
      <c r="BL201" s="62"/>
      <c r="BM201" s="62"/>
      <c r="BN201" s="62"/>
      <c r="BO201" s="62"/>
      <c r="BP201" s="62"/>
      <c r="BQ201" s="62"/>
      <c r="BR201" s="62"/>
      <c r="BS201" s="62"/>
      <c r="BT201" s="62"/>
      <c r="BU201" s="62"/>
      <c r="BV201" s="62"/>
      <c r="BW201" s="62"/>
      <c r="BY201" s="63"/>
      <c r="BZ201" s="64"/>
      <c r="CA201" s="65"/>
      <c r="CB201" s="61"/>
      <c r="CC201" s="66"/>
      <c r="CD201" s="68"/>
    </row>
    <row r="202" spans="1:82" s="60" customFormat="1" ht="12" customHeight="1" x14ac:dyDescent="0.2">
      <c r="A202" s="110">
        <v>40</v>
      </c>
      <c r="B202" s="161" t="s">
        <v>303</v>
      </c>
      <c r="C202" s="111"/>
      <c r="D202" s="115"/>
      <c r="E202" s="113"/>
      <c r="F202" s="116"/>
      <c r="G202" s="163">
        <v>2320621.65</v>
      </c>
      <c r="H202" s="164">
        <v>0</v>
      </c>
      <c r="I202" s="163">
        <v>0</v>
      </c>
      <c r="J202" s="163">
        <v>0</v>
      </c>
      <c r="K202" s="165">
        <v>0</v>
      </c>
      <c r="L202" s="163">
        <v>0</v>
      </c>
      <c r="M202" s="163">
        <v>0</v>
      </c>
      <c r="N202" s="164">
        <v>0</v>
      </c>
      <c r="O202" s="164">
        <v>0</v>
      </c>
      <c r="P202" s="164">
        <v>0</v>
      </c>
      <c r="Q202" s="164">
        <v>0</v>
      </c>
      <c r="R202" s="164">
        <v>0</v>
      </c>
      <c r="S202" s="164">
        <v>0</v>
      </c>
      <c r="T202" s="166">
        <v>0</v>
      </c>
      <c r="U202" s="164">
        <v>0</v>
      </c>
      <c r="V202" s="167" t="s">
        <v>37</v>
      </c>
      <c r="W202" s="164">
        <v>562.1</v>
      </c>
      <c r="X202" s="164">
        <v>2241240</v>
      </c>
      <c r="Y202" s="164">
        <v>0</v>
      </c>
      <c r="Z202" s="164">
        <v>0</v>
      </c>
      <c r="AA202" s="164">
        <v>0</v>
      </c>
      <c r="AB202" s="164">
        <v>0</v>
      </c>
      <c r="AC202" s="164">
        <v>0</v>
      </c>
      <c r="AD202" s="164">
        <v>0</v>
      </c>
      <c r="AE202" s="164">
        <v>0</v>
      </c>
      <c r="AF202" s="164">
        <v>0</v>
      </c>
      <c r="AG202" s="164">
        <v>0</v>
      </c>
      <c r="AH202" s="164">
        <v>0</v>
      </c>
      <c r="AI202" s="137">
        <v>0</v>
      </c>
      <c r="AJ202" s="137">
        <v>79079.72</v>
      </c>
      <c r="AK202" s="137">
        <v>301.93</v>
      </c>
      <c r="AL202" s="137">
        <v>0</v>
      </c>
      <c r="AN202" s="61"/>
      <c r="AO202" s="61"/>
      <c r="AP202" s="61"/>
      <c r="AQ202" s="61"/>
      <c r="AR202" s="61"/>
      <c r="AS202" s="61"/>
      <c r="AT202" s="61"/>
      <c r="AU202" s="61"/>
      <c r="AV202" s="61"/>
      <c r="AW202" s="61"/>
      <c r="AX202" s="61"/>
      <c r="AY202" s="61"/>
      <c r="AZ202" s="61"/>
      <c r="BA202" s="61"/>
      <c r="BB202" s="61"/>
      <c r="BC202" s="61"/>
      <c r="BD202" s="61"/>
      <c r="BE202" s="61"/>
      <c r="BF202" s="61"/>
      <c r="BG202" s="61"/>
      <c r="BH202" s="61"/>
      <c r="BI202" s="61"/>
      <c r="BJ202" s="61"/>
      <c r="BK202" s="61"/>
      <c r="BL202" s="62"/>
      <c r="BM202" s="62"/>
      <c r="BN202" s="62"/>
      <c r="BO202" s="62"/>
      <c r="BP202" s="62"/>
      <c r="BQ202" s="62"/>
      <c r="BR202" s="62"/>
      <c r="BS202" s="62"/>
      <c r="BT202" s="62"/>
      <c r="BU202" s="62"/>
      <c r="BV202" s="62"/>
      <c r="BW202" s="62"/>
      <c r="BY202" s="63"/>
      <c r="BZ202" s="64"/>
      <c r="CA202" s="65"/>
      <c r="CB202" s="61"/>
      <c r="CC202" s="66"/>
    </row>
    <row r="203" spans="1:82" s="60" customFormat="1" ht="12" customHeight="1" x14ac:dyDescent="0.2">
      <c r="A203" s="110">
        <v>41</v>
      </c>
      <c r="B203" s="161" t="s">
        <v>314</v>
      </c>
      <c r="C203" s="117"/>
      <c r="D203" s="117"/>
      <c r="E203" s="118"/>
      <c r="F203" s="118"/>
      <c r="G203" s="163">
        <v>2595869.34</v>
      </c>
      <c r="H203" s="164">
        <v>0</v>
      </c>
      <c r="I203" s="165">
        <v>0</v>
      </c>
      <c r="J203" s="165">
        <v>0</v>
      </c>
      <c r="K203" s="165">
        <v>0</v>
      </c>
      <c r="L203" s="165">
        <v>0</v>
      </c>
      <c r="M203" s="165">
        <v>0</v>
      </c>
      <c r="N203" s="164">
        <v>0</v>
      </c>
      <c r="O203" s="164">
        <v>0</v>
      </c>
      <c r="P203" s="164">
        <v>0</v>
      </c>
      <c r="Q203" s="164">
        <v>0</v>
      </c>
      <c r="R203" s="164">
        <v>0</v>
      </c>
      <c r="S203" s="164">
        <v>0</v>
      </c>
      <c r="T203" s="166">
        <v>0</v>
      </c>
      <c r="U203" s="164">
        <v>0</v>
      </c>
      <c r="V203" s="168" t="s">
        <v>37</v>
      </c>
      <c r="W203" s="137">
        <v>600</v>
      </c>
      <c r="X203" s="164">
        <v>2524950.5</v>
      </c>
      <c r="Y203" s="137">
        <v>0</v>
      </c>
      <c r="Z203" s="137">
        <v>0</v>
      </c>
      <c r="AA203" s="137">
        <v>0</v>
      </c>
      <c r="AB203" s="137">
        <v>0</v>
      </c>
      <c r="AC203" s="137">
        <v>0</v>
      </c>
      <c r="AD203" s="137">
        <v>0</v>
      </c>
      <c r="AE203" s="137">
        <v>0</v>
      </c>
      <c r="AF203" s="137">
        <v>0</v>
      </c>
      <c r="AG203" s="137">
        <v>0</v>
      </c>
      <c r="AH203" s="137">
        <v>0</v>
      </c>
      <c r="AI203" s="137">
        <v>0</v>
      </c>
      <c r="AJ203" s="137">
        <v>70644.98</v>
      </c>
      <c r="AK203" s="137">
        <v>273.86</v>
      </c>
      <c r="AL203" s="137">
        <v>0</v>
      </c>
      <c r="AN203" s="61"/>
      <c r="AO203" s="61"/>
      <c r="AP203" s="61"/>
      <c r="AQ203" s="61"/>
      <c r="AR203" s="61"/>
      <c r="AS203" s="61"/>
      <c r="AT203" s="61"/>
      <c r="AU203" s="61"/>
      <c r="AV203" s="61"/>
      <c r="AW203" s="61"/>
      <c r="AX203" s="61"/>
      <c r="AY203" s="61"/>
      <c r="AZ203" s="61"/>
      <c r="BA203" s="61"/>
      <c r="BB203" s="61"/>
      <c r="BC203" s="61"/>
      <c r="BD203" s="61"/>
      <c r="BE203" s="61"/>
      <c r="BF203" s="61"/>
      <c r="BG203" s="61"/>
      <c r="BH203" s="61"/>
      <c r="BI203" s="61"/>
      <c r="BJ203" s="61"/>
      <c r="BK203" s="61"/>
      <c r="BL203" s="62"/>
      <c r="BM203" s="62"/>
      <c r="BN203" s="62"/>
      <c r="BO203" s="62"/>
      <c r="BP203" s="62"/>
      <c r="BQ203" s="62"/>
      <c r="BR203" s="62"/>
      <c r="BS203" s="62"/>
      <c r="BT203" s="62"/>
      <c r="BU203" s="62"/>
      <c r="BV203" s="62"/>
      <c r="BW203" s="62"/>
      <c r="BY203" s="63"/>
      <c r="BZ203" s="64"/>
      <c r="CA203" s="65"/>
      <c r="CB203" s="61"/>
      <c r="CC203" s="66"/>
      <c r="CD203" s="68"/>
    </row>
    <row r="204" spans="1:82" s="60" customFormat="1" ht="12" customHeight="1" x14ac:dyDescent="0.2">
      <c r="A204" s="110">
        <v>42</v>
      </c>
      <c r="B204" s="161" t="s">
        <v>315</v>
      </c>
      <c r="C204" s="111"/>
      <c r="D204" s="115"/>
      <c r="E204" s="113"/>
      <c r="F204" s="116"/>
      <c r="G204" s="163">
        <v>3221541.56</v>
      </c>
      <c r="H204" s="164">
        <v>0</v>
      </c>
      <c r="I204" s="165">
        <v>0</v>
      </c>
      <c r="J204" s="165">
        <v>0</v>
      </c>
      <c r="K204" s="165">
        <v>0</v>
      </c>
      <c r="L204" s="165">
        <v>0</v>
      </c>
      <c r="M204" s="165">
        <v>0</v>
      </c>
      <c r="N204" s="164">
        <v>0</v>
      </c>
      <c r="O204" s="164">
        <v>0</v>
      </c>
      <c r="P204" s="164">
        <v>0</v>
      </c>
      <c r="Q204" s="164">
        <v>0</v>
      </c>
      <c r="R204" s="164">
        <v>0</v>
      </c>
      <c r="S204" s="164">
        <v>0</v>
      </c>
      <c r="T204" s="166">
        <v>0</v>
      </c>
      <c r="U204" s="164">
        <v>0</v>
      </c>
      <c r="V204" s="168" t="s">
        <v>36</v>
      </c>
      <c r="W204" s="137">
        <v>607.6</v>
      </c>
      <c r="X204" s="164">
        <v>3188450</v>
      </c>
      <c r="Y204" s="137">
        <v>0</v>
      </c>
      <c r="Z204" s="137">
        <v>0</v>
      </c>
      <c r="AA204" s="137">
        <v>0</v>
      </c>
      <c r="AB204" s="137">
        <v>0</v>
      </c>
      <c r="AC204" s="137">
        <v>0</v>
      </c>
      <c r="AD204" s="137">
        <v>0</v>
      </c>
      <c r="AE204" s="137">
        <v>0</v>
      </c>
      <c r="AF204" s="137">
        <v>0</v>
      </c>
      <c r="AG204" s="137">
        <v>0</v>
      </c>
      <c r="AH204" s="137">
        <v>0</v>
      </c>
      <c r="AI204" s="137">
        <v>0</v>
      </c>
      <c r="AJ204" s="137">
        <v>690.23</v>
      </c>
      <c r="AK204" s="137">
        <v>32401.33</v>
      </c>
      <c r="AL204" s="137">
        <v>0</v>
      </c>
      <c r="AN204" s="61"/>
      <c r="AO204" s="61"/>
      <c r="AP204" s="61"/>
      <c r="AQ204" s="61"/>
      <c r="AR204" s="61"/>
      <c r="AS204" s="61"/>
      <c r="AT204" s="61"/>
      <c r="AU204" s="61"/>
      <c r="AV204" s="61"/>
      <c r="AW204" s="61"/>
      <c r="AX204" s="61"/>
      <c r="AY204" s="61"/>
      <c r="AZ204" s="61"/>
      <c r="BA204" s="61"/>
      <c r="BB204" s="61"/>
      <c r="BC204" s="61"/>
      <c r="BD204" s="61"/>
      <c r="BE204" s="61"/>
      <c r="BF204" s="61"/>
      <c r="BG204" s="61"/>
      <c r="BH204" s="61"/>
      <c r="BI204" s="61"/>
      <c r="BJ204" s="61"/>
      <c r="BK204" s="61"/>
      <c r="BL204" s="62"/>
      <c r="BM204" s="62"/>
      <c r="BN204" s="62"/>
      <c r="BO204" s="62"/>
      <c r="BP204" s="62"/>
      <c r="BQ204" s="62"/>
      <c r="BR204" s="62"/>
      <c r="BS204" s="62"/>
      <c r="BT204" s="62"/>
      <c r="BU204" s="62"/>
      <c r="BV204" s="62"/>
      <c r="BW204" s="62"/>
      <c r="BY204" s="63"/>
      <c r="BZ204" s="64"/>
      <c r="CA204" s="65"/>
      <c r="CB204" s="61"/>
      <c r="CC204" s="66"/>
    </row>
    <row r="205" spans="1:82" s="60" customFormat="1" ht="12" customHeight="1" x14ac:dyDescent="0.2">
      <c r="A205" s="110">
        <v>43</v>
      </c>
      <c r="B205" s="161" t="s">
        <v>316</v>
      </c>
      <c r="C205" s="117"/>
      <c r="D205" s="117"/>
      <c r="E205" s="118"/>
      <c r="F205" s="118"/>
      <c r="G205" s="163">
        <v>4308093.3</v>
      </c>
      <c r="H205" s="164">
        <v>0</v>
      </c>
      <c r="I205" s="165">
        <v>0</v>
      </c>
      <c r="J205" s="165">
        <v>0</v>
      </c>
      <c r="K205" s="165">
        <v>0</v>
      </c>
      <c r="L205" s="165">
        <v>0</v>
      </c>
      <c r="M205" s="165">
        <v>0</v>
      </c>
      <c r="N205" s="164">
        <v>0</v>
      </c>
      <c r="O205" s="164">
        <v>0</v>
      </c>
      <c r="P205" s="164">
        <v>0</v>
      </c>
      <c r="Q205" s="164">
        <v>0</v>
      </c>
      <c r="R205" s="164">
        <v>0</v>
      </c>
      <c r="S205" s="164">
        <v>0</v>
      </c>
      <c r="T205" s="166">
        <v>0</v>
      </c>
      <c r="U205" s="164">
        <v>0</v>
      </c>
      <c r="V205" s="168" t="s">
        <v>36</v>
      </c>
      <c r="W205" s="137">
        <v>986.7</v>
      </c>
      <c r="X205" s="164">
        <v>4174924</v>
      </c>
      <c r="Y205" s="137">
        <v>0</v>
      </c>
      <c r="Z205" s="137">
        <v>0</v>
      </c>
      <c r="AA205" s="137">
        <v>0</v>
      </c>
      <c r="AB205" s="137">
        <v>0</v>
      </c>
      <c r="AC205" s="137">
        <v>0</v>
      </c>
      <c r="AD205" s="137">
        <v>0</v>
      </c>
      <c r="AE205" s="137">
        <v>0</v>
      </c>
      <c r="AF205" s="137">
        <v>0</v>
      </c>
      <c r="AG205" s="137">
        <v>0</v>
      </c>
      <c r="AH205" s="137">
        <v>0</v>
      </c>
      <c r="AI205" s="137">
        <v>0</v>
      </c>
      <c r="AJ205" s="137">
        <v>132649.78</v>
      </c>
      <c r="AK205" s="137">
        <v>519.52</v>
      </c>
      <c r="AL205" s="137">
        <v>0</v>
      </c>
      <c r="AN205" s="61"/>
      <c r="AO205" s="61"/>
      <c r="AP205" s="61"/>
      <c r="AQ205" s="61"/>
      <c r="AR205" s="61"/>
      <c r="AS205" s="61"/>
      <c r="AT205" s="61"/>
      <c r="AU205" s="61"/>
      <c r="AV205" s="61"/>
      <c r="AW205" s="61"/>
      <c r="AX205" s="61"/>
      <c r="AY205" s="61"/>
      <c r="AZ205" s="61"/>
      <c r="BA205" s="61"/>
      <c r="BB205" s="61"/>
      <c r="BC205" s="61"/>
      <c r="BD205" s="61"/>
      <c r="BE205" s="61"/>
      <c r="BF205" s="61"/>
      <c r="BG205" s="61"/>
      <c r="BH205" s="61"/>
      <c r="BI205" s="61"/>
      <c r="BJ205" s="61"/>
      <c r="BK205" s="61"/>
      <c r="BL205" s="62"/>
      <c r="BM205" s="62"/>
      <c r="BN205" s="62"/>
      <c r="BO205" s="62"/>
      <c r="BP205" s="62"/>
      <c r="BQ205" s="62"/>
      <c r="BR205" s="62"/>
      <c r="BS205" s="62"/>
      <c r="BT205" s="62"/>
      <c r="BU205" s="62"/>
      <c r="BV205" s="62"/>
      <c r="BW205" s="62"/>
      <c r="BY205" s="63"/>
      <c r="BZ205" s="64"/>
      <c r="CA205" s="65"/>
      <c r="CB205" s="61"/>
      <c r="CC205" s="66"/>
      <c r="CD205" s="68"/>
    </row>
    <row r="206" spans="1:82" s="60" customFormat="1" ht="12" customHeight="1" x14ac:dyDescent="0.2">
      <c r="A206" s="110">
        <v>44</v>
      </c>
      <c r="B206" s="161" t="s">
        <v>307</v>
      </c>
      <c r="C206" s="117"/>
      <c r="D206" s="117"/>
      <c r="E206" s="118"/>
      <c r="F206" s="118"/>
      <c r="G206" s="163">
        <v>2087590.84</v>
      </c>
      <c r="H206" s="164">
        <v>0</v>
      </c>
      <c r="I206" s="165">
        <v>0</v>
      </c>
      <c r="J206" s="165">
        <v>0</v>
      </c>
      <c r="K206" s="165">
        <v>0</v>
      </c>
      <c r="L206" s="165">
        <v>0</v>
      </c>
      <c r="M206" s="165">
        <v>0</v>
      </c>
      <c r="N206" s="164">
        <v>0</v>
      </c>
      <c r="O206" s="164">
        <v>0</v>
      </c>
      <c r="P206" s="164">
        <v>0</v>
      </c>
      <c r="Q206" s="164">
        <v>0</v>
      </c>
      <c r="R206" s="164">
        <v>0</v>
      </c>
      <c r="S206" s="164">
        <v>0</v>
      </c>
      <c r="T206" s="166">
        <v>0</v>
      </c>
      <c r="U206" s="164">
        <v>0</v>
      </c>
      <c r="V206" s="168" t="s">
        <v>37</v>
      </c>
      <c r="W206" s="137">
        <v>559.79999999999995</v>
      </c>
      <c r="X206" s="164">
        <v>2001674.7</v>
      </c>
      <c r="Y206" s="137">
        <v>0</v>
      </c>
      <c r="Z206" s="137">
        <v>0</v>
      </c>
      <c r="AA206" s="137">
        <v>0</v>
      </c>
      <c r="AB206" s="137">
        <v>0</v>
      </c>
      <c r="AC206" s="137">
        <v>0</v>
      </c>
      <c r="AD206" s="137">
        <v>0</v>
      </c>
      <c r="AE206" s="137">
        <v>0</v>
      </c>
      <c r="AF206" s="137">
        <v>0</v>
      </c>
      <c r="AG206" s="137">
        <v>0</v>
      </c>
      <c r="AH206" s="137">
        <v>0</v>
      </c>
      <c r="AI206" s="137">
        <v>0</v>
      </c>
      <c r="AJ206" s="137">
        <v>85589.35</v>
      </c>
      <c r="AK206" s="137">
        <v>326.79000000000002</v>
      </c>
      <c r="AL206" s="137">
        <v>0</v>
      </c>
      <c r="AN206" s="61"/>
      <c r="AO206" s="61"/>
      <c r="AP206" s="61"/>
      <c r="AQ206" s="61"/>
      <c r="AR206" s="61"/>
      <c r="AS206" s="61"/>
      <c r="AT206" s="61"/>
      <c r="AU206" s="61"/>
      <c r="AV206" s="61"/>
      <c r="AW206" s="61"/>
      <c r="AX206" s="61"/>
      <c r="AY206" s="61"/>
      <c r="AZ206" s="61"/>
      <c r="BA206" s="61"/>
      <c r="BB206" s="61"/>
      <c r="BC206" s="61"/>
      <c r="BD206" s="61"/>
      <c r="BE206" s="61"/>
      <c r="BF206" s="61"/>
      <c r="BG206" s="61"/>
      <c r="BH206" s="61"/>
      <c r="BI206" s="61"/>
      <c r="BJ206" s="61"/>
      <c r="BK206" s="61"/>
      <c r="BL206" s="62"/>
      <c r="BM206" s="62"/>
      <c r="BN206" s="62"/>
      <c r="BO206" s="62"/>
      <c r="BP206" s="62"/>
      <c r="BQ206" s="62"/>
      <c r="BR206" s="62"/>
      <c r="BS206" s="62"/>
      <c r="BT206" s="62"/>
      <c r="BU206" s="62"/>
      <c r="BV206" s="62"/>
      <c r="BW206" s="62"/>
      <c r="BY206" s="63"/>
      <c r="BZ206" s="64"/>
      <c r="CA206" s="65"/>
      <c r="CB206" s="61"/>
      <c r="CC206" s="66"/>
      <c r="CD206" s="68"/>
    </row>
    <row r="207" spans="1:82" s="60" customFormat="1" ht="12" customHeight="1" x14ac:dyDescent="0.2">
      <c r="A207" s="110">
        <v>45</v>
      </c>
      <c r="B207" s="161" t="s">
        <v>317</v>
      </c>
      <c r="C207" s="117"/>
      <c r="D207" s="117"/>
      <c r="E207" s="118"/>
      <c r="F207" s="118"/>
      <c r="G207" s="163">
        <v>3936510.51</v>
      </c>
      <c r="H207" s="164">
        <v>0</v>
      </c>
      <c r="I207" s="165">
        <v>0</v>
      </c>
      <c r="J207" s="165">
        <v>0</v>
      </c>
      <c r="K207" s="165">
        <v>0</v>
      </c>
      <c r="L207" s="165">
        <v>0</v>
      </c>
      <c r="M207" s="165">
        <v>0</v>
      </c>
      <c r="N207" s="164">
        <v>0</v>
      </c>
      <c r="O207" s="164">
        <v>0</v>
      </c>
      <c r="P207" s="164">
        <v>0</v>
      </c>
      <c r="Q207" s="164">
        <v>0</v>
      </c>
      <c r="R207" s="164">
        <v>0</v>
      </c>
      <c r="S207" s="164">
        <v>0</v>
      </c>
      <c r="T207" s="166">
        <v>0</v>
      </c>
      <c r="U207" s="164">
        <v>0</v>
      </c>
      <c r="V207" s="168" t="s">
        <v>36</v>
      </c>
      <c r="W207" s="137">
        <v>919.61</v>
      </c>
      <c r="X207" s="164">
        <v>3827439.58</v>
      </c>
      <c r="Y207" s="137">
        <v>0</v>
      </c>
      <c r="Z207" s="137">
        <v>0</v>
      </c>
      <c r="AA207" s="137">
        <v>0</v>
      </c>
      <c r="AB207" s="137">
        <v>0</v>
      </c>
      <c r="AC207" s="137">
        <v>0</v>
      </c>
      <c r="AD207" s="137">
        <v>0</v>
      </c>
      <c r="AE207" s="137">
        <v>0</v>
      </c>
      <c r="AF207" s="137">
        <v>0</v>
      </c>
      <c r="AG207" s="137">
        <v>0</v>
      </c>
      <c r="AH207" s="137">
        <v>0</v>
      </c>
      <c r="AI207" s="137">
        <v>0</v>
      </c>
      <c r="AJ207" s="137">
        <v>108649.75</v>
      </c>
      <c r="AK207" s="137">
        <v>421.18</v>
      </c>
      <c r="AL207" s="137">
        <v>0</v>
      </c>
      <c r="AN207" s="61"/>
      <c r="AO207" s="61"/>
      <c r="AP207" s="61"/>
      <c r="AQ207" s="61"/>
      <c r="AR207" s="61"/>
      <c r="AS207" s="61"/>
      <c r="AT207" s="61"/>
      <c r="AU207" s="61"/>
      <c r="AV207" s="61"/>
      <c r="AW207" s="61"/>
      <c r="AX207" s="61"/>
      <c r="AY207" s="61"/>
      <c r="AZ207" s="61"/>
      <c r="BA207" s="61"/>
      <c r="BB207" s="61"/>
      <c r="BC207" s="61"/>
      <c r="BD207" s="61"/>
      <c r="BE207" s="61"/>
      <c r="BF207" s="61"/>
      <c r="BG207" s="61"/>
      <c r="BH207" s="61"/>
      <c r="BI207" s="61"/>
      <c r="BJ207" s="61"/>
      <c r="BK207" s="61"/>
      <c r="BL207" s="62"/>
      <c r="BM207" s="62"/>
      <c r="BN207" s="62"/>
      <c r="BO207" s="62"/>
      <c r="BP207" s="62"/>
      <c r="BQ207" s="62"/>
      <c r="BR207" s="62"/>
      <c r="BS207" s="62"/>
      <c r="BT207" s="62"/>
      <c r="BU207" s="62"/>
      <c r="BV207" s="62"/>
      <c r="BW207" s="62"/>
      <c r="BY207" s="63"/>
      <c r="BZ207" s="64"/>
      <c r="CA207" s="65"/>
      <c r="CB207" s="61"/>
      <c r="CC207" s="66"/>
      <c r="CD207" s="68"/>
    </row>
    <row r="208" spans="1:82" s="60" customFormat="1" ht="12" customHeight="1" x14ac:dyDescent="0.2">
      <c r="A208" s="110">
        <v>46</v>
      </c>
      <c r="B208" s="161" t="s">
        <v>318</v>
      </c>
      <c r="C208" s="117"/>
      <c r="D208" s="117"/>
      <c r="E208" s="118"/>
      <c r="F208" s="118"/>
      <c r="G208" s="163">
        <v>3491912.03</v>
      </c>
      <c r="H208" s="164">
        <v>0</v>
      </c>
      <c r="I208" s="165">
        <v>0</v>
      </c>
      <c r="J208" s="165">
        <v>0</v>
      </c>
      <c r="K208" s="165">
        <v>0</v>
      </c>
      <c r="L208" s="165">
        <v>0</v>
      </c>
      <c r="M208" s="165">
        <v>0</v>
      </c>
      <c r="N208" s="164">
        <v>0</v>
      </c>
      <c r="O208" s="164">
        <v>0</v>
      </c>
      <c r="P208" s="164">
        <v>0</v>
      </c>
      <c r="Q208" s="164">
        <v>0</v>
      </c>
      <c r="R208" s="164">
        <v>0</v>
      </c>
      <c r="S208" s="164">
        <v>0</v>
      </c>
      <c r="T208" s="166">
        <v>0</v>
      </c>
      <c r="U208" s="164">
        <v>0</v>
      </c>
      <c r="V208" s="168" t="s">
        <v>36</v>
      </c>
      <c r="W208" s="137">
        <v>927.08</v>
      </c>
      <c r="X208" s="164">
        <v>3393744</v>
      </c>
      <c r="Y208" s="137">
        <v>0</v>
      </c>
      <c r="Z208" s="137">
        <v>0</v>
      </c>
      <c r="AA208" s="137">
        <v>0</v>
      </c>
      <c r="AB208" s="137">
        <v>0</v>
      </c>
      <c r="AC208" s="137">
        <v>0</v>
      </c>
      <c r="AD208" s="137">
        <v>0</v>
      </c>
      <c r="AE208" s="137">
        <v>0</v>
      </c>
      <c r="AF208" s="137">
        <v>0</v>
      </c>
      <c r="AG208" s="137">
        <v>0</v>
      </c>
      <c r="AH208" s="137">
        <v>0</v>
      </c>
      <c r="AI208" s="137">
        <v>0</v>
      </c>
      <c r="AJ208" s="137">
        <v>97750.56</v>
      </c>
      <c r="AK208" s="137">
        <v>417.47</v>
      </c>
      <c r="AL208" s="137">
        <v>0</v>
      </c>
      <c r="AN208" s="61"/>
      <c r="AO208" s="61"/>
      <c r="AP208" s="61"/>
      <c r="AQ208" s="61"/>
      <c r="AR208" s="61"/>
      <c r="AS208" s="61"/>
      <c r="AT208" s="61"/>
      <c r="AU208" s="61"/>
      <c r="AV208" s="61"/>
      <c r="AW208" s="61"/>
      <c r="AX208" s="61"/>
      <c r="AY208" s="61"/>
      <c r="AZ208" s="61"/>
      <c r="BA208" s="61"/>
      <c r="BB208" s="61"/>
      <c r="BC208" s="61"/>
      <c r="BD208" s="61"/>
      <c r="BE208" s="61"/>
      <c r="BF208" s="61"/>
      <c r="BG208" s="61"/>
      <c r="BH208" s="61"/>
      <c r="BI208" s="61"/>
      <c r="BJ208" s="61"/>
      <c r="BK208" s="61"/>
      <c r="BL208" s="62"/>
      <c r="BM208" s="62"/>
      <c r="BN208" s="62"/>
      <c r="BO208" s="62"/>
      <c r="BP208" s="62"/>
      <c r="BQ208" s="62"/>
      <c r="BR208" s="62"/>
      <c r="BS208" s="62"/>
      <c r="BT208" s="62"/>
      <c r="BU208" s="62"/>
      <c r="BV208" s="62"/>
      <c r="BW208" s="62"/>
      <c r="BY208" s="63"/>
      <c r="BZ208" s="64"/>
      <c r="CA208" s="65"/>
      <c r="CB208" s="61"/>
      <c r="CC208" s="66"/>
      <c r="CD208" s="68"/>
    </row>
    <row r="209" spans="1:82" s="60" customFormat="1" ht="12" customHeight="1" x14ac:dyDescent="0.2">
      <c r="A209" s="110">
        <v>47</v>
      </c>
      <c r="B209" s="161" t="s">
        <v>319</v>
      </c>
      <c r="C209" s="117"/>
      <c r="D209" s="117"/>
      <c r="E209" s="118"/>
      <c r="F209" s="118"/>
      <c r="G209" s="163">
        <v>4285264.32</v>
      </c>
      <c r="H209" s="164">
        <v>0</v>
      </c>
      <c r="I209" s="165">
        <v>0</v>
      </c>
      <c r="J209" s="165">
        <v>0</v>
      </c>
      <c r="K209" s="165">
        <v>0</v>
      </c>
      <c r="L209" s="165">
        <v>0</v>
      </c>
      <c r="M209" s="165">
        <v>0</v>
      </c>
      <c r="N209" s="164">
        <v>0</v>
      </c>
      <c r="O209" s="164">
        <v>0</v>
      </c>
      <c r="P209" s="164">
        <v>0</v>
      </c>
      <c r="Q209" s="164">
        <v>0</v>
      </c>
      <c r="R209" s="164">
        <v>0</v>
      </c>
      <c r="S209" s="164">
        <v>0</v>
      </c>
      <c r="T209" s="166">
        <v>0</v>
      </c>
      <c r="U209" s="164">
        <v>0</v>
      </c>
      <c r="V209" s="168" t="s">
        <v>36</v>
      </c>
      <c r="W209" s="137">
        <v>901</v>
      </c>
      <c r="X209" s="164">
        <v>4222604.99</v>
      </c>
      <c r="Y209" s="137">
        <v>0</v>
      </c>
      <c r="Z209" s="137">
        <v>0</v>
      </c>
      <c r="AA209" s="137">
        <v>0</v>
      </c>
      <c r="AB209" s="137">
        <v>0</v>
      </c>
      <c r="AC209" s="137">
        <v>0</v>
      </c>
      <c r="AD209" s="137">
        <v>0</v>
      </c>
      <c r="AE209" s="137">
        <v>0</v>
      </c>
      <c r="AF209" s="137">
        <v>0</v>
      </c>
      <c r="AG209" s="137">
        <v>0</v>
      </c>
      <c r="AH209" s="137">
        <v>0</v>
      </c>
      <c r="AI209" s="137">
        <v>0</v>
      </c>
      <c r="AJ209" s="137">
        <v>1306.97</v>
      </c>
      <c r="AK209" s="137">
        <v>61352.36</v>
      </c>
      <c r="AL209" s="137">
        <v>0</v>
      </c>
      <c r="AN209" s="61"/>
      <c r="AO209" s="61"/>
      <c r="AP209" s="61"/>
      <c r="AQ209" s="61"/>
      <c r="AR209" s="61"/>
      <c r="AS209" s="61"/>
      <c r="AT209" s="61"/>
      <c r="AU209" s="61"/>
      <c r="AV209" s="61"/>
      <c r="AW209" s="61"/>
      <c r="AX209" s="61"/>
      <c r="AY209" s="61"/>
      <c r="AZ209" s="61"/>
      <c r="BA209" s="61"/>
      <c r="BB209" s="61"/>
      <c r="BC209" s="61"/>
      <c r="BD209" s="61"/>
      <c r="BE209" s="61"/>
      <c r="BF209" s="61"/>
      <c r="BG209" s="61"/>
      <c r="BH209" s="61"/>
      <c r="BI209" s="61"/>
      <c r="BJ209" s="61"/>
      <c r="BK209" s="61"/>
      <c r="BL209" s="62"/>
      <c r="BM209" s="62"/>
      <c r="BN209" s="62"/>
      <c r="BO209" s="62"/>
      <c r="BP209" s="62"/>
      <c r="BQ209" s="62"/>
      <c r="BR209" s="62"/>
      <c r="BS209" s="62"/>
      <c r="BT209" s="62"/>
      <c r="BU209" s="62"/>
      <c r="BV209" s="62"/>
      <c r="BW209" s="62"/>
      <c r="BY209" s="63"/>
      <c r="BZ209" s="64"/>
      <c r="CA209" s="65"/>
      <c r="CB209" s="61"/>
      <c r="CC209" s="66"/>
      <c r="CD209" s="68"/>
    </row>
    <row r="210" spans="1:82" s="60" customFormat="1" ht="12" customHeight="1" x14ac:dyDescent="0.2">
      <c r="A210" s="110">
        <v>48</v>
      </c>
      <c r="B210" s="161" t="s">
        <v>320</v>
      </c>
      <c r="C210" s="117"/>
      <c r="D210" s="117"/>
      <c r="E210" s="118"/>
      <c r="F210" s="118"/>
      <c r="G210" s="163">
        <v>7003305.0300000003</v>
      </c>
      <c r="H210" s="164">
        <v>0</v>
      </c>
      <c r="I210" s="165">
        <v>0</v>
      </c>
      <c r="J210" s="165">
        <v>0</v>
      </c>
      <c r="K210" s="165">
        <v>0</v>
      </c>
      <c r="L210" s="165">
        <v>0</v>
      </c>
      <c r="M210" s="165">
        <v>0</v>
      </c>
      <c r="N210" s="164">
        <v>0</v>
      </c>
      <c r="O210" s="164">
        <v>0</v>
      </c>
      <c r="P210" s="164">
        <v>0</v>
      </c>
      <c r="Q210" s="164">
        <v>0</v>
      </c>
      <c r="R210" s="164">
        <v>0</v>
      </c>
      <c r="S210" s="164">
        <v>0</v>
      </c>
      <c r="T210" s="166">
        <v>0</v>
      </c>
      <c r="U210" s="164">
        <v>0</v>
      </c>
      <c r="V210" s="168" t="s">
        <v>36</v>
      </c>
      <c r="W210" s="137">
        <v>1355.08</v>
      </c>
      <c r="X210" s="164">
        <v>7001011</v>
      </c>
      <c r="Y210" s="137">
        <v>0</v>
      </c>
      <c r="Z210" s="137">
        <v>0</v>
      </c>
      <c r="AA210" s="137">
        <v>0</v>
      </c>
      <c r="AB210" s="137">
        <v>0</v>
      </c>
      <c r="AC210" s="137">
        <v>0</v>
      </c>
      <c r="AD210" s="137">
        <v>0</v>
      </c>
      <c r="AE210" s="137">
        <v>0</v>
      </c>
      <c r="AF210" s="137">
        <v>0</v>
      </c>
      <c r="AG210" s="137">
        <v>0</v>
      </c>
      <c r="AH210" s="137">
        <v>0</v>
      </c>
      <c r="AI210" s="137">
        <v>0</v>
      </c>
      <c r="AJ210" s="137">
        <v>1688.7</v>
      </c>
      <c r="AK210" s="137">
        <v>605.33000000000004</v>
      </c>
      <c r="AL210" s="137">
        <v>0</v>
      </c>
      <c r="AN210" s="61"/>
      <c r="AO210" s="61"/>
      <c r="AP210" s="61"/>
      <c r="AQ210" s="61"/>
      <c r="AR210" s="61"/>
      <c r="AS210" s="61"/>
      <c r="AT210" s="61"/>
      <c r="AU210" s="61"/>
      <c r="AV210" s="61"/>
      <c r="AW210" s="61"/>
      <c r="AX210" s="61"/>
      <c r="AY210" s="61"/>
      <c r="AZ210" s="61"/>
      <c r="BA210" s="61"/>
      <c r="BB210" s="61"/>
      <c r="BC210" s="61"/>
      <c r="BD210" s="61"/>
      <c r="BE210" s="61"/>
      <c r="BF210" s="61"/>
      <c r="BG210" s="61"/>
      <c r="BH210" s="61"/>
      <c r="BI210" s="61"/>
      <c r="BJ210" s="61"/>
      <c r="BK210" s="61"/>
      <c r="BL210" s="62"/>
      <c r="BM210" s="62"/>
      <c r="BN210" s="62"/>
      <c r="BO210" s="62"/>
      <c r="BP210" s="62"/>
      <c r="BQ210" s="62"/>
      <c r="BR210" s="62"/>
      <c r="BS210" s="62"/>
      <c r="BT210" s="62"/>
      <c r="BU210" s="62"/>
      <c r="BV210" s="62"/>
      <c r="BW210" s="62"/>
      <c r="BY210" s="63"/>
      <c r="BZ210" s="64"/>
      <c r="CA210" s="65"/>
      <c r="CB210" s="61"/>
      <c r="CC210" s="66"/>
      <c r="CD210" s="68"/>
    </row>
    <row r="211" spans="1:82" s="60" customFormat="1" ht="12" customHeight="1" x14ac:dyDescent="0.2">
      <c r="A211" s="110">
        <v>49</v>
      </c>
      <c r="B211" s="161" t="s">
        <v>321</v>
      </c>
      <c r="C211" s="117"/>
      <c r="D211" s="117"/>
      <c r="E211" s="118"/>
      <c r="F211" s="118"/>
      <c r="G211" s="163">
        <v>3571174.16</v>
      </c>
      <c r="H211" s="164">
        <v>0</v>
      </c>
      <c r="I211" s="165">
        <v>0</v>
      </c>
      <c r="J211" s="165">
        <v>0</v>
      </c>
      <c r="K211" s="165">
        <v>0</v>
      </c>
      <c r="L211" s="165">
        <v>0</v>
      </c>
      <c r="M211" s="165">
        <v>0</v>
      </c>
      <c r="N211" s="164">
        <v>0</v>
      </c>
      <c r="O211" s="164">
        <v>0</v>
      </c>
      <c r="P211" s="164">
        <v>0</v>
      </c>
      <c r="Q211" s="164">
        <v>0</v>
      </c>
      <c r="R211" s="164">
        <v>0</v>
      </c>
      <c r="S211" s="164">
        <v>0</v>
      </c>
      <c r="T211" s="166">
        <v>2</v>
      </c>
      <c r="U211" s="164">
        <v>3506176.1</v>
      </c>
      <c r="V211" s="168"/>
      <c r="W211" s="137">
        <v>0</v>
      </c>
      <c r="X211" s="164">
        <v>0</v>
      </c>
      <c r="Y211" s="137">
        <v>0</v>
      </c>
      <c r="Z211" s="137">
        <v>0</v>
      </c>
      <c r="AA211" s="137">
        <v>0</v>
      </c>
      <c r="AB211" s="137">
        <v>0</v>
      </c>
      <c r="AC211" s="137">
        <v>0</v>
      </c>
      <c r="AD211" s="137">
        <v>0</v>
      </c>
      <c r="AE211" s="137">
        <v>0</v>
      </c>
      <c r="AF211" s="137">
        <v>0</v>
      </c>
      <c r="AG211" s="137">
        <v>0</v>
      </c>
      <c r="AH211" s="137">
        <v>0</v>
      </c>
      <c r="AI211" s="137">
        <v>0</v>
      </c>
      <c r="AJ211" s="137">
        <v>39315.120000000003</v>
      </c>
      <c r="AK211" s="137">
        <v>25682.94</v>
      </c>
      <c r="AL211" s="137">
        <v>0</v>
      </c>
      <c r="AN211" s="61"/>
      <c r="AO211" s="61"/>
      <c r="AP211" s="61"/>
      <c r="AQ211" s="61"/>
      <c r="AR211" s="61"/>
      <c r="AS211" s="61"/>
      <c r="AT211" s="61"/>
      <c r="AU211" s="61"/>
      <c r="AV211" s="61"/>
      <c r="AW211" s="61"/>
      <c r="AX211" s="61"/>
      <c r="AY211" s="61"/>
      <c r="AZ211" s="61"/>
      <c r="BA211" s="61"/>
      <c r="BB211" s="61"/>
      <c r="BC211" s="61"/>
      <c r="BD211" s="61"/>
      <c r="BE211" s="61"/>
      <c r="BF211" s="61"/>
      <c r="BG211" s="61"/>
      <c r="BH211" s="61"/>
      <c r="BI211" s="61"/>
      <c r="BJ211" s="61"/>
      <c r="BK211" s="61"/>
      <c r="BL211" s="62"/>
      <c r="BM211" s="62"/>
      <c r="BN211" s="62"/>
      <c r="BO211" s="62"/>
      <c r="BP211" s="62"/>
      <c r="BQ211" s="62"/>
      <c r="BR211" s="62"/>
      <c r="BS211" s="62"/>
      <c r="BT211" s="62"/>
      <c r="BU211" s="62"/>
      <c r="BV211" s="62"/>
      <c r="BW211" s="62"/>
      <c r="BY211" s="63"/>
      <c r="BZ211" s="64"/>
      <c r="CA211" s="65"/>
      <c r="CB211" s="61"/>
      <c r="CC211" s="66"/>
      <c r="CD211" s="68"/>
    </row>
    <row r="212" spans="1:82" s="60" customFormat="1" ht="12" customHeight="1" x14ac:dyDescent="0.2">
      <c r="A212" s="110">
        <v>50</v>
      </c>
      <c r="B212" s="161" t="s">
        <v>410</v>
      </c>
      <c r="C212" s="117"/>
      <c r="D212" s="117"/>
      <c r="E212" s="118"/>
      <c r="F212" s="118"/>
      <c r="G212" s="163">
        <v>5052967.66</v>
      </c>
      <c r="H212" s="164">
        <v>0</v>
      </c>
      <c r="I212" s="165">
        <v>0</v>
      </c>
      <c r="J212" s="165">
        <v>0</v>
      </c>
      <c r="K212" s="165">
        <v>0</v>
      </c>
      <c r="L212" s="165">
        <v>0</v>
      </c>
      <c r="M212" s="165">
        <v>0</v>
      </c>
      <c r="N212" s="164">
        <v>0</v>
      </c>
      <c r="O212" s="164">
        <v>0</v>
      </c>
      <c r="P212" s="164">
        <v>0</v>
      </c>
      <c r="Q212" s="164">
        <v>0</v>
      </c>
      <c r="R212" s="164">
        <v>0</v>
      </c>
      <c r="S212" s="164">
        <v>0</v>
      </c>
      <c r="T212" s="170">
        <v>0</v>
      </c>
      <c r="U212" s="164">
        <v>0</v>
      </c>
      <c r="V212" s="168" t="s">
        <v>36</v>
      </c>
      <c r="W212" s="137">
        <v>988.92</v>
      </c>
      <c r="X212" s="164">
        <v>5051259</v>
      </c>
      <c r="Y212" s="137">
        <v>0</v>
      </c>
      <c r="Z212" s="137">
        <v>0</v>
      </c>
      <c r="AA212" s="137">
        <v>0</v>
      </c>
      <c r="AB212" s="137">
        <v>0</v>
      </c>
      <c r="AC212" s="137">
        <v>0</v>
      </c>
      <c r="AD212" s="137">
        <v>0</v>
      </c>
      <c r="AE212" s="137">
        <v>0</v>
      </c>
      <c r="AF212" s="137">
        <v>0</v>
      </c>
      <c r="AG212" s="137">
        <v>0</v>
      </c>
      <c r="AH212" s="137">
        <v>0</v>
      </c>
      <c r="AI212" s="137">
        <v>0</v>
      </c>
      <c r="AJ212" s="137">
        <v>1257.79</v>
      </c>
      <c r="AK212" s="137">
        <v>450.87</v>
      </c>
      <c r="AL212" s="137">
        <v>0</v>
      </c>
      <c r="AN212" s="61"/>
      <c r="AO212" s="61"/>
      <c r="AP212" s="61"/>
      <c r="AQ212" s="61"/>
      <c r="AR212" s="61"/>
      <c r="AS212" s="61"/>
      <c r="AT212" s="61"/>
      <c r="AU212" s="61"/>
      <c r="AV212" s="61"/>
      <c r="AW212" s="61"/>
      <c r="AX212" s="61"/>
      <c r="AY212" s="61"/>
      <c r="AZ212" s="61"/>
      <c r="BA212" s="61"/>
      <c r="BB212" s="61"/>
      <c r="BC212" s="61"/>
      <c r="BD212" s="61"/>
      <c r="BE212" s="61"/>
      <c r="BF212" s="61"/>
      <c r="BG212" s="61"/>
      <c r="BH212" s="61"/>
      <c r="BI212" s="61"/>
      <c r="BJ212" s="61"/>
      <c r="BK212" s="61"/>
      <c r="BL212" s="62"/>
      <c r="BM212" s="62"/>
      <c r="BN212" s="62"/>
      <c r="BO212" s="62"/>
      <c r="BP212" s="62"/>
      <c r="BQ212" s="62"/>
      <c r="BR212" s="62"/>
      <c r="BS212" s="62"/>
      <c r="BT212" s="62"/>
      <c r="BU212" s="62"/>
      <c r="BV212" s="62"/>
      <c r="BW212" s="62"/>
      <c r="BY212" s="63"/>
      <c r="BZ212" s="64"/>
      <c r="CA212" s="65"/>
      <c r="CB212" s="61"/>
      <c r="CC212" s="66"/>
      <c r="CD212" s="68"/>
    </row>
    <row r="213" spans="1:82" s="60" customFormat="1" ht="12" customHeight="1" x14ac:dyDescent="0.2">
      <c r="A213" s="110">
        <v>51</v>
      </c>
      <c r="B213" s="161" t="s">
        <v>322</v>
      </c>
      <c r="C213" s="117"/>
      <c r="D213" s="117"/>
      <c r="E213" s="118"/>
      <c r="F213" s="118"/>
      <c r="G213" s="163">
        <v>3135339.13</v>
      </c>
      <c r="H213" s="164">
        <v>0</v>
      </c>
      <c r="I213" s="165">
        <v>0</v>
      </c>
      <c r="J213" s="165">
        <v>0</v>
      </c>
      <c r="K213" s="165">
        <v>0</v>
      </c>
      <c r="L213" s="165">
        <v>0</v>
      </c>
      <c r="M213" s="165">
        <v>0</v>
      </c>
      <c r="N213" s="164">
        <v>0</v>
      </c>
      <c r="O213" s="164">
        <v>0</v>
      </c>
      <c r="P213" s="164">
        <v>0</v>
      </c>
      <c r="Q213" s="164">
        <v>0</v>
      </c>
      <c r="R213" s="164">
        <v>0</v>
      </c>
      <c r="S213" s="164">
        <v>0</v>
      </c>
      <c r="T213" s="166">
        <v>0</v>
      </c>
      <c r="U213" s="164">
        <v>0</v>
      </c>
      <c r="V213" s="168"/>
      <c r="W213" s="137">
        <v>0</v>
      </c>
      <c r="X213" s="164">
        <v>0</v>
      </c>
      <c r="Y213" s="137">
        <v>0</v>
      </c>
      <c r="Z213" s="137">
        <v>0</v>
      </c>
      <c r="AA213" s="137">
        <v>1645.8</v>
      </c>
      <c r="AB213" s="137">
        <v>2959100</v>
      </c>
      <c r="AC213" s="137">
        <v>0</v>
      </c>
      <c r="AD213" s="137">
        <v>0</v>
      </c>
      <c r="AE213" s="137">
        <v>0</v>
      </c>
      <c r="AF213" s="137">
        <v>0</v>
      </c>
      <c r="AG213" s="137">
        <v>0</v>
      </c>
      <c r="AH213" s="137">
        <v>0</v>
      </c>
      <c r="AI213" s="137">
        <v>0</v>
      </c>
      <c r="AJ213" s="137">
        <v>117492.75</v>
      </c>
      <c r="AK213" s="137">
        <v>58746.38</v>
      </c>
      <c r="AL213" s="137">
        <v>0</v>
      </c>
      <c r="AN213" s="61"/>
      <c r="AO213" s="61"/>
      <c r="AP213" s="61"/>
      <c r="AQ213" s="61"/>
      <c r="AR213" s="61"/>
      <c r="AS213" s="61"/>
      <c r="AT213" s="61"/>
      <c r="AU213" s="61"/>
      <c r="AV213" s="61"/>
      <c r="AW213" s="61"/>
      <c r="AX213" s="61"/>
      <c r="AY213" s="61"/>
      <c r="AZ213" s="61"/>
      <c r="BA213" s="61"/>
      <c r="BB213" s="61"/>
      <c r="BC213" s="61"/>
      <c r="BD213" s="61"/>
      <c r="BE213" s="61"/>
      <c r="BF213" s="61"/>
      <c r="BG213" s="61"/>
      <c r="BH213" s="61"/>
      <c r="BI213" s="61"/>
      <c r="BJ213" s="61"/>
      <c r="BK213" s="61"/>
      <c r="BL213" s="62"/>
      <c r="BM213" s="62"/>
      <c r="BN213" s="62"/>
      <c r="BO213" s="62"/>
      <c r="BP213" s="62"/>
      <c r="BQ213" s="62"/>
      <c r="BR213" s="62"/>
      <c r="BS213" s="62"/>
      <c r="BT213" s="62"/>
      <c r="BU213" s="62"/>
      <c r="BV213" s="62"/>
      <c r="BW213" s="62"/>
      <c r="BY213" s="63"/>
      <c r="BZ213" s="64"/>
      <c r="CA213" s="65"/>
      <c r="CB213" s="61"/>
      <c r="CC213" s="66"/>
      <c r="CD213" s="68"/>
    </row>
    <row r="214" spans="1:82" s="60" customFormat="1" ht="12" customHeight="1" x14ac:dyDescent="0.2">
      <c r="A214" s="110">
        <v>52</v>
      </c>
      <c r="B214" s="161" t="s">
        <v>324</v>
      </c>
      <c r="C214" s="117"/>
      <c r="D214" s="117"/>
      <c r="E214" s="118"/>
      <c r="F214" s="118"/>
      <c r="G214" s="163">
        <v>4376980.8600000003</v>
      </c>
      <c r="H214" s="164">
        <v>0</v>
      </c>
      <c r="I214" s="165">
        <v>0</v>
      </c>
      <c r="J214" s="165">
        <v>0</v>
      </c>
      <c r="K214" s="165">
        <v>0</v>
      </c>
      <c r="L214" s="165">
        <v>0</v>
      </c>
      <c r="M214" s="165">
        <v>0</v>
      </c>
      <c r="N214" s="164">
        <v>0</v>
      </c>
      <c r="O214" s="164">
        <v>0</v>
      </c>
      <c r="P214" s="164">
        <v>0</v>
      </c>
      <c r="Q214" s="164">
        <v>0</v>
      </c>
      <c r="R214" s="164">
        <v>0</v>
      </c>
      <c r="S214" s="164">
        <v>0</v>
      </c>
      <c r="T214" s="166">
        <v>0</v>
      </c>
      <c r="U214" s="164">
        <v>0</v>
      </c>
      <c r="V214" s="168" t="s">
        <v>37</v>
      </c>
      <c r="W214" s="137">
        <v>970</v>
      </c>
      <c r="X214" s="164">
        <v>4264941.0199999996</v>
      </c>
      <c r="Y214" s="137">
        <v>0</v>
      </c>
      <c r="Z214" s="137">
        <v>0</v>
      </c>
      <c r="AA214" s="137">
        <v>0</v>
      </c>
      <c r="AB214" s="137">
        <v>0</v>
      </c>
      <c r="AC214" s="137">
        <v>0</v>
      </c>
      <c r="AD214" s="137">
        <v>0</v>
      </c>
      <c r="AE214" s="137">
        <v>0</v>
      </c>
      <c r="AF214" s="137">
        <v>0</v>
      </c>
      <c r="AG214" s="137">
        <v>0</v>
      </c>
      <c r="AH214" s="137">
        <v>0</v>
      </c>
      <c r="AI214" s="137">
        <v>0</v>
      </c>
      <c r="AJ214" s="137">
        <v>111607.19</v>
      </c>
      <c r="AK214" s="137">
        <v>432.65</v>
      </c>
      <c r="AL214" s="137">
        <v>0</v>
      </c>
      <c r="AN214" s="61"/>
      <c r="AO214" s="61"/>
      <c r="AP214" s="61"/>
      <c r="AQ214" s="61"/>
      <c r="AR214" s="61"/>
      <c r="AS214" s="61"/>
      <c r="AT214" s="61"/>
      <c r="AU214" s="61"/>
      <c r="AV214" s="61"/>
      <c r="AW214" s="61"/>
      <c r="AX214" s="61"/>
      <c r="AY214" s="61"/>
      <c r="AZ214" s="61"/>
      <c r="BA214" s="61"/>
      <c r="BB214" s="61"/>
      <c r="BC214" s="61"/>
      <c r="BD214" s="61"/>
      <c r="BE214" s="61"/>
      <c r="BF214" s="61"/>
      <c r="BG214" s="61"/>
      <c r="BH214" s="61"/>
      <c r="BI214" s="61"/>
      <c r="BJ214" s="61"/>
      <c r="BK214" s="61"/>
      <c r="BL214" s="62"/>
      <c r="BM214" s="62"/>
      <c r="BN214" s="62"/>
      <c r="BO214" s="62"/>
      <c r="BP214" s="62"/>
      <c r="BQ214" s="62"/>
      <c r="BR214" s="62"/>
      <c r="BS214" s="62"/>
      <c r="BT214" s="62"/>
      <c r="BU214" s="62"/>
      <c r="BV214" s="62"/>
      <c r="BW214" s="62"/>
      <c r="BY214" s="63"/>
      <c r="BZ214" s="64"/>
      <c r="CA214" s="65"/>
      <c r="CB214" s="61"/>
      <c r="CC214" s="66"/>
    </row>
    <row r="215" spans="1:82" s="60" customFormat="1" ht="12" customHeight="1" x14ac:dyDescent="0.2">
      <c r="A215" s="110">
        <v>53</v>
      </c>
      <c r="B215" s="161" t="s">
        <v>325</v>
      </c>
      <c r="C215" s="117"/>
      <c r="D215" s="117"/>
      <c r="E215" s="118"/>
      <c r="F215" s="118"/>
      <c r="G215" s="163">
        <v>3733460.28</v>
      </c>
      <c r="H215" s="164">
        <v>0</v>
      </c>
      <c r="I215" s="165">
        <v>0</v>
      </c>
      <c r="J215" s="165">
        <v>0</v>
      </c>
      <c r="K215" s="165">
        <v>0</v>
      </c>
      <c r="L215" s="165">
        <v>0</v>
      </c>
      <c r="M215" s="165">
        <v>0</v>
      </c>
      <c r="N215" s="164">
        <v>0</v>
      </c>
      <c r="O215" s="164">
        <v>0</v>
      </c>
      <c r="P215" s="164">
        <v>0</v>
      </c>
      <c r="Q215" s="164">
        <v>0</v>
      </c>
      <c r="R215" s="164">
        <v>0</v>
      </c>
      <c r="S215" s="164">
        <v>0</v>
      </c>
      <c r="T215" s="166">
        <v>0</v>
      </c>
      <c r="U215" s="164">
        <v>0</v>
      </c>
      <c r="V215" s="168" t="s">
        <v>37</v>
      </c>
      <c r="W215" s="137">
        <v>968.07</v>
      </c>
      <c r="X215" s="164">
        <v>3619954.18</v>
      </c>
      <c r="Y215" s="137">
        <v>0</v>
      </c>
      <c r="Z215" s="137">
        <v>0</v>
      </c>
      <c r="AA215" s="137">
        <v>0</v>
      </c>
      <c r="AB215" s="137">
        <v>0</v>
      </c>
      <c r="AC215" s="137">
        <v>0</v>
      </c>
      <c r="AD215" s="137">
        <v>0</v>
      </c>
      <c r="AE215" s="137">
        <v>0</v>
      </c>
      <c r="AF215" s="137">
        <v>0</v>
      </c>
      <c r="AG215" s="137">
        <v>0</v>
      </c>
      <c r="AH215" s="137">
        <v>0</v>
      </c>
      <c r="AI215" s="137">
        <v>0</v>
      </c>
      <c r="AJ215" s="137">
        <v>113074.37</v>
      </c>
      <c r="AK215" s="137">
        <v>431.73</v>
      </c>
      <c r="AL215" s="137">
        <v>0</v>
      </c>
      <c r="AN215" s="61"/>
      <c r="AO215" s="61"/>
      <c r="AP215" s="61"/>
      <c r="AQ215" s="61"/>
      <c r="AR215" s="61"/>
      <c r="AS215" s="61"/>
      <c r="AT215" s="61"/>
      <c r="AU215" s="61"/>
      <c r="AV215" s="61"/>
      <c r="AW215" s="61"/>
      <c r="AX215" s="61"/>
      <c r="AY215" s="61"/>
      <c r="AZ215" s="61"/>
      <c r="BA215" s="61"/>
      <c r="BB215" s="61"/>
      <c r="BC215" s="61"/>
      <c r="BD215" s="61"/>
      <c r="BE215" s="61"/>
      <c r="BF215" s="61"/>
      <c r="BG215" s="61"/>
      <c r="BH215" s="61"/>
      <c r="BI215" s="61"/>
      <c r="BJ215" s="61"/>
      <c r="BK215" s="61"/>
      <c r="BL215" s="62"/>
      <c r="BM215" s="62"/>
      <c r="BN215" s="62"/>
      <c r="BO215" s="62"/>
      <c r="BP215" s="62"/>
      <c r="BQ215" s="62"/>
      <c r="BR215" s="62"/>
      <c r="BS215" s="62"/>
      <c r="BT215" s="62"/>
      <c r="BU215" s="62"/>
      <c r="BV215" s="62"/>
      <c r="BW215" s="62"/>
      <c r="BY215" s="63"/>
      <c r="BZ215" s="64"/>
      <c r="CA215" s="65"/>
      <c r="CB215" s="61"/>
      <c r="CC215" s="66"/>
      <c r="CD215" s="68"/>
    </row>
    <row r="216" spans="1:82" s="60" customFormat="1" ht="12" customHeight="1" x14ac:dyDescent="0.2">
      <c r="A216" s="110">
        <v>54</v>
      </c>
      <c r="B216" s="161" t="s">
        <v>327</v>
      </c>
      <c r="C216" s="117"/>
      <c r="D216" s="117"/>
      <c r="E216" s="118"/>
      <c r="F216" s="118"/>
      <c r="G216" s="163">
        <v>6067481.8200000003</v>
      </c>
      <c r="H216" s="164">
        <v>0</v>
      </c>
      <c r="I216" s="165">
        <v>0</v>
      </c>
      <c r="J216" s="165">
        <v>0</v>
      </c>
      <c r="K216" s="165">
        <v>0</v>
      </c>
      <c r="L216" s="165">
        <v>0</v>
      </c>
      <c r="M216" s="165">
        <v>0</v>
      </c>
      <c r="N216" s="164">
        <v>0</v>
      </c>
      <c r="O216" s="164">
        <v>0</v>
      </c>
      <c r="P216" s="164">
        <v>0</v>
      </c>
      <c r="Q216" s="164">
        <v>0</v>
      </c>
      <c r="R216" s="164">
        <v>0</v>
      </c>
      <c r="S216" s="164">
        <v>0</v>
      </c>
      <c r="T216" s="166">
        <v>0</v>
      </c>
      <c r="U216" s="164">
        <v>0</v>
      </c>
      <c r="V216" s="168" t="s">
        <v>36</v>
      </c>
      <c r="W216" s="137">
        <v>1189</v>
      </c>
      <c r="X216" s="164">
        <v>5993221.21</v>
      </c>
      <c r="Y216" s="137">
        <v>0</v>
      </c>
      <c r="Z216" s="137">
        <v>0</v>
      </c>
      <c r="AA216" s="137">
        <v>0</v>
      </c>
      <c r="AB216" s="137">
        <v>0</v>
      </c>
      <c r="AC216" s="137">
        <v>0</v>
      </c>
      <c r="AD216" s="137">
        <v>0</v>
      </c>
      <c r="AE216" s="137">
        <v>0</v>
      </c>
      <c r="AF216" s="137">
        <v>0</v>
      </c>
      <c r="AG216" s="137">
        <v>0</v>
      </c>
      <c r="AH216" s="137">
        <v>0</v>
      </c>
      <c r="AI216" s="137">
        <v>0</v>
      </c>
      <c r="AJ216" s="137">
        <v>1548.95</v>
      </c>
      <c r="AK216" s="137">
        <v>72711.66</v>
      </c>
      <c r="AL216" s="137">
        <v>0</v>
      </c>
      <c r="AN216" s="61"/>
      <c r="AO216" s="61"/>
      <c r="AP216" s="61"/>
      <c r="AQ216" s="61"/>
      <c r="AR216" s="61"/>
      <c r="AS216" s="61"/>
      <c r="AT216" s="61"/>
      <c r="AU216" s="61"/>
      <c r="AV216" s="61"/>
      <c r="AW216" s="61"/>
      <c r="AX216" s="61"/>
      <c r="AY216" s="61"/>
      <c r="AZ216" s="61"/>
      <c r="BA216" s="61"/>
      <c r="BB216" s="61"/>
      <c r="BC216" s="61"/>
      <c r="BD216" s="61"/>
      <c r="BE216" s="61"/>
      <c r="BF216" s="61"/>
      <c r="BG216" s="61"/>
      <c r="BH216" s="61"/>
      <c r="BI216" s="61"/>
      <c r="BJ216" s="61"/>
      <c r="BK216" s="61"/>
      <c r="BL216" s="62"/>
      <c r="BM216" s="62"/>
      <c r="BN216" s="62"/>
      <c r="BO216" s="62"/>
      <c r="BP216" s="62"/>
      <c r="BQ216" s="62"/>
      <c r="BR216" s="62"/>
      <c r="BS216" s="62"/>
      <c r="BT216" s="62"/>
      <c r="BU216" s="62"/>
      <c r="BV216" s="62"/>
      <c r="BW216" s="62"/>
      <c r="BY216" s="63"/>
      <c r="BZ216" s="64"/>
      <c r="CA216" s="65"/>
      <c r="CB216" s="61"/>
      <c r="CC216" s="66"/>
      <c r="CD216" s="68"/>
    </row>
    <row r="217" spans="1:82" s="60" customFormat="1" ht="12" customHeight="1" x14ac:dyDescent="0.2">
      <c r="A217" s="110">
        <v>55</v>
      </c>
      <c r="B217" s="161" t="s">
        <v>328</v>
      </c>
      <c r="C217" s="117"/>
      <c r="D217" s="117"/>
      <c r="E217" s="118"/>
      <c r="F217" s="118"/>
      <c r="G217" s="163">
        <v>6863396.3099999996</v>
      </c>
      <c r="H217" s="164">
        <v>0</v>
      </c>
      <c r="I217" s="165">
        <v>0</v>
      </c>
      <c r="J217" s="165">
        <v>0</v>
      </c>
      <c r="K217" s="165">
        <v>0</v>
      </c>
      <c r="L217" s="165">
        <v>0</v>
      </c>
      <c r="M217" s="165">
        <v>0</v>
      </c>
      <c r="N217" s="164">
        <v>0</v>
      </c>
      <c r="O217" s="164">
        <v>0</v>
      </c>
      <c r="P217" s="164">
        <v>0</v>
      </c>
      <c r="Q217" s="164">
        <v>0</v>
      </c>
      <c r="R217" s="164">
        <v>0</v>
      </c>
      <c r="S217" s="164">
        <v>0</v>
      </c>
      <c r="T217" s="166">
        <v>0</v>
      </c>
      <c r="U217" s="164">
        <v>0</v>
      </c>
      <c r="V217" s="168" t="s">
        <v>37</v>
      </c>
      <c r="W217" s="137">
        <v>1416.6</v>
      </c>
      <c r="X217" s="164">
        <v>6720406.25</v>
      </c>
      <c r="Y217" s="137">
        <v>0</v>
      </c>
      <c r="Z217" s="137">
        <v>0</v>
      </c>
      <c r="AA217" s="137">
        <v>0</v>
      </c>
      <c r="AB217" s="137">
        <v>0</v>
      </c>
      <c r="AC217" s="137">
        <v>0</v>
      </c>
      <c r="AD217" s="137">
        <v>0</v>
      </c>
      <c r="AE217" s="137">
        <v>0</v>
      </c>
      <c r="AF217" s="137">
        <v>0</v>
      </c>
      <c r="AG217" s="137">
        <v>0</v>
      </c>
      <c r="AH217" s="137">
        <v>0</v>
      </c>
      <c r="AI217" s="137">
        <v>0</v>
      </c>
      <c r="AJ217" s="137">
        <v>97718.7</v>
      </c>
      <c r="AK217" s="137">
        <v>45271.360000000001</v>
      </c>
      <c r="AL217" s="137">
        <v>0</v>
      </c>
      <c r="AN217" s="61"/>
      <c r="AO217" s="61"/>
      <c r="AP217" s="61"/>
      <c r="AQ217" s="61"/>
      <c r="AR217" s="61"/>
      <c r="AS217" s="61"/>
      <c r="AT217" s="61"/>
      <c r="AU217" s="61"/>
      <c r="AV217" s="61"/>
      <c r="AW217" s="61"/>
      <c r="AX217" s="61"/>
      <c r="AY217" s="61"/>
      <c r="AZ217" s="61"/>
      <c r="BA217" s="61"/>
      <c r="BB217" s="61"/>
      <c r="BC217" s="61"/>
      <c r="BD217" s="61"/>
      <c r="BE217" s="61"/>
      <c r="BF217" s="61"/>
      <c r="BG217" s="61"/>
      <c r="BH217" s="61"/>
      <c r="BI217" s="61"/>
      <c r="BJ217" s="61"/>
      <c r="BK217" s="61"/>
      <c r="BL217" s="62"/>
      <c r="BM217" s="62"/>
      <c r="BN217" s="62"/>
      <c r="BO217" s="62"/>
      <c r="BP217" s="62"/>
      <c r="BQ217" s="62"/>
      <c r="BR217" s="62"/>
      <c r="BS217" s="62"/>
      <c r="BT217" s="62"/>
      <c r="BU217" s="62"/>
      <c r="BV217" s="62"/>
      <c r="BW217" s="62"/>
      <c r="BY217" s="63"/>
      <c r="BZ217" s="64"/>
      <c r="CA217" s="65"/>
      <c r="CB217" s="61"/>
      <c r="CC217" s="66"/>
      <c r="CD217" s="68"/>
    </row>
    <row r="218" spans="1:82" s="60" customFormat="1" ht="12" customHeight="1" x14ac:dyDescent="0.2">
      <c r="A218" s="110">
        <v>56</v>
      </c>
      <c r="B218" s="161" t="s">
        <v>329</v>
      </c>
      <c r="C218" s="117"/>
      <c r="D218" s="117"/>
      <c r="E218" s="118"/>
      <c r="F218" s="118"/>
      <c r="G218" s="163">
        <v>4267402.18</v>
      </c>
      <c r="H218" s="164">
        <v>0</v>
      </c>
      <c r="I218" s="165">
        <v>0</v>
      </c>
      <c r="J218" s="165">
        <v>0</v>
      </c>
      <c r="K218" s="165">
        <v>0</v>
      </c>
      <c r="L218" s="165">
        <v>0</v>
      </c>
      <c r="M218" s="165">
        <v>0</v>
      </c>
      <c r="N218" s="164">
        <v>0</v>
      </c>
      <c r="O218" s="164">
        <v>0</v>
      </c>
      <c r="P218" s="164">
        <v>0</v>
      </c>
      <c r="Q218" s="164">
        <v>0</v>
      </c>
      <c r="R218" s="164">
        <v>0</v>
      </c>
      <c r="S218" s="164">
        <v>0</v>
      </c>
      <c r="T218" s="166">
        <v>0</v>
      </c>
      <c r="U218" s="164">
        <v>0</v>
      </c>
      <c r="V218" s="168" t="s">
        <v>37</v>
      </c>
      <c r="W218" s="137">
        <v>950</v>
      </c>
      <c r="X218" s="174">
        <v>4156223.33</v>
      </c>
      <c r="Y218" s="137">
        <v>0</v>
      </c>
      <c r="Z218" s="137">
        <v>0</v>
      </c>
      <c r="AA218" s="137">
        <v>0</v>
      </c>
      <c r="AB218" s="137">
        <v>0</v>
      </c>
      <c r="AC218" s="137">
        <v>0</v>
      </c>
      <c r="AD218" s="137">
        <v>0</v>
      </c>
      <c r="AE218" s="137">
        <v>0</v>
      </c>
      <c r="AF218" s="137">
        <v>0</v>
      </c>
      <c r="AG218" s="137">
        <v>0</v>
      </c>
      <c r="AH218" s="137">
        <v>0</v>
      </c>
      <c r="AI218" s="137">
        <v>0</v>
      </c>
      <c r="AJ218" s="137">
        <v>56871.81</v>
      </c>
      <c r="AK218" s="137">
        <v>54307.040000000001</v>
      </c>
      <c r="AL218" s="137">
        <v>0</v>
      </c>
      <c r="AN218" s="61"/>
      <c r="AO218" s="61"/>
      <c r="AP218" s="61"/>
      <c r="AQ218" s="61"/>
      <c r="AR218" s="61"/>
      <c r="AS218" s="61"/>
      <c r="AT218" s="61"/>
      <c r="AU218" s="61"/>
      <c r="AV218" s="61"/>
      <c r="AW218" s="61"/>
      <c r="AX218" s="61"/>
      <c r="AY218" s="61"/>
      <c r="AZ218" s="61"/>
      <c r="BA218" s="61"/>
      <c r="BB218" s="61"/>
      <c r="BC218" s="61"/>
      <c r="BD218" s="61"/>
      <c r="BE218" s="61"/>
      <c r="BF218" s="61"/>
      <c r="BG218" s="61"/>
      <c r="BH218" s="61"/>
      <c r="BI218" s="61"/>
      <c r="BJ218" s="61"/>
      <c r="BK218" s="61"/>
      <c r="BL218" s="62"/>
      <c r="BM218" s="62"/>
      <c r="BN218" s="62"/>
      <c r="BO218" s="62"/>
      <c r="BP218" s="62"/>
      <c r="BQ218" s="62"/>
      <c r="BR218" s="62"/>
      <c r="BS218" s="62"/>
      <c r="BT218" s="62"/>
      <c r="BU218" s="62"/>
      <c r="BV218" s="62"/>
      <c r="BW218" s="62"/>
      <c r="BY218" s="63"/>
      <c r="BZ218" s="64"/>
      <c r="CA218" s="65"/>
      <c r="CB218" s="61"/>
      <c r="CC218" s="66"/>
      <c r="CD218" s="68"/>
    </row>
    <row r="219" spans="1:82" s="60" customFormat="1" ht="12" customHeight="1" x14ac:dyDescent="0.2">
      <c r="A219" s="110">
        <v>57</v>
      </c>
      <c r="B219" s="161" t="s">
        <v>330</v>
      </c>
      <c r="C219" s="117"/>
      <c r="D219" s="117"/>
      <c r="E219" s="118"/>
      <c r="F219" s="118"/>
      <c r="G219" s="163">
        <v>2278251.38</v>
      </c>
      <c r="H219" s="164">
        <v>0</v>
      </c>
      <c r="I219" s="165">
        <v>0</v>
      </c>
      <c r="J219" s="165">
        <v>0</v>
      </c>
      <c r="K219" s="165">
        <v>0</v>
      </c>
      <c r="L219" s="165">
        <v>0</v>
      </c>
      <c r="M219" s="165">
        <v>0</v>
      </c>
      <c r="N219" s="164">
        <v>0</v>
      </c>
      <c r="O219" s="164">
        <v>0</v>
      </c>
      <c r="P219" s="164">
        <v>0</v>
      </c>
      <c r="Q219" s="164">
        <v>0</v>
      </c>
      <c r="R219" s="164">
        <v>0</v>
      </c>
      <c r="S219" s="164">
        <v>0</v>
      </c>
      <c r="T219" s="166">
        <v>0</v>
      </c>
      <c r="U219" s="164">
        <v>0</v>
      </c>
      <c r="V219" s="168" t="s">
        <v>37</v>
      </c>
      <c r="W219" s="137">
        <v>447.4</v>
      </c>
      <c r="X219" s="164">
        <v>2203347.0299999998</v>
      </c>
      <c r="Y219" s="137">
        <v>0</v>
      </c>
      <c r="Z219" s="137">
        <v>0</v>
      </c>
      <c r="AA219" s="137">
        <v>0</v>
      </c>
      <c r="AB219" s="137">
        <v>0</v>
      </c>
      <c r="AC219" s="137">
        <v>0</v>
      </c>
      <c r="AD219" s="137">
        <v>0</v>
      </c>
      <c r="AE219" s="137">
        <v>0</v>
      </c>
      <c r="AF219" s="137">
        <v>0</v>
      </c>
      <c r="AG219" s="137">
        <v>0</v>
      </c>
      <c r="AH219" s="137">
        <v>0</v>
      </c>
      <c r="AI219" s="137">
        <v>0</v>
      </c>
      <c r="AJ219" s="137">
        <v>74619.45</v>
      </c>
      <c r="AK219" s="137">
        <v>284.89999999999998</v>
      </c>
      <c r="AL219" s="137">
        <v>0</v>
      </c>
      <c r="AN219" s="61"/>
      <c r="AO219" s="61"/>
      <c r="AP219" s="61"/>
      <c r="AQ219" s="61"/>
      <c r="AR219" s="61"/>
      <c r="AS219" s="61"/>
      <c r="AT219" s="61"/>
      <c r="AU219" s="61"/>
      <c r="AV219" s="61"/>
      <c r="AW219" s="61"/>
      <c r="AX219" s="61"/>
      <c r="AY219" s="61"/>
      <c r="AZ219" s="61"/>
      <c r="BA219" s="61"/>
      <c r="BB219" s="61"/>
      <c r="BC219" s="61"/>
      <c r="BD219" s="61"/>
      <c r="BE219" s="61"/>
      <c r="BF219" s="61"/>
      <c r="BG219" s="61"/>
      <c r="BH219" s="61"/>
      <c r="BI219" s="61"/>
      <c r="BJ219" s="61"/>
      <c r="BK219" s="61"/>
      <c r="BL219" s="62"/>
      <c r="BM219" s="62"/>
      <c r="BN219" s="62"/>
      <c r="BO219" s="62"/>
      <c r="BP219" s="62"/>
      <c r="BQ219" s="62"/>
      <c r="BR219" s="62"/>
      <c r="BS219" s="62"/>
      <c r="BT219" s="62"/>
      <c r="BU219" s="62"/>
      <c r="BV219" s="62"/>
      <c r="BW219" s="62"/>
      <c r="BY219" s="63"/>
      <c r="BZ219" s="64"/>
      <c r="CA219" s="65"/>
      <c r="CB219" s="61"/>
      <c r="CC219" s="66"/>
      <c r="CD219" s="68"/>
    </row>
    <row r="220" spans="1:82" s="60" customFormat="1" ht="12" customHeight="1" x14ac:dyDescent="0.2">
      <c r="A220" s="110">
        <v>58</v>
      </c>
      <c r="B220" s="161" t="s">
        <v>331</v>
      </c>
      <c r="C220" s="117"/>
      <c r="D220" s="117"/>
      <c r="E220" s="118"/>
      <c r="F220" s="118"/>
      <c r="G220" s="163">
        <v>2685161.78</v>
      </c>
      <c r="H220" s="164">
        <v>0</v>
      </c>
      <c r="I220" s="165">
        <v>0</v>
      </c>
      <c r="J220" s="165">
        <v>0</v>
      </c>
      <c r="K220" s="165">
        <v>0</v>
      </c>
      <c r="L220" s="165">
        <v>0</v>
      </c>
      <c r="M220" s="165">
        <v>0</v>
      </c>
      <c r="N220" s="164">
        <v>0</v>
      </c>
      <c r="O220" s="164">
        <v>0</v>
      </c>
      <c r="P220" s="164">
        <v>0</v>
      </c>
      <c r="Q220" s="164">
        <v>0</v>
      </c>
      <c r="R220" s="164">
        <v>0</v>
      </c>
      <c r="S220" s="164">
        <v>0</v>
      </c>
      <c r="T220" s="166">
        <v>0</v>
      </c>
      <c r="U220" s="164">
        <v>0</v>
      </c>
      <c r="V220" s="168" t="s">
        <v>37</v>
      </c>
      <c r="W220" s="137">
        <v>836.2</v>
      </c>
      <c r="X220" s="164">
        <v>2587754.46</v>
      </c>
      <c r="Y220" s="137">
        <v>0</v>
      </c>
      <c r="Z220" s="137">
        <v>0</v>
      </c>
      <c r="AA220" s="137">
        <v>0</v>
      </c>
      <c r="AB220" s="137">
        <v>0</v>
      </c>
      <c r="AC220" s="137">
        <v>0</v>
      </c>
      <c r="AD220" s="137">
        <v>0</v>
      </c>
      <c r="AE220" s="137">
        <v>0</v>
      </c>
      <c r="AF220" s="137">
        <v>0</v>
      </c>
      <c r="AG220" s="137">
        <v>0</v>
      </c>
      <c r="AH220" s="137">
        <v>0</v>
      </c>
      <c r="AI220" s="137">
        <v>0</v>
      </c>
      <c r="AJ220" s="137">
        <v>96993.08</v>
      </c>
      <c r="AK220" s="137">
        <v>414.24</v>
      </c>
      <c r="AL220" s="137">
        <v>0</v>
      </c>
      <c r="AN220" s="61"/>
      <c r="AO220" s="61"/>
      <c r="AP220" s="61"/>
      <c r="AQ220" s="61"/>
      <c r="AR220" s="61"/>
      <c r="AS220" s="61"/>
      <c r="AT220" s="61"/>
      <c r="AU220" s="61"/>
      <c r="AV220" s="61"/>
      <c r="AW220" s="61"/>
      <c r="AX220" s="61"/>
      <c r="AY220" s="61"/>
      <c r="AZ220" s="61"/>
      <c r="BA220" s="61"/>
      <c r="BB220" s="61"/>
      <c r="BC220" s="61"/>
      <c r="BD220" s="61"/>
      <c r="BE220" s="61"/>
      <c r="BF220" s="61"/>
      <c r="BG220" s="61"/>
      <c r="BH220" s="61"/>
      <c r="BI220" s="61"/>
      <c r="BJ220" s="61"/>
      <c r="BK220" s="61"/>
      <c r="BL220" s="62"/>
      <c r="BM220" s="62"/>
      <c r="BN220" s="62"/>
      <c r="BO220" s="62"/>
      <c r="BP220" s="62"/>
      <c r="BQ220" s="62"/>
      <c r="BR220" s="62"/>
      <c r="BS220" s="62"/>
      <c r="BT220" s="62"/>
      <c r="BU220" s="62"/>
      <c r="BV220" s="62"/>
      <c r="BW220" s="62"/>
      <c r="BY220" s="63"/>
      <c r="BZ220" s="64"/>
      <c r="CA220" s="65"/>
      <c r="CB220" s="61"/>
      <c r="CC220" s="66"/>
      <c r="CD220" s="68"/>
    </row>
    <row r="221" spans="1:82" s="60" customFormat="1" ht="12" customHeight="1" x14ac:dyDescent="0.2">
      <c r="A221" s="110">
        <v>59</v>
      </c>
      <c r="B221" s="161" t="s">
        <v>332</v>
      </c>
      <c r="C221" s="117"/>
      <c r="D221" s="117"/>
      <c r="E221" s="118"/>
      <c r="F221" s="118"/>
      <c r="G221" s="163">
        <v>2181064.08</v>
      </c>
      <c r="H221" s="164">
        <v>0</v>
      </c>
      <c r="I221" s="165">
        <v>0</v>
      </c>
      <c r="J221" s="165">
        <v>0</v>
      </c>
      <c r="K221" s="165">
        <v>0</v>
      </c>
      <c r="L221" s="165">
        <v>0</v>
      </c>
      <c r="M221" s="165">
        <v>0</v>
      </c>
      <c r="N221" s="164">
        <v>0</v>
      </c>
      <c r="O221" s="164">
        <v>0</v>
      </c>
      <c r="P221" s="164">
        <v>0</v>
      </c>
      <c r="Q221" s="164">
        <v>0</v>
      </c>
      <c r="R221" s="164">
        <v>0</v>
      </c>
      <c r="S221" s="164">
        <v>0</v>
      </c>
      <c r="T221" s="166">
        <v>0</v>
      </c>
      <c r="U221" s="164">
        <v>0</v>
      </c>
      <c r="V221" s="168" t="s">
        <v>37</v>
      </c>
      <c r="W221" s="137">
        <v>638</v>
      </c>
      <c r="X221" s="164">
        <v>2107006.7999999998</v>
      </c>
      <c r="Y221" s="137">
        <v>0</v>
      </c>
      <c r="Z221" s="137">
        <v>0</v>
      </c>
      <c r="AA221" s="137">
        <v>0</v>
      </c>
      <c r="AB221" s="137">
        <v>0</v>
      </c>
      <c r="AC221" s="137">
        <v>0</v>
      </c>
      <c r="AD221" s="137">
        <v>0</v>
      </c>
      <c r="AE221" s="137">
        <v>0</v>
      </c>
      <c r="AF221" s="137">
        <v>0</v>
      </c>
      <c r="AG221" s="137">
        <v>0</v>
      </c>
      <c r="AH221" s="137">
        <v>0</v>
      </c>
      <c r="AI221" s="137">
        <v>0</v>
      </c>
      <c r="AJ221" s="137">
        <v>73775.600000000006</v>
      </c>
      <c r="AK221" s="137">
        <v>281.68</v>
      </c>
      <c r="AL221" s="137">
        <v>0</v>
      </c>
      <c r="AN221" s="61"/>
      <c r="AO221" s="61"/>
      <c r="AP221" s="61"/>
      <c r="AQ221" s="61"/>
      <c r="AR221" s="61"/>
      <c r="AS221" s="61"/>
      <c r="AT221" s="61"/>
      <c r="AU221" s="61"/>
      <c r="AV221" s="61"/>
      <c r="AW221" s="61"/>
      <c r="AX221" s="61"/>
      <c r="AY221" s="61"/>
      <c r="AZ221" s="61"/>
      <c r="BA221" s="61"/>
      <c r="BB221" s="61"/>
      <c r="BC221" s="61"/>
      <c r="BD221" s="61"/>
      <c r="BE221" s="61"/>
      <c r="BF221" s="61"/>
      <c r="BG221" s="61"/>
      <c r="BH221" s="61"/>
      <c r="BI221" s="61"/>
      <c r="BJ221" s="61"/>
      <c r="BK221" s="61"/>
      <c r="BL221" s="62"/>
      <c r="BM221" s="62"/>
      <c r="BN221" s="62"/>
      <c r="BO221" s="62"/>
      <c r="BP221" s="62"/>
      <c r="BQ221" s="62"/>
      <c r="BR221" s="62"/>
      <c r="BS221" s="62"/>
      <c r="BT221" s="62"/>
      <c r="BU221" s="62"/>
      <c r="BV221" s="62"/>
      <c r="BW221" s="62"/>
      <c r="BY221" s="63"/>
      <c r="BZ221" s="64"/>
      <c r="CA221" s="65"/>
      <c r="CB221" s="61"/>
      <c r="CC221" s="66"/>
      <c r="CD221" s="68"/>
    </row>
    <row r="222" spans="1:82" s="60" customFormat="1" ht="12" customHeight="1" x14ac:dyDescent="0.2">
      <c r="A222" s="110">
        <v>60</v>
      </c>
      <c r="B222" s="161" t="s">
        <v>333</v>
      </c>
      <c r="C222" s="117"/>
      <c r="D222" s="117"/>
      <c r="E222" s="118"/>
      <c r="F222" s="118"/>
      <c r="G222" s="163">
        <v>2570482.06</v>
      </c>
      <c r="H222" s="164">
        <v>0</v>
      </c>
      <c r="I222" s="165">
        <v>0</v>
      </c>
      <c r="J222" s="165">
        <v>0</v>
      </c>
      <c r="K222" s="165">
        <v>0</v>
      </c>
      <c r="L222" s="165">
        <v>0</v>
      </c>
      <c r="M222" s="165">
        <v>0</v>
      </c>
      <c r="N222" s="164">
        <v>0</v>
      </c>
      <c r="O222" s="164">
        <v>0</v>
      </c>
      <c r="P222" s="164">
        <v>0</v>
      </c>
      <c r="Q222" s="164">
        <v>0</v>
      </c>
      <c r="R222" s="164">
        <v>0</v>
      </c>
      <c r="S222" s="164">
        <v>0</v>
      </c>
      <c r="T222" s="166">
        <v>0</v>
      </c>
      <c r="U222" s="164">
        <v>0</v>
      </c>
      <c r="V222" s="168" t="s">
        <v>37</v>
      </c>
      <c r="W222" s="137">
        <v>560.5</v>
      </c>
      <c r="X222" s="164">
        <v>2523646.86</v>
      </c>
      <c r="Y222" s="137">
        <v>0</v>
      </c>
      <c r="Z222" s="137">
        <v>0</v>
      </c>
      <c r="AA222" s="137">
        <v>0</v>
      </c>
      <c r="AB222" s="137">
        <v>0</v>
      </c>
      <c r="AC222" s="137">
        <v>0</v>
      </c>
      <c r="AD222" s="137">
        <v>0</v>
      </c>
      <c r="AE222" s="137">
        <v>0</v>
      </c>
      <c r="AF222" s="137">
        <v>0</v>
      </c>
      <c r="AG222" s="137">
        <v>0</v>
      </c>
      <c r="AH222" s="137">
        <v>0</v>
      </c>
      <c r="AI222" s="137">
        <v>0</v>
      </c>
      <c r="AJ222" s="137">
        <v>36168.199999999997</v>
      </c>
      <c r="AK222" s="137">
        <v>10667</v>
      </c>
      <c r="AL222" s="137">
        <v>0</v>
      </c>
      <c r="AN222" s="61"/>
      <c r="AO222" s="61"/>
      <c r="AP222" s="61"/>
      <c r="AQ222" s="61"/>
      <c r="AR222" s="61"/>
      <c r="AS222" s="61"/>
      <c r="AT222" s="61"/>
      <c r="AU222" s="61"/>
      <c r="AV222" s="61"/>
      <c r="AW222" s="61"/>
      <c r="AX222" s="61"/>
      <c r="AY222" s="61"/>
      <c r="AZ222" s="61"/>
      <c r="BA222" s="61"/>
      <c r="BB222" s="61"/>
      <c r="BC222" s="61"/>
      <c r="BD222" s="61"/>
      <c r="BE222" s="61"/>
      <c r="BF222" s="61"/>
      <c r="BG222" s="61"/>
      <c r="BH222" s="61"/>
      <c r="BI222" s="61"/>
      <c r="BJ222" s="61"/>
      <c r="BK222" s="61"/>
      <c r="BL222" s="62"/>
      <c r="BM222" s="62"/>
      <c r="BN222" s="62"/>
      <c r="BO222" s="62"/>
      <c r="BP222" s="62"/>
      <c r="BQ222" s="62"/>
      <c r="BR222" s="62"/>
      <c r="BS222" s="62"/>
      <c r="BT222" s="62"/>
      <c r="BU222" s="62"/>
      <c r="BV222" s="62"/>
      <c r="BW222" s="62"/>
      <c r="BY222" s="63"/>
      <c r="BZ222" s="64"/>
      <c r="CA222" s="65"/>
      <c r="CB222" s="61"/>
      <c r="CC222" s="66"/>
      <c r="CD222" s="68"/>
    </row>
    <row r="223" spans="1:82" s="60" customFormat="1" ht="12" customHeight="1" x14ac:dyDescent="0.2">
      <c r="A223" s="110">
        <v>61</v>
      </c>
      <c r="B223" s="161" t="s">
        <v>336</v>
      </c>
      <c r="C223" s="117"/>
      <c r="D223" s="117"/>
      <c r="E223" s="118"/>
      <c r="F223" s="118"/>
      <c r="G223" s="163">
        <v>5089279.5599999996</v>
      </c>
      <c r="H223" s="164">
        <v>0</v>
      </c>
      <c r="I223" s="165">
        <v>0</v>
      </c>
      <c r="J223" s="165">
        <v>0</v>
      </c>
      <c r="K223" s="165">
        <v>0</v>
      </c>
      <c r="L223" s="165">
        <v>0</v>
      </c>
      <c r="M223" s="165">
        <v>0</v>
      </c>
      <c r="N223" s="164">
        <v>0</v>
      </c>
      <c r="O223" s="164">
        <v>0</v>
      </c>
      <c r="P223" s="164">
        <v>0</v>
      </c>
      <c r="Q223" s="164">
        <v>0</v>
      </c>
      <c r="R223" s="164">
        <v>0</v>
      </c>
      <c r="S223" s="164">
        <v>0</v>
      </c>
      <c r="T223" s="166">
        <v>0</v>
      </c>
      <c r="U223" s="164">
        <v>0</v>
      </c>
      <c r="V223" s="168" t="s">
        <v>37</v>
      </c>
      <c r="W223" s="137">
        <v>964.1</v>
      </c>
      <c r="X223" s="164">
        <v>4903186.8</v>
      </c>
      <c r="Y223" s="137">
        <v>0</v>
      </c>
      <c r="Z223" s="137">
        <v>0</v>
      </c>
      <c r="AA223" s="137">
        <v>0</v>
      </c>
      <c r="AB223" s="137">
        <v>0</v>
      </c>
      <c r="AC223" s="137">
        <v>0</v>
      </c>
      <c r="AD223" s="137">
        <v>0</v>
      </c>
      <c r="AE223" s="137">
        <v>0</v>
      </c>
      <c r="AF223" s="137">
        <v>0</v>
      </c>
      <c r="AG223" s="137">
        <v>0</v>
      </c>
      <c r="AH223" s="137">
        <v>0</v>
      </c>
      <c r="AI223" s="137">
        <v>0</v>
      </c>
      <c r="AJ223" s="137">
        <v>124061.84</v>
      </c>
      <c r="AK223" s="137">
        <v>62030.92</v>
      </c>
      <c r="AL223" s="137">
        <v>0</v>
      </c>
      <c r="AN223" s="61"/>
      <c r="AO223" s="61"/>
      <c r="AP223" s="61"/>
      <c r="AQ223" s="61"/>
      <c r="AR223" s="61"/>
      <c r="AS223" s="61"/>
      <c r="AT223" s="61"/>
      <c r="AU223" s="61"/>
      <c r="AV223" s="61"/>
      <c r="AW223" s="61"/>
      <c r="AX223" s="61"/>
      <c r="AY223" s="61"/>
      <c r="AZ223" s="61"/>
      <c r="BA223" s="61"/>
      <c r="BB223" s="61"/>
      <c r="BC223" s="61"/>
      <c r="BD223" s="61"/>
      <c r="BE223" s="61"/>
      <c r="BF223" s="61"/>
      <c r="BG223" s="61"/>
      <c r="BH223" s="61"/>
      <c r="BI223" s="61"/>
      <c r="BJ223" s="61"/>
      <c r="BK223" s="61"/>
      <c r="BL223" s="62"/>
      <c r="BM223" s="62"/>
      <c r="BN223" s="62"/>
      <c r="BO223" s="62"/>
      <c r="BP223" s="62"/>
      <c r="BQ223" s="62"/>
      <c r="BR223" s="62"/>
      <c r="BS223" s="62"/>
      <c r="BT223" s="62"/>
      <c r="BU223" s="62"/>
      <c r="BV223" s="62"/>
      <c r="BW223" s="62"/>
      <c r="BY223" s="63"/>
      <c r="BZ223" s="64"/>
      <c r="CA223" s="65"/>
      <c r="CB223" s="61"/>
      <c r="CC223" s="66"/>
      <c r="CD223" s="68"/>
    </row>
    <row r="224" spans="1:82" s="60" customFormat="1" ht="12" customHeight="1" x14ac:dyDescent="0.2">
      <c r="A224" s="110">
        <v>62</v>
      </c>
      <c r="B224" s="161" t="s">
        <v>337</v>
      </c>
      <c r="C224" s="117"/>
      <c r="D224" s="117"/>
      <c r="E224" s="118"/>
      <c r="F224" s="118"/>
      <c r="G224" s="163">
        <v>5121211.96</v>
      </c>
      <c r="H224" s="164">
        <v>0</v>
      </c>
      <c r="I224" s="165">
        <v>0</v>
      </c>
      <c r="J224" s="165">
        <v>0</v>
      </c>
      <c r="K224" s="165">
        <v>0</v>
      </c>
      <c r="L224" s="165">
        <v>0</v>
      </c>
      <c r="M224" s="165">
        <v>0</v>
      </c>
      <c r="N224" s="164">
        <v>0</v>
      </c>
      <c r="O224" s="164">
        <v>0</v>
      </c>
      <c r="P224" s="164">
        <v>0</v>
      </c>
      <c r="Q224" s="164">
        <v>0</v>
      </c>
      <c r="R224" s="164">
        <v>0</v>
      </c>
      <c r="S224" s="164">
        <v>0</v>
      </c>
      <c r="T224" s="166">
        <v>0</v>
      </c>
      <c r="U224" s="164">
        <v>0</v>
      </c>
      <c r="V224" s="168" t="s">
        <v>37</v>
      </c>
      <c r="W224" s="137">
        <v>1090</v>
      </c>
      <c r="X224" s="164">
        <v>4911096.16</v>
      </c>
      <c r="Y224" s="137">
        <v>0</v>
      </c>
      <c r="Z224" s="137">
        <v>0</v>
      </c>
      <c r="AA224" s="137">
        <v>0</v>
      </c>
      <c r="AB224" s="137">
        <v>0</v>
      </c>
      <c r="AC224" s="137">
        <v>0</v>
      </c>
      <c r="AD224" s="137">
        <v>0</v>
      </c>
      <c r="AE224" s="137">
        <v>0</v>
      </c>
      <c r="AF224" s="137">
        <v>0</v>
      </c>
      <c r="AG224" s="137">
        <v>0</v>
      </c>
      <c r="AH224" s="137">
        <v>0</v>
      </c>
      <c r="AI224" s="137">
        <v>0</v>
      </c>
      <c r="AJ224" s="137">
        <v>140077.20000000001</v>
      </c>
      <c r="AK224" s="137">
        <v>70038.600000000006</v>
      </c>
      <c r="AL224" s="137">
        <v>0</v>
      </c>
      <c r="AN224" s="61"/>
      <c r="AO224" s="61"/>
      <c r="AP224" s="61"/>
      <c r="AQ224" s="61"/>
      <c r="AR224" s="61"/>
      <c r="AS224" s="61"/>
      <c r="AT224" s="61"/>
      <c r="AU224" s="61"/>
      <c r="AV224" s="61"/>
      <c r="AW224" s="61"/>
      <c r="AX224" s="61"/>
      <c r="AY224" s="61"/>
      <c r="AZ224" s="61"/>
      <c r="BA224" s="61"/>
      <c r="BB224" s="61"/>
      <c r="BC224" s="61"/>
      <c r="BD224" s="61"/>
      <c r="BE224" s="61"/>
      <c r="BF224" s="61"/>
      <c r="BG224" s="61"/>
      <c r="BH224" s="61"/>
      <c r="BI224" s="61"/>
      <c r="BJ224" s="61"/>
      <c r="BK224" s="61"/>
      <c r="BL224" s="62"/>
      <c r="BM224" s="62"/>
      <c r="BN224" s="62"/>
      <c r="BO224" s="62"/>
      <c r="BP224" s="62"/>
      <c r="BQ224" s="62"/>
      <c r="BR224" s="62"/>
      <c r="BS224" s="62"/>
      <c r="BT224" s="62"/>
      <c r="BU224" s="62"/>
      <c r="BV224" s="62"/>
      <c r="BW224" s="62"/>
      <c r="BY224" s="63"/>
      <c r="BZ224" s="64"/>
      <c r="CA224" s="65"/>
      <c r="CB224" s="61"/>
      <c r="CC224" s="66"/>
      <c r="CD224" s="68"/>
    </row>
    <row r="225" spans="1:82" s="60" customFormat="1" ht="12" customHeight="1" x14ac:dyDescent="0.2">
      <c r="A225" s="110">
        <v>63</v>
      </c>
      <c r="B225" s="161" t="s">
        <v>338</v>
      </c>
      <c r="C225" s="117"/>
      <c r="D225" s="117"/>
      <c r="E225" s="118"/>
      <c r="F225" s="118"/>
      <c r="G225" s="163">
        <v>2736502.84</v>
      </c>
      <c r="H225" s="164">
        <v>0</v>
      </c>
      <c r="I225" s="165">
        <v>0</v>
      </c>
      <c r="J225" s="165">
        <v>0</v>
      </c>
      <c r="K225" s="165">
        <v>0</v>
      </c>
      <c r="L225" s="165">
        <v>0</v>
      </c>
      <c r="M225" s="165">
        <v>0</v>
      </c>
      <c r="N225" s="164">
        <v>0</v>
      </c>
      <c r="O225" s="164">
        <v>0</v>
      </c>
      <c r="P225" s="164">
        <v>0</v>
      </c>
      <c r="Q225" s="164">
        <v>0</v>
      </c>
      <c r="R225" s="164">
        <v>0</v>
      </c>
      <c r="S225" s="164">
        <v>0</v>
      </c>
      <c r="T225" s="166">
        <v>0</v>
      </c>
      <c r="U225" s="164">
        <v>0</v>
      </c>
      <c r="V225" s="168" t="s">
        <v>37</v>
      </c>
      <c r="W225" s="137">
        <v>576</v>
      </c>
      <c r="X225" s="164">
        <v>2701885.22</v>
      </c>
      <c r="Y225" s="137">
        <v>0</v>
      </c>
      <c r="Z225" s="137">
        <v>0</v>
      </c>
      <c r="AA225" s="137">
        <v>0</v>
      </c>
      <c r="AB225" s="137">
        <v>0</v>
      </c>
      <c r="AC225" s="137">
        <v>0</v>
      </c>
      <c r="AD225" s="137">
        <v>0</v>
      </c>
      <c r="AE225" s="137">
        <v>0</v>
      </c>
      <c r="AF225" s="137">
        <v>0</v>
      </c>
      <c r="AG225" s="137">
        <v>0</v>
      </c>
      <c r="AH225" s="137">
        <v>0</v>
      </c>
      <c r="AI225" s="137">
        <v>0</v>
      </c>
      <c r="AJ225" s="137">
        <v>34350.67</v>
      </c>
      <c r="AK225" s="137">
        <v>266.95</v>
      </c>
      <c r="AL225" s="137">
        <v>0</v>
      </c>
      <c r="AN225" s="61"/>
      <c r="AO225" s="61"/>
      <c r="AP225" s="61"/>
      <c r="AQ225" s="61"/>
      <c r="AR225" s="61"/>
      <c r="AS225" s="61"/>
      <c r="AT225" s="61"/>
      <c r="AU225" s="61"/>
      <c r="AV225" s="61"/>
      <c r="AW225" s="61"/>
      <c r="AX225" s="61"/>
      <c r="AY225" s="61"/>
      <c r="AZ225" s="61"/>
      <c r="BA225" s="61"/>
      <c r="BB225" s="61"/>
      <c r="BC225" s="61"/>
      <c r="BD225" s="61"/>
      <c r="BE225" s="61"/>
      <c r="BF225" s="61"/>
      <c r="BG225" s="61"/>
      <c r="BH225" s="61"/>
      <c r="BI225" s="61"/>
      <c r="BJ225" s="61"/>
      <c r="BK225" s="61"/>
      <c r="BL225" s="62"/>
      <c r="BM225" s="62"/>
      <c r="BN225" s="62"/>
      <c r="BO225" s="62"/>
      <c r="BP225" s="62"/>
      <c r="BQ225" s="62"/>
      <c r="BR225" s="62"/>
      <c r="BS225" s="62"/>
      <c r="BT225" s="62"/>
      <c r="BU225" s="62"/>
      <c r="BV225" s="62"/>
      <c r="BW225" s="62"/>
      <c r="BY225" s="63"/>
      <c r="BZ225" s="64"/>
      <c r="CA225" s="65"/>
      <c r="CB225" s="61"/>
      <c r="CC225" s="66"/>
      <c r="CD225" s="68"/>
    </row>
    <row r="226" spans="1:82" s="60" customFormat="1" ht="12" customHeight="1" x14ac:dyDescent="0.2">
      <c r="A226" s="110">
        <v>64</v>
      </c>
      <c r="B226" s="161" t="s">
        <v>339</v>
      </c>
      <c r="C226" s="117"/>
      <c r="D226" s="117"/>
      <c r="E226" s="118"/>
      <c r="F226" s="118"/>
      <c r="G226" s="163">
        <v>5046096.66</v>
      </c>
      <c r="H226" s="164">
        <v>0</v>
      </c>
      <c r="I226" s="165">
        <v>0</v>
      </c>
      <c r="J226" s="165">
        <v>0</v>
      </c>
      <c r="K226" s="165">
        <v>0</v>
      </c>
      <c r="L226" s="165">
        <v>0</v>
      </c>
      <c r="M226" s="165">
        <v>0</v>
      </c>
      <c r="N226" s="164">
        <v>0</v>
      </c>
      <c r="O226" s="164">
        <v>0</v>
      </c>
      <c r="P226" s="164">
        <v>0</v>
      </c>
      <c r="Q226" s="164">
        <v>0</v>
      </c>
      <c r="R226" s="164">
        <v>0</v>
      </c>
      <c r="S226" s="164">
        <v>0</v>
      </c>
      <c r="T226" s="166">
        <v>0</v>
      </c>
      <c r="U226" s="164">
        <v>0</v>
      </c>
      <c r="V226" s="168" t="s">
        <v>36</v>
      </c>
      <c r="W226" s="137">
        <v>1006.74</v>
      </c>
      <c r="X226" s="164">
        <v>5044388</v>
      </c>
      <c r="Y226" s="137">
        <v>0</v>
      </c>
      <c r="Z226" s="137">
        <v>0</v>
      </c>
      <c r="AA226" s="137">
        <v>0</v>
      </c>
      <c r="AB226" s="137">
        <v>0</v>
      </c>
      <c r="AC226" s="137">
        <v>0</v>
      </c>
      <c r="AD226" s="137">
        <v>0</v>
      </c>
      <c r="AE226" s="137">
        <v>0</v>
      </c>
      <c r="AF226" s="137">
        <v>0</v>
      </c>
      <c r="AG226" s="137">
        <v>0</v>
      </c>
      <c r="AH226" s="137">
        <v>0</v>
      </c>
      <c r="AI226" s="137">
        <v>0</v>
      </c>
      <c r="AJ226" s="137">
        <v>1257.79</v>
      </c>
      <c r="AK226" s="137">
        <v>450.87</v>
      </c>
      <c r="AL226" s="137">
        <v>0</v>
      </c>
      <c r="AN226" s="61"/>
      <c r="AO226" s="61"/>
      <c r="AP226" s="61"/>
      <c r="AQ226" s="61"/>
      <c r="AR226" s="61"/>
      <c r="AS226" s="61"/>
      <c r="AT226" s="61"/>
      <c r="AU226" s="61"/>
      <c r="AV226" s="61"/>
      <c r="AW226" s="61"/>
      <c r="AX226" s="61"/>
      <c r="AY226" s="61"/>
      <c r="AZ226" s="61"/>
      <c r="BA226" s="61"/>
      <c r="BB226" s="61"/>
      <c r="BC226" s="61"/>
      <c r="BD226" s="61"/>
      <c r="BE226" s="61"/>
      <c r="BF226" s="61"/>
      <c r="BG226" s="61"/>
      <c r="BH226" s="61"/>
      <c r="BI226" s="61"/>
      <c r="BJ226" s="61"/>
      <c r="BK226" s="61"/>
      <c r="BL226" s="62"/>
      <c r="BM226" s="62"/>
      <c r="BN226" s="62"/>
      <c r="BO226" s="62"/>
      <c r="BP226" s="62"/>
      <c r="BQ226" s="62"/>
      <c r="BR226" s="62"/>
      <c r="BS226" s="62"/>
      <c r="BT226" s="62"/>
      <c r="BU226" s="62"/>
      <c r="BV226" s="62"/>
      <c r="BW226" s="62"/>
      <c r="BY226" s="63"/>
      <c r="BZ226" s="64"/>
      <c r="CA226" s="65"/>
      <c r="CB226" s="61"/>
      <c r="CC226" s="66"/>
      <c r="CD226" s="68"/>
    </row>
    <row r="227" spans="1:82" s="60" customFormat="1" ht="12" customHeight="1" x14ac:dyDescent="0.2">
      <c r="A227" s="110">
        <v>65</v>
      </c>
      <c r="B227" s="161" t="s">
        <v>340</v>
      </c>
      <c r="C227" s="117"/>
      <c r="D227" s="117"/>
      <c r="E227" s="118"/>
      <c r="F227" s="118"/>
      <c r="G227" s="163">
        <v>4360664.2699999996</v>
      </c>
      <c r="H227" s="164">
        <v>0</v>
      </c>
      <c r="I227" s="165">
        <v>0</v>
      </c>
      <c r="J227" s="165">
        <v>0</v>
      </c>
      <c r="K227" s="165">
        <v>0</v>
      </c>
      <c r="L227" s="165">
        <v>0</v>
      </c>
      <c r="M227" s="165">
        <v>0</v>
      </c>
      <c r="N227" s="164">
        <v>0</v>
      </c>
      <c r="O227" s="164">
        <v>0</v>
      </c>
      <c r="P227" s="164">
        <v>0</v>
      </c>
      <c r="Q227" s="164">
        <v>0</v>
      </c>
      <c r="R227" s="164">
        <v>0</v>
      </c>
      <c r="S227" s="164">
        <v>0</v>
      </c>
      <c r="T227" s="166">
        <v>0</v>
      </c>
      <c r="U227" s="164">
        <v>0</v>
      </c>
      <c r="V227" s="168" t="s">
        <v>36</v>
      </c>
      <c r="W227" s="137">
        <v>854.38</v>
      </c>
      <c r="X227" s="164">
        <v>4311960.8499999996</v>
      </c>
      <c r="Y227" s="137">
        <v>0</v>
      </c>
      <c r="Z227" s="137">
        <v>0</v>
      </c>
      <c r="AA227" s="137">
        <v>0</v>
      </c>
      <c r="AB227" s="137">
        <v>0</v>
      </c>
      <c r="AC227" s="137">
        <v>0</v>
      </c>
      <c r="AD227" s="137">
        <v>0</v>
      </c>
      <c r="AE227" s="137">
        <v>0</v>
      </c>
      <c r="AF227" s="137">
        <v>0</v>
      </c>
      <c r="AG227" s="137">
        <v>0</v>
      </c>
      <c r="AH227" s="137">
        <v>0</v>
      </c>
      <c r="AI227" s="137">
        <v>0</v>
      </c>
      <c r="AJ227" s="137">
        <v>48327.839999999997</v>
      </c>
      <c r="AK227" s="137">
        <v>375.58</v>
      </c>
      <c r="AL227" s="137">
        <v>0</v>
      </c>
      <c r="AN227" s="61"/>
      <c r="AO227" s="61"/>
      <c r="AP227" s="61"/>
      <c r="AQ227" s="61"/>
      <c r="AR227" s="61"/>
      <c r="AS227" s="61"/>
      <c r="AT227" s="61"/>
      <c r="AU227" s="61"/>
      <c r="AV227" s="61"/>
      <c r="AW227" s="61"/>
      <c r="AX227" s="61"/>
      <c r="AY227" s="61"/>
      <c r="AZ227" s="61"/>
      <c r="BA227" s="61"/>
      <c r="BB227" s="61"/>
      <c r="BC227" s="61"/>
      <c r="BD227" s="61"/>
      <c r="BE227" s="61"/>
      <c r="BF227" s="61"/>
      <c r="BG227" s="61"/>
      <c r="BH227" s="61"/>
      <c r="BI227" s="61"/>
      <c r="BJ227" s="61"/>
      <c r="BK227" s="61"/>
      <c r="BL227" s="62"/>
      <c r="BM227" s="62"/>
      <c r="BN227" s="62"/>
      <c r="BO227" s="62"/>
      <c r="BP227" s="62"/>
      <c r="BQ227" s="62"/>
      <c r="BR227" s="62"/>
      <c r="BS227" s="62"/>
      <c r="BT227" s="62"/>
      <c r="BU227" s="62"/>
      <c r="BV227" s="62"/>
      <c r="BW227" s="62"/>
      <c r="BY227" s="63"/>
      <c r="BZ227" s="64"/>
      <c r="CA227" s="65"/>
      <c r="CB227" s="61"/>
      <c r="CC227" s="66"/>
      <c r="CD227" s="68"/>
    </row>
    <row r="228" spans="1:82" s="60" customFormat="1" ht="12" customHeight="1" x14ac:dyDescent="0.2">
      <c r="A228" s="110">
        <v>66</v>
      </c>
      <c r="B228" s="161" t="s">
        <v>341</v>
      </c>
      <c r="C228" s="117"/>
      <c r="D228" s="117"/>
      <c r="E228" s="118"/>
      <c r="F228" s="118"/>
      <c r="G228" s="163">
        <v>4057800.44</v>
      </c>
      <c r="H228" s="164">
        <v>0</v>
      </c>
      <c r="I228" s="165">
        <v>0</v>
      </c>
      <c r="J228" s="165">
        <v>0</v>
      </c>
      <c r="K228" s="165">
        <v>0</v>
      </c>
      <c r="L228" s="165">
        <v>0</v>
      </c>
      <c r="M228" s="165">
        <v>0</v>
      </c>
      <c r="N228" s="164">
        <v>0</v>
      </c>
      <c r="O228" s="164">
        <v>0</v>
      </c>
      <c r="P228" s="164">
        <v>0</v>
      </c>
      <c r="Q228" s="164">
        <v>0</v>
      </c>
      <c r="R228" s="164">
        <v>0</v>
      </c>
      <c r="S228" s="164">
        <v>0</v>
      </c>
      <c r="T228" s="166">
        <v>0</v>
      </c>
      <c r="U228" s="164">
        <v>0</v>
      </c>
      <c r="V228" s="168" t="s">
        <v>36</v>
      </c>
      <c r="W228" s="137">
        <v>997</v>
      </c>
      <c r="X228" s="164">
        <v>3875199.42</v>
      </c>
      <c r="Y228" s="137">
        <v>0</v>
      </c>
      <c r="Z228" s="137">
        <v>0</v>
      </c>
      <c r="AA228" s="137">
        <v>0</v>
      </c>
      <c r="AB228" s="137">
        <v>0</v>
      </c>
      <c r="AC228" s="137">
        <v>0</v>
      </c>
      <c r="AD228" s="137">
        <v>0</v>
      </c>
      <c r="AE228" s="137">
        <v>0</v>
      </c>
      <c r="AF228" s="137">
        <v>0</v>
      </c>
      <c r="AG228" s="137">
        <v>0</v>
      </c>
      <c r="AH228" s="137">
        <v>0</v>
      </c>
      <c r="AI228" s="137">
        <v>0</v>
      </c>
      <c r="AJ228" s="137">
        <v>121734.01</v>
      </c>
      <c r="AK228" s="137">
        <v>60867.01</v>
      </c>
      <c r="AL228" s="137">
        <v>0</v>
      </c>
      <c r="AN228" s="61"/>
      <c r="AO228" s="61"/>
      <c r="AP228" s="61"/>
      <c r="AQ228" s="61"/>
      <c r="AR228" s="61"/>
      <c r="AS228" s="61"/>
      <c r="AT228" s="61"/>
      <c r="AU228" s="61"/>
      <c r="AV228" s="61"/>
      <c r="AW228" s="61"/>
      <c r="AX228" s="61"/>
      <c r="AY228" s="61"/>
      <c r="AZ228" s="61"/>
      <c r="BA228" s="61"/>
      <c r="BB228" s="61"/>
      <c r="BC228" s="61"/>
      <c r="BD228" s="61"/>
      <c r="BE228" s="61"/>
      <c r="BF228" s="61"/>
      <c r="BG228" s="61"/>
      <c r="BH228" s="61"/>
      <c r="BI228" s="61"/>
      <c r="BJ228" s="61"/>
      <c r="BK228" s="61"/>
      <c r="BL228" s="62"/>
      <c r="BM228" s="62"/>
      <c r="BN228" s="62"/>
      <c r="BO228" s="62"/>
      <c r="BP228" s="62"/>
      <c r="BQ228" s="62"/>
      <c r="BR228" s="62"/>
      <c r="BS228" s="62"/>
      <c r="BT228" s="62"/>
      <c r="BU228" s="62"/>
      <c r="BV228" s="62"/>
      <c r="BW228" s="62"/>
      <c r="BY228" s="63"/>
      <c r="BZ228" s="64"/>
      <c r="CA228" s="65"/>
      <c r="CB228" s="61"/>
      <c r="CC228" s="66"/>
      <c r="CD228" s="68"/>
    </row>
    <row r="229" spans="1:82" s="60" customFormat="1" ht="12" customHeight="1" x14ac:dyDescent="0.2">
      <c r="A229" s="110">
        <v>67</v>
      </c>
      <c r="B229" s="161" t="s">
        <v>344</v>
      </c>
      <c r="C229" s="117"/>
      <c r="D229" s="117"/>
      <c r="E229" s="118"/>
      <c r="F229" s="118"/>
      <c r="G229" s="163">
        <v>5871554.3399999999</v>
      </c>
      <c r="H229" s="164">
        <v>0</v>
      </c>
      <c r="I229" s="165">
        <v>0</v>
      </c>
      <c r="J229" s="165">
        <v>0</v>
      </c>
      <c r="K229" s="165">
        <v>0</v>
      </c>
      <c r="L229" s="165">
        <v>0</v>
      </c>
      <c r="M229" s="165">
        <v>0</v>
      </c>
      <c r="N229" s="164">
        <v>0</v>
      </c>
      <c r="O229" s="164">
        <v>0</v>
      </c>
      <c r="P229" s="164">
        <v>0</v>
      </c>
      <c r="Q229" s="164">
        <v>0</v>
      </c>
      <c r="R229" s="164">
        <v>0</v>
      </c>
      <c r="S229" s="164">
        <v>0</v>
      </c>
      <c r="T229" s="166">
        <v>0</v>
      </c>
      <c r="U229" s="164">
        <v>0</v>
      </c>
      <c r="V229" s="168" t="s">
        <v>37</v>
      </c>
      <c r="W229" s="137">
        <v>1150</v>
      </c>
      <c r="X229" s="164">
        <v>5708232</v>
      </c>
      <c r="Y229" s="137">
        <v>0</v>
      </c>
      <c r="Z229" s="137">
        <v>0</v>
      </c>
      <c r="AA229" s="137">
        <v>0</v>
      </c>
      <c r="AB229" s="137">
        <v>0</v>
      </c>
      <c r="AC229" s="137">
        <v>0</v>
      </c>
      <c r="AD229" s="137">
        <v>0</v>
      </c>
      <c r="AE229" s="137">
        <v>0</v>
      </c>
      <c r="AF229" s="137">
        <v>0</v>
      </c>
      <c r="AG229" s="137">
        <v>0</v>
      </c>
      <c r="AH229" s="137">
        <v>0</v>
      </c>
      <c r="AI229" s="137">
        <v>0</v>
      </c>
      <c r="AJ229" s="137">
        <v>94428.95</v>
      </c>
      <c r="AK229" s="137">
        <v>68893.39</v>
      </c>
      <c r="AL229" s="137">
        <v>0</v>
      </c>
      <c r="AN229" s="61"/>
      <c r="AO229" s="61"/>
      <c r="AP229" s="61"/>
      <c r="AQ229" s="61"/>
      <c r="AR229" s="61"/>
      <c r="AS229" s="61"/>
      <c r="AT229" s="61"/>
      <c r="AU229" s="61"/>
      <c r="AV229" s="61"/>
      <c r="AW229" s="61"/>
      <c r="AX229" s="61"/>
      <c r="AY229" s="61"/>
      <c r="AZ229" s="61"/>
      <c r="BA229" s="61"/>
      <c r="BB229" s="61"/>
      <c r="BC229" s="61"/>
      <c r="BD229" s="61"/>
      <c r="BE229" s="61"/>
      <c r="BF229" s="61"/>
      <c r="BG229" s="61"/>
      <c r="BH229" s="61"/>
      <c r="BI229" s="61"/>
      <c r="BJ229" s="61"/>
      <c r="BK229" s="61"/>
      <c r="BL229" s="62"/>
      <c r="BM229" s="62"/>
      <c r="BN229" s="62"/>
      <c r="BO229" s="62"/>
      <c r="BP229" s="62"/>
      <c r="BQ229" s="62"/>
      <c r="BR229" s="62"/>
      <c r="BS229" s="62"/>
      <c r="BT229" s="62"/>
      <c r="BU229" s="62"/>
      <c r="BV229" s="62"/>
      <c r="BW229" s="62"/>
      <c r="BY229" s="63"/>
      <c r="BZ229" s="64"/>
      <c r="CA229" s="65"/>
      <c r="CB229" s="61"/>
      <c r="CC229" s="66"/>
      <c r="CD229" s="68"/>
    </row>
    <row r="230" spans="1:82" s="60" customFormat="1" ht="12" customHeight="1" x14ac:dyDescent="0.2">
      <c r="A230" s="110">
        <v>68</v>
      </c>
      <c r="B230" s="161" t="s">
        <v>345</v>
      </c>
      <c r="C230" s="117"/>
      <c r="D230" s="117"/>
      <c r="E230" s="118"/>
      <c r="F230" s="118"/>
      <c r="G230" s="163">
        <v>4803901.8099999996</v>
      </c>
      <c r="H230" s="164">
        <v>0</v>
      </c>
      <c r="I230" s="165">
        <v>0</v>
      </c>
      <c r="J230" s="165">
        <v>0</v>
      </c>
      <c r="K230" s="165">
        <v>0</v>
      </c>
      <c r="L230" s="165">
        <v>0</v>
      </c>
      <c r="M230" s="165">
        <v>0</v>
      </c>
      <c r="N230" s="164">
        <v>0</v>
      </c>
      <c r="O230" s="164">
        <v>0</v>
      </c>
      <c r="P230" s="164">
        <v>0</v>
      </c>
      <c r="Q230" s="164">
        <v>0</v>
      </c>
      <c r="R230" s="164">
        <v>0</v>
      </c>
      <c r="S230" s="164">
        <v>0</v>
      </c>
      <c r="T230" s="166">
        <v>0</v>
      </c>
      <c r="U230" s="164">
        <v>0</v>
      </c>
      <c r="V230" s="168" t="s">
        <v>36</v>
      </c>
      <c r="W230" s="137">
        <v>1068.7</v>
      </c>
      <c r="X230" s="164">
        <v>4741738.8</v>
      </c>
      <c r="Y230" s="137">
        <v>0</v>
      </c>
      <c r="Z230" s="137">
        <v>0</v>
      </c>
      <c r="AA230" s="137">
        <v>0</v>
      </c>
      <c r="AB230" s="137">
        <v>0</v>
      </c>
      <c r="AC230" s="137">
        <v>0</v>
      </c>
      <c r="AD230" s="137">
        <v>0</v>
      </c>
      <c r="AE230" s="137">
        <v>0</v>
      </c>
      <c r="AF230" s="137">
        <v>0</v>
      </c>
      <c r="AG230" s="137">
        <v>0</v>
      </c>
      <c r="AH230" s="137">
        <v>0</v>
      </c>
      <c r="AI230" s="137">
        <v>0</v>
      </c>
      <c r="AJ230" s="137">
        <v>1296.6099999999999</v>
      </c>
      <c r="AK230" s="137">
        <v>60866.400000000001</v>
      </c>
      <c r="AL230" s="137">
        <v>0</v>
      </c>
      <c r="AN230" s="61"/>
      <c r="AO230" s="61"/>
      <c r="AP230" s="61"/>
      <c r="AQ230" s="61"/>
      <c r="AR230" s="61"/>
      <c r="AS230" s="61"/>
      <c r="AT230" s="61"/>
      <c r="AU230" s="61"/>
      <c r="AV230" s="61"/>
      <c r="AW230" s="61"/>
      <c r="AX230" s="61"/>
      <c r="AY230" s="61"/>
      <c r="AZ230" s="61"/>
      <c r="BA230" s="61"/>
      <c r="BB230" s="61"/>
      <c r="BC230" s="61"/>
      <c r="BD230" s="61"/>
      <c r="BE230" s="61"/>
      <c r="BF230" s="61"/>
      <c r="BG230" s="61"/>
      <c r="BH230" s="61"/>
      <c r="BI230" s="61"/>
      <c r="BJ230" s="61"/>
      <c r="BK230" s="61"/>
      <c r="BL230" s="62"/>
      <c r="BM230" s="62"/>
      <c r="BN230" s="62"/>
      <c r="BO230" s="62"/>
      <c r="BP230" s="62"/>
      <c r="BQ230" s="62"/>
      <c r="BR230" s="62"/>
      <c r="BS230" s="62"/>
      <c r="BT230" s="62"/>
      <c r="BU230" s="62"/>
      <c r="BV230" s="62"/>
      <c r="BW230" s="62"/>
      <c r="BY230" s="63"/>
      <c r="BZ230" s="64"/>
      <c r="CA230" s="65"/>
      <c r="CB230" s="61"/>
      <c r="CC230" s="66"/>
      <c r="CD230" s="68"/>
    </row>
    <row r="231" spans="1:82" s="60" customFormat="1" ht="12" customHeight="1" x14ac:dyDescent="0.2">
      <c r="A231" s="110">
        <v>69</v>
      </c>
      <c r="B231" s="161" t="s">
        <v>346</v>
      </c>
      <c r="C231" s="117"/>
      <c r="D231" s="117"/>
      <c r="E231" s="118"/>
      <c r="F231" s="118"/>
      <c r="G231" s="163">
        <v>5362759.41</v>
      </c>
      <c r="H231" s="164">
        <v>0</v>
      </c>
      <c r="I231" s="165">
        <v>0</v>
      </c>
      <c r="J231" s="165">
        <v>0</v>
      </c>
      <c r="K231" s="165">
        <v>0</v>
      </c>
      <c r="L231" s="165">
        <v>0</v>
      </c>
      <c r="M231" s="165">
        <v>0</v>
      </c>
      <c r="N231" s="164">
        <v>0</v>
      </c>
      <c r="O231" s="164">
        <v>0</v>
      </c>
      <c r="P231" s="164">
        <v>0</v>
      </c>
      <c r="Q231" s="164">
        <v>0</v>
      </c>
      <c r="R231" s="164">
        <v>0</v>
      </c>
      <c r="S231" s="164">
        <v>0</v>
      </c>
      <c r="T231" s="166">
        <v>0</v>
      </c>
      <c r="U231" s="164">
        <v>0</v>
      </c>
      <c r="V231" s="168" t="s">
        <v>36</v>
      </c>
      <c r="W231" s="137">
        <v>1034</v>
      </c>
      <c r="X231" s="164">
        <v>5282294.92</v>
      </c>
      <c r="Y231" s="137">
        <v>0</v>
      </c>
      <c r="Z231" s="137">
        <v>0</v>
      </c>
      <c r="AA231" s="137">
        <v>0</v>
      </c>
      <c r="AB231" s="137">
        <v>0</v>
      </c>
      <c r="AC231" s="137">
        <v>0</v>
      </c>
      <c r="AD231" s="137">
        <v>0</v>
      </c>
      <c r="AE231" s="137">
        <v>0</v>
      </c>
      <c r="AF231" s="137">
        <v>0</v>
      </c>
      <c r="AG231" s="137">
        <v>0</v>
      </c>
      <c r="AH231" s="137">
        <v>0</v>
      </c>
      <c r="AI231" s="137">
        <v>0</v>
      </c>
      <c r="AJ231" s="137">
        <v>1678.35</v>
      </c>
      <c r="AK231" s="137">
        <v>78786.14</v>
      </c>
      <c r="AL231" s="137">
        <v>0</v>
      </c>
      <c r="AN231" s="61"/>
      <c r="AO231" s="61"/>
      <c r="AP231" s="61"/>
      <c r="AQ231" s="61"/>
      <c r="AR231" s="61"/>
      <c r="AS231" s="61"/>
      <c r="AT231" s="61"/>
      <c r="AU231" s="61"/>
      <c r="AV231" s="61"/>
      <c r="AW231" s="61"/>
      <c r="AX231" s="61"/>
      <c r="AY231" s="61"/>
      <c r="AZ231" s="61"/>
      <c r="BA231" s="61"/>
      <c r="BB231" s="61"/>
      <c r="BC231" s="61"/>
      <c r="BD231" s="61"/>
      <c r="BE231" s="61"/>
      <c r="BF231" s="61"/>
      <c r="BG231" s="61"/>
      <c r="BH231" s="61"/>
      <c r="BI231" s="61"/>
      <c r="BJ231" s="61"/>
      <c r="BK231" s="61"/>
      <c r="BL231" s="62"/>
      <c r="BM231" s="62"/>
      <c r="BN231" s="62"/>
      <c r="BO231" s="62"/>
      <c r="BP231" s="62"/>
      <c r="BQ231" s="62"/>
      <c r="BR231" s="62"/>
      <c r="BS231" s="62"/>
      <c r="BT231" s="62"/>
      <c r="BU231" s="62"/>
      <c r="BV231" s="62"/>
      <c r="BW231" s="62"/>
      <c r="BY231" s="63"/>
      <c r="BZ231" s="64"/>
      <c r="CA231" s="65"/>
      <c r="CB231" s="61"/>
      <c r="CC231" s="66"/>
      <c r="CD231" s="68"/>
    </row>
    <row r="232" spans="1:82" s="60" customFormat="1" ht="12" customHeight="1" x14ac:dyDescent="0.2">
      <c r="A232" s="110">
        <v>70</v>
      </c>
      <c r="B232" s="161" t="s">
        <v>347</v>
      </c>
      <c r="C232" s="117"/>
      <c r="D232" s="117"/>
      <c r="E232" s="118"/>
      <c r="F232" s="118"/>
      <c r="G232" s="163">
        <v>5330595.8899999997</v>
      </c>
      <c r="H232" s="164">
        <v>0</v>
      </c>
      <c r="I232" s="165">
        <v>0</v>
      </c>
      <c r="J232" s="165">
        <v>0</v>
      </c>
      <c r="K232" s="165">
        <v>0</v>
      </c>
      <c r="L232" s="165">
        <v>0</v>
      </c>
      <c r="M232" s="165">
        <v>0</v>
      </c>
      <c r="N232" s="164">
        <v>0</v>
      </c>
      <c r="O232" s="164">
        <v>0</v>
      </c>
      <c r="P232" s="164">
        <v>0</v>
      </c>
      <c r="Q232" s="164">
        <v>0</v>
      </c>
      <c r="R232" s="164">
        <v>0</v>
      </c>
      <c r="S232" s="164">
        <v>0</v>
      </c>
      <c r="T232" s="166">
        <v>0</v>
      </c>
      <c r="U232" s="164">
        <v>0</v>
      </c>
      <c r="V232" s="168" t="s">
        <v>36</v>
      </c>
      <c r="W232" s="137">
        <v>1107.83</v>
      </c>
      <c r="X232" s="164">
        <v>5269363.46</v>
      </c>
      <c r="Y232" s="137">
        <v>0</v>
      </c>
      <c r="Z232" s="137">
        <v>0</v>
      </c>
      <c r="AA232" s="137">
        <v>0</v>
      </c>
      <c r="AB232" s="137">
        <v>0</v>
      </c>
      <c r="AC232" s="137">
        <v>0</v>
      </c>
      <c r="AD232" s="137">
        <v>0</v>
      </c>
      <c r="AE232" s="137">
        <v>0</v>
      </c>
      <c r="AF232" s="137">
        <v>0</v>
      </c>
      <c r="AG232" s="137">
        <v>0</v>
      </c>
      <c r="AH232" s="137">
        <v>0</v>
      </c>
      <c r="AI232" s="137">
        <v>0</v>
      </c>
      <c r="AJ232" s="137">
        <v>1277.2</v>
      </c>
      <c r="AK232" s="137">
        <v>59955.23</v>
      </c>
      <c r="AL232" s="137">
        <v>0</v>
      </c>
      <c r="AN232" s="61"/>
      <c r="AO232" s="61"/>
      <c r="AP232" s="61"/>
      <c r="AQ232" s="61"/>
      <c r="AR232" s="61"/>
      <c r="AS232" s="61"/>
      <c r="AT232" s="61"/>
      <c r="AU232" s="61"/>
      <c r="AV232" s="61"/>
      <c r="AW232" s="61"/>
      <c r="AX232" s="61"/>
      <c r="AY232" s="61"/>
      <c r="AZ232" s="61"/>
      <c r="BA232" s="61"/>
      <c r="BB232" s="61"/>
      <c r="BC232" s="61"/>
      <c r="BD232" s="61"/>
      <c r="BE232" s="61"/>
      <c r="BF232" s="61"/>
      <c r="BG232" s="61"/>
      <c r="BH232" s="61"/>
      <c r="BI232" s="61"/>
      <c r="BJ232" s="61"/>
      <c r="BK232" s="61"/>
      <c r="BL232" s="62"/>
      <c r="BM232" s="62"/>
      <c r="BN232" s="62"/>
      <c r="BO232" s="62"/>
      <c r="BP232" s="62"/>
      <c r="BQ232" s="62"/>
      <c r="BR232" s="62"/>
      <c r="BS232" s="62"/>
      <c r="BT232" s="62"/>
      <c r="BU232" s="62"/>
      <c r="BV232" s="62"/>
      <c r="BW232" s="62"/>
      <c r="BY232" s="63"/>
      <c r="BZ232" s="64"/>
      <c r="CA232" s="65"/>
      <c r="CB232" s="61"/>
      <c r="CC232" s="66"/>
      <c r="CD232" s="68"/>
    </row>
    <row r="233" spans="1:82" s="60" customFormat="1" ht="12" customHeight="1" x14ac:dyDescent="0.2">
      <c r="A233" s="110">
        <v>71</v>
      </c>
      <c r="B233" s="161" t="s">
        <v>348</v>
      </c>
      <c r="C233" s="117"/>
      <c r="D233" s="117"/>
      <c r="E233" s="118"/>
      <c r="F233" s="118"/>
      <c r="G233" s="163">
        <v>4113944.01</v>
      </c>
      <c r="H233" s="164">
        <v>0</v>
      </c>
      <c r="I233" s="165">
        <v>0</v>
      </c>
      <c r="J233" s="165">
        <v>0</v>
      </c>
      <c r="K233" s="165">
        <v>0</v>
      </c>
      <c r="L233" s="165">
        <v>0</v>
      </c>
      <c r="M233" s="165">
        <v>0</v>
      </c>
      <c r="N233" s="164">
        <v>0</v>
      </c>
      <c r="O233" s="164">
        <v>0</v>
      </c>
      <c r="P233" s="164">
        <v>0</v>
      </c>
      <c r="Q233" s="164">
        <v>0</v>
      </c>
      <c r="R233" s="164">
        <v>0</v>
      </c>
      <c r="S233" s="164">
        <v>0</v>
      </c>
      <c r="T233" s="166">
        <v>0</v>
      </c>
      <c r="U233" s="164">
        <v>0</v>
      </c>
      <c r="V233" s="168" t="s">
        <v>36</v>
      </c>
      <c r="W233" s="137">
        <v>895</v>
      </c>
      <c r="X233" s="164">
        <v>4056558</v>
      </c>
      <c r="Y233" s="137">
        <v>0</v>
      </c>
      <c r="Z233" s="137">
        <v>0</v>
      </c>
      <c r="AA233" s="137">
        <v>0</v>
      </c>
      <c r="AB233" s="137">
        <v>0</v>
      </c>
      <c r="AC233" s="137">
        <v>0</v>
      </c>
      <c r="AD233" s="137">
        <v>0</v>
      </c>
      <c r="AE233" s="137">
        <v>0</v>
      </c>
      <c r="AF233" s="137">
        <v>0</v>
      </c>
      <c r="AG233" s="137">
        <v>0</v>
      </c>
      <c r="AH233" s="137">
        <v>0</v>
      </c>
      <c r="AI233" s="137">
        <v>0</v>
      </c>
      <c r="AJ233" s="137">
        <v>1196.97</v>
      </c>
      <c r="AK233" s="137">
        <v>56189.04</v>
      </c>
      <c r="AL233" s="137">
        <v>0</v>
      </c>
      <c r="AN233" s="61"/>
      <c r="AO233" s="61"/>
      <c r="AP233" s="61"/>
      <c r="AQ233" s="61"/>
      <c r="AR233" s="61"/>
      <c r="AS233" s="61"/>
      <c r="AT233" s="61"/>
      <c r="AU233" s="61"/>
      <c r="AV233" s="61"/>
      <c r="AW233" s="61"/>
      <c r="AX233" s="61"/>
      <c r="AY233" s="61"/>
      <c r="AZ233" s="61"/>
      <c r="BA233" s="61"/>
      <c r="BB233" s="61"/>
      <c r="BC233" s="61"/>
      <c r="BD233" s="61"/>
      <c r="BE233" s="61"/>
      <c r="BF233" s="61"/>
      <c r="BG233" s="61"/>
      <c r="BH233" s="61"/>
      <c r="BI233" s="61"/>
      <c r="BJ233" s="61"/>
      <c r="BK233" s="61"/>
      <c r="BL233" s="62"/>
      <c r="BM233" s="62"/>
      <c r="BN233" s="62"/>
      <c r="BO233" s="62"/>
      <c r="BP233" s="62"/>
      <c r="BQ233" s="62"/>
      <c r="BR233" s="62"/>
      <c r="BS233" s="62"/>
      <c r="BT233" s="62"/>
      <c r="BU233" s="62"/>
      <c r="BV233" s="62"/>
      <c r="BW233" s="62"/>
      <c r="BY233" s="63"/>
      <c r="BZ233" s="64"/>
      <c r="CA233" s="65"/>
      <c r="CB233" s="61"/>
      <c r="CC233" s="66"/>
      <c r="CD233" s="68"/>
    </row>
    <row r="234" spans="1:82" s="60" customFormat="1" ht="12" customHeight="1" x14ac:dyDescent="0.2">
      <c r="A234" s="110">
        <v>72</v>
      </c>
      <c r="B234" s="161" t="s">
        <v>349</v>
      </c>
      <c r="C234" s="117"/>
      <c r="D234" s="117"/>
      <c r="E234" s="118"/>
      <c r="F234" s="118"/>
      <c r="G234" s="163">
        <v>4922485.83</v>
      </c>
      <c r="H234" s="164">
        <v>0</v>
      </c>
      <c r="I234" s="165">
        <v>0</v>
      </c>
      <c r="J234" s="165">
        <v>0</v>
      </c>
      <c r="K234" s="165">
        <v>0</v>
      </c>
      <c r="L234" s="165">
        <v>0</v>
      </c>
      <c r="M234" s="165">
        <v>0</v>
      </c>
      <c r="N234" s="164">
        <v>0</v>
      </c>
      <c r="O234" s="164">
        <v>0</v>
      </c>
      <c r="P234" s="164">
        <v>0</v>
      </c>
      <c r="Q234" s="164">
        <v>0</v>
      </c>
      <c r="R234" s="164">
        <v>0</v>
      </c>
      <c r="S234" s="164">
        <v>0</v>
      </c>
      <c r="T234" s="166">
        <v>0</v>
      </c>
      <c r="U234" s="164">
        <v>0</v>
      </c>
      <c r="V234" s="168" t="s">
        <v>36</v>
      </c>
      <c r="W234" s="137">
        <v>918</v>
      </c>
      <c r="X234" s="164">
        <v>4754720</v>
      </c>
      <c r="Y234" s="137">
        <v>0</v>
      </c>
      <c r="Z234" s="137">
        <v>0</v>
      </c>
      <c r="AA234" s="137">
        <v>0</v>
      </c>
      <c r="AB234" s="137">
        <v>0</v>
      </c>
      <c r="AC234" s="137">
        <v>0</v>
      </c>
      <c r="AD234" s="137">
        <v>0</v>
      </c>
      <c r="AE234" s="137">
        <v>0</v>
      </c>
      <c r="AF234" s="137">
        <v>0</v>
      </c>
      <c r="AG234" s="137">
        <v>0</v>
      </c>
      <c r="AH234" s="137">
        <v>0</v>
      </c>
      <c r="AI234" s="137">
        <v>0</v>
      </c>
      <c r="AJ234" s="137">
        <v>111843.89</v>
      </c>
      <c r="AK234" s="137">
        <v>55921.94</v>
      </c>
      <c r="AL234" s="137">
        <v>0</v>
      </c>
      <c r="AN234" s="61"/>
      <c r="AO234" s="61"/>
      <c r="AP234" s="61"/>
      <c r="AQ234" s="61"/>
      <c r="AR234" s="61"/>
      <c r="AS234" s="61"/>
      <c r="AT234" s="61"/>
      <c r="AU234" s="61"/>
      <c r="AV234" s="61"/>
      <c r="AW234" s="61"/>
      <c r="AX234" s="61"/>
      <c r="AY234" s="61"/>
      <c r="AZ234" s="61"/>
      <c r="BA234" s="61"/>
      <c r="BB234" s="61"/>
      <c r="BC234" s="61"/>
      <c r="BD234" s="61"/>
      <c r="BE234" s="61"/>
      <c r="BF234" s="61"/>
      <c r="BG234" s="61"/>
      <c r="BH234" s="61"/>
      <c r="BI234" s="61"/>
      <c r="BJ234" s="61"/>
      <c r="BK234" s="61"/>
      <c r="BL234" s="62"/>
      <c r="BM234" s="62"/>
      <c r="BN234" s="62"/>
      <c r="BO234" s="62"/>
      <c r="BP234" s="62"/>
      <c r="BQ234" s="62"/>
      <c r="BR234" s="62"/>
      <c r="BS234" s="62"/>
      <c r="BT234" s="62"/>
      <c r="BU234" s="62"/>
      <c r="BV234" s="62"/>
      <c r="BW234" s="62"/>
      <c r="BY234" s="63"/>
      <c r="BZ234" s="64"/>
      <c r="CA234" s="65"/>
      <c r="CB234" s="61"/>
      <c r="CC234" s="66"/>
      <c r="CD234" s="68"/>
    </row>
    <row r="235" spans="1:82" s="60" customFormat="1" ht="12" customHeight="1" x14ac:dyDescent="0.2">
      <c r="A235" s="110">
        <v>73</v>
      </c>
      <c r="B235" s="161" t="s">
        <v>350</v>
      </c>
      <c r="C235" s="117"/>
      <c r="D235" s="117"/>
      <c r="E235" s="118"/>
      <c r="F235" s="118"/>
      <c r="G235" s="163">
        <v>6891058.75</v>
      </c>
      <c r="H235" s="164">
        <v>0</v>
      </c>
      <c r="I235" s="165">
        <v>0</v>
      </c>
      <c r="J235" s="165">
        <v>0</v>
      </c>
      <c r="K235" s="165">
        <v>0</v>
      </c>
      <c r="L235" s="165">
        <v>0</v>
      </c>
      <c r="M235" s="165">
        <v>0</v>
      </c>
      <c r="N235" s="164">
        <v>0</v>
      </c>
      <c r="O235" s="164">
        <v>0</v>
      </c>
      <c r="P235" s="164">
        <v>0</v>
      </c>
      <c r="Q235" s="164">
        <v>0</v>
      </c>
      <c r="R235" s="164">
        <v>0</v>
      </c>
      <c r="S235" s="164">
        <v>0</v>
      </c>
      <c r="T235" s="166">
        <v>0</v>
      </c>
      <c r="U235" s="164">
        <v>0</v>
      </c>
      <c r="V235" s="168" t="s">
        <v>37</v>
      </c>
      <c r="W235" s="137">
        <v>1609</v>
      </c>
      <c r="X235" s="164">
        <v>6754550.8099999996</v>
      </c>
      <c r="Y235" s="137">
        <v>0</v>
      </c>
      <c r="Z235" s="137">
        <v>0</v>
      </c>
      <c r="AA235" s="137">
        <v>0</v>
      </c>
      <c r="AB235" s="137">
        <v>0</v>
      </c>
      <c r="AC235" s="137">
        <v>0</v>
      </c>
      <c r="AD235" s="137">
        <v>0</v>
      </c>
      <c r="AE235" s="137">
        <v>0</v>
      </c>
      <c r="AF235" s="137">
        <v>0</v>
      </c>
      <c r="AG235" s="137">
        <v>0</v>
      </c>
      <c r="AH235" s="137">
        <v>0</v>
      </c>
      <c r="AI235" s="137">
        <v>0</v>
      </c>
      <c r="AJ235" s="137">
        <v>135760.47</v>
      </c>
      <c r="AK235" s="137">
        <v>747.47</v>
      </c>
      <c r="AL235" s="137">
        <v>0</v>
      </c>
      <c r="AN235" s="61"/>
      <c r="AO235" s="61"/>
      <c r="AP235" s="61"/>
      <c r="AQ235" s="61"/>
      <c r="AR235" s="61"/>
      <c r="AS235" s="61"/>
      <c r="AT235" s="61"/>
      <c r="AU235" s="61"/>
      <c r="AV235" s="61"/>
      <c r="AW235" s="61"/>
      <c r="AX235" s="61"/>
      <c r="AY235" s="61"/>
      <c r="AZ235" s="61"/>
      <c r="BA235" s="61"/>
      <c r="BB235" s="61"/>
      <c r="BC235" s="61"/>
      <c r="BD235" s="61"/>
      <c r="BE235" s="61"/>
      <c r="BF235" s="61"/>
      <c r="BG235" s="61"/>
      <c r="BH235" s="61"/>
      <c r="BI235" s="61"/>
      <c r="BJ235" s="61"/>
      <c r="BK235" s="61"/>
      <c r="BL235" s="62"/>
      <c r="BM235" s="62"/>
      <c r="BN235" s="62"/>
      <c r="BO235" s="62"/>
      <c r="BP235" s="62"/>
      <c r="BQ235" s="62"/>
      <c r="BR235" s="62"/>
      <c r="BS235" s="62"/>
      <c r="BT235" s="62"/>
      <c r="BU235" s="62"/>
      <c r="BV235" s="62"/>
      <c r="BW235" s="62"/>
      <c r="BY235" s="63"/>
      <c r="BZ235" s="64"/>
      <c r="CA235" s="65"/>
      <c r="CB235" s="61"/>
      <c r="CC235" s="66"/>
      <c r="CD235" s="68"/>
    </row>
    <row r="236" spans="1:82" s="60" customFormat="1" ht="12" customHeight="1" x14ac:dyDescent="0.2">
      <c r="A236" s="110">
        <v>74</v>
      </c>
      <c r="B236" s="161" t="s">
        <v>351</v>
      </c>
      <c r="C236" s="117"/>
      <c r="D236" s="117"/>
      <c r="E236" s="118"/>
      <c r="F236" s="118"/>
      <c r="G236" s="163">
        <v>1734501.24</v>
      </c>
      <c r="H236" s="164">
        <v>0</v>
      </c>
      <c r="I236" s="165">
        <v>0</v>
      </c>
      <c r="J236" s="165">
        <v>0</v>
      </c>
      <c r="K236" s="165">
        <v>0</v>
      </c>
      <c r="L236" s="165">
        <v>0</v>
      </c>
      <c r="M236" s="165">
        <v>0</v>
      </c>
      <c r="N236" s="164">
        <v>0</v>
      </c>
      <c r="O236" s="164">
        <v>0</v>
      </c>
      <c r="P236" s="164">
        <v>0</v>
      </c>
      <c r="Q236" s="164">
        <v>0</v>
      </c>
      <c r="R236" s="164">
        <v>0</v>
      </c>
      <c r="S236" s="164">
        <v>0</v>
      </c>
      <c r="T236" s="166">
        <v>1</v>
      </c>
      <c r="U236" s="164">
        <v>1703584.42</v>
      </c>
      <c r="V236" s="168"/>
      <c r="W236" s="137">
        <v>0</v>
      </c>
      <c r="X236" s="164">
        <v>0</v>
      </c>
      <c r="Y236" s="137">
        <v>0</v>
      </c>
      <c r="Z236" s="137">
        <v>0</v>
      </c>
      <c r="AA236" s="137">
        <v>0</v>
      </c>
      <c r="AB236" s="137">
        <v>0</v>
      </c>
      <c r="AC236" s="137">
        <v>0</v>
      </c>
      <c r="AD236" s="137">
        <v>0</v>
      </c>
      <c r="AE236" s="137">
        <v>0</v>
      </c>
      <c r="AF236" s="137">
        <v>0</v>
      </c>
      <c r="AG236" s="137">
        <v>0</v>
      </c>
      <c r="AH236" s="137">
        <v>0</v>
      </c>
      <c r="AI236" s="137">
        <v>0</v>
      </c>
      <c r="AJ236" s="137">
        <v>18075.349999999999</v>
      </c>
      <c r="AK236" s="137">
        <v>12841.47</v>
      </c>
      <c r="AL236" s="137">
        <v>0</v>
      </c>
      <c r="AN236" s="61"/>
      <c r="AO236" s="61"/>
      <c r="AP236" s="61"/>
      <c r="AQ236" s="61"/>
      <c r="AR236" s="61"/>
      <c r="AS236" s="61"/>
      <c r="AT236" s="61"/>
      <c r="AU236" s="61"/>
      <c r="AV236" s="61"/>
      <c r="AW236" s="61"/>
      <c r="AX236" s="61"/>
      <c r="AY236" s="61"/>
      <c r="AZ236" s="61"/>
      <c r="BA236" s="61"/>
      <c r="BB236" s="61"/>
      <c r="BC236" s="61"/>
      <c r="BD236" s="61"/>
      <c r="BE236" s="61"/>
      <c r="BF236" s="61"/>
      <c r="BG236" s="61"/>
      <c r="BH236" s="61"/>
      <c r="BI236" s="61"/>
      <c r="BJ236" s="61"/>
      <c r="BK236" s="61"/>
      <c r="BL236" s="62"/>
      <c r="BM236" s="62"/>
      <c r="BN236" s="62"/>
      <c r="BO236" s="62"/>
      <c r="BP236" s="62"/>
      <c r="BQ236" s="62"/>
      <c r="BR236" s="62"/>
      <c r="BS236" s="62"/>
      <c r="BT236" s="62"/>
      <c r="BU236" s="62"/>
      <c r="BV236" s="62"/>
      <c r="BW236" s="62"/>
      <c r="BY236" s="63"/>
      <c r="BZ236" s="64"/>
      <c r="CA236" s="65"/>
      <c r="CB236" s="61"/>
      <c r="CC236" s="66"/>
      <c r="CD236" s="68"/>
    </row>
    <row r="237" spans="1:82" s="60" customFormat="1" ht="12" customHeight="1" x14ac:dyDescent="0.2">
      <c r="A237" s="110">
        <v>75</v>
      </c>
      <c r="B237" s="161" t="s">
        <v>352</v>
      </c>
      <c r="C237" s="117"/>
      <c r="D237" s="117"/>
      <c r="E237" s="118"/>
      <c r="F237" s="118"/>
      <c r="G237" s="163">
        <v>2167241.9500000002</v>
      </c>
      <c r="H237" s="164">
        <v>0</v>
      </c>
      <c r="I237" s="165">
        <v>0</v>
      </c>
      <c r="J237" s="165">
        <v>0</v>
      </c>
      <c r="K237" s="165">
        <v>0</v>
      </c>
      <c r="L237" s="165">
        <v>0</v>
      </c>
      <c r="M237" s="165">
        <v>0</v>
      </c>
      <c r="N237" s="164">
        <v>0</v>
      </c>
      <c r="O237" s="164">
        <v>0</v>
      </c>
      <c r="P237" s="164">
        <v>0</v>
      </c>
      <c r="Q237" s="164">
        <v>0</v>
      </c>
      <c r="R237" s="164">
        <v>0</v>
      </c>
      <c r="S237" s="164">
        <v>0</v>
      </c>
      <c r="T237" s="170">
        <v>1</v>
      </c>
      <c r="U237" s="164">
        <v>2136797.56</v>
      </c>
      <c r="V237" s="168"/>
      <c r="W237" s="137">
        <v>0</v>
      </c>
      <c r="X237" s="164">
        <v>0</v>
      </c>
      <c r="Y237" s="137">
        <v>0</v>
      </c>
      <c r="Z237" s="137">
        <v>0</v>
      </c>
      <c r="AA237" s="137">
        <v>0</v>
      </c>
      <c r="AB237" s="137">
        <v>0</v>
      </c>
      <c r="AC237" s="137">
        <v>0</v>
      </c>
      <c r="AD237" s="137">
        <v>0</v>
      </c>
      <c r="AE237" s="137">
        <v>0</v>
      </c>
      <c r="AF237" s="137">
        <v>0</v>
      </c>
      <c r="AG237" s="137">
        <v>0</v>
      </c>
      <c r="AH237" s="137">
        <v>0</v>
      </c>
      <c r="AI237" s="137">
        <v>0</v>
      </c>
      <c r="AJ237" s="137">
        <v>17602.919999999998</v>
      </c>
      <c r="AK237" s="137">
        <v>12841.47</v>
      </c>
      <c r="AL237" s="137">
        <v>0</v>
      </c>
      <c r="AN237" s="61"/>
      <c r="AO237" s="61"/>
      <c r="AP237" s="61"/>
      <c r="AQ237" s="61"/>
      <c r="AR237" s="61"/>
      <c r="AS237" s="61"/>
      <c r="AT237" s="61"/>
      <c r="AU237" s="61"/>
      <c r="AV237" s="61"/>
      <c r="AW237" s="61"/>
      <c r="AX237" s="61"/>
      <c r="AY237" s="61"/>
      <c r="AZ237" s="61"/>
      <c r="BA237" s="61"/>
      <c r="BB237" s="61"/>
      <c r="BC237" s="61"/>
      <c r="BD237" s="61"/>
      <c r="BE237" s="61"/>
      <c r="BF237" s="61"/>
      <c r="BG237" s="61"/>
      <c r="BH237" s="61"/>
      <c r="BI237" s="61"/>
      <c r="BJ237" s="61"/>
      <c r="BK237" s="61"/>
      <c r="BL237" s="62"/>
      <c r="BM237" s="62"/>
      <c r="BN237" s="62"/>
      <c r="BO237" s="62"/>
      <c r="BP237" s="62"/>
      <c r="BQ237" s="62"/>
      <c r="BR237" s="62"/>
      <c r="BS237" s="62"/>
      <c r="BT237" s="62"/>
      <c r="BU237" s="62"/>
      <c r="BV237" s="62"/>
      <c r="BW237" s="62"/>
      <c r="BY237" s="63"/>
      <c r="BZ237" s="64"/>
      <c r="CA237" s="65"/>
      <c r="CB237" s="61"/>
      <c r="CC237" s="66"/>
      <c r="CD237" s="68"/>
    </row>
    <row r="238" spans="1:82" s="60" customFormat="1" ht="12" customHeight="1" x14ac:dyDescent="0.2">
      <c r="A238" s="110">
        <v>76</v>
      </c>
      <c r="B238" s="161" t="s">
        <v>355</v>
      </c>
      <c r="C238" s="117"/>
      <c r="D238" s="117"/>
      <c r="E238" s="118"/>
      <c r="F238" s="118"/>
      <c r="G238" s="163">
        <v>5720042.0099999998</v>
      </c>
      <c r="H238" s="164">
        <v>0</v>
      </c>
      <c r="I238" s="165">
        <v>0</v>
      </c>
      <c r="J238" s="165">
        <v>0</v>
      </c>
      <c r="K238" s="165">
        <v>0</v>
      </c>
      <c r="L238" s="165">
        <v>0</v>
      </c>
      <c r="M238" s="165">
        <v>0</v>
      </c>
      <c r="N238" s="164">
        <v>0</v>
      </c>
      <c r="O238" s="164">
        <v>0</v>
      </c>
      <c r="P238" s="164">
        <v>0</v>
      </c>
      <c r="Q238" s="164">
        <v>0</v>
      </c>
      <c r="R238" s="164">
        <v>0</v>
      </c>
      <c r="S238" s="164">
        <v>0</v>
      </c>
      <c r="T238" s="170">
        <v>0</v>
      </c>
      <c r="U238" s="164">
        <v>0</v>
      </c>
      <c r="V238" s="168" t="s">
        <v>557</v>
      </c>
      <c r="W238" s="137">
        <v>1246.6600000000001</v>
      </c>
      <c r="X238" s="164">
        <v>5689817.25</v>
      </c>
      <c r="Y238" s="137">
        <v>0</v>
      </c>
      <c r="Z238" s="137">
        <v>0</v>
      </c>
      <c r="AA238" s="137">
        <v>0</v>
      </c>
      <c r="AB238" s="137">
        <v>0</v>
      </c>
      <c r="AC238" s="137">
        <v>0</v>
      </c>
      <c r="AD238" s="137">
        <v>0</v>
      </c>
      <c r="AE238" s="137">
        <v>0</v>
      </c>
      <c r="AF238" s="137">
        <v>0</v>
      </c>
      <c r="AG238" s="137">
        <v>0</v>
      </c>
      <c r="AH238" s="137">
        <v>0</v>
      </c>
      <c r="AI238" s="137">
        <v>0</v>
      </c>
      <c r="AJ238" s="137">
        <v>29991.68</v>
      </c>
      <c r="AK238" s="137">
        <v>233.08</v>
      </c>
      <c r="AL238" s="137">
        <v>0</v>
      </c>
      <c r="AN238" s="61"/>
      <c r="AO238" s="61"/>
      <c r="AP238" s="61"/>
      <c r="AQ238" s="61"/>
      <c r="AR238" s="61"/>
      <c r="AS238" s="61"/>
      <c r="AT238" s="61"/>
      <c r="AU238" s="61"/>
      <c r="AV238" s="61"/>
      <c r="AW238" s="61"/>
      <c r="AX238" s="61"/>
      <c r="AY238" s="61"/>
      <c r="AZ238" s="61"/>
      <c r="BA238" s="61"/>
      <c r="BB238" s="61"/>
      <c r="BC238" s="61"/>
      <c r="BD238" s="61"/>
      <c r="BE238" s="61"/>
      <c r="BF238" s="61"/>
      <c r="BG238" s="61"/>
      <c r="BH238" s="61"/>
      <c r="BI238" s="61"/>
      <c r="BJ238" s="61"/>
      <c r="BK238" s="61"/>
      <c r="BL238" s="62"/>
      <c r="BM238" s="62"/>
      <c r="BN238" s="62"/>
      <c r="BO238" s="62"/>
      <c r="BP238" s="62"/>
      <c r="BQ238" s="62"/>
      <c r="BR238" s="62"/>
      <c r="BS238" s="62"/>
      <c r="BT238" s="62"/>
      <c r="BU238" s="62"/>
      <c r="BV238" s="62"/>
      <c r="BW238" s="62"/>
      <c r="BY238" s="63"/>
      <c r="BZ238" s="64"/>
      <c r="CA238" s="65"/>
      <c r="CB238" s="61"/>
      <c r="CC238" s="66"/>
      <c r="CD238" s="68"/>
    </row>
    <row r="239" spans="1:82" s="60" customFormat="1" ht="12" customHeight="1" x14ac:dyDescent="0.2">
      <c r="A239" s="110">
        <v>77</v>
      </c>
      <c r="B239" s="161" t="s">
        <v>357</v>
      </c>
      <c r="C239" s="117"/>
      <c r="D239" s="117"/>
      <c r="E239" s="118"/>
      <c r="F239" s="118"/>
      <c r="G239" s="163">
        <v>3737064.67</v>
      </c>
      <c r="H239" s="164">
        <v>0</v>
      </c>
      <c r="I239" s="165">
        <v>0</v>
      </c>
      <c r="J239" s="165">
        <v>0</v>
      </c>
      <c r="K239" s="165">
        <v>0</v>
      </c>
      <c r="L239" s="165">
        <v>0</v>
      </c>
      <c r="M239" s="165">
        <v>0</v>
      </c>
      <c r="N239" s="164">
        <v>0</v>
      </c>
      <c r="O239" s="164">
        <v>0</v>
      </c>
      <c r="P239" s="164">
        <v>0</v>
      </c>
      <c r="Q239" s="164">
        <v>0</v>
      </c>
      <c r="R239" s="164">
        <v>0</v>
      </c>
      <c r="S239" s="164">
        <v>0</v>
      </c>
      <c r="T239" s="166">
        <v>0</v>
      </c>
      <c r="U239" s="164">
        <v>0</v>
      </c>
      <c r="V239" s="168" t="s">
        <v>36</v>
      </c>
      <c r="W239" s="137">
        <v>975.17</v>
      </c>
      <c r="X239" s="164">
        <v>3617569</v>
      </c>
      <c r="Y239" s="137">
        <v>0</v>
      </c>
      <c r="Z239" s="137">
        <v>0</v>
      </c>
      <c r="AA239" s="137">
        <v>0</v>
      </c>
      <c r="AB239" s="137">
        <v>0</v>
      </c>
      <c r="AC239" s="137">
        <v>0</v>
      </c>
      <c r="AD239" s="137">
        <v>0</v>
      </c>
      <c r="AE239" s="137">
        <v>0</v>
      </c>
      <c r="AF239" s="137">
        <v>0</v>
      </c>
      <c r="AG239" s="137">
        <v>0</v>
      </c>
      <c r="AH239" s="137">
        <v>0</v>
      </c>
      <c r="AI239" s="137">
        <v>0</v>
      </c>
      <c r="AJ239" s="137">
        <v>119029.49</v>
      </c>
      <c r="AK239" s="137">
        <v>466.18</v>
      </c>
      <c r="AL239" s="137">
        <v>0</v>
      </c>
      <c r="AN239" s="61"/>
      <c r="AO239" s="61"/>
      <c r="AP239" s="61"/>
      <c r="AQ239" s="61"/>
      <c r="AR239" s="61"/>
      <c r="AS239" s="61"/>
      <c r="AT239" s="61"/>
      <c r="AU239" s="61"/>
      <c r="AV239" s="61"/>
      <c r="AW239" s="61"/>
      <c r="AX239" s="61"/>
      <c r="AY239" s="61"/>
      <c r="AZ239" s="61"/>
      <c r="BA239" s="61"/>
      <c r="BB239" s="61"/>
      <c r="BC239" s="61"/>
      <c r="BD239" s="61"/>
      <c r="BE239" s="61"/>
      <c r="BF239" s="61"/>
      <c r="BG239" s="61"/>
      <c r="BH239" s="61"/>
      <c r="BI239" s="61"/>
      <c r="BJ239" s="61"/>
      <c r="BK239" s="61"/>
      <c r="BL239" s="62"/>
      <c r="BM239" s="62"/>
      <c r="BN239" s="62"/>
      <c r="BO239" s="62"/>
      <c r="BP239" s="62"/>
      <c r="BQ239" s="62"/>
      <c r="BR239" s="62"/>
      <c r="BS239" s="62"/>
      <c r="BT239" s="62"/>
      <c r="BU239" s="62"/>
      <c r="BV239" s="62"/>
      <c r="BW239" s="62"/>
      <c r="BY239" s="63"/>
      <c r="BZ239" s="64"/>
      <c r="CA239" s="65"/>
      <c r="CB239" s="61"/>
      <c r="CC239" s="66"/>
      <c r="CD239" s="68"/>
    </row>
    <row r="240" spans="1:82" s="60" customFormat="1" ht="12" customHeight="1" x14ac:dyDescent="0.2">
      <c r="A240" s="110">
        <v>78</v>
      </c>
      <c r="B240" s="161" t="s">
        <v>358</v>
      </c>
      <c r="C240" s="117"/>
      <c r="D240" s="117"/>
      <c r="E240" s="118"/>
      <c r="F240" s="118"/>
      <c r="G240" s="163">
        <v>5181602.5999999996</v>
      </c>
      <c r="H240" s="164">
        <v>0</v>
      </c>
      <c r="I240" s="165">
        <v>0</v>
      </c>
      <c r="J240" s="165">
        <v>0</v>
      </c>
      <c r="K240" s="165">
        <v>0</v>
      </c>
      <c r="L240" s="165">
        <v>0</v>
      </c>
      <c r="M240" s="165">
        <v>0</v>
      </c>
      <c r="N240" s="164">
        <v>0</v>
      </c>
      <c r="O240" s="164">
        <v>0</v>
      </c>
      <c r="P240" s="164">
        <v>0</v>
      </c>
      <c r="Q240" s="164">
        <v>0</v>
      </c>
      <c r="R240" s="164">
        <v>0</v>
      </c>
      <c r="S240" s="164">
        <v>0</v>
      </c>
      <c r="T240" s="166">
        <v>0</v>
      </c>
      <c r="U240" s="164">
        <v>0</v>
      </c>
      <c r="V240" s="168" t="s">
        <v>36</v>
      </c>
      <c r="W240" s="137">
        <v>970.2</v>
      </c>
      <c r="X240" s="164">
        <v>5120184.05</v>
      </c>
      <c r="Y240" s="137">
        <v>0</v>
      </c>
      <c r="Z240" s="137">
        <v>0</v>
      </c>
      <c r="AA240" s="137">
        <v>0</v>
      </c>
      <c r="AB240" s="137">
        <v>0</v>
      </c>
      <c r="AC240" s="137">
        <v>0</v>
      </c>
      <c r="AD240" s="137">
        <v>0</v>
      </c>
      <c r="AE240" s="137">
        <v>0</v>
      </c>
      <c r="AF240" s="137">
        <v>0</v>
      </c>
      <c r="AG240" s="137">
        <v>0</v>
      </c>
      <c r="AH240" s="137">
        <v>0</v>
      </c>
      <c r="AI240" s="137">
        <v>0</v>
      </c>
      <c r="AJ240" s="137">
        <v>1281.0899999999999</v>
      </c>
      <c r="AK240" s="137">
        <v>60137.46</v>
      </c>
      <c r="AL240" s="137">
        <v>0</v>
      </c>
      <c r="AN240" s="61"/>
      <c r="AO240" s="61"/>
      <c r="AP240" s="61"/>
      <c r="AQ240" s="61"/>
      <c r="AR240" s="61"/>
      <c r="AS240" s="61"/>
      <c r="AT240" s="61"/>
      <c r="AU240" s="61"/>
      <c r="AV240" s="61"/>
      <c r="AW240" s="61"/>
      <c r="AX240" s="61"/>
      <c r="AY240" s="61"/>
      <c r="AZ240" s="61"/>
      <c r="BA240" s="61"/>
      <c r="BB240" s="61"/>
      <c r="BC240" s="61"/>
      <c r="BD240" s="61"/>
      <c r="BE240" s="61"/>
      <c r="BF240" s="61"/>
      <c r="BG240" s="61"/>
      <c r="BH240" s="61"/>
      <c r="BI240" s="61"/>
      <c r="BJ240" s="61"/>
      <c r="BK240" s="61"/>
      <c r="BL240" s="62"/>
      <c r="BM240" s="62"/>
      <c r="BN240" s="62"/>
      <c r="BO240" s="62"/>
      <c r="BP240" s="62"/>
      <c r="BQ240" s="62"/>
      <c r="BR240" s="62"/>
      <c r="BS240" s="62"/>
      <c r="BT240" s="62"/>
      <c r="BU240" s="62"/>
      <c r="BV240" s="62"/>
      <c r="BW240" s="62"/>
      <c r="BY240" s="63"/>
      <c r="BZ240" s="64"/>
      <c r="CA240" s="65"/>
      <c r="CB240" s="61"/>
      <c r="CC240" s="66"/>
      <c r="CD240" s="68"/>
    </row>
    <row r="241" spans="1:82" s="60" customFormat="1" ht="12" customHeight="1" x14ac:dyDescent="0.2">
      <c r="A241" s="110">
        <v>79</v>
      </c>
      <c r="B241" s="161" t="s">
        <v>361</v>
      </c>
      <c r="C241" s="117"/>
      <c r="D241" s="117"/>
      <c r="E241" s="118"/>
      <c r="F241" s="118"/>
      <c r="G241" s="163">
        <v>2066603.07</v>
      </c>
      <c r="H241" s="164">
        <v>1746311.3599999999</v>
      </c>
      <c r="I241" s="165">
        <v>768191.06</v>
      </c>
      <c r="J241" s="165">
        <v>0</v>
      </c>
      <c r="K241" s="165">
        <v>0</v>
      </c>
      <c r="L241" s="165">
        <v>0</v>
      </c>
      <c r="M241" s="165">
        <v>0</v>
      </c>
      <c r="N241" s="164">
        <v>261</v>
      </c>
      <c r="O241" s="164">
        <v>228849.88</v>
      </c>
      <c r="P241" s="164">
        <v>624</v>
      </c>
      <c r="Q241" s="164">
        <v>627750.46</v>
      </c>
      <c r="R241" s="164">
        <v>132</v>
      </c>
      <c r="S241" s="164">
        <v>121519.96</v>
      </c>
      <c r="T241" s="166">
        <v>0</v>
      </c>
      <c r="U241" s="164">
        <v>0</v>
      </c>
      <c r="V241" s="168"/>
      <c r="W241" s="137">
        <v>0</v>
      </c>
      <c r="X241" s="164">
        <v>0</v>
      </c>
      <c r="Y241" s="137">
        <v>0</v>
      </c>
      <c r="Z241" s="137">
        <v>0</v>
      </c>
      <c r="AA241" s="137">
        <v>0</v>
      </c>
      <c r="AB241" s="137">
        <v>0</v>
      </c>
      <c r="AC241" s="137">
        <v>0</v>
      </c>
      <c r="AD241" s="137">
        <v>0</v>
      </c>
      <c r="AE241" s="137">
        <v>0</v>
      </c>
      <c r="AF241" s="137">
        <v>0</v>
      </c>
      <c r="AG241" s="137">
        <v>0</v>
      </c>
      <c r="AH241" s="137">
        <v>0</v>
      </c>
      <c r="AI241" s="137">
        <v>245254.56</v>
      </c>
      <c r="AJ241" s="137">
        <v>56801.7</v>
      </c>
      <c r="AK241" s="137">
        <v>18235.45</v>
      </c>
      <c r="AL241" s="137">
        <v>0</v>
      </c>
      <c r="AN241" s="61"/>
      <c r="AO241" s="61"/>
      <c r="AP241" s="61"/>
      <c r="AQ241" s="61"/>
      <c r="AR241" s="61"/>
      <c r="AS241" s="61"/>
      <c r="AT241" s="61"/>
      <c r="AU241" s="61"/>
      <c r="AV241" s="61"/>
      <c r="AW241" s="61"/>
      <c r="AX241" s="61"/>
      <c r="AY241" s="61"/>
      <c r="AZ241" s="61"/>
      <c r="BA241" s="61"/>
      <c r="BB241" s="61"/>
      <c r="BC241" s="61"/>
      <c r="BD241" s="61"/>
      <c r="BE241" s="61"/>
      <c r="BF241" s="61"/>
      <c r="BG241" s="61"/>
      <c r="BH241" s="61"/>
      <c r="BI241" s="61"/>
      <c r="BJ241" s="61"/>
      <c r="BK241" s="61"/>
      <c r="BL241" s="62"/>
      <c r="BM241" s="62"/>
      <c r="BN241" s="62"/>
      <c r="BO241" s="62"/>
      <c r="BP241" s="62"/>
      <c r="BQ241" s="62"/>
      <c r="BR241" s="62"/>
      <c r="BS241" s="62"/>
      <c r="BT241" s="62"/>
      <c r="BU241" s="62"/>
      <c r="BV241" s="62"/>
      <c r="BW241" s="62"/>
      <c r="BY241" s="63"/>
      <c r="BZ241" s="64"/>
      <c r="CA241" s="65"/>
      <c r="CB241" s="61"/>
      <c r="CC241" s="66"/>
      <c r="CD241" s="68"/>
    </row>
    <row r="242" spans="1:82" s="60" customFormat="1" ht="12" customHeight="1" x14ac:dyDescent="0.2">
      <c r="A242" s="110">
        <v>80</v>
      </c>
      <c r="B242" s="161" t="s">
        <v>362</v>
      </c>
      <c r="C242" s="117"/>
      <c r="D242" s="117"/>
      <c r="E242" s="118"/>
      <c r="F242" s="118"/>
      <c r="G242" s="163">
        <v>5992486.4000000004</v>
      </c>
      <c r="H242" s="164">
        <v>0</v>
      </c>
      <c r="I242" s="163">
        <v>0</v>
      </c>
      <c r="J242" s="165">
        <v>0</v>
      </c>
      <c r="K242" s="165">
        <v>0</v>
      </c>
      <c r="L242" s="165">
        <v>0</v>
      </c>
      <c r="M242" s="165">
        <v>0</v>
      </c>
      <c r="N242" s="164">
        <v>0</v>
      </c>
      <c r="O242" s="164">
        <v>0</v>
      </c>
      <c r="P242" s="164">
        <v>0</v>
      </c>
      <c r="Q242" s="164">
        <v>0</v>
      </c>
      <c r="R242" s="164">
        <v>0</v>
      </c>
      <c r="S242" s="164">
        <v>0</v>
      </c>
      <c r="T242" s="166">
        <v>0</v>
      </c>
      <c r="U242" s="164">
        <v>0</v>
      </c>
      <c r="V242" s="168" t="s">
        <v>36</v>
      </c>
      <c r="W242" s="137">
        <v>1150</v>
      </c>
      <c r="X242" s="164">
        <v>5918039.6799999997</v>
      </c>
      <c r="Y242" s="137">
        <v>0</v>
      </c>
      <c r="Z242" s="137">
        <v>0</v>
      </c>
      <c r="AA242" s="137">
        <v>0</v>
      </c>
      <c r="AB242" s="137">
        <v>0</v>
      </c>
      <c r="AC242" s="137">
        <v>0</v>
      </c>
      <c r="AD242" s="137">
        <v>0</v>
      </c>
      <c r="AE242" s="137">
        <v>0</v>
      </c>
      <c r="AF242" s="137">
        <v>0</v>
      </c>
      <c r="AG242" s="137">
        <v>0</v>
      </c>
      <c r="AH242" s="137">
        <v>0</v>
      </c>
      <c r="AI242" s="137">
        <v>0</v>
      </c>
      <c r="AJ242" s="137">
        <v>1552.83</v>
      </c>
      <c r="AK242" s="137">
        <v>72893.89</v>
      </c>
      <c r="AL242" s="137">
        <v>0</v>
      </c>
      <c r="AN242" s="61"/>
      <c r="AO242" s="61"/>
      <c r="AP242" s="61"/>
      <c r="AQ242" s="61"/>
      <c r="AR242" s="61"/>
      <c r="AS242" s="61"/>
      <c r="AT242" s="61"/>
      <c r="AU242" s="61"/>
      <c r="AV242" s="61"/>
      <c r="AW242" s="61"/>
      <c r="AX242" s="61"/>
      <c r="AY242" s="61"/>
      <c r="AZ242" s="61"/>
      <c r="BA242" s="61"/>
      <c r="BB242" s="61"/>
      <c r="BC242" s="61"/>
      <c r="BD242" s="61"/>
      <c r="BE242" s="61"/>
      <c r="BF242" s="61"/>
      <c r="BG242" s="61"/>
      <c r="BH242" s="61"/>
      <c r="BI242" s="61"/>
      <c r="BJ242" s="61"/>
      <c r="BK242" s="61"/>
      <c r="BL242" s="62"/>
      <c r="BM242" s="62"/>
      <c r="BN242" s="62"/>
      <c r="BO242" s="62"/>
      <c r="BP242" s="62"/>
      <c r="BQ242" s="62"/>
      <c r="BR242" s="62"/>
      <c r="BS242" s="62"/>
      <c r="BT242" s="62"/>
      <c r="BU242" s="62"/>
      <c r="BV242" s="62"/>
      <c r="BW242" s="62"/>
      <c r="BY242" s="63"/>
      <c r="BZ242" s="64"/>
      <c r="CA242" s="65"/>
      <c r="CB242" s="61"/>
      <c r="CC242" s="66"/>
      <c r="CD242" s="68"/>
    </row>
    <row r="243" spans="1:82" s="60" customFormat="1" ht="12" customHeight="1" x14ac:dyDescent="0.2">
      <c r="A243" s="110">
        <v>81</v>
      </c>
      <c r="B243" s="161" t="s">
        <v>363</v>
      </c>
      <c r="C243" s="117"/>
      <c r="D243" s="117"/>
      <c r="E243" s="118"/>
      <c r="F243" s="118"/>
      <c r="G243" s="163">
        <v>2976949.88</v>
      </c>
      <c r="H243" s="164">
        <v>0</v>
      </c>
      <c r="I243" s="165">
        <v>0</v>
      </c>
      <c r="J243" s="165">
        <v>0</v>
      </c>
      <c r="K243" s="165">
        <v>0</v>
      </c>
      <c r="L243" s="165">
        <v>0</v>
      </c>
      <c r="M243" s="165">
        <v>0</v>
      </c>
      <c r="N243" s="164">
        <v>0</v>
      </c>
      <c r="O243" s="164">
        <v>0</v>
      </c>
      <c r="P243" s="164">
        <v>0</v>
      </c>
      <c r="Q243" s="164">
        <v>0</v>
      </c>
      <c r="R243" s="164">
        <v>0</v>
      </c>
      <c r="S243" s="164">
        <v>0</v>
      </c>
      <c r="T243" s="166">
        <v>0</v>
      </c>
      <c r="U243" s="164">
        <v>0</v>
      </c>
      <c r="V243" s="168" t="s">
        <v>36</v>
      </c>
      <c r="W243" s="137">
        <v>764</v>
      </c>
      <c r="X243" s="164">
        <v>2849620.39</v>
      </c>
      <c r="Y243" s="137">
        <v>0</v>
      </c>
      <c r="Z243" s="137">
        <v>0</v>
      </c>
      <c r="AA243" s="137">
        <v>0</v>
      </c>
      <c r="AB243" s="137">
        <v>0</v>
      </c>
      <c r="AC243" s="137">
        <v>0</v>
      </c>
      <c r="AD243" s="137">
        <v>0</v>
      </c>
      <c r="AE243" s="137">
        <v>0</v>
      </c>
      <c r="AF243" s="137">
        <v>0</v>
      </c>
      <c r="AG243" s="137">
        <v>0</v>
      </c>
      <c r="AH243" s="137">
        <v>0</v>
      </c>
      <c r="AI243" s="137">
        <v>0</v>
      </c>
      <c r="AJ243" s="137">
        <v>126837.8</v>
      </c>
      <c r="AK243" s="137">
        <v>491.69</v>
      </c>
      <c r="AL243" s="137">
        <v>0</v>
      </c>
      <c r="AN243" s="61"/>
      <c r="AO243" s="61"/>
      <c r="AP243" s="61"/>
      <c r="AQ243" s="61"/>
      <c r="AR243" s="61"/>
      <c r="AS243" s="61"/>
      <c r="AT243" s="61"/>
      <c r="AU243" s="61"/>
      <c r="AV243" s="61"/>
      <c r="AW243" s="61"/>
      <c r="AX243" s="61"/>
      <c r="AY243" s="61"/>
      <c r="AZ243" s="61"/>
      <c r="BA243" s="61"/>
      <c r="BB243" s="61"/>
      <c r="BC243" s="61"/>
      <c r="BD243" s="61"/>
      <c r="BE243" s="61"/>
      <c r="BF243" s="61"/>
      <c r="BG243" s="61"/>
      <c r="BH243" s="61"/>
      <c r="BI243" s="61"/>
      <c r="BJ243" s="61"/>
      <c r="BK243" s="61"/>
      <c r="BL243" s="62"/>
      <c r="BM243" s="62"/>
      <c r="BN243" s="62"/>
      <c r="BO243" s="62"/>
      <c r="BP243" s="62"/>
      <c r="BQ243" s="62"/>
      <c r="BR243" s="62"/>
      <c r="BS243" s="62"/>
      <c r="BT243" s="62"/>
      <c r="BU243" s="62"/>
      <c r="BV243" s="62"/>
      <c r="BW243" s="62"/>
      <c r="BY243" s="63"/>
      <c r="BZ243" s="64"/>
      <c r="CA243" s="65"/>
      <c r="CB243" s="61"/>
      <c r="CC243" s="66"/>
      <c r="CD243" s="68"/>
    </row>
    <row r="244" spans="1:82" s="60" customFormat="1" ht="12" customHeight="1" x14ac:dyDescent="0.2">
      <c r="A244" s="110">
        <v>82</v>
      </c>
      <c r="B244" s="161" t="s">
        <v>365</v>
      </c>
      <c r="C244" s="117"/>
      <c r="D244" s="117"/>
      <c r="E244" s="118"/>
      <c r="F244" s="118"/>
      <c r="G244" s="163">
        <v>3745452.67</v>
      </c>
      <c r="H244" s="164">
        <v>0</v>
      </c>
      <c r="I244" s="165">
        <v>0</v>
      </c>
      <c r="J244" s="165">
        <v>0</v>
      </c>
      <c r="K244" s="165">
        <v>0</v>
      </c>
      <c r="L244" s="165">
        <v>0</v>
      </c>
      <c r="M244" s="165">
        <v>0</v>
      </c>
      <c r="N244" s="164">
        <v>0</v>
      </c>
      <c r="O244" s="164">
        <v>0</v>
      </c>
      <c r="P244" s="164">
        <v>0</v>
      </c>
      <c r="Q244" s="164">
        <v>0</v>
      </c>
      <c r="R244" s="164">
        <v>0</v>
      </c>
      <c r="S244" s="164">
        <v>0</v>
      </c>
      <c r="T244" s="166">
        <v>0</v>
      </c>
      <c r="U244" s="164">
        <v>0</v>
      </c>
      <c r="V244" s="168" t="s">
        <v>36</v>
      </c>
      <c r="W244" s="137">
        <v>950</v>
      </c>
      <c r="X244" s="164">
        <v>3743468.01</v>
      </c>
      <c r="Y244" s="137">
        <v>0</v>
      </c>
      <c r="Z244" s="137">
        <v>0</v>
      </c>
      <c r="AA244" s="137">
        <v>0</v>
      </c>
      <c r="AB244" s="137">
        <v>0</v>
      </c>
      <c r="AC244" s="137">
        <v>0</v>
      </c>
      <c r="AD244" s="137">
        <v>0</v>
      </c>
      <c r="AE244" s="137">
        <v>0</v>
      </c>
      <c r="AF244" s="137">
        <v>0</v>
      </c>
      <c r="AG244" s="137">
        <v>0</v>
      </c>
      <c r="AH244" s="137">
        <v>0</v>
      </c>
      <c r="AI244" s="137">
        <v>0</v>
      </c>
      <c r="AJ244" s="137">
        <v>1460.96</v>
      </c>
      <c r="AK244" s="137">
        <v>523.70000000000005</v>
      </c>
      <c r="AL244" s="137">
        <v>0</v>
      </c>
      <c r="AN244" s="61"/>
      <c r="AO244" s="61"/>
      <c r="AP244" s="61"/>
      <c r="AQ244" s="61"/>
      <c r="AR244" s="61"/>
      <c r="AS244" s="61"/>
      <c r="AT244" s="61"/>
      <c r="AU244" s="61"/>
      <c r="AV244" s="61"/>
      <c r="AW244" s="61"/>
      <c r="AX244" s="61"/>
      <c r="AY244" s="61"/>
      <c r="AZ244" s="61"/>
      <c r="BA244" s="61"/>
      <c r="BB244" s="61"/>
      <c r="BC244" s="61"/>
      <c r="BD244" s="61"/>
      <c r="BE244" s="61"/>
      <c r="BF244" s="61"/>
      <c r="BG244" s="61"/>
      <c r="BH244" s="61"/>
      <c r="BI244" s="61"/>
      <c r="BJ244" s="61"/>
      <c r="BK244" s="61"/>
      <c r="BL244" s="62"/>
      <c r="BM244" s="62"/>
      <c r="BN244" s="62"/>
      <c r="BO244" s="62"/>
      <c r="BP244" s="62"/>
      <c r="BQ244" s="62"/>
      <c r="BR244" s="62"/>
      <c r="BS244" s="62"/>
      <c r="BT244" s="62"/>
      <c r="BU244" s="62"/>
      <c r="BV244" s="62"/>
      <c r="BW244" s="62"/>
      <c r="BY244" s="63"/>
      <c r="BZ244" s="64"/>
      <c r="CA244" s="65"/>
      <c r="CB244" s="61"/>
      <c r="CC244" s="66"/>
      <c r="CD244" s="68"/>
    </row>
    <row r="245" spans="1:82" s="60" customFormat="1" ht="12" customHeight="1" x14ac:dyDescent="0.2">
      <c r="A245" s="110">
        <v>83</v>
      </c>
      <c r="B245" s="161" t="s">
        <v>366</v>
      </c>
      <c r="C245" s="117"/>
      <c r="D245" s="117"/>
      <c r="E245" s="118"/>
      <c r="F245" s="118"/>
      <c r="G245" s="163">
        <v>5731392.6900000004</v>
      </c>
      <c r="H245" s="164">
        <v>0</v>
      </c>
      <c r="I245" s="165">
        <v>0</v>
      </c>
      <c r="J245" s="165">
        <v>0</v>
      </c>
      <c r="K245" s="165">
        <v>0</v>
      </c>
      <c r="L245" s="165">
        <v>0</v>
      </c>
      <c r="M245" s="165">
        <v>0</v>
      </c>
      <c r="N245" s="164">
        <v>0</v>
      </c>
      <c r="O245" s="164">
        <v>0</v>
      </c>
      <c r="P245" s="164">
        <v>0</v>
      </c>
      <c r="Q245" s="164">
        <v>0</v>
      </c>
      <c r="R245" s="164">
        <v>0</v>
      </c>
      <c r="S245" s="164">
        <v>0</v>
      </c>
      <c r="T245" s="166">
        <v>0</v>
      </c>
      <c r="U245" s="164">
        <v>0</v>
      </c>
      <c r="V245" s="168" t="s">
        <v>36</v>
      </c>
      <c r="W245" s="137">
        <v>1293.29</v>
      </c>
      <c r="X245" s="164">
        <v>5536266.8200000003</v>
      </c>
      <c r="Y245" s="137">
        <v>0</v>
      </c>
      <c r="Z245" s="137">
        <v>0</v>
      </c>
      <c r="AA245" s="137">
        <v>0</v>
      </c>
      <c r="AB245" s="137">
        <v>0</v>
      </c>
      <c r="AC245" s="137">
        <v>0</v>
      </c>
      <c r="AD245" s="137">
        <v>0</v>
      </c>
      <c r="AE245" s="137">
        <v>0</v>
      </c>
      <c r="AF245" s="137">
        <v>0</v>
      </c>
      <c r="AG245" s="137">
        <v>0</v>
      </c>
      <c r="AH245" s="137">
        <v>0</v>
      </c>
      <c r="AI245" s="137">
        <v>0</v>
      </c>
      <c r="AJ245" s="137">
        <v>194383.7</v>
      </c>
      <c r="AK245" s="137">
        <v>742.17</v>
      </c>
      <c r="AL245" s="137">
        <v>0</v>
      </c>
      <c r="AN245" s="61"/>
      <c r="AO245" s="61"/>
      <c r="AP245" s="61"/>
      <c r="AQ245" s="61"/>
      <c r="AR245" s="61"/>
      <c r="AS245" s="61"/>
      <c r="AT245" s="61"/>
      <c r="AU245" s="61"/>
      <c r="AV245" s="61"/>
      <c r="AW245" s="61"/>
      <c r="AX245" s="61"/>
      <c r="AY245" s="61"/>
      <c r="AZ245" s="61"/>
      <c r="BA245" s="61"/>
      <c r="BB245" s="61"/>
      <c r="BC245" s="61"/>
      <c r="BD245" s="61"/>
      <c r="BE245" s="61"/>
      <c r="BF245" s="61"/>
      <c r="BG245" s="61"/>
      <c r="BH245" s="61"/>
      <c r="BI245" s="61"/>
      <c r="BJ245" s="61"/>
      <c r="BK245" s="61"/>
      <c r="BL245" s="62"/>
      <c r="BM245" s="62"/>
      <c r="BN245" s="62"/>
      <c r="BO245" s="62"/>
      <c r="BP245" s="62"/>
      <c r="BQ245" s="62"/>
      <c r="BR245" s="62"/>
      <c r="BS245" s="62"/>
      <c r="BT245" s="62"/>
      <c r="BU245" s="62"/>
      <c r="BV245" s="62"/>
      <c r="BW245" s="62"/>
      <c r="BY245" s="63"/>
      <c r="BZ245" s="64"/>
      <c r="CA245" s="65"/>
      <c r="CB245" s="61"/>
      <c r="CC245" s="66"/>
      <c r="CD245" s="68"/>
    </row>
    <row r="246" spans="1:82" s="60" customFormat="1" ht="12" customHeight="1" x14ac:dyDescent="0.2">
      <c r="A246" s="110">
        <v>84</v>
      </c>
      <c r="B246" s="161" t="s">
        <v>368</v>
      </c>
      <c r="C246" s="117"/>
      <c r="D246" s="117"/>
      <c r="E246" s="118"/>
      <c r="F246" s="118"/>
      <c r="G246" s="163">
        <v>5542825.6699999999</v>
      </c>
      <c r="H246" s="164">
        <v>0</v>
      </c>
      <c r="I246" s="165">
        <v>0</v>
      </c>
      <c r="J246" s="165">
        <v>0</v>
      </c>
      <c r="K246" s="165">
        <v>0</v>
      </c>
      <c r="L246" s="165">
        <v>0</v>
      </c>
      <c r="M246" s="165">
        <v>0</v>
      </c>
      <c r="N246" s="164">
        <v>0</v>
      </c>
      <c r="O246" s="164">
        <v>0</v>
      </c>
      <c r="P246" s="164">
        <v>0</v>
      </c>
      <c r="Q246" s="164">
        <v>0</v>
      </c>
      <c r="R246" s="164">
        <v>0</v>
      </c>
      <c r="S246" s="164">
        <v>0</v>
      </c>
      <c r="T246" s="166">
        <v>0</v>
      </c>
      <c r="U246" s="164">
        <v>0</v>
      </c>
      <c r="V246" s="168" t="s">
        <v>36</v>
      </c>
      <c r="W246" s="137">
        <v>1049</v>
      </c>
      <c r="X246" s="164">
        <v>5540558</v>
      </c>
      <c r="Y246" s="137">
        <v>0</v>
      </c>
      <c r="Z246" s="137">
        <v>0</v>
      </c>
      <c r="AA246" s="137">
        <v>0</v>
      </c>
      <c r="AB246" s="137">
        <v>0</v>
      </c>
      <c r="AC246" s="137">
        <v>0</v>
      </c>
      <c r="AD246" s="137">
        <v>0</v>
      </c>
      <c r="AE246" s="137">
        <v>0</v>
      </c>
      <c r="AF246" s="137">
        <v>0</v>
      </c>
      <c r="AG246" s="137">
        <v>0</v>
      </c>
      <c r="AH246" s="137">
        <v>0</v>
      </c>
      <c r="AI246" s="137">
        <v>0</v>
      </c>
      <c r="AJ246" s="137">
        <v>1669.29</v>
      </c>
      <c r="AK246" s="137">
        <v>598.38</v>
      </c>
      <c r="AL246" s="137">
        <v>0</v>
      </c>
      <c r="AN246" s="61"/>
      <c r="AO246" s="61"/>
      <c r="AP246" s="61"/>
      <c r="AQ246" s="61"/>
      <c r="AR246" s="61"/>
      <c r="AS246" s="61"/>
      <c r="AT246" s="61"/>
      <c r="AU246" s="61"/>
      <c r="AV246" s="61"/>
      <c r="AW246" s="61"/>
      <c r="AX246" s="61"/>
      <c r="AY246" s="61"/>
      <c r="AZ246" s="61"/>
      <c r="BA246" s="61"/>
      <c r="BB246" s="61"/>
      <c r="BC246" s="61"/>
      <c r="BD246" s="61"/>
      <c r="BE246" s="61"/>
      <c r="BF246" s="61"/>
      <c r="BG246" s="61"/>
      <c r="BH246" s="61"/>
      <c r="BI246" s="61"/>
      <c r="BJ246" s="61"/>
      <c r="BK246" s="61"/>
      <c r="BL246" s="62"/>
      <c r="BM246" s="62"/>
      <c r="BN246" s="62"/>
      <c r="BO246" s="62"/>
      <c r="BP246" s="62"/>
      <c r="BQ246" s="62"/>
      <c r="BR246" s="62"/>
      <c r="BS246" s="62"/>
      <c r="BT246" s="62"/>
      <c r="BU246" s="62"/>
      <c r="BV246" s="62"/>
      <c r="BW246" s="62"/>
      <c r="BY246" s="63"/>
      <c r="BZ246" s="64"/>
      <c r="CA246" s="65"/>
      <c r="CB246" s="61"/>
      <c r="CC246" s="66"/>
      <c r="CD246" s="68"/>
    </row>
    <row r="247" spans="1:82" s="60" customFormat="1" ht="12" customHeight="1" x14ac:dyDescent="0.2">
      <c r="A247" s="110">
        <v>85</v>
      </c>
      <c r="B247" s="161" t="s">
        <v>370</v>
      </c>
      <c r="C247" s="117"/>
      <c r="D247" s="117"/>
      <c r="E247" s="118"/>
      <c r="F247" s="118"/>
      <c r="G247" s="163">
        <v>1875148.1</v>
      </c>
      <c r="H247" s="164">
        <v>1595532.12</v>
      </c>
      <c r="I247" s="165">
        <v>0</v>
      </c>
      <c r="J247" s="165">
        <v>1314</v>
      </c>
      <c r="K247" s="165">
        <v>1544705.55</v>
      </c>
      <c r="L247" s="165">
        <v>0</v>
      </c>
      <c r="M247" s="165">
        <v>0</v>
      </c>
      <c r="N247" s="164">
        <v>114</v>
      </c>
      <c r="O247" s="164">
        <v>50826.57</v>
      </c>
      <c r="P247" s="164">
        <v>0</v>
      </c>
      <c r="Q247" s="164">
        <v>0</v>
      </c>
      <c r="R247" s="164">
        <v>0</v>
      </c>
      <c r="S247" s="164">
        <v>0</v>
      </c>
      <c r="T247" s="166">
        <v>0</v>
      </c>
      <c r="U247" s="164">
        <v>0</v>
      </c>
      <c r="V247" s="168"/>
      <c r="W247" s="137">
        <v>0</v>
      </c>
      <c r="X247" s="164">
        <v>0</v>
      </c>
      <c r="Y247" s="137">
        <v>0</v>
      </c>
      <c r="Z247" s="137">
        <v>0</v>
      </c>
      <c r="AA247" s="137">
        <v>0</v>
      </c>
      <c r="AB247" s="137">
        <v>0</v>
      </c>
      <c r="AC247" s="137">
        <v>0</v>
      </c>
      <c r="AD247" s="137">
        <v>0</v>
      </c>
      <c r="AE247" s="137">
        <v>0</v>
      </c>
      <c r="AF247" s="137">
        <v>0</v>
      </c>
      <c r="AG247" s="137">
        <v>0</v>
      </c>
      <c r="AH247" s="137">
        <v>0</v>
      </c>
      <c r="AI247" s="137">
        <v>223798.16</v>
      </c>
      <c r="AJ247" s="137">
        <v>42253.03</v>
      </c>
      <c r="AK247" s="137">
        <v>13564.79</v>
      </c>
      <c r="AL247" s="137">
        <v>0</v>
      </c>
      <c r="AN247" s="61"/>
      <c r="AO247" s="61"/>
      <c r="AP247" s="61"/>
      <c r="AQ247" s="61"/>
      <c r="AR247" s="61"/>
      <c r="AS247" s="61"/>
      <c r="AT247" s="61"/>
      <c r="AU247" s="61"/>
      <c r="AV247" s="61"/>
      <c r="AW247" s="61"/>
      <c r="AX247" s="61"/>
      <c r="AY247" s="61"/>
      <c r="AZ247" s="61"/>
      <c r="BA247" s="61"/>
      <c r="BB247" s="61"/>
      <c r="BC247" s="61"/>
      <c r="BD247" s="61"/>
      <c r="BE247" s="61"/>
      <c r="BF247" s="61"/>
      <c r="BG247" s="61"/>
      <c r="BH247" s="61"/>
      <c r="BI247" s="61"/>
      <c r="BJ247" s="61"/>
      <c r="BK247" s="61"/>
      <c r="BL247" s="62"/>
      <c r="BM247" s="62"/>
      <c r="BN247" s="62"/>
      <c r="BO247" s="62"/>
      <c r="BP247" s="62"/>
      <c r="BQ247" s="62"/>
      <c r="BR247" s="62"/>
      <c r="BS247" s="62"/>
      <c r="BT247" s="62"/>
      <c r="BU247" s="62"/>
      <c r="BV247" s="62"/>
      <c r="BW247" s="62"/>
      <c r="BY247" s="63"/>
      <c r="BZ247" s="64"/>
      <c r="CA247" s="65"/>
      <c r="CB247" s="61"/>
      <c r="CC247" s="66"/>
      <c r="CD247" s="68"/>
    </row>
    <row r="248" spans="1:82" s="60" customFormat="1" ht="12" customHeight="1" x14ac:dyDescent="0.2">
      <c r="A248" s="110">
        <v>86</v>
      </c>
      <c r="B248" s="161" t="s">
        <v>371</v>
      </c>
      <c r="C248" s="117"/>
      <c r="D248" s="117"/>
      <c r="E248" s="118"/>
      <c r="F248" s="118"/>
      <c r="G248" s="163">
        <v>5457921.6200000001</v>
      </c>
      <c r="H248" s="164">
        <v>0</v>
      </c>
      <c r="I248" s="165">
        <v>0</v>
      </c>
      <c r="J248" s="165">
        <v>0</v>
      </c>
      <c r="K248" s="165">
        <v>0</v>
      </c>
      <c r="L248" s="165">
        <v>0</v>
      </c>
      <c r="M248" s="165">
        <v>0</v>
      </c>
      <c r="N248" s="164">
        <v>0</v>
      </c>
      <c r="O248" s="164">
        <v>0</v>
      </c>
      <c r="P248" s="164">
        <v>0</v>
      </c>
      <c r="Q248" s="164">
        <v>0</v>
      </c>
      <c r="R248" s="164">
        <v>0</v>
      </c>
      <c r="S248" s="164">
        <v>0</v>
      </c>
      <c r="T248" s="166">
        <v>0</v>
      </c>
      <c r="U248" s="164">
        <v>0</v>
      </c>
      <c r="V248" s="168" t="s">
        <v>37</v>
      </c>
      <c r="W248" s="137">
        <v>1063</v>
      </c>
      <c r="X248" s="164">
        <v>5299239.97</v>
      </c>
      <c r="Y248" s="137">
        <v>0</v>
      </c>
      <c r="Z248" s="137">
        <v>0</v>
      </c>
      <c r="AA248" s="137">
        <v>0</v>
      </c>
      <c r="AB248" s="137">
        <v>0</v>
      </c>
      <c r="AC248" s="137">
        <v>0</v>
      </c>
      <c r="AD248" s="137">
        <v>0</v>
      </c>
      <c r="AE248" s="137">
        <v>0</v>
      </c>
      <c r="AF248" s="137">
        <v>0</v>
      </c>
      <c r="AG248" s="137">
        <v>0</v>
      </c>
      <c r="AH248" s="137">
        <v>0</v>
      </c>
      <c r="AI248" s="137">
        <v>0</v>
      </c>
      <c r="AJ248" s="137">
        <v>85689.61</v>
      </c>
      <c r="AK248" s="137">
        <v>72992.039999999994</v>
      </c>
      <c r="AL248" s="137">
        <v>0</v>
      </c>
      <c r="AN248" s="61"/>
      <c r="AO248" s="61"/>
      <c r="AP248" s="61"/>
      <c r="AQ248" s="61"/>
      <c r="AR248" s="61"/>
      <c r="AS248" s="61"/>
      <c r="AT248" s="61"/>
      <c r="AU248" s="61"/>
      <c r="AV248" s="61"/>
      <c r="AW248" s="61"/>
      <c r="AX248" s="61"/>
      <c r="AY248" s="61"/>
      <c r="AZ248" s="61"/>
      <c r="BA248" s="61"/>
      <c r="BB248" s="61"/>
      <c r="BC248" s="61"/>
      <c r="BD248" s="61"/>
      <c r="BE248" s="61"/>
      <c r="BF248" s="61"/>
      <c r="BG248" s="61"/>
      <c r="BH248" s="61"/>
      <c r="BI248" s="61"/>
      <c r="BJ248" s="61"/>
      <c r="BK248" s="61"/>
      <c r="BL248" s="62"/>
      <c r="BM248" s="62"/>
      <c r="BN248" s="62"/>
      <c r="BO248" s="62"/>
      <c r="BP248" s="62"/>
      <c r="BQ248" s="62"/>
      <c r="BR248" s="62"/>
      <c r="BS248" s="62"/>
      <c r="BT248" s="62"/>
      <c r="BU248" s="62"/>
      <c r="BV248" s="62"/>
      <c r="BW248" s="62"/>
      <c r="BY248" s="63"/>
      <c r="BZ248" s="64"/>
      <c r="CA248" s="65"/>
      <c r="CB248" s="61"/>
      <c r="CC248" s="66"/>
      <c r="CD248" s="68"/>
    </row>
    <row r="249" spans="1:82" s="60" customFormat="1" ht="12" customHeight="1" x14ac:dyDescent="0.2">
      <c r="A249" s="110">
        <v>87</v>
      </c>
      <c r="B249" s="161" t="s">
        <v>374</v>
      </c>
      <c r="C249" s="117"/>
      <c r="D249" s="117"/>
      <c r="E249" s="118"/>
      <c r="F249" s="118"/>
      <c r="G249" s="163">
        <v>3772000.81</v>
      </c>
      <c r="H249" s="164">
        <v>0</v>
      </c>
      <c r="I249" s="165">
        <v>0</v>
      </c>
      <c r="J249" s="165">
        <v>0</v>
      </c>
      <c r="K249" s="165">
        <v>0</v>
      </c>
      <c r="L249" s="165">
        <v>0</v>
      </c>
      <c r="M249" s="165">
        <v>0</v>
      </c>
      <c r="N249" s="164">
        <v>0</v>
      </c>
      <c r="O249" s="164">
        <v>0</v>
      </c>
      <c r="P249" s="164">
        <v>0</v>
      </c>
      <c r="Q249" s="164">
        <v>0</v>
      </c>
      <c r="R249" s="164">
        <v>0</v>
      </c>
      <c r="S249" s="164">
        <v>0</v>
      </c>
      <c r="T249" s="166">
        <v>2</v>
      </c>
      <c r="U249" s="164">
        <v>3711112.03</v>
      </c>
      <c r="V249" s="168"/>
      <c r="W249" s="137">
        <v>0</v>
      </c>
      <c r="X249" s="164">
        <v>0</v>
      </c>
      <c r="Y249" s="137">
        <v>0</v>
      </c>
      <c r="Z249" s="137">
        <v>0</v>
      </c>
      <c r="AA249" s="137">
        <v>0</v>
      </c>
      <c r="AB249" s="137">
        <v>0</v>
      </c>
      <c r="AC249" s="137">
        <v>0</v>
      </c>
      <c r="AD249" s="137">
        <v>0</v>
      </c>
      <c r="AE249" s="137">
        <v>0</v>
      </c>
      <c r="AF249" s="137">
        <v>0</v>
      </c>
      <c r="AG249" s="137">
        <v>0</v>
      </c>
      <c r="AH249" s="137">
        <v>0</v>
      </c>
      <c r="AI249" s="137">
        <v>0</v>
      </c>
      <c r="AJ249" s="137">
        <v>35205.839999999997</v>
      </c>
      <c r="AK249" s="137">
        <v>25682.94</v>
      </c>
      <c r="AL249" s="137">
        <v>0</v>
      </c>
      <c r="AN249" s="61"/>
      <c r="AO249" s="61"/>
      <c r="AP249" s="61"/>
      <c r="AQ249" s="61"/>
      <c r="AR249" s="61"/>
      <c r="AS249" s="61"/>
      <c r="AT249" s="61"/>
      <c r="AU249" s="61"/>
      <c r="AV249" s="61"/>
      <c r="AW249" s="61"/>
      <c r="AX249" s="61"/>
      <c r="AY249" s="61"/>
      <c r="AZ249" s="61"/>
      <c r="BA249" s="61"/>
      <c r="BB249" s="61"/>
      <c r="BC249" s="61"/>
      <c r="BD249" s="61"/>
      <c r="BE249" s="61"/>
      <c r="BF249" s="61"/>
      <c r="BG249" s="61"/>
      <c r="BH249" s="61"/>
      <c r="BI249" s="61"/>
      <c r="BJ249" s="61"/>
      <c r="BK249" s="61"/>
      <c r="BL249" s="62"/>
      <c r="BM249" s="62"/>
      <c r="BN249" s="62"/>
      <c r="BO249" s="62"/>
      <c r="BP249" s="62"/>
      <c r="BQ249" s="62"/>
      <c r="BR249" s="62"/>
      <c r="BS249" s="62"/>
      <c r="BT249" s="62"/>
      <c r="BU249" s="62"/>
      <c r="BV249" s="62"/>
      <c r="BW249" s="62"/>
      <c r="BY249" s="63"/>
      <c r="BZ249" s="64"/>
      <c r="CA249" s="65"/>
      <c r="CB249" s="61"/>
      <c r="CC249" s="66"/>
      <c r="CD249" s="68"/>
    </row>
    <row r="250" spans="1:82" s="60" customFormat="1" ht="12" customHeight="1" x14ac:dyDescent="0.2">
      <c r="A250" s="110">
        <v>88</v>
      </c>
      <c r="B250" s="161" t="s">
        <v>375</v>
      </c>
      <c r="C250" s="117"/>
      <c r="D250" s="117"/>
      <c r="E250" s="118"/>
      <c r="F250" s="118"/>
      <c r="G250" s="163">
        <v>5500681.1200000001</v>
      </c>
      <c r="H250" s="164">
        <v>0</v>
      </c>
      <c r="I250" s="165">
        <v>0</v>
      </c>
      <c r="J250" s="165">
        <v>0</v>
      </c>
      <c r="K250" s="165">
        <v>0</v>
      </c>
      <c r="L250" s="165">
        <v>0</v>
      </c>
      <c r="M250" s="165">
        <v>0</v>
      </c>
      <c r="N250" s="164">
        <v>0</v>
      </c>
      <c r="O250" s="164">
        <v>0</v>
      </c>
      <c r="P250" s="164">
        <v>0</v>
      </c>
      <c r="Q250" s="164">
        <v>0</v>
      </c>
      <c r="R250" s="164">
        <v>0</v>
      </c>
      <c r="S250" s="164">
        <v>0</v>
      </c>
      <c r="T250" s="170">
        <v>0</v>
      </c>
      <c r="U250" s="164">
        <v>0</v>
      </c>
      <c r="V250" s="168" t="s">
        <v>37</v>
      </c>
      <c r="W250" s="137">
        <v>1050</v>
      </c>
      <c r="X250" s="164">
        <v>5311862.4000000004</v>
      </c>
      <c r="Y250" s="137">
        <v>0</v>
      </c>
      <c r="Z250" s="137">
        <v>0</v>
      </c>
      <c r="AA250" s="137">
        <v>0</v>
      </c>
      <c r="AB250" s="137">
        <v>0</v>
      </c>
      <c r="AC250" s="137">
        <v>0</v>
      </c>
      <c r="AD250" s="137">
        <v>0</v>
      </c>
      <c r="AE250" s="137">
        <v>0</v>
      </c>
      <c r="AF250" s="137">
        <v>0</v>
      </c>
      <c r="AG250" s="137">
        <v>0</v>
      </c>
      <c r="AH250" s="137">
        <v>0</v>
      </c>
      <c r="AI250" s="137">
        <v>0</v>
      </c>
      <c r="AJ250" s="137">
        <v>125879.15</v>
      </c>
      <c r="AK250" s="137">
        <v>62939.57</v>
      </c>
      <c r="AL250" s="137">
        <v>0</v>
      </c>
      <c r="AN250" s="61"/>
      <c r="AO250" s="61"/>
      <c r="AP250" s="61"/>
      <c r="AQ250" s="61"/>
      <c r="AR250" s="61"/>
      <c r="AS250" s="61"/>
      <c r="AT250" s="61"/>
      <c r="AU250" s="61"/>
      <c r="AV250" s="61"/>
      <c r="AW250" s="61"/>
      <c r="AX250" s="61"/>
      <c r="AY250" s="61"/>
      <c r="AZ250" s="61"/>
      <c r="BA250" s="61"/>
      <c r="BB250" s="61"/>
      <c r="BC250" s="61"/>
      <c r="BD250" s="61"/>
      <c r="BE250" s="61"/>
      <c r="BF250" s="61"/>
      <c r="BG250" s="61"/>
      <c r="BH250" s="61"/>
      <c r="BI250" s="61"/>
      <c r="BJ250" s="61"/>
      <c r="BK250" s="61"/>
      <c r="BL250" s="62"/>
      <c r="BM250" s="62"/>
      <c r="BN250" s="62"/>
      <c r="BO250" s="62"/>
      <c r="BP250" s="62"/>
      <c r="BQ250" s="62"/>
      <c r="BR250" s="62"/>
      <c r="BS250" s="62"/>
      <c r="BT250" s="62"/>
      <c r="BU250" s="62"/>
      <c r="BV250" s="62"/>
      <c r="BW250" s="62"/>
      <c r="BY250" s="63"/>
      <c r="BZ250" s="64"/>
      <c r="CA250" s="65"/>
      <c r="CB250" s="61"/>
      <c r="CC250" s="66"/>
      <c r="CD250" s="68"/>
    </row>
    <row r="251" spans="1:82" s="60" customFormat="1" ht="12" customHeight="1" x14ac:dyDescent="0.2">
      <c r="A251" s="110">
        <v>89</v>
      </c>
      <c r="B251" s="161" t="s">
        <v>376</v>
      </c>
      <c r="C251" s="117"/>
      <c r="D251" s="117"/>
      <c r="E251" s="118"/>
      <c r="F251" s="118"/>
      <c r="G251" s="163">
        <v>7748411.21</v>
      </c>
      <c r="H251" s="164">
        <v>0</v>
      </c>
      <c r="I251" s="165">
        <v>0</v>
      </c>
      <c r="J251" s="165">
        <v>0</v>
      </c>
      <c r="K251" s="165">
        <v>0</v>
      </c>
      <c r="L251" s="165">
        <v>0</v>
      </c>
      <c r="M251" s="165">
        <v>0</v>
      </c>
      <c r="N251" s="164">
        <v>0</v>
      </c>
      <c r="O251" s="164">
        <v>0</v>
      </c>
      <c r="P251" s="164">
        <v>0</v>
      </c>
      <c r="Q251" s="164">
        <v>0</v>
      </c>
      <c r="R251" s="164">
        <v>0</v>
      </c>
      <c r="S251" s="164">
        <v>0</v>
      </c>
      <c r="T251" s="166">
        <v>0</v>
      </c>
      <c r="U251" s="164">
        <v>0</v>
      </c>
      <c r="V251" s="168" t="s">
        <v>36</v>
      </c>
      <c r="W251" s="137">
        <v>1478</v>
      </c>
      <c r="X251" s="164">
        <v>7746676.1799999997</v>
      </c>
      <c r="Y251" s="137">
        <v>0</v>
      </c>
      <c r="Z251" s="137">
        <v>0</v>
      </c>
      <c r="AA251" s="137">
        <v>0</v>
      </c>
      <c r="AB251" s="137">
        <v>0</v>
      </c>
      <c r="AC251" s="137">
        <v>0</v>
      </c>
      <c r="AD251" s="137">
        <v>0</v>
      </c>
      <c r="AE251" s="137">
        <v>0</v>
      </c>
      <c r="AF251" s="137">
        <v>0</v>
      </c>
      <c r="AG251" s="137">
        <v>0</v>
      </c>
      <c r="AH251" s="137">
        <v>0</v>
      </c>
      <c r="AI251" s="137">
        <v>0</v>
      </c>
      <c r="AJ251" s="137">
        <v>1277.2</v>
      </c>
      <c r="AK251" s="137">
        <v>457.83</v>
      </c>
      <c r="AL251" s="137">
        <v>0</v>
      </c>
      <c r="AN251" s="61"/>
      <c r="AO251" s="61"/>
      <c r="AP251" s="61"/>
      <c r="AQ251" s="61"/>
      <c r="AR251" s="61"/>
      <c r="AS251" s="61"/>
      <c r="AT251" s="61"/>
      <c r="AU251" s="61"/>
      <c r="AV251" s="61"/>
      <c r="AW251" s="61"/>
      <c r="AX251" s="61"/>
      <c r="AY251" s="61"/>
      <c r="AZ251" s="61"/>
      <c r="BA251" s="61"/>
      <c r="BB251" s="61"/>
      <c r="BC251" s="61"/>
      <c r="BD251" s="61"/>
      <c r="BE251" s="61"/>
      <c r="BF251" s="61"/>
      <c r="BG251" s="61"/>
      <c r="BH251" s="61"/>
      <c r="BI251" s="61"/>
      <c r="BJ251" s="61"/>
      <c r="BK251" s="61"/>
      <c r="BL251" s="62"/>
      <c r="BM251" s="62"/>
      <c r="BN251" s="62"/>
      <c r="BO251" s="62"/>
      <c r="BP251" s="62"/>
      <c r="BQ251" s="62"/>
      <c r="BR251" s="62"/>
      <c r="BS251" s="62"/>
      <c r="BT251" s="62"/>
      <c r="BU251" s="62"/>
      <c r="BV251" s="62"/>
      <c r="BW251" s="62"/>
      <c r="BY251" s="63"/>
      <c r="BZ251" s="64"/>
      <c r="CA251" s="65"/>
      <c r="CB251" s="61"/>
      <c r="CC251" s="66"/>
      <c r="CD251" s="68"/>
    </row>
    <row r="252" spans="1:82" s="60" customFormat="1" ht="12" customHeight="1" x14ac:dyDescent="0.2">
      <c r="A252" s="110">
        <v>90</v>
      </c>
      <c r="B252" s="161" t="s">
        <v>377</v>
      </c>
      <c r="C252" s="117"/>
      <c r="D252" s="117"/>
      <c r="E252" s="118"/>
      <c r="F252" s="118"/>
      <c r="G252" s="163">
        <v>4987931.24</v>
      </c>
      <c r="H252" s="164">
        <v>0</v>
      </c>
      <c r="I252" s="165">
        <v>0</v>
      </c>
      <c r="J252" s="165">
        <v>0</v>
      </c>
      <c r="K252" s="165">
        <v>0</v>
      </c>
      <c r="L252" s="165">
        <v>0</v>
      </c>
      <c r="M252" s="165">
        <v>0</v>
      </c>
      <c r="N252" s="164">
        <v>0</v>
      </c>
      <c r="O252" s="164">
        <v>0</v>
      </c>
      <c r="P252" s="164">
        <v>0</v>
      </c>
      <c r="Q252" s="164">
        <v>0</v>
      </c>
      <c r="R252" s="164">
        <v>0</v>
      </c>
      <c r="S252" s="164">
        <v>0</v>
      </c>
      <c r="T252" s="166">
        <v>0</v>
      </c>
      <c r="U252" s="164">
        <v>0</v>
      </c>
      <c r="V252" s="168" t="s">
        <v>36</v>
      </c>
      <c r="W252" s="137">
        <v>1082.5999999999999</v>
      </c>
      <c r="X252" s="164">
        <v>4959230</v>
      </c>
      <c r="Y252" s="137">
        <v>0</v>
      </c>
      <c r="Z252" s="137">
        <v>0</v>
      </c>
      <c r="AA252" s="137">
        <v>0</v>
      </c>
      <c r="AB252" s="137">
        <v>0</v>
      </c>
      <c r="AC252" s="137">
        <v>0</v>
      </c>
      <c r="AD252" s="137">
        <v>0</v>
      </c>
      <c r="AE252" s="137">
        <v>0</v>
      </c>
      <c r="AF252" s="137">
        <v>0</v>
      </c>
      <c r="AG252" s="137">
        <v>0</v>
      </c>
      <c r="AH252" s="137">
        <v>0</v>
      </c>
      <c r="AI252" s="137">
        <v>0</v>
      </c>
      <c r="AJ252" s="137">
        <v>1081.81</v>
      </c>
      <c r="AK252" s="137">
        <v>27619.43</v>
      </c>
      <c r="AL252" s="137">
        <v>0</v>
      </c>
      <c r="AN252" s="61"/>
      <c r="AO252" s="61"/>
      <c r="AP252" s="61"/>
      <c r="AQ252" s="61"/>
      <c r="AR252" s="61"/>
      <c r="AS252" s="61"/>
      <c r="AT252" s="61"/>
      <c r="AU252" s="61"/>
      <c r="AV252" s="61"/>
      <c r="AW252" s="61"/>
      <c r="AX252" s="61"/>
      <c r="AY252" s="61"/>
      <c r="AZ252" s="61"/>
      <c r="BA252" s="61"/>
      <c r="BB252" s="61"/>
      <c r="BC252" s="61"/>
      <c r="BD252" s="61"/>
      <c r="BE252" s="61"/>
      <c r="BF252" s="61"/>
      <c r="BG252" s="61"/>
      <c r="BH252" s="61"/>
      <c r="BI252" s="61"/>
      <c r="BJ252" s="61"/>
      <c r="BK252" s="61"/>
      <c r="BL252" s="62"/>
      <c r="BM252" s="62"/>
      <c r="BN252" s="62"/>
      <c r="BO252" s="62"/>
      <c r="BP252" s="62"/>
      <c r="BQ252" s="62"/>
      <c r="BR252" s="62"/>
      <c r="BS252" s="62"/>
      <c r="BT252" s="62"/>
      <c r="BU252" s="62"/>
      <c r="BV252" s="62"/>
      <c r="BW252" s="62"/>
      <c r="BY252" s="63"/>
      <c r="BZ252" s="64"/>
      <c r="CA252" s="65"/>
      <c r="CB252" s="61"/>
      <c r="CC252" s="66"/>
      <c r="CD252" s="68"/>
    </row>
    <row r="253" spans="1:82" s="60" customFormat="1" ht="12" customHeight="1" x14ac:dyDescent="0.2">
      <c r="A253" s="110">
        <v>91</v>
      </c>
      <c r="B253" s="161" t="s">
        <v>378</v>
      </c>
      <c r="C253" s="117"/>
      <c r="D253" s="117"/>
      <c r="E253" s="118"/>
      <c r="F253" s="118"/>
      <c r="G253" s="163">
        <v>3168032.39</v>
      </c>
      <c r="H253" s="164">
        <v>2636134</v>
      </c>
      <c r="I253" s="165">
        <v>809288</v>
      </c>
      <c r="J253" s="165">
        <v>568</v>
      </c>
      <c r="K253" s="165">
        <v>924456</v>
      </c>
      <c r="L253" s="165">
        <v>0</v>
      </c>
      <c r="M253" s="165">
        <v>0</v>
      </c>
      <c r="N253" s="164">
        <v>335.18</v>
      </c>
      <c r="O253" s="164">
        <v>284985</v>
      </c>
      <c r="P253" s="164">
        <v>649.85</v>
      </c>
      <c r="Q253" s="164">
        <v>617405</v>
      </c>
      <c r="R253" s="164">
        <v>0</v>
      </c>
      <c r="S253" s="164">
        <v>0</v>
      </c>
      <c r="T253" s="166">
        <v>0</v>
      </c>
      <c r="U253" s="164">
        <v>0</v>
      </c>
      <c r="V253" s="168"/>
      <c r="W253" s="137">
        <v>0</v>
      </c>
      <c r="X253" s="164">
        <v>0</v>
      </c>
      <c r="Y253" s="137">
        <v>0</v>
      </c>
      <c r="Z253" s="137">
        <v>0</v>
      </c>
      <c r="AA253" s="137">
        <v>0</v>
      </c>
      <c r="AB253" s="137">
        <v>0</v>
      </c>
      <c r="AC253" s="137">
        <v>0</v>
      </c>
      <c r="AD253" s="137">
        <v>0</v>
      </c>
      <c r="AE253" s="137">
        <v>0</v>
      </c>
      <c r="AF253" s="137">
        <v>0</v>
      </c>
      <c r="AG253" s="137">
        <v>0</v>
      </c>
      <c r="AH253" s="137">
        <v>0</v>
      </c>
      <c r="AI253" s="137">
        <v>434908</v>
      </c>
      <c r="AJ253" s="137">
        <v>76072.87</v>
      </c>
      <c r="AK253" s="137">
        <v>20917.52</v>
      </c>
      <c r="AL253" s="137">
        <v>0</v>
      </c>
      <c r="AN253" s="61"/>
      <c r="AO253" s="61"/>
      <c r="AP253" s="61"/>
      <c r="AQ253" s="61"/>
      <c r="AR253" s="61"/>
      <c r="AS253" s="61"/>
      <c r="AT253" s="61"/>
      <c r="AU253" s="61"/>
      <c r="AV253" s="61"/>
      <c r="AW253" s="61"/>
      <c r="AX253" s="61"/>
      <c r="AY253" s="61"/>
      <c r="AZ253" s="61"/>
      <c r="BA253" s="61"/>
      <c r="BB253" s="61"/>
      <c r="BC253" s="61"/>
      <c r="BD253" s="61"/>
      <c r="BE253" s="61"/>
      <c r="BF253" s="61"/>
      <c r="BG253" s="61"/>
      <c r="BH253" s="61"/>
      <c r="BI253" s="61"/>
      <c r="BJ253" s="61"/>
      <c r="BK253" s="61"/>
      <c r="BL253" s="62"/>
      <c r="BM253" s="62"/>
      <c r="BN253" s="62"/>
      <c r="BO253" s="62"/>
      <c r="BP253" s="62"/>
      <c r="BQ253" s="62"/>
      <c r="BR253" s="62"/>
      <c r="BS253" s="62"/>
      <c r="BT253" s="62"/>
      <c r="BU253" s="62"/>
      <c r="BV253" s="62"/>
      <c r="BW253" s="62"/>
      <c r="BY253" s="63"/>
      <c r="BZ253" s="64"/>
      <c r="CA253" s="65"/>
      <c r="CB253" s="61"/>
      <c r="CC253" s="66"/>
      <c r="CD253" s="68"/>
    </row>
    <row r="254" spans="1:82" s="60" customFormat="1" ht="12" customHeight="1" x14ac:dyDescent="0.2">
      <c r="A254" s="110">
        <v>92</v>
      </c>
      <c r="B254" s="161" t="s">
        <v>193</v>
      </c>
      <c r="C254" s="117"/>
      <c r="D254" s="117"/>
      <c r="E254" s="118"/>
      <c r="F254" s="118"/>
      <c r="G254" s="163">
        <v>3070409.73</v>
      </c>
      <c r="H254" s="164">
        <v>0</v>
      </c>
      <c r="I254" s="163">
        <v>0</v>
      </c>
      <c r="J254" s="165">
        <v>0</v>
      </c>
      <c r="K254" s="165">
        <v>0</v>
      </c>
      <c r="L254" s="165">
        <v>0</v>
      </c>
      <c r="M254" s="165">
        <v>0</v>
      </c>
      <c r="N254" s="164">
        <v>0</v>
      </c>
      <c r="O254" s="164">
        <v>0</v>
      </c>
      <c r="P254" s="164">
        <v>0</v>
      </c>
      <c r="Q254" s="164">
        <v>0</v>
      </c>
      <c r="R254" s="164">
        <v>0</v>
      </c>
      <c r="S254" s="164">
        <v>0</v>
      </c>
      <c r="T254" s="166">
        <v>0</v>
      </c>
      <c r="U254" s="164">
        <v>0</v>
      </c>
      <c r="V254" s="168" t="s">
        <v>37</v>
      </c>
      <c r="W254" s="137">
        <v>850.9</v>
      </c>
      <c r="X254" s="164">
        <v>2962712.05</v>
      </c>
      <c r="Y254" s="137">
        <v>0</v>
      </c>
      <c r="Z254" s="137">
        <v>0</v>
      </c>
      <c r="AA254" s="137">
        <v>0</v>
      </c>
      <c r="AB254" s="137">
        <v>0</v>
      </c>
      <c r="AC254" s="137">
        <v>0</v>
      </c>
      <c r="AD254" s="137">
        <v>0</v>
      </c>
      <c r="AE254" s="137">
        <v>0</v>
      </c>
      <c r="AF254" s="137">
        <v>0</v>
      </c>
      <c r="AG254" s="137">
        <v>0</v>
      </c>
      <c r="AH254" s="137">
        <v>0</v>
      </c>
      <c r="AI254" s="137">
        <v>0</v>
      </c>
      <c r="AJ254" s="137">
        <v>107288.05</v>
      </c>
      <c r="AK254" s="137">
        <v>409.63</v>
      </c>
      <c r="AL254" s="137">
        <v>0</v>
      </c>
      <c r="AN254" s="61"/>
      <c r="AO254" s="61"/>
      <c r="AP254" s="61"/>
      <c r="AQ254" s="61"/>
      <c r="AR254" s="61"/>
      <c r="AS254" s="61"/>
      <c r="AT254" s="61"/>
      <c r="AU254" s="61"/>
      <c r="AV254" s="61"/>
      <c r="AW254" s="61"/>
      <c r="AX254" s="61"/>
      <c r="AY254" s="61"/>
      <c r="AZ254" s="61"/>
      <c r="BA254" s="61"/>
      <c r="BB254" s="61"/>
      <c r="BC254" s="61"/>
      <c r="BD254" s="61"/>
      <c r="BE254" s="61"/>
      <c r="BF254" s="61"/>
      <c r="BG254" s="61"/>
      <c r="BH254" s="61"/>
      <c r="BI254" s="61"/>
      <c r="BJ254" s="61"/>
      <c r="BK254" s="61"/>
      <c r="BL254" s="62"/>
      <c r="BM254" s="62"/>
      <c r="BN254" s="62"/>
      <c r="BO254" s="62"/>
      <c r="BP254" s="62"/>
      <c r="BQ254" s="62"/>
      <c r="BR254" s="62"/>
      <c r="BS254" s="62"/>
      <c r="BT254" s="62"/>
      <c r="BU254" s="62"/>
      <c r="BV254" s="62"/>
      <c r="BW254" s="62"/>
      <c r="BY254" s="63"/>
      <c r="BZ254" s="64"/>
      <c r="CA254" s="65"/>
      <c r="CB254" s="61"/>
      <c r="CC254" s="66"/>
      <c r="CD254" s="68"/>
    </row>
    <row r="255" spans="1:82" s="60" customFormat="1" ht="12" customHeight="1" x14ac:dyDescent="0.2">
      <c r="A255" s="110">
        <v>93</v>
      </c>
      <c r="B255" s="161" t="s">
        <v>380</v>
      </c>
      <c r="C255" s="117"/>
      <c r="D255" s="117"/>
      <c r="E255" s="118"/>
      <c r="F255" s="118"/>
      <c r="G255" s="163">
        <v>2710159.48</v>
      </c>
      <c r="H255" s="164">
        <v>0</v>
      </c>
      <c r="I255" s="163">
        <v>0</v>
      </c>
      <c r="J255" s="163">
        <v>0</v>
      </c>
      <c r="K255" s="163">
        <v>0</v>
      </c>
      <c r="L255" s="163">
        <v>0</v>
      </c>
      <c r="M255" s="163">
        <v>0</v>
      </c>
      <c r="N255" s="164">
        <v>0</v>
      </c>
      <c r="O255" s="164">
        <v>0</v>
      </c>
      <c r="P255" s="164">
        <v>0</v>
      </c>
      <c r="Q255" s="164">
        <v>0</v>
      </c>
      <c r="R255" s="164">
        <v>0</v>
      </c>
      <c r="S255" s="164">
        <v>0</v>
      </c>
      <c r="T255" s="166">
        <v>0</v>
      </c>
      <c r="U255" s="164">
        <v>0</v>
      </c>
      <c r="V255" s="167" t="s">
        <v>37</v>
      </c>
      <c r="W255" s="164">
        <v>597</v>
      </c>
      <c r="X255" s="164">
        <v>2629574.4300000002</v>
      </c>
      <c r="Y255" s="164">
        <v>0</v>
      </c>
      <c r="Z255" s="164">
        <v>0</v>
      </c>
      <c r="AA255" s="164">
        <v>0</v>
      </c>
      <c r="AB255" s="164">
        <v>0</v>
      </c>
      <c r="AC255" s="164">
        <v>0</v>
      </c>
      <c r="AD255" s="164">
        <v>0</v>
      </c>
      <c r="AE255" s="164">
        <v>0</v>
      </c>
      <c r="AF255" s="164">
        <v>0</v>
      </c>
      <c r="AG255" s="164">
        <v>0</v>
      </c>
      <c r="AH255" s="164">
        <v>0</v>
      </c>
      <c r="AI255" s="164">
        <v>0</v>
      </c>
      <c r="AJ255" s="137">
        <v>69918.05</v>
      </c>
      <c r="AK255" s="137">
        <v>10667</v>
      </c>
      <c r="AL255" s="137">
        <v>0</v>
      </c>
      <c r="AN255" s="61"/>
      <c r="AO255" s="61"/>
      <c r="AP255" s="61"/>
      <c r="AQ255" s="61"/>
      <c r="AR255" s="61"/>
      <c r="AS255" s="61"/>
      <c r="AT255" s="61"/>
      <c r="AU255" s="61"/>
      <c r="AV255" s="61"/>
      <c r="AW255" s="61"/>
      <c r="AX255" s="61"/>
      <c r="AY255" s="61"/>
      <c r="AZ255" s="61"/>
      <c r="BA255" s="61"/>
      <c r="BB255" s="61"/>
      <c r="BC255" s="61"/>
      <c r="BD255" s="61"/>
      <c r="BE255" s="61"/>
      <c r="BF255" s="61"/>
      <c r="BG255" s="61"/>
      <c r="BH255" s="61"/>
      <c r="BI255" s="61"/>
      <c r="BJ255" s="61"/>
      <c r="BK255" s="61"/>
      <c r="BL255" s="62"/>
      <c r="BM255" s="62"/>
      <c r="BN255" s="62"/>
      <c r="BO255" s="62"/>
      <c r="BP255" s="62"/>
      <c r="BQ255" s="62"/>
      <c r="BR255" s="62"/>
      <c r="BS255" s="62"/>
      <c r="BT255" s="62"/>
      <c r="BU255" s="62"/>
      <c r="BV255" s="62"/>
      <c r="BW255" s="62"/>
      <c r="BY255" s="63"/>
      <c r="BZ255" s="64"/>
      <c r="CA255" s="65"/>
      <c r="CB255" s="61"/>
      <c r="CC255" s="66"/>
      <c r="CD255" s="68"/>
    </row>
    <row r="256" spans="1:82" s="60" customFormat="1" ht="12" customHeight="1" x14ac:dyDescent="0.2">
      <c r="A256" s="110">
        <v>94</v>
      </c>
      <c r="B256" s="161" t="s">
        <v>383</v>
      </c>
      <c r="C256" s="117"/>
      <c r="D256" s="117"/>
      <c r="E256" s="118"/>
      <c r="F256" s="118"/>
      <c r="G256" s="163">
        <v>2350071.2999999998</v>
      </c>
      <c r="H256" s="164">
        <v>0</v>
      </c>
      <c r="I256" s="165">
        <v>0</v>
      </c>
      <c r="J256" s="165">
        <v>0</v>
      </c>
      <c r="K256" s="165">
        <v>0</v>
      </c>
      <c r="L256" s="165">
        <v>0</v>
      </c>
      <c r="M256" s="165">
        <v>0</v>
      </c>
      <c r="N256" s="164">
        <v>0</v>
      </c>
      <c r="O256" s="164">
        <v>0</v>
      </c>
      <c r="P256" s="164">
        <v>0</v>
      </c>
      <c r="Q256" s="164">
        <v>0</v>
      </c>
      <c r="R256" s="164">
        <v>0</v>
      </c>
      <c r="S256" s="164">
        <v>0</v>
      </c>
      <c r="T256" s="166">
        <v>0</v>
      </c>
      <c r="U256" s="164">
        <v>0</v>
      </c>
      <c r="V256" s="168" t="s">
        <v>37</v>
      </c>
      <c r="W256" s="137">
        <v>660</v>
      </c>
      <c r="X256" s="164">
        <v>2291487.6</v>
      </c>
      <c r="Y256" s="137">
        <v>0</v>
      </c>
      <c r="Z256" s="137">
        <v>0</v>
      </c>
      <c r="AA256" s="137">
        <v>0</v>
      </c>
      <c r="AB256" s="137">
        <v>0</v>
      </c>
      <c r="AC256" s="137">
        <v>0</v>
      </c>
      <c r="AD256" s="137">
        <v>0</v>
      </c>
      <c r="AE256" s="137">
        <v>0</v>
      </c>
      <c r="AF256" s="137">
        <v>0</v>
      </c>
      <c r="AG256" s="137">
        <v>0</v>
      </c>
      <c r="AH256" s="137">
        <v>0</v>
      </c>
      <c r="AI256" s="137">
        <v>0</v>
      </c>
      <c r="AJ256" s="137">
        <v>47916.7</v>
      </c>
      <c r="AK256" s="137">
        <v>10667</v>
      </c>
      <c r="AL256" s="137">
        <v>0</v>
      </c>
      <c r="AN256" s="61"/>
      <c r="AO256" s="61"/>
      <c r="AP256" s="61"/>
      <c r="AQ256" s="61"/>
      <c r="AR256" s="61"/>
      <c r="AS256" s="61"/>
      <c r="AT256" s="61"/>
      <c r="AU256" s="61"/>
      <c r="AV256" s="61"/>
      <c r="AW256" s="61"/>
      <c r="AX256" s="61"/>
      <c r="AY256" s="61"/>
      <c r="AZ256" s="61"/>
      <c r="BA256" s="61"/>
      <c r="BB256" s="61"/>
      <c r="BC256" s="61"/>
      <c r="BD256" s="61"/>
      <c r="BE256" s="61"/>
      <c r="BF256" s="61"/>
      <c r="BG256" s="61"/>
      <c r="BH256" s="61"/>
      <c r="BI256" s="61"/>
      <c r="BJ256" s="61"/>
      <c r="BK256" s="61"/>
      <c r="BL256" s="62"/>
      <c r="BM256" s="62"/>
      <c r="BN256" s="62"/>
      <c r="BO256" s="62"/>
      <c r="BP256" s="62"/>
      <c r="BQ256" s="62"/>
      <c r="BR256" s="62"/>
      <c r="BS256" s="62"/>
      <c r="BT256" s="62"/>
      <c r="BU256" s="62"/>
      <c r="BV256" s="62"/>
      <c r="BW256" s="62"/>
      <c r="BY256" s="63"/>
      <c r="BZ256" s="64"/>
      <c r="CA256" s="65"/>
      <c r="CB256" s="61"/>
      <c r="CC256" s="66"/>
      <c r="CD256" s="68"/>
    </row>
    <row r="257" spans="1:82" s="60" customFormat="1" ht="12" customHeight="1" x14ac:dyDescent="0.2">
      <c r="A257" s="110">
        <v>95</v>
      </c>
      <c r="B257" s="161" t="s">
        <v>384</v>
      </c>
      <c r="C257" s="111"/>
      <c r="D257" s="115"/>
      <c r="E257" s="113"/>
      <c r="F257" s="116"/>
      <c r="G257" s="163">
        <v>2501615.4500000002</v>
      </c>
      <c r="H257" s="164">
        <v>0</v>
      </c>
      <c r="I257" s="165">
        <v>0</v>
      </c>
      <c r="J257" s="165">
        <v>0</v>
      </c>
      <c r="K257" s="165">
        <v>0</v>
      </c>
      <c r="L257" s="165">
        <v>0</v>
      </c>
      <c r="M257" s="165">
        <v>0</v>
      </c>
      <c r="N257" s="164">
        <v>0</v>
      </c>
      <c r="O257" s="164">
        <v>0</v>
      </c>
      <c r="P257" s="164">
        <v>0</v>
      </c>
      <c r="Q257" s="164">
        <v>0</v>
      </c>
      <c r="R257" s="164">
        <v>0</v>
      </c>
      <c r="S257" s="164">
        <v>0</v>
      </c>
      <c r="T257" s="166">
        <v>0</v>
      </c>
      <c r="U257" s="164">
        <v>0</v>
      </c>
      <c r="V257" s="168" t="s">
        <v>37</v>
      </c>
      <c r="W257" s="137">
        <v>526</v>
      </c>
      <c r="X257" s="164">
        <v>2421030.4</v>
      </c>
      <c r="Y257" s="137">
        <v>0</v>
      </c>
      <c r="Z257" s="137">
        <v>0</v>
      </c>
      <c r="AA257" s="137">
        <v>0</v>
      </c>
      <c r="AB257" s="137">
        <v>0</v>
      </c>
      <c r="AC257" s="137">
        <v>0</v>
      </c>
      <c r="AD257" s="137">
        <v>0</v>
      </c>
      <c r="AE257" s="137">
        <v>0</v>
      </c>
      <c r="AF257" s="137">
        <v>0</v>
      </c>
      <c r="AG257" s="137">
        <v>0</v>
      </c>
      <c r="AH257" s="137">
        <v>0</v>
      </c>
      <c r="AI257" s="137">
        <v>0</v>
      </c>
      <c r="AJ257" s="137">
        <v>69918.05</v>
      </c>
      <c r="AK257" s="137">
        <v>10667</v>
      </c>
      <c r="AL257" s="137">
        <v>0</v>
      </c>
      <c r="AN257" s="61"/>
      <c r="AO257" s="61"/>
      <c r="AP257" s="61"/>
      <c r="AQ257" s="61"/>
      <c r="AR257" s="61"/>
      <c r="AS257" s="61"/>
      <c r="AT257" s="61"/>
      <c r="AU257" s="61"/>
      <c r="AV257" s="61"/>
      <c r="AW257" s="61"/>
      <c r="AX257" s="61"/>
      <c r="AY257" s="61"/>
      <c r="AZ257" s="61"/>
      <c r="BA257" s="61"/>
      <c r="BB257" s="61"/>
      <c r="BC257" s="61"/>
      <c r="BD257" s="61"/>
      <c r="BE257" s="61"/>
      <c r="BF257" s="61"/>
      <c r="BG257" s="61"/>
      <c r="BH257" s="61"/>
      <c r="BI257" s="61"/>
      <c r="BJ257" s="61"/>
      <c r="BK257" s="61"/>
      <c r="BL257" s="62"/>
      <c r="BM257" s="62"/>
      <c r="BN257" s="62"/>
      <c r="BO257" s="62"/>
      <c r="BP257" s="62"/>
      <c r="BQ257" s="62"/>
      <c r="BR257" s="62"/>
      <c r="BS257" s="62"/>
      <c r="BT257" s="62"/>
      <c r="BU257" s="62"/>
      <c r="BV257" s="62"/>
      <c r="BW257" s="62"/>
      <c r="BY257" s="63"/>
      <c r="BZ257" s="64"/>
      <c r="CA257" s="65"/>
      <c r="CB257" s="61"/>
      <c r="CC257" s="66"/>
    </row>
    <row r="258" spans="1:82" s="60" customFormat="1" ht="12" customHeight="1" x14ac:dyDescent="0.2">
      <c r="A258" s="110">
        <v>96</v>
      </c>
      <c r="B258" s="161" t="s">
        <v>385</v>
      </c>
      <c r="C258" s="117"/>
      <c r="D258" s="117"/>
      <c r="E258" s="118"/>
      <c r="F258" s="118"/>
      <c r="G258" s="163">
        <v>3186867.76</v>
      </c>
      <c r="H258" s="164">
        <v>0</v>
      </c>
      <c r="I258" s="165">
        <v>0</v>
      </c>
      <c r="J258" s="165">
        <v>0</v>
      </c>
      <c r="K258" s="165">
        <v>0</v>
      </c>
      <c r="L258" s="165">
        <v>0</v>
      </c>
      <c r="M258" s="165">
        <v>0</v>
      </c>
      <c r="N258" s="164">
        <v>0</v>
      </c>
      <c r="O258" s="164">
        <v>0</v>
      </c>
      <c r="P258" s="164">
        <v>0</v>
      </c>
      <c r="Q258" s="164">
        <v>0</v>
      </c>
      <c r="R258" s="164">
        <v>0</v>
      </c>
      <c r="S258" s="164">
        <v>0</v>
      </c>
      <c r="T258" s="166">
        <v>0</v>
      </c>
      <c r="U258" s="164">
        <v>0</v>
      </c>
      <c r="V258" s="168" t="s">
        <v>37</v>
      </c>
      <c r="W258" s="137">
        <v>650</v>
      </c>
      <c r="X258" s="164">
        <v>3124904.11</v>
      </c>
      <c r="Y258" s="137">
        <v>0</v>
      </c>
      <c r="Z258" s="137">
        <v>0</v>
      </c>
      <c r="AA258" s="137">
        <v>0</v>
      </c>
      <c r="AB258" s="137">
        <v>0</v>
      </c>
      <c r="AC258" s="137">
        <v>0</v>
      </c>
      <c r="AD258" s="137">
        <v>0</v>
      </c>
      <c r="AE258" s="137">
        <v>0</v>
      </c>
      <c r="AF258" s="137">
        <v>0</v>
      </c>
      <c r="AG258" s="137">
        <v>0</v>
      </c>
      <c r="AH258" s="137">
        <v>0</v>
      </c>
      <c r="AI258" s="137">
        <v>0</v>
      </c>
      <c r="AJ258" s="137">
        <v>51296.65</v>
      </c>
      <c r="AK258" s="137">
        <v>10667</v>
      </c>
      <c r="AL258" s="137">
        <v>0</v>
      </c>
      <c r="AN258" s="61"/>
      <c r="AO258" s="61"/>
      <c r="AP258" s="61"/>
      <c r="AQ258" s="61"/>
      <c r="AR258" s="61"/>
      <c r="AS258" s="61"/>
      <c r="AT258" s="61"/>
      <c r="AU258" s="61"/>
      <c r="AV258" s="61"/>
      <c r="AW258" s="61"/>
      <c r="AX258" s="61"/>
      <c r="AY258" s="61"/>
      <c r="AZ258" s="61"/>
      <c r="BA258" s="61"/>
      <c r="BB258" s="61"/>
      <c r="BC258" s="61"/>
      <c r="BD258" s="61"/>
      <c r="BE258" s="61"/>
      <c r="BF258" s="61"/>
      <c r="BG258" s="61"/>
      <c r="BH258" s="61"/>
      <c r="BI258" s="61"/>
      <c r="BJ258" s="61"/>
      <c r="BK258" s="61"/>
      <c r="BL258" s="62"/>
      <c r="BM258" s="62"/>
      <c r="BN258" s="62"/>
      <c r="BO258" s="62"/>
      <c r="BP258" s="62"/>
      <c r="BQ258" s="62"/>
      <c r="BR258" s="62"/>
      <c r="BS258" s="62"/>
      <c r="BT258" s="62"/>
      <c r="BU258" s="62"/>
      <c r="BV258" s="62"/>
      <c r="BW258" s="62"/>
      <c r="BY258" s="63"/>
      <c r="BZ258" s="64"/>
      <c r="CA258" s="65"/>
      <c r="CB258" s="61"/>
      <c r="CC258" s="66"/>
      <c r="CD258" s="68"/>
    </row>
    <row r="259" spans="1:82" s="60" customFormat="1" ht="12" customHeight="1" x14ac:dyDescent="0.2">
      <c r="A259" s="110">
        <v>97</v>
      </c>
      <c r="B259" s="161" t="s">
        <v>392</v>
      </c>
      <c r="C259" s="117"/>
      <c r="D259" s="117"/>
      <c r="E259" s="118"/>
      <c r="F259" s="118"/>
      <c r="G259" s="163">
        <v>6162309.4100000001</v>
      </c>
      <c r="H259" s="164">
        <v>5296427.5100000007</v>
      </c>
      <c r="I259" s="165">
        <v>859535.44</v>
      </c>
      <c r="J259" s="165">
        <v>2452</v>
      </c>
      <c r="K259" s="165">
        <v>4058185.2</v>
      </c>
      <c r="L259" s="165">
        <v>0</v>
      </c>
      <c r="M259" s="165">
        <v>0</v>
      </c>
      <c r="N259" s="164">
        <v>391</v>
      </c>
      <c r="O259" s="164">
        <v>321412.82</v>
      </c>
      <c r="P259" s="164">
        <v>0</v>
      </c>
      <c r="Q259" s="164">
        <v>0</v>
      </c>
      <c r="R259" s="164">
        <v>98</v>
      </c>
      <c r="S259" s="164">
        <v>57294.05</v>
      </c>
      <c r="T259" s="166">
        <v>0</v>
      </c>
      <c r="U259" s="164">
        <v>0</v>
      </c>
      <c r="V259" s="168" t="s">
        <v>38</v>
      </c>
      <c r="W259" s="137">
        <v>0</v>
      </c>
      <c r="X259" s="164">
        <v>0</v>
      </c>
      <c r="Y259" s="137">
        <v>0</v>
      </c>
      <c r="Z259" s="137">
        <v>0</v>
      </c>
      <c r="AA259" s="137">
        <v>0</v>
      </c>
      <c r="AB259" s="137">
        <v>0</v>
      </c>
      <c r="AC259" s="137">
        <v>0</v>
      </c>
      <c r="AD259" s="137">
        <v>0</v>
      </c>
      <c r="AE259" s="137">
        <v>0</v>
      </c>
      <c r="AF259" s="137">
        <v>0</v>
      </c>
      <c r="AG259" s="137">
        <v>0</v>
      </c>
      <c r="AH259" s="137">
        <v>0</v>
      </c>
      <c r="AI259" s="137">
        <v>782499.83999999997</v>
      </c>
      <c r="AJ259" s="137">
        <v>65565.39</v>
      </c>
      <c r="AK259" s="137">
        <v>17816.669999999998</v>
      </c>
      <c r="AL259" s="137">
        <v>0</v>
      </c>
      <c r="AN259" s="61"/>
      <c r="AO259" s="61"/>
      <c r="AP259" s="61"/>
      <c r="AQ259" s="61"/>
      <c r="AR259" s="61"/>
      <c r="AS259" s="61"/>
      <c r="AT259" s="61"/>
      <c r="AU259" s="61"/>
      <c r="AV259" s="61"/>
      <c r="AW259" s="61"/>
      <c r="AX259" s="61"/>
      <c r="AY259" s="61"/>
      <c r="AZ259" s="61"/>
      <c r="BA259" s="61"/>
      <c r="BB259" s="61"/>
      <c r="BC259" s="61"/>
      <c r="BD259" s="61"/>
      <c r="BE259" s="61"/>
      <c r="BF259" s="61"/>
      <c r="BG259" s="61"/>
      <c r="BH259" s="61"/>
      <c r="BI259" s="61"/>
      <c r="BJ259" s="61"/>
      <c r="BK259" s="61"/>
      <c r="BL259" s="62"/>
      <c r="BM259" s="62"/>
      <c r="BN259" s="62"/>
      <c r="BO259" s="62"/>
      <c r="BP259" s="62"/>
      <c r="BQ259" s="62"/>
      <c r="BR259" s="62"/>
      <c r="BS259" s="62"/>
      <c r="BT259" s="62"/>
      <c r="BU259" s="62"/>
      <c r="BV259" s="62"/>
      <c r="BW259" s="62"/>
      <c r="BY259" s="63"/>
      <c r="BZ259" s="64"/>
      <c r="CA259" s="65"/>
      <c r="CB259" s="61"/>
      <c r="CC259" s="66"/>
      <c r="CD259" s="68"/>
    </row>
    <row r="260" spans="1:82" s="60" customFormat="1" ht="12" customHeight="1" x14ac:dyDescent="0.2">
      <c r="A260" s="110">
        <v>98</v>
      </c>
      <c r="B260" s="161" t="s">
        <v>394</v>
      </c>
      <c r="C260" s="117"/>
      <c r="D260" s="117"/>
      <c r="E260" s="118"/>
      <c r="F260" s="118"/>
      <c r="G260" s="163">
        <v>7786251.4400000004</v>
      </c>
      <c r="H260" s="164">
        <v>0</v>
      </c>
      <c r="I260" s="165">
        <v>0</v>
      </c>
      <c r="J260" s="165">
        <v>0</v>
      </c>
      <c r="K260" s="165">
        <v>0</v>
      </c>
      <c r="L260" s="165">
        <v>0</v>
      </c>
      <c r="M260" s="165">
        <v>0</v>
      </c>
      <c r="N260" s="164">
        <v>0</v>
      </c>
      <c r="O260" s="164">
        <v>0</v>
      </c>
      <c r="P260" s="164">
        <v>0</v>
      </c>
      <c r="Q260" s="164">
        <v>0</v>
      </c>
      <c r="R260" s="164">
        <v>0</v>
      </c>
      <c r="S260" s="164">
        <v>0</v>
      </c>
      <c r="T260" s="166">
        <v>0</v>
      </c>
      <c r="U260" s="164">
        <v>0</v>
      </c>
      <c r="V260" s="168" t="s">
        <v>36</v>
      </c>
      <c r="W260" s="137">
        <v>1846.94</v>
      </c>
      <c r="X260" s="164">
        <v>7562100.5899999999</v>
      </c>
      <c r="Y260" s="137">
        <v>0</v>
      </c>
      <c r="Z260" s="137">
        <v>0</v>
      </c>
      <c r="AA260" s="137">
        <v>0</v>
      </c>
      <c r="AB260" s="137">
        <v>0</v>
      </c>
      <c r="AC260" s="137">
        <v>0</v>
      </c>
      <c r="AD260" s="137">
        <v>0</v>
      </c>
      <c r="AE260" s="137">
        <v>0</v>
      </c>
      <c r="AF260" s="137">
        <v>0</v>
      </c>
      <c r="AG260" s="137">
        <v>0</v>
      </c>
      <c r="AH260" s="137">
        <v>0</v>
      </c>
      <c r="AI260" s="137">
        <v>0</v>
      </c>
      <c r="AJ260" s="137">
        <v>223298.28</v>
      </c>
      <c r="AK260" s="137">
        <v>852.57</v>
      </c>
      <c r="AL260" s="137">
        <v>0</v>
      </c>
      <c r="AN260" s="61"/>
      <c r="AO260" s="61"/>
      <c r="AP260" s="61"/>
      <c r="AQ260" s="61"/>
      <c r="AR260" s="61"/>
      <c r="AS260" s="61"/>
      <c r="AT260" s="61"/>
      <c r="AU260" s="61"/>
      <c r="AV260" s="61"/>
      <c r="AW260" s="61"/>
      <c r="AX260" s="61"/>
      <c r="AY260" s="61"/>
      <c r="AZ260" s="61"/>
      <c r="BA260" s="61"/>
      <c r="BB260" s="61"/>
      <c r="BC260" s="61"/>
      <c r="BD260" s="61"/>
      <c r="BE260" s="61"/>
      <c r="BF260" s="61"/>
      <c r="BG260" s="61"/>
      <c r="BH260" s="61"/>
      <c r="BI260" s="61"/>
      <c r="BJ260" s="61"/>
      <c r="BK260" s="61"/>
      <c r="BL260" s="62"/>
      <c r="BM260" s="62"/>
      <c r="BN260" s="62"/>
      <c r="BO260" s="62"/>
      <c r="BP260" s="62"/>
      <c r="BQ260" s="62"/>
      <c r="BR260" s="62"/>
      <c r="BS260" s="62"/>
      <c r="BT260" s="62"/>
      <c r="BU260" s="62"/>
      <c r="BV260" s="62"/>
      <c r="BW260" s="62"/>
      <c r="BY260" s="63"/>
      <c r="BZ260" s="64"/>
      <c r="CA260" s="65"/>
      <c r="CB260" s="61"/>
      <c r="CC260" s="66"/>
      <c r="CD260" s="68"/>
    </row>
    <row r="261" spans="1:82" s="60" customFormat="1" ht="12" customHeight="1" x14ac:dyDescent="0.2">
      <c r="A261" s="110">
        <v>99</v>
      </c>
      <c r="B261" s="161" t="s">
        <v>390</v>
      </c>
      <c r="C261" s="117"/>
      <c r="D261" s="117"/>
      <c r="E261" s="118"/>
      <c r="F261" s="118"/>
      <c r="G261" s="163">
        <v>4482435.47</v>
      </c>
      <c r="H261" s="164">
        <v>3829270.1700000004</v>
      </c>
      <c r="I261" s="165">
        <v>1181296.9099999999</v>
      </c>
      <c r="J261" s="165">
        <v>525</v>
      </c>
      <c r="K261" s="165">
        <v>1110651.79</v>
      </c>
      <c r="L261" s="165">
        <v>0</v>
      </c>
      <c r="M261" s="165">
        <v>0</v>
      </c>
      <c r="N261" s="164">
        <v>514</v>
      </c>
      <c r="O261" s="164">
        <v>349472.58</v>
      </c>
      <c r="P261" s="164">
        <v>1026</v>
      </c>
      <c r="Q261" s="164">
        <v>960409.44</v>
      </c>
      <c r="R261" s="164">
        <v>323</v>
      </c>
      <c r="S261" s="164">
        <v>227439.45</v>
      </c>
      <c r="T261" s="166">
        <v>0</v>
      </c>
      <c r="U261" s="164">
        <v>0</v>
      </c>
      <c r="V261" s="168"/>
      <c r="W261" s="137">
        <v>0</v>
      </c>
      <c r="X261" s="164">
        <v>0</v>
      </c>
      <c r="Y261" s="137">
        <v>0</v>
      </c>
      <c r="Z261" s="137">
        <v>0</v>
      </c>
      <c r="AA261" s="137">
        <v>0</v>
      </c>
      <c r="AB261" s="137">
        <v>0</v>
      </c>
      <c r="AC261" s="137">
        <v>0</v>
      </c>
      <c r="AD261" s="137">
        <v>0</v>
      </c>
      <c r="AE261" s="137">
        <v>0</v>
      </c>
      <c r="AF261" s="137">
        <v>0</v>
      </c>
      <c r="AG261" s="137">
        <v>0</v>
      </c>
      <c r="AH261" s="137">
        <v>0</v>
      </c>
      <c r="AI261" s="137">
        <v>540101.5</v>
      </c>
      <c r="AJ261" s="137">
        <v>95136.15</v>
      </c>
      <c r="AK261" s="137">
        <v>17927.650000000001</v>
      </c>
      <c r="AL261" s="137">
        <v>0</v>
      </c>
      <c r="AN261" s="61"/>
      <c r="AO261" s="61"/>
      <c r="AP261" s="61"/>
      <c r="AQ261" s="61"/>
      <c r="AR261" s="61"/>
      <c r="AS261" s="61"/>
      <c r="AT261" s="61"/>
      <c r="AU261" s="61"/>
      <c r="AV261" s="61"/>
      <c r="AW261" s="61"/>
      <c r="AX261" s="61"/>
      <c r="AY261" s="61"/>
      <c r="AZ261" s="61"/>
      <c r="BA261" s="61"/>
      <c r="BB261" s="61"/>
      <c r="BC261" s="61"/>
      <c r="BD261" s="61"/>
      <c r="BE261" s="61"/>
      <c r="BF261" s="61"/>
      <c r="BG261" s="61"/>
      <c r="BH261" s="61"/>
      <c r="BI261" s="61"/>
      <c r="BJ261" s="61"/>
      <c r="BK261" s="61"/>
      <c r="BL261" s="62"/>
      <c r="BM261" s="62"/>
      <c r="BN261" s="62"/>
      <c r="BO261" s="62"/>
      <c r="BP261" s="62"/>
      <c r="BQ261" s="62"/>
      <c r="BR261" s="62"/>
      <c r="BS261" s="62"/>
      <c r="BT261" s="62"/>
      <c r="BU261" s="62"/>
      <c r="BV261" s="62"/>
      <c r="BW261" s="62"/>
      <c r="BY261" s="63"/>
      <c r="BZ261" s="64"/>
      <c r="CA261" s="65"/>
      <c r="CB261" s="61"/>
      <c r="CC261" s="66"/>
      <c r="CD261" s="68"/>
    </row>
    <row r="262" spans="1:82" s="60" customFormat="1" ht="12" customHeight="1" x14ac:dyDescent="0.2">
      <c r="A262" s="110">
        <v>100</v>
      </c>
      <c r="B262" s="161" t="s">
        <v>391</v>
      </c>
      <c r="C262" s="117"/>
      <c r="D262" s="117"/>
      <c r="E262" s="118"/>
      <c r="F262" s="118"/>
      <c r="G262" s="163">
        <v>2240052.0499999998</v>
      </c>
      <c r="H262" s="164">
        <v>0</v>
      </c>
      <c r="I262" s="165">
        <v>0</v>
      </c>
      <c r="J262" s="165">
        <v>0</v>
      </c>
      <c r="K262" s="165">
        <v>0</v>
      </c>
      <c r="L262" s="165">
        <v>0</v>
      </c>
      <c r="M262" s="165">
        <v>0</v>
      </c>
      <c r="N262" s="164">
        <v>0</v>
      </c>
      <c r="O262" s="164">
        <v>0</v>
      </c>
      <c r="P262" s="164">
        <v>0</v>
      </c>
      <c r="Q262" s="164">
        <v>0</v>
      </c>
      <c r="R262" s="164">
        <v>0</v>
      </c>
      <c r="S262" s="164">
        <v>0</v>
      </c>
      <c r="T262" s="166">
        <v>0</v>
      </c>
      <c r="U262" s="164">
        <v>0</v>
      </c>
      <c r="V262" s="168" t="s">
        <v>37</v>
      </c>
      <c r="W262" s="137">
        <v>539.91999999999996</v>
      </c>
      <c r="X262" s="164">
        <v>2169746.04</v>
      </c>
      <c r="Y262" s="137">
        <v>0</v>
      </c>
      <c r="Z262" s="137">
        <v>0</v>
      </c>
      <c r="AA262" s="137">
        <v>0</v>
      </c>
      <c r="AB262" s="137">
        <v>0</v>
      </c>
      <c r="AC262" s="137">
        <v>0</v>
      </c>
      <c r="AD262" s="137">
        <v>0</v>
      </c>
      <c r="AE262" s="137">
        <v>0</v>
      </c>
      <c r="AF262" s="137">
        <v>0</v>
      </c>
      <c r="AG262" s="137">
        <v>0</v>
      </c>
      <c r="AH262" s="137">
        <v>0</v>
      </c>
      <c r="AI262" s="137">
        <v>0</v>
      </c>
      <c r="AJ262" s="137">
        <v>70038.600000000006</v>
      </c>
      <c r="AK262" s="137">
        <v>267.41000000000003</v>
      </c>
      <c r="AL262" s="137">
        <v>0</v>
      </c>
      <c r="AN262" s="61"/>
      <c r="AO262" s="61"/>
      <c r="AP262" s="61"/>
      <c r="AQ262" s="61"/>
      <c r="AR262" s="61"/>
      <c r="AS262" s="61"/>
      <c r="AT262" s="61"/>
      <c r="AU262" s="61"/>
      <c r="AV262" s="61"/>
      <c r="AW262" s="61"/>
      <c r="AX262" s="61"/>
      <c r="AY262" s="61"/>
      <c r="AZ262" s="61"/>
      <c r="BA262" s="61"/>
      <c r="BB262" s="61"/>
      <c r="BC262" s="61"/>
      <c r="BD262" s="61"/>
      <c r="BE262" s="61"/>
      <c r="BF262" s="61"/>
      <c r="BG262" s="61"/>
      <c r="BH262" s="61"/>
      <c r="BI262" s="61"/>
      <c r="BJ262" s="61"/>
      <c r="BK262" s="61"/>
      <c r="BL262" s="62"/>
      <c r="BM262" s="62"/>
      <c r="BN262" s="62"/>
      <c r="BO262" s="62"/>
      <c r="BP262" s="62"/>
      <c r="BQ262" s="62"/>
      <c r="BR262" s="62"/>
      <c r="BS262" s="62"/>
      <c r="BT262" s="62"/>
      <c r="BU262" s="62"/>
      <c r="BV262" s="62"/>
      <c r="BW262" s="62"/>
      <c r="BY262" s="63"/>
      <c r="BZ262" s="64"/>
      <c r="CA262" s="65"/>
      <c r="CB262" s="61"/>
      <c r="CC262" s="66"/>
      <c r="CD262" s="68"/>
    </row>
    <row r="263" spans="1:82" s="60" customFormat="1" ht="12" customHeight="1" x14ac:dyDescent="0.2">
      <c r="A263" s="110">
        <v>101</v>
      </c>
      <c r="B263" s="161" t="s">
        <v>413</v>
      </c>
      <c r="C263" s="117"/>
      <c r="D263" s="117"/>
      <c r="E263" s="118"/>
      <c r="F263" s="118"/>
      <c r="G263" s="163">
        <v>4492506.45</v>
      </c>
      <c r="H263" s="164">
        <v>0</v>
      </c>
      <c r="I263" s="165">
        <v>0</v>
      </c>
      <c r="J263" s="165">
        <v>0</v>
      </c>
      <c r="K263" s="165">
        <v>0</v>
      </c>
      <c r="L263" s="165">
        <v>0</v>
      </c>
      <c r="M263" s="165">
        <v>0</v>
      </c>
      <c r="N263" s="164">
        <v>0</v>
      </c>
      <c r="O263" s="164">
        <v>0</v>
      </c>
      <c r="P263" s="164">
        <v>0</v>
      </c>
      <c r="Q263" s="164">
        <v>0</v>
      </c>
      <c r="R263" s="164">
        <v>0</v>
      </c>
      <c r="S263" s="164">
        <v>0</v>
      </c>
      <c r="T263" s="166">
        <v>0</v>
      </c>
      <c r="U263" s="164">
        <v>0</v>
      </c>
      <c r="V263" s="168" t="s">
        <v>36</v>
      </c>
      <c r="W263" s="137">
        <v>988.9</v>
      </c>
      <c r="X263" s="164">
        <v>4432825</v>
      </c>
      <c r="Y263" s="137">
        <v>0</v>
      </c>
      <c r="Z263" s="137">
        <v>0</v>
      </c>
      <c r="AA263" s="137">
        <v>0</v>
      </c>
      <c r="AB263" s="137">
        <v>0</v>
      </c>
      <c r="AC263" s="137">
        <v>0</v>
      </c>
      <c r="AD263" s="137">
        <v>0</v>
      </c>
      <c r="AE263" s="137">
        <v>0</v>
      </c>
      <c r="AF263" s="137">
        <v>0</v>
      </c>
      <c r="AG263" s="137">
        <v>0</v>
      </c>
      <c r="AH263" s="137">
        <v>0</v>
      </c>
      <c r="AI263" s="137">
        <v>0</v>
      </c>
      <c r="AJ263" s="137">
        <v>1244.8499999999999</v>
      </c>
      <c r="AK263" s="137">
        <v>58436.6</v>
      </c>
      <c r="AL263" s="137">
        <v>0</v>
      </c>
      <c r="AN263" s="61"/>
      <c r="AO263" s="61"/>
      <c r="AP263" s="61"/>
      <c r="AQ263" s="61"/>
      <c r="AR263" s="61"/>
      <c r="AS263" s="61"/>
      <c r="AT263" s="61"/>
      <c r="AU263" s="61"/>
      <c r="AV263" s="61"/>
      <c r="AW263" s="61"/>
      <c r="AX263" s="61"/>
      <c r="AY263" s="61"/>
      <c r="AZ263" s="61"/>
      <c r="BA263" s="61"/>
      <c r="BB263" s="61"/>
      <c r="BC263" s="61"/>
      <c r="BD263" s="61"/>
      <c r="BE263" s="61"/>
      <c r="BF263" s="61"/>
      <c r="BG263" s="61"/>
      <c r="BH263" s="61"/>
      <c r="BI263" s="61"/>
      <c r="BJ263" s="61"/>
      <c r="BK263" s="61"/>
      <c r="BL263" s="62"/>
      <c r="BM263" s="62"/>
      <c r="BN263" s="62"/>
      <c r="BO263" s="62"/>
      <c r="BP263" s="62"/>
      <c r="BQ263" s="62"/>
      <c r="BR263" s="62"/>
      <c r="BS263" s="62"/>
      <c r="BT263" s="62"/>
      <c r="BU263" s="62"/>
      <c r="BV263" s="62"/>
      <c r="BW263" s="62"/>
      <c r="BY263" s="63"/>
      <c r="BZ263" s="64"/>
      <c r="CA263" s="65"/>
      <c r="CB263" s="61"/>
      <c r="CC263" s="66"/>
      <c r="CD263" s="68"/>
    </row>
    <row r="264" spans="1:82" s="60" customFormat="1" ht="12" customHeight="1" x14ac:dyDescent="0.2">
      <c r="A264" s="110">
        <v>102</v>
      </c>
      <c r="B264" s="161" t="s">
        <v>414</v>
      </c>
      <c r="C264" s="117"/>
      <c r="D264" s="117"/>
      <c r="E264" s="118"/>
      <c r="F264" s="118"/>
      <c r="G264" s="163">
        <v>5424332.9100000001</v>
      </c>
      <c r="H264" s="164">
        <v>0</v>
      </c>
      <c r="I264" s="165">
        <v>0</v>
      </c>
      <c r="J264" s="165">
        <v>0</v>
      </c>
      <c r="K264" s="165">
        <v>0</v>
      </c>
      <c r="L264" s="165">
        <v>0</v>
      </c>
      <c r="M264" s="165">
        <v>0</v>
      </c>
      <c r="N264" s="165">
        <v>0</v>
      </c>
      <c r="O264" s="165">
        <v>0</v>
      </c>
      <c r="P264" s="164">
        <v>0</v>
      </c>
      <c r="Q264" s="164">
        <v>0</v>
      </c>
      <c r="R264" s="164">
        <v>0</v>
      </c>
      <c r="S264" s="164">
        <v>0</v>
      </c>
      <c r="T264" s="170">
        <v>0</v>
      </c>
      <c r="U264" s="164">
        <v>0</v>
      </c>
      <c r="V264" s="168" t="s">
        <v>36</v>
      </c>
      <c r="W264" s="137">
        <v>1028.26</v>
      </c>
      <c r="X264" s="164">
        <v>5422793</v>
      </c>
      <c r="Y264" s="137">
        <v>0</v>
      </c>
      <c r="Z264" s="137">
        <v>0</v>
      </c>
      <c r="AA264" s="137">
        <v>0</v>
      </c>
      <c r="AB264" s="137">
        <v>0</v>
      </c>
      <c r="AC264" s="137">
        <v>0</v>
      </c>
      <c r="AD264" s="137">
        <v>0</v>
      </c>
      <c r="AE264" s="137">
        <v>0</v>
      </c>
      <c r="AF264" s="137">
        <v>0</v>
      </c>
      <c r="AG264" s="137">
        <v>0</v>
      </c>
      <c r="AH264" s="137">
        <v>0</v>
      </c>
      <c r="AI264" s="137">
        <v>0</v>
      </c>
      <c r="AJ264" s="137">
        <v>1133.57</v>
      </c>
      <c r="AK264" s="137">
        <v>406.34</v>
      </c>
      <c r="AL264" s="137">
        <v>0</v>
      </c>
      <c r="AN264" s="61"/>
      <c r="AO264" s="61"/>
      <c r="AP264" s="61"/>
      <c r="AQ264" s="61"/>
      <c r="AR264" s="61"/>
      <c r="AS264" s="61"/>
      <c r="AT264" s="61"/>
      <c r="AU264" s="61"/>
      <c r="AV264" s="61"/>
      <c r="AW264" s="61"/>
      <c r="AX264" s="61"/>
      <c r="AY264" s="61"/>
      <c r="AZ264" s="61"/>
      <c r="BA264" s="61"/>
      <c r="BB264" s="61"/>
      <c r="BC264" s="61"/>
      <c r="BD264" s="61"/>
      <c r="BE264" s="61"/>
      <c r="BF264" s="61"/>
      <c r="BG264" s="61"/>
      <c r="BH264" s="61"/>
      <c r="BI264" s="61"/>
      <c r="BJ264" s="61"/>
      <c r="BK264" s="61"/>
      <c r="BL264" s="62"/>
      <c r="BM264" s="62"/>
      <c r="BN264" s="62"/>
      <c r="BO264" s="62"/>
      <c r="BP264" s="62"/>
      <c r="BQ264" s="62"/>
      <c r="BR264" s="62"/>
      <c r="BS264" s="62"/>
      <c r="BT264" s="62"/>
      <c r="BU264" s="62"/>
      <c r="BV264" s="62"/>
      <c r="BW264" s="62"/>
      <c r="BY264" s="63"/>
      <c r="BZ264" s="64"/>
      <c r="CA264" s="65"/>
      <c r="CB264" s="61"/>
      <c r="CC264" s="66"/>
      <c r="CD264" s="68"/>
    </row>
    <row r="265" spans="1:82" s="60" customFormat="1" ht="12" customHeight="1" x14ac:dyDescent="0.2">
      <c r="A265" s="110">
        <v>103</v>
      </c>
      <c r="B265" s="161" t="s">
        <v>417</v>
      </c>
      <c r="C265" s="117"/>
      <c r="D265" s="117"/>
      <c r="E265" s="118"/>
      <c r="F265" s="118"/>
      <c r="G265" s="163">
        <v>4907808.79</v>
      </c>
      <c r="H265" s="164">
        <v>0</v>
      </c>
      <c r="I265" s="165">
        <v>0</v>
      </c>
      <c r="J265" s="165">
        <v>0</v>
      </c>
      <c r="K265" s="165">
        <v>0</v>
      </c>
      <c r="L265" s="165">
        <v>0</v>
      </c>
      <c r="M265" s="165">
        <v>0</v>
      </c>
      <c r="N265" s="164">
        <v>0</v>
      </c>
      <c r="O265" s="164">
        <v>0</v>
      </c>
      <c r="P265" s="164">
        <v>0</v>
      </c>
      <c r="Q265" s="164">
        <v>0</v>
      </c>
      <c r="R265" s="164">
        <v>0</v>
      </c>
      <c r="S265" s="164">
        <v>0</v>
      </c>
      <c r="T265" s="166">
        <v>0</v>
      </c>
      <c r="U265" s="164">
        <v>0</v>
      </c>
      <c r="V265" s="168" t="s">
        <v>36</v>
      </c>
      <c r="W265" s="137">
        <v>978</v>
      </c>
      <c r="X265" s="164">
        <v>4846948.5999999996</v>
      </c>
      <c r="Y265" s="137">
        <v>0</v>
      </c>
      <c r="Z265" s="137">
        <v>0</v>
      </c>
      <c r="AA265" s="137">
        <v>0</v>
      </c>
      <c r="AB265" s="137">
        <v>0</v>
      </c>
      <c r="AC265" s="137">
        <v>0</v>
      </c>
      <c r="AD265" s="137">
        <v>0</v>
      </c>
      <c r="AE265" s="137">
        <v>0</v>
      </c>
      <c r="AF265" s="137">
        <v>0</v>
      </c>
      <c r="AG265" s="137">
        <v>0</v>
      </c>
      <c r="AH265" s="137">
        <v>0</v>
      </c>
      <c r="AI265" s="137">
        <v>0</v>
      </c>
      <c r="AJ265" s="137">
        <v>1269.44</v>
      </c>
      <c r="AK265" s="137">
        <v>59590.75</v>
      </c>
      <c r="AL265" s="137">
        <v>0</v>
      </c>
      <c r="AN265" s="61"/>
      <c r="AO265" s="61"/>
      <c r="AP265" s="61"/>
      <c r="AQ265" s="61"/>
      <c r="AR265" s="61"/>
      <c r="AS265" s="61"/>
      <c r="AT265" s="61"/>
      <c r="AU265" s="61"/>
      <c r="AV265" s="61"/>
      <c r="AW265" s="61"/>
      <c r="AX265" s="61"/>
      <c r="AY265" s="61"/>
      <c r="AZ265" s="61"/>
      <c r="BA265" s="61"/>
      <c r="BB265" s="61"/>
      <c r="BC265" s="61"/>
      <c r="BD265" s="61"/>
      <c r="BE265" s="61"/>
      <c r="BF265" s="61"/>
      <c r="BG265" s="61"/>
      <c r="BH265" s="61"/>
      <c r="BI265" s="61"/>
      <c r="BJ265" s="61"/>
      <c r="BK265" s="61"/>
      <c r="BL265" s="62"/>
      <c r="BM265" s="62"/>
      <c r="BN265" s="62"/>
      <c r="BO265" s="62"/>
      <c r="BP265" s="62"/>
      <c r="BQ265" s="62"/>
      <c r="BR265" s="62"/>
      <c r="BS265" s="62"/>
      <c r="BT265" s="62"/>
      <c r="BU265" s="62"/>
      <c r="BV265" s="62"/>
      <c r="BW265" s="62"/>
      <c r="BY265" s="63"/>
      <c r="BZ265" s="64"/>
      <c r="CA265" s="65"/>
      <c r="CB265" s="61"/>
      <c r="CC265" s="66"/>
      <c r="CD265" s="68"/>
    </row>
    <row r="266" spans="1:82" s="60" customFormat="1" ht="12" customHeight="1" x14ac:dyDescent="0.2">
      <c r="A266" s="110">
        <v>104</v>
      </c>
      <c r="B266" s="161" t="s">
        <v>419</v>
      </c>
      <c r="C266" s="117"/>
      <c r="D266" s="117"/>
      <c r="E266" s="118"/>
      <c r="F266" s="118"/>
      <c r="G266" s="163">
        <v>3949244.82</v>
      </c>
      <c r="H266" s="164">
        <v>0</v>
      </c>
      <c r="I266" s="165">
        <v>0</v>
      </c>
      <c r="J266" s="165">
        <v>0</v>
      </c>
      <c r="K266" s="165">
        <v>0</v>
      </c>
      <c r="L266" s="165">
        <v>0</v>
      </c>
      <c r="M266" s="165">
        <v>0</v>
      </c>
      <c r="N266" s="164">
        <v>0</v>
      </c>
      <c r="O266" s="164">
        <v>0</v>
      </c>
      <c r="P266" s="164">
        <v>0</v>
      </c>
      <c r="Q266" s="164">
        <v>0</v>
      </c>
      <c r="R266" s="164">
        <v>0</v>
      </c>
      <c r="S266" s="164">
        <v>0</v>
      </c>
      <c r="T266" s="166">
        <v>0</v>
      </c>
      <c r="U266" s="164">
        <v>0</v>
      </c>
      <c r="V266" s="168" t="s">
        <v>36</v>
      </c>
      <c r="W266" s="137">
        <v>815</v>
      </c>
      <c r="X266" s="164">
        <v>3892727.35</v>
      </c>
      <c r="Y266" s="137">
        <v>0</v>
      </c>
      <c r="Z266" s="137">
        <v>0</v>
      </c>
      <c r="AA266" s="137">
        <v>0</v>
      </c>
      <c r="AB266" s="137">
        <v>0</v>
      </c>
      <c r="AC266" s="137">
        <v>0</v>
      </c>
      <c r="AD266" s="137">
        <v>0</v>
      </c>
      <c r="AE266" s="137">
        <v>0</v>
      </c>
      <c r="AF266" s="137">
        <v>0</v>
      </c>
      <c r="AG266" s="137">
        <v>0</v>
      </c>
      <c r="AH266" s="137">
        <v>0</v>
      </c>
      <c r="AI266" s="137">
        <v>0</v>
      </c>
      <c r="AJ266" s="137">
        <v>1178.8599999999999</v>
      </c>
      <c r="AK266" s="137">
        <v>55338.61</v>
      </c>
      <c r="AL266" s="137">
        <v>0</v>
      </c>
      <c r="AN266" s="61"/>
      <c r="AO266" s="61"/>
      <c r="AP266" s="61"/>
      <c r="AQ266" s="61"/>
      <c r="AR266" s="61"/>
      <c r="AS266" s="61"/>
      <c r="AT266" s="61"/>
      <c r="AU266" s="61"/>
      <c r="AV266" s="61"/>
      <c r="AW266" s="61"/>
      <c r="AX266" s="61"/>
      <c r="AY266" s="61"/>
      <c r="AZ266" s="61"/>
      <c r="BA266" s="61"/>
      <c r="BB266" s="61"/>
      <c r="BC266" s="61"/>
      <c r="BD266" s="61"/>
      <c r="BE266" s="61"/>
      <c r="BF266" s="61"/>
      <c r="BG266" s="61"/>
      <c r="BH266" s="61"/>
      <c r="BI266" s="61"/>
      <c r="BJ266" s="61"/>
      <c r="BK266" s="61"/>
      <c r="BL266" s="62"/>
      <c r="BM266" s="62"/>
      <c r="BN266" s="62"/>
      <c r="BO266" s="62"/>
      <c r="BP266" s="62"/>
      <c r="BQ266" s="62"/>
      <c r="BR266" s="62"/>
      <c r="BS266" s="62"/>
      <c r="BT266" s="62"/>
      <c r="BU266" s="62"/>
      <c r="BV266" s="62"/>
      <c r="BW266" s="62"/>
      <c r="BY266" s="63"/>
      <c r="BZ266" s="64"/>
      <c r="CA266" s="65"/>
      <c r="CB266" s="61"/>
      <c r="CC266" s="66"/>
      <c r="CD266" s="68"/>
    </row>
    <row r="267" spans="1:82" s="60" customFormat="1" ht="12" customHeight="1" x14ac:dyDescent="0.2">
      <c r="A267" s="110">
        <v>105</v>
      </c>
      <c r="B267" s="161" t="s">
        <v>129</v>
      </c>
      <c r="C267" s="117"/>
      <c r="D267" s="117"/>
      <c r="E267" s="118"/>
      <c r="F267" s="118"/>
      <c r="G267" s="163">
        <v>2631640.4700000002</v>
      </c>
      <c r="H267" s="164">
        <v>0</v>
      </c>
      <c r="I267" s="165">
        <v>0</v>
      </c>
      <c r="J267" s="165">
        <v>0</v>
      </c>
      <c r="K267" s="165">
        <v>0</v>
      </c>
      <c r="L267" s="165">
        <v>0</v>
      </c>
      <c r="M267" s="165">
        <v>0</v>
      </c>
      <c r="N267" s="164">
        <v>0</v>
      </c>
      <c r="O267" s="164">
        <v>0</v>
      </c>
      <c r="P267" s="164">
        <v>0</v>
      </c>
      <c r="Q267" s="164">
        <v>0</v>
      </c>
      <c r="R267" s="164">
        <v>0</v>
      </c>
      <c r="S267" s="164">
        <v>0</v>
      </c>
      <c r="T267" s="166">
        <v>0</v>
      </c>
      <c r="U267" s="164">
        <v>0</v>
      </c>
      <c r="V267" s="168" t="s">
        <v>37</v>
      </c>
      <c r="W267" s="137">
        <v>566</v>
      </c>
      <c r="X267" s="164">
        <v>2584805.27</v>
      </c>
      <c r="Y267" s="137">
        <v>0</v>
      </c>
      <c r="Z267" s="137">
        <v>0</v>
      </c>
      <c r="AA267" s="137">
        <v>0</v>
      </c>
      <c r="AB267" s="137">
        <v>0</v>
      </c>
      <c r="AC267" s="137">
        <v>0</v>
      </c>
      <c r="AD267" s="137">
        <v>0</v>
      </c>
      <c r="AE267" s="137">
        <v>0</v>
      </c>
      <c r="AF267" s="137">
        <v>0</v>
      </c>
      <c r="AG267" s="137">
        <v>0</v>
      </c>
      <c r="AH267" s="137">
        <v>0</v>
      </c>
      <c r="AI267" s="137">
        <v>0</v>
      </c>
      <c r="AJ267" s="137">
        <v>36168.199999999997</v>
      </c>
      <c r="AK267" s="137">
        <v>10667</v>
      </c>
      <c r="AL267" s="137">
        <v>0</v>
      </c>
      <c r="AN267" s="61"/>
      <c r="AO267" s="61"/>
      <c r="AP267" s="61"/>
      <c r="AQ267" s="61"/>
      <c r="AR267" s="61"/>
      <c r="AS267" s="61"/>
      <c r="AT267" s="61"/>
      <c r="AU267" s="61"/>
      <c r="AV267" s="61"/>
      <c r="AW267" s="61"/>
      <c r="AX267" s="61"/>
      <c r="AY267" s="61"/>
      <c r="AZ267" s="61"/>
      <c r="BA267" s="61"/>
      <c r="BB267" s="61"/>
      <c r="BC267" s="61"/>
      <c r="BD267" s="61"/>
      <c r="BE267" s="61"/>
      <c r="BF267" s="61"/>
      <c r="BG267" s="61"/>
      <c r="BH267" s="61"/>
      <c r="BI267" s="61"/>
      <c r="BJ267" s="61"/>
      <c r="BK267" s="61"/>
      <c r="BL267" s="62"/>
      <c r="BM267" s="62"/>
      <c r="BN267" s="62"/>
      <c r="BO267" s="62"/>
      <c r="BP267" s="62"/>
      <c r="BQ267" s="62"/>
      <c r="BR267" s="62"/>
      <c r="BS267" s="62"/>
      <c r="BT267" s="62"/>
      <c r="BU267" s="62"/>
      <c r="BV267" s="62"/>
      <c r="BW267" s="62"/>
      <c r="BY267" s="63"/>
      <c r="BZ267" s="64"/>
      <c r="CA267" s="65"/>
      <c r="CB267" s="61"/>
      <c r="CC267" s="66"/>
      <c r="CD267" s="68"/>
    </row>
    <row r="268" spans="1:82" s="60" customFormat="1" ht="12" customHeight="1" x14ac:dyDescent="0.2">
      <c r="A268" s="110">
        <v>106</v>
      </c>
      <c r="B268" s="161" t="s">
        <v>397</v>
      </c>
      <c r="C268" s="117"/>
      <c r="D268" s="117"/>
      <c r="E268" s="118"/>
      <c r="F268" s="118"/>
      <c r="G268" s="163">
        <v>5525762.7199999997</v>
      </c>
      <c r="H268" s="164">
        <v>0</v>
      </c>
      <c r="I268" s="165">
        <v>0</v>
      </c>
      <c r="J268" s="165">
        <v>0</v>
      </c>
      <c r="K268" s="165">
        <v>0</v>
      </c>
      <c r="L268" s="165">
        <v>0</v>
      </c>
      <c r="M268" s="165">
        <v>0</v>
      </c>
      <c r="N268" s="164">
        <v>0</v>
      </c>
      <c r="O268" s="164">
        <v>0</v>
      </c>
      <c r="P268" s="164">
        <v>0</v>
      </c>
      <c r="Q268" s="164">
        <v>0</v>
      </c>
      <c r="R268" s="164">
        <v>0</v>
      </c>
      <c r="S268" s="164">
        <v>0</v>
      </c>
      <c r="T268" s="166">
        <v>0</v>
      </c>
      <c r="U268" s="164">
        <v>0</v>
      </c>
      <c r="V268" s="168" t="s">
        <v>36</v>
      </c>
      <c r="W268" s="137">
        <v>1045.57</v>
      </c>
      <c r="X268" s="164">
        <v>5523931</v>
      </c>
      <c r="Y268" s="137">
        <v>0</v>
      </c>
      <c r="Z268" s="137">
        <v>0</v>
      </c>
      <c r="AA268" s="137">
        <v>0</v>
      </c>
      <c r="AB268" s="137">
        <v>0</v>
      </c>
      <c r="AC268" s="137">
        <v>0</v>
      </c>
      <c r="AD268" s="137">
        <v>0</v>
      </c>
      <c r="AE268" s="137">
        <v>0</v>
      </c>
      <c r="AF268" s="137">
        <v>0</v>
      </c>
      <c r="AG268" s="137">
        <v>0</v>
      </c>
      <c r="AH268" s="137">
        <v>0</v>
      </c>
      <c r="AI268" s="137">
        <v>0</v>
      </c>
      <c r="AJ268" s="137">
        <v>1348.38</v>
      </c>
      <c r="AK268" s="137">
        <v>483.34</v>
      </c>
      <c r="AL268" s="137">
        <v>0</v>
      </c>
      <c r="AN268" s="61"/>
      <c r="AO268" s="61"/>
      <c r="AP268" s="61"/>
      <c r="AQ268" s="61"/>
      <c r="AR268" s="61"/>
      <c r="AS268" s="61"/>
      <c r="AT268" s="61"/>
      <c r="AU268" s="61"/>
      <c r="AV268" s="61"/>
      <c r="AW268" s="61"/>
      <c r="AX268" s="61"/>
      <c r="AY268" s="61"/>
      <c r="AZ268" s="61"/>
      <c r="BA268" s="61"/>
      <c r="BB268" s="61"/>
      <c r="BC268" s="61"/>
      <c r="BD268" s="61"/>
      <c r="BE268" s="61"/>
      <c r="BF268" s="61"/>
      <c r="BG268" s="61"/>
      <c r="BH268" s="61"/>
      <c r="BI268" s="61"/>
      <c r="BJ268" s="61"/>
      <c r="BK268" s="61"/>
      <c r="BL268" s="62"/>
      <c r="BM268" s="62"/>
      <c r="BN268" s="62"/>
      <c r="BO268" s="62"/>
      <c r="BP268" s="62"/>
      <c r="BQ268" s="62"/>
      <c r="BR268" s="62"/>
      <c r="BS268" s="62"/>
      <c r="BT268" s="62"/>
      <c r="BU268" s="62"/>
      <c r="BV268" s="62"/>
      <c r="BW268" s="62"/>
      <c r="BY268" s="63"/>
      <c r="BZ268" s="64"/>
      <c r="CA268" s="65"/>
      <c r="CB268" s="61"/>
      <c r="CC268" s="66"/>
      <c r="CD268" s="68"/>
    </row>
    <row r="269" spans="1:82" s="60" customFormat="1" ht="12" customHeight="1" x14ac:dyDescent="0.2">
      <c r="A269" s="110">
        <v>107</v>
      </c>
      <c r="B269" s="161" t="s">
        <v>401</v>
      </c>
      <c r="C269" s="117"/>
      <c r="D269" s="117"/>
      <c r="E269" s="118"/>
      <c r="F269" s="118"/>
      <c r="G269" s="163">
        <v>5396743.9000000004</v>
      </c>
      <c r="H269" s="164">
        <v>0</v>
      </c>
      <c r="I269" s="165">
        <v>0</v>
      </c>
      <c r="J269" s="165">
        <v>0</v>
      </c>
      <c r="K269" s="165">
        <v>0</v>
      </c>
      <c r="L269" s="165">
        <v>0</v>
      </c>
      <c r="M269" s="165">
        <v>0</v>
      </c>
      <c r="N269" s="164">
        <v>0</v>
      </c>
      <c r="O269" s="164">
        <v>0</v>
      </c>
      <c r="P269" s="164">
        <v>0</v>
      </c>
      <c r="Q269" s="164">
        <v>0</v>
      </c>
      <c r="R269" s="164">
        <v>0</v>
      </c>
      <c r="S269" s="164">
        <v>0</v>
      </c>
      <c r="T269" s="166">
        <v>0</v>
      </c>
      <c r="U269" s="164">
        <v>0</v>
      </c>
      <c r="V269" s="168" t="s">
        <v>36</v>
      </c>
      <c r="W269" s="137">
        <v>1030.03</v>
      </c>
      <c r="X269" s="164">
        <v>5328314.96</v>
      </c>
      <c r="Y269" s="137">
        <v>0</v>
      </c>
      <c r="Z269" s="137">
        <v>0</v>
      </c>
      <c r="AA269" s="137">
        <v>0</v>
      </c>
      <c r="AB269" s="137">
        <v>0</v>
      </c>
      <c r="AC269" s="137">
        <v>0</v>
      </c>
      <c r="AD269" s="137">
        <v>0</v>
      </c>
      <c r="AE269" s="137">
        <v>0</v>
      </c>
      <c r="AF269" s="137">
        <v>0</v>
      </c>
      <c r="AG269" s="137">
        <v>0</v>
      </c>
      <c r="AH269" s="137">
        <v>0</v>
      </c>
      <c r="AI269" s="137">
        <v>0</v>
      </c>
      <c r="AJ269" s="137">
        <v>1427.31</v>
      </c>
      <c r="AK269" s="137">
        <v>67001.63</v>
      </c>
      <c r="AL269" s="137">
        <v>0</v>
      </c>
      <c r="AN269" s="61"/>
      <c r="AO269" s="61"/>
      <c r="AP269" s="61"/>
      <c r="AQ269" s="61"/>
      <c r="AR269" s="61"/>
      <c r="AS269" s="61"/>
      <c r="AT269" s="61"/>
      <c r="AU269" s="61"/>
      <c r="AV269" s="61"/>
      <c r="AW269" s="61"/>
      <c r="AX269" s="61"/>
      <c r="AY269" s="61"/>
      <c r="AZ269" s="61"/>
      <c r="BA269" s="61"/>
      <c r="BB269" s="61"/>
      <c r="BC269" s="61"/>
      <c r="BD269" s="61"/>
      <c r="BE269" s="61"/>
      <c r="BF269" s="61"/>
      <c r="BG269" s="61"/>
      <c r="BH269" s="61"/>
      <c r="BI269" s="61"/>
      <c r="BJ269" s="61"/>
      <c r="BK269" s="61"/>
      <c r="BL269" s="62"/>
      <c r="BM269" s="62"/>
      <c r="BN269" s="62"/>
      <c r="BO269" s="62"/>
      <c r="BP269" s="62"/>
      <c r="BQ269" s="62"/>
      <c r="BR269" s="62"/>
      <c r="BS269" s="62"/>
      <c r="BT269" s="62"/>
      <c r="BU269" s="62"/>
      <c r="BV269" s="62"/>
      <c r="BW269" s="62"/>
      <c r="BY269" s="63"/>
      <c r="BZ269" s="64"/>
      <c r="CA269" s="65"/>
      <c r="CB269" s="61"/>
      <c r="CC269" s="66"/>
      <c r="CD269" s="68"/>
    </row>
    <row r="270" spans="1:82" s="60" customFormat="1" ht="12" customHeight="1" x14ac:dyDescent="0.2">
      <c r="A270" s="110">
        <v>108</v>
      </c>
      <c r="B270" s="161" t="s">
        <v>402</v>
      </c>
      <c r="C270" s="117"/>
      <c r="D270" s="117"/>
      <c r="E270" s="118"/>
      <c r="F270" s="118"/>
      <c r="G270" s="163">
        <v>5651279.9500000002</v>
      </c>
      <c r="H270" s="164">
        <v>0</v>
      </c>
      <c r="I270" s="165">
        <v>0</v>
      </c>
      <c r="J270" s="165">
        <v>0</v>
      </c>
      <c r="K270" s="165">
        <v>0</v>
      </c>
      <c r="L270" s="165">
        <v>0</v>
      </c>
      <c r="M270" s="165">
        <v>0</v>
      </c>
      <c r="N270" s="164">
        <v>0</v>
      </c>
      <c r="O270" s="164">
        <v>0</v>
      </c>
      <c r="P270" s="164">
        <v>0</v>
      </c>
      <c r="Q270" s="164">
        <v>0</v>
      </c>
      <c r="R270" s="164">
        <v>0</v>
      </c>
      <c r="S270" s="164">
        <v>0</v>
      </c>
      <c r="T270" s="166">
        <v>0</v>
      </c>
      <c r="U270" s="164">
        <v>0</v>
      </c>
      <c r="V270" s="168" t="s">
        <v>36</v>
      </c>
      <c r="W270" s="137">
        <v>1075.1199999999999</v>
      </c>
      <c r="X270" s="164">
        <v>5649341</v>
      </c>
      <c r="Y270" s="137">
        <v>0</v>
      </c>
      <c r="Z270" s="137">
        <v>0</v>
      </c>
      <c r="AA270" s="137">
        <v>0</v>
      </c>
      <c r="AB270" s="137">
        <v>0</v>
      </c>
      <c r="AC270" s="137">
        <v>0</v>
      </c>
      <c r="AD270" s="137">
        <v>0</v>
      </c>
      <c r="AE270" s="137">
        <v>0</v>
      </c>
      <c r="AF270" s="137">
        <v>0</v>
      </c>
      <c r="AG270" s="137">
        <v>0</v>
      </c>
      <c r="AH270" s="137">
        <v>0</v>
      </c>
      <c r="AI270" s="137">
        <v>0</v>
      </c>
      <c r="AJ270" s="137">
        <v>1427.31</v>
      </c>
      <c r="AK270" s="137">
        <v>511.64</v>
      </c>
      <c r="AL270" s="137">
        <v>0</v>
      </c>
      <c r="AN270" s="61"/>
      <c r="AO270" s="61"/>
      <c r="AP270" s="61"/>
      <c r="AQ270" s="61"/>
      <c r="AR270" s="61"/>
      <c r="AS270" s="61"/>
      <c r="AT270" s="61"/>
      <c r="AU270" s="61"/>
      <c r="AV270" s="61"/>
      <c r="AW270" s="61"/>
      <c r="AX270" s="61"/>
      <c r="AY270" s="61"/>
      <c r="AZ270" s="61"/>
      <c r="BA270" s="61"/>
      <c r="BB270" s="61"/>
      <c r="BC270" s="61"/>
      <c r="BD270" s="61"/>
      <c r="BE270" s="61"/>
      <c r="BF270" s="61"/>
      <c r="BG270" s="61"/>
      <c r="BH270" s="61"/>
      <c r="BI270" s="61"/>
      <c r="BJ270" s="61"/>
      <c r="BK270" s="61"/>
      <c r="BL270" s="62"/>
      <c r="BM270" s="62"/>
      <c r="BN270" s="62"/>
      <c r="BO270" s="62"/>
      <c r="BP270" s="62"/>
      <c r="BQ270" s="62"/>
      <c r="BR270" s="62"/>
      <c r="BS270" s="62"/>
      <c r="BT270" s="62"/>
      <c r="BU270" s="62"/>
      <c r="BV270" s="62"/>
      <c r="BW270" s="62"/>
      <c r="BY270" s="63"/>
      <c r="BZ270" s="64"/>
      <c r="CA270" s="65"/>
      <c r="CB270" s="61"/>
      <c r="CC270" s="66"/>
      <c r="CD270" s="68"/>
    </row>
    <row r="271" spans="1:82" s="60" customFormat="1" ht="12" customHeight="1" x14ac:dyDescent="0.2">
      <c r="A271" s="110">
        <v>109</v>
      </c>
      <c r="B271" s="161" t="s">
        <v>403</v>
      </c>
      <c r="C271" s="117"/>
      <c r="D271" s="117"/>
      <c r="E271" s="118"/>
      <c r="F271" s="118"/>
      <c r="G271" s="163">
        <v>5635524.9299999997</v>
      </c>
      <c r="H271" s="164">
        <v>0</v>
      </c>
      <c r="I271" s="165">
        <v>0</v>
      </c>
      <c r="J271" s="165">
        <v>0</v>
      </c>
      <c r="K271" s="165">
        <v>0</v>
      </c>
      <c r="L271" s="165">
        <v>0</v>
      </c>
      <c r="M271" s="165">
        <v>0</v>
      </c>
      <c r="N271" s="164">
        <v>0</v>
      </c>
      <c r="O271" s="164">
        <v>0</v>
      </c>
      <c r="P271" s="164">
        <v>0</v>
      </c>
      <c r="Q271" s="164">
        <v>0</v>
      </c>
      <c r="R271" s="164">
        <v>0</v>
      </c>
      <c r="S271" s="164">
        <v>0</v>
      </c>
      <c r="T271" s="166">
        <v>0</v>
      </c>
      <c r="U271" s="164">
        <v>0</v>
      </c>
      <c r="V271" s="168" t="s">
        <v>37</v>
      </c>
      <c r="W271" s="137">
        <v>1080</v>
      </c>
      <c r="X271" s="164">
        <v>5492140</v>
      </c>
      <c r="Y271" s="137">
        <v>0</v>
      </c>
      <c r="Z271" s="137">
        <v>0</v>
      </c>
      <c r="AA271" s="137">
        <v>0</v>
      </c>
      <c r="AB271" s="137">
        <v>0</v>
      </c>
      <c r="AC271" s="137">
        <v>0</v>
      </c>
      <c r="AD271" s="137">
        <v>0</v>
      </c>
      <c r="AE271" s="137">
        <v>0</v>
      </c>
      <c r="AF271" s="137">
        <v>0</v>
      </c>
      <c r="AG271" s="137">
        <v>0</v>
      </c>
      <c r="AH271" s="137">
        <v>0</v>
      </c>
      <c r="AI271" s="137">
        <v>0</v>
      </c>
      <c r="AJ271" s="137">
        <v>73346.33</v>
      </c>
      <c r="AK271" s="137">
        <v>70038.600000000006</v>
      </c>
      <c r="AL271" s="137">
        <v>0</v>
      </c>
      <c r="AN271" s="61"/>
      <c r="AO271" s="61"/>
      <c r="AP271" s="61"/>
      <c r="AQ271" s="61"/>
      <c r="AR271" s="61"/>
      <c r="AS271" s="61"/>
      <c r="AT271" s="61"/>
      <c r="AU271" s="61"/>
      <c r="AV271" s="61"/>
      <c r="AW271" s="61"/>
      <c r="AX271" s="61"/>
      <c r="AY271" s="61"/>
      <c r="AZ271" s="61"/>
      <c r="BA271" s="61"/>
      <c r="BB271" s="61"/>
      <c r="BC271" s="61"/>
      <c r="BD271" s="61"/>
      <c r="BE271" s="61"/>
      <c r="BF271" s="61"/>
      <c r="BG271" s="61"/>
      <c r="BH271" s="61"/>
      <c r="BI271" s="61"/>
      <c r="BJ271" s="61"/>
      <c r="BK271" s="61"/>
      <c r="BL271" s="62"/>
      <c r="BM271" s="62"/>
      <c r="BN271" s="62"/>
      <c r="BO271" s="62"/>
      <c r="BP271" s="62"/>
      <c r="BQ271" s="62"/>
      <c r="BR271" s="62"/>
      <c r="BS271" s="62"/>
      <c r="BT271" s="62"/>
      <c r="BU271" s="62"/>
      <c r="BV271" s="62"/>
      <c r="BW271" s="62"/>
      <c r="BY271" s="63"/>
      <c r="BZ271" s="64"/>
      <c r="CA271" s="65"/>
      <c r="CB271" s="61"/>
      <c r="CC271" s="66"/>
      <c r="CD271" s="68"/>
    </row>
    <row r="272" spans="1:82" s="60" customFormat="1" ht="12" customHeight="1" x14ac:dyDescent="0.2">
      <c r="A272" s="110">
        <v>110</v>
      </c>
      <c r="B272" s="161" t="s">
        <v>420</v>
      </c>
      <c r="C272" s="117"/>
      <c r="D272" s="117"/>
      <c r="E272" s="118"/>
      <c r="F272" s="118"/>
      <c r="G272" s="163">
        <v>6778365.7999999998</v>
      </c>
      <c r="H272" s="164">
        <v>0</v>
      </c>
      <c r="I272" s="165">
        <v>0</v>
      </c>
      <c r="J272" s="165">
        <v>0</v>
      </c>
      <c r="K272" s="165">
        <v>0</v>
      </c>
      <c r="L272" s="165">
        <v>0</v>
      </c>
      <c r="M272" s="165">
        <v>0</v>
      </c>
      <c r="N272" s="164">
        <v>0</v>
      </c>
      <c r="O272" s="164">
        <v>0</v>
      </c>
      <c r="P272" s="164">
        <v>0</v>
      </c>
      <c r="Q272" s="164">
        <v>0</v>
      </c>
      <c r="R272" s="164">
        <v>0</v>
      </c>
      <c r="S272" s="164">
        <v>0</v>
      </c>
      <c r="T272" s="166">
        <v>0</v>
      </c>
      <c r="U272" s="164">
        <v>0</v>
      </c>
      <c r="V272" s="168" t="s">
        <v>37</v>
      </c>
      <c r="W272" s="137">
        <v>1086</v>
      </c>
      <c r="X272" s="164">
        <v>6505769</v>
      </c>
      <c r="Y272" s="137">
        <v>0</v>
      </c>
      <c r="Z272" s="137">
        <v>0</v>
      </c>
      <c r="AA272" s="137">
        <v>0</v>
      </c>
      <c r="AB272" s="137">
        <v>0</v>
      </c>
      <c r="AC272" s="137">
        <v>0</v>
      </c>
      <c r="AD272" s="137">
        <v>0</v>
      </c>
      <c r="AE272" s="137">
        <v>0</v>
      </c>
      <c r="AF272" s="137">
        <v>0</v>
      </c>
      <c r="AG272" s="137">
        <v>0</v>
      </c>
      <c r="AH272" s="137">
        <v>0</v>
      </c>
      <c r="AI272" s="137">
        <v>0</v>
      </c>
      <c r="AJ272" s="137">
        <v>181731.20000000001</v>
      </c>
      <c r="AK272" s="137">
        <v>90865.600000000006</v>
      </c>
      <c r="AL272" s="137">
        <v>0</v>
      </c>
      <c r="AN272" s="61"/>
      <c r="AO272" s="61"/>
      <c r="AP272" s="61"/>
      <c r="AQ272" s="61"/>
      <c r="AR272" s="61"/>
      <c r="AS272" s="61"/>
      <c r="AT272" s="61"/>
      <c r="AU272" s="61"/>
      <c r="AV272" s="61"/>
      <c r="AW272" s="61"/>
      <c r="AX272" s="61"/>
      <c r="AY272" s="61"/>
      <c r="AZ272" s="61"/>
      <c r="BA272" s="61"/>
      <c r="BB272" s="61"/>
      <c r="BC272" s="61"/>
      <c r="BD272" s="61"/>
      <c r="BE272" s="61"/>
      <c r="BF272" s="61"/>
      <c r="BG272" s="61"/>
      <c r="BH272" s="61"/>
      <c r="BI272" s="61"/>
      <c r="BJ272" s="61"/>
      <c r="BK272" s="61"/>
      <c r="BL272" s="62"/>
      <c r="BM272" s="62"/>
      <c r="BN272" s="62"/>
      <c r="BO272" s="62"/>
      <c r="BP272" s="62"/>
      <c r="BQ272" s="62"/>
      <c r="BR272" s="62"/>
      <c r="BS272" s="62"/>
      <c r="BT272" s="62"/>
      <c r="BU272" s="62"/>
      <c r="BV272" s="62"/>
      <c r="BW272" s="62"/>
      <c r="BY272" s="63"/>
      <c r="BZ272" s="64"/>
      <c r="CA272" s="65"/>
      <c r="CB272" s="61"/>
      <c r="CC272" s="66"/>
      <c r="CD272" s="68"/>
    </row>
    <row r="273" spans="1:82" s="60" customFormat="1" ht="12" customHeight="1" x14ac:dyDescent="0.2">
      <c r="A273" s="110">
        <v>111</v>
      </c>
      <c r="B273" s="161" t="s">
        <v>421</v>
      </c>
      <c r="C273" s="117"/>
      <c r="D273" s="117"/>
      <c r="E273" s="118"/>
      <c r="F273" s="118"/>
      <c r="G273" s="163">
        <v>4211804.82</v>
      </c>
      <c r="H273" s="164">
        <v>0</v>
      </c>
      <c r="I273" s="165">
        <v>0</v>
      </c>
      <c r="J273" s="165">
        <v>0</v>
      </c>
      <c r="K273" s="165">
        <v>0</v>
      </c>
      <c r="L273" s="165">
        <v>0</v>
      </c>
      <c r="M273" s="165">
        <v>0</v>
      </c>
      <c r="N273" s="164">
        <v>0</v>
      </c>
      <c r="O273" s="164">
        <v>0</v>
      </c>
      <c r="P273" s="164">
        <v>0</v>
      </c>
      <c r="Q273" s="164">
        <v>0</v>
      </c>
      <c r="R273" s="164">
        <v>0</v>
      </c>
      <c r="S273" s="164">
        <v>0</v>
      </c>
      <c r="T273" s="166">
        <v>0</v>
      </c>
      <c r="U273" s="164">
        <v>0</v>
      </c>
      <c r="V273" s="168" t="s">
        <v>37</v>
      </c>
      <c r="W273" s="137">
        <v>920</v>
      </c>
      <c r="X273" s="164">
        <v>4051596.05</v>
      </c>
      <c r="Y273" s="137">
        <v>0</v>
      </c>
      <c r="Z273" s="137">
        <v>0</v>
      </c>
      <c r="AA273" s="137">
        <v>0</v>
      </c>
      <c r="AB273" s="137">
        <v>0</v>
      </c>
      <c r="AC273" s="137">
        <v>0</v>
      </c>
      <c r="AD273" s="137">
        <v>0</v>
      </c>
      <c r="AE273" s="137">
        <v>0</v>
      </c>
      <c r="AF273" s="137">
        <v>0</v>
      </c>
      <c r="AG273" s="137">
        <v>0</v>
      </c>
      <c r="AH273" s="137">
        <v>0</v>
      </c>
      <c r="AI273" s="137">
        <v>0</v>
      </c>
      <c r="AJ273" s="137">
        <v>106805.85</v>
      </c>
      <c r="AK273" s="137">
        <v>53402.92</v>
      </c>
      <c r="AL273" s="137">
        <v>0</v>
      </c>
      <c r="AN273" s="61"/>
      <c r="AO273" s="61"/>
      <c r="AP273" s="61"/>
      <c r="AQ273" s="61"/>
      <c r="AR273" s="61"/>
      <c r="AS273" s="61"/>
      <c r="AT273" s="61"/>
      <c r="AU273" s="61"/>
      <c r="AV273" s="61"/>
      <c r="AW273" s="61"/>
      <c r="AX273" s="61"/>
      <c r="AY273" s="61"/>
      <c r="AZ273" s="61"/>
      <c r="BA273" s="61"/>
      <c r="BB273" s="61"/>
      <c r="BC273" s="61"/>
      <c r="BD273" s="61"/>
      <c r="BE273" s="61"/>
      <c r="BF273" s="61"/>
      <c r="BG273" s="61"/>
      <c r="BH273" s="61"/>
      <c r="BI273" s="61"/>
      <c r="BJ273" s="61"/>
      <c r="BK273" s="61"/>
      <c r="BL273" s="62"/>
      <c r="BM273" s="62"/>
      <c r="BN273" s="62"/>
      <c r="BO273" s="62"/>
      <c r="BP273" s="62"/>
      <c r="BQ273" s="62"/>
      <c r="BR273" s="62"/>
      <c r="BS273" s="62"/>
      <c r="BT273" s="62"/>
      <c r="BU273" s="62"/>
      <c r="BV273" s="62"/>
      <c r="BW273" s="62"/>
      <c r="BY273" s="63"/>
      <c r="BZ273" s="64"/>
      <c r="CA273" s="65"/>
      <c r="CB273" s="61"/>
      <c r="CC273" s="66"/>
      <c r="CD273" s="68"/>
    </row>
    <row r="274" spans="1:82" s="60" customFormat="1" ht="12" customHeight="1" x14ac:dyDescent="0.2">
      <c r="A274" s="110">
        <v>112</v>
      </c>
      <c r="B274" s="161" t="s">
        <v>432</v>
      </c>
      <c r="C274" s="117"/>
      <c r="D274" s="117"/>
      <c r="E274" s="118"/>
      <c r="F274" s="118"/>
      <c r="G274" s="163">
        <v>4312505.0199999996</v>
      </c>
      <c r="H274" s="164">
        <v>0</v>
      </c>
      <c r="I274" s="165">
        <v>0</v>
      </c>
      <c r="J274" s="165">
        <v>0</v>
      </c>
      <c r="K274" s="165">
        <v>0</v>
      </c>
      <c r="L274" s="165">
        <v>0</v>
      </c>
      <c r="M274" s="165">
        <v>0</v>
      </c>
      <c r="N274" s="164">
        <v>0</v>
      </c>
      <c r="O274" s="164">
        <v>0</v>
      </c>
      <c r="P274" s="164">
        <v>0</v>
      </c>
      <c r="Q274" s="164">
        <v>0</v>
      </c>
      <c r="R274" s="164">
        <v>0</v>
      </c>
      <c r="S274" s="164">
        <v>0</v>
      </c>
      <c r="T274" s="166">
        <v>0</v>
      </c>
      <c r="U274" s="164">
        <v>0</v>
      </c>
      <c r="V274" s="168" t="s">
        <v>37</v>
      </c>
      <c r="W274" s="137">
        <v>940</v>
      </c>
      <c r="X274" s="164">
        <v>4147726.93</v>
      </c>
      <c r="Y274" s="137">
        <v>0</v>
      </c>
      <c r="Z274" s="137">
        <v>0</v>
      </c>
      <c r="AA274" s="137">
        <v>0</v>
      </c>
      <c r="AB274" s="137">
        <v>0</v>
      </c>
      <c r="AC274" s="137">
        <v>0</v>
      </c>
      <c r="AD274" s="137">
        <v>0</v>
      </c>
      <c r="AE274" s="137">
        <v>0</v>
      </c>
      <c r="AF274" s="137">
        <v>0</v>
      </c>
      <c r="AG274" s="137">
        <v>0</v>
      </c>
      <c r="AH274" s="137">
        <v>0</v>
      </c>
      <c r="AI274" s="137">
        <v>0</v>
      </c>
      <c r="AJ274" s="137">
        <v>97994.3</v>
      </c>
      <c r="AK274" s="137">
        <v>66783.789999999994</v>
      </c>
      <c r="AL274" s="137">
        <v>0</v>
      </c>
      <c r="AN274" s="61"/>
      <c r="AO274" s="61"/>
      <c r="AP274" s="61"/>
      <c r="AQ274" s="61"/>
      <c r="AR274" s="61"/>
      <c r="AS274" s="61"/>
      <c r="AT274" s="61"/>
      <c r="AU274" s="61"/>
      <c r="AV274" s="61"/>
      <c r="AW274" s="61"/>
      <c r="AX274" s="61"/>
      <c r="AY274" s="61"/>
      <c r="AZ274" s="61"/>
      <c r="BA274" s="61"/>
      <c r="BB274" s="61"/>
      <c r="BC274" s="61"/>
      <c r="BD274" s="61"/>
      <c r="BE274" s="61"/>
      <c r="BF274" s="61"/>
      <c r="BG274" s="61"/>
      <c r="BH274" s="61"/>
      <c r="BI274" s="61"/>
      <c r="BJ274" s="61"/>
      <c r="BK274" s="61"/>
      <c r="BL274" s="62"/>
      <c r="BM274" s="62"/>
      <c r="BN274" s="62"/>
      <c r="BO274" s="62"/>
      <c r="BP274" s="62"/>
      <c r="BQ274" s="62"/>
      <c r="BR274" s="62"/>
      <c r="BS274" s="62"/>
      <c r="BT274" s="62"/>
      <c r="BU274" s="62"/>
      <c r="BV274" s="62"/>
      <c r="BW274" s="62"/>
      <c r="BY274" s="63"/>
      <c r="BZ274" s="64"/>
      <c r="CA274" s="65"/>
      <c r="CB274" s="61"/>
      <c r="CC274" s="66"/>
      <c r="CD274" s="68"/>
    </row>
    <row r="275" spans="1:82" s="60" customFormat="1" ht="12" customHeight="1" x14ac:dyDescent="0.2">
      <c r="A275" s="110">
        <v>113</v>
      </c>
      <c r="B275" s="161" t="s">
        <v>433</v>
      </c>
      <c r="C275" s="117"/>
      <c r="D275" s="117"/>
      <c r="E275" s="118"/>
      <c r="F275" s="118"/>
      <c r="G275" s="163">
        <v>2583914.75</v>
      </c>
      <c r="H275" s="164">
        <v>0</v>
      </c>
      <c r="I275" s="165">
        <v>0</v>
      </c>
      <c r="J275" s="165">
        <v>0</v>
      </c>
      <c r="K275" s="165">
        <v>0</v>
      </c>
      <c r="L275" s="165">
        <v>0</v>
      </c>
      <c r="M275" s="165">
        <v>0</v>
      </c>
      <c r="N275" s="164">
        <v>0</v>
      </c>
      <c r="O275" s="164">
        <v>0</v>
      </c>
      <c r="P275" s="164">
        <v>0</v>
      </c>
      <c r="Q275" s="164">
        <v>0</v>
      </c>
      <c r="R275" s="164">
        <v>0</v>
      </c>
      <c r="S275" s="164">
        <v>0</v>
      </c>
      <c r="T275" s="166">
        <v>0</v>
      </c>
      <c r="U275" s="164">
        <v>0</v>
      </c>
      <c r="V275" s="168" t="s">
        <v>37</v>
      </c>
      <c r="W275" s="137">
        <v>543.20000000000005</v>
      </c>
      <c r="X275" s="164">
        <v>2506584.5</v>
      </c>
      <c r="Y275" s="137">
        <v>0</v>
      </c>
      <c r="Z275" s="137">
        <v>0</v>
      </c>
      <c r="AA275" s="137">
        <v>0</v>
      </c>
      <c r="AB275" s="137">
        <v>0</v>
      </c>
      <c r="AC275" s="137">
        <v>0</v>
      </c>
      <c r="AD275" s="137">
        <v>0</v>
      </c>
      <c r="AE275" s="137">
        <v>0</v>
      </c>
      <c r="AF275" s="137">
        <v>0</v>
      </c>
      <c r="AG275" s="137">
        <v>0</v>
      </c>
      <c r="AH275" s="137">
        <v>0</v>
      </c>
      <c r="AI275" s="137">
        <v>0</v>
      </c>
      <c r="AJ275" s="137">
        <v>66663.25</v>
      </c>
      <c r="AK275" s="137">
        <v>10667</v>
      </c>
      <c r="AL275" s="137">
        <v>0</v>
      </c>
      <c r="AN275" s="61"/>
      <c r="AO275" s="61"/>
      <c r="AP275" s="61"/>
      <c r="AQ275" s="61"/>
      <c r="AR275" s="61"/>
      <c r="AS275" s="61"/>
      <c r="AT275" s="61"/>
      <c r="AU275" s="61"/>
      <c r="AV275" s="61"/>
      <c r="AW275" s="61"/>
      <c r="AX275" s="61"/>
      <c r="AY275" s="61"/>
      <c r="AZ275" s="61"/>
      <c r="BA275" s="61"/>
      <c r="BB275" s="61"/>
      <c r="BC275" s="61"/>
      <c r="BD275" s="61"/>
      <c r="BE275" s="61"/>
      <c r="BF275" s="61"/>
      <c r="BG275" s="61"/>
      <c r="BH275" s="61"/>
      <c r="BI275" s="61"/>
      <c r="BJ275" s="61"/>
      <c r="BK275" s="61"/>
      <c r="BL275" s="62"/>
      <c r="BM275" s="62"/>
      <c r="BN275" s="62"/>
      <c r="BO275" s="62"/>
      <c r="BP275" s="62"/>
      <c r="BQ275" s="62"/>
      <c r="BR275" s="62"/>
      <c r="BS275" s="62"/>
      <c r="BT275" s="62"/>
      <c r="BU275" s="62"/>
      <c r="BV275" s="62"/>
      <c r="BW275" s="62"/>
      <c r="BY275" s="63"/>
      <c r="BZ275" s="64"/>
      <c r="CA275" s="65"/>
      <c r="CB275" s="61"/>
      <c r="CC275" s="66"/>
      <c r="CD275" s="68"/>
    </row>
    <row r="276" spans="1:82" s="60" customFormat="1" ht="12" customHeight="1" x14ac:dyDescent="0.2">
      <c r="A276" s="110">
        <v>114</v>
      </c>
      <c r="B276" s="161" t="s">
        <v>132</v>
      </c>
      <c r="C276" s="117"/>
      <c r="D276" s="117"/>
      <c r="E276" s="118"/>
      <c r="F276" s="118"/>
      <c r="G276" s="163">
        <v>3332731.33</v>
      </c>
      <c r="H276" s="164">
        <v>2861004.49</v>
      </c>
      <c r="I276" s="165">
        <v>1467089.95</v>
      </c>
      <c r="J276" s="165">
        <v>0</v>
      </c>
      <c r="K276" s="165">
        <v>0</v>
      </c>
      <c r="L276" s="165">
        <v>0</v>
      </c>
      <c r="M276" s="165">
        <v>0</v>
      </c>
      <c r="N276" s="164">
        <v>438.8</v>
      </c>
      <c r="O276" s="164">
        <v>300798.11</v>
      </c>
      <c r="P276" s="164">
        <v>637</v>
      </c>
      <c r="Q276" s="164">
        <v>592560.64000000001</v>
      </c>
      <c r="R276" s="164">
        <v>383</v>
      </c>
      <c r="S276" s="164">
        <v>500555.79</v>
      </c>
      <c r="T276" s="166">
        <v>0</v>
      </c>
      <c r="U276" s="164">
        <v>0</v>
      </c>
      <c r="V276" s="168"/>
      <c r="W276" s="137">
        <v>0</v>
      </c>
      <c r="X276" s="164">
        <v>0</v>
      </c>
      <c r="Y276" s="137">
        <v>0</v>
      </c>
      <c r="Z276" s="137">
        <v>0</v>
      </c>
      <c r="AA276" s="137">
        <v>0</v>
      </c>
      <c r="AB276" s="137">
        <v>0</v>
      </c>
      <c r="AC276" s="137">
        <v>0</v>
      </c>
      <c r="AD276" s="137">
        <v>0</v>
      </c>
      <c r="AE276" s="137">
        <v>0</v>
      </c>
      <c r="AF276" s="137">
        <v>0</v>
      </c>
      <c r="AG276" s="137">
        <v>0</v>
      </c>
      <c r="AH276" s="137">
        <v>0</v>
      </c>
      <c r="AI276" s="137">
        <v>422091.48</v>
      </c>
      <c r="AJ276" s="137">
        <v>41375.879999999997</v>
      </c>
      <c r="AK276" s="137">
        <v>8259.48</v>
      </c>
      <c r="AL276" s="137">
        <v>0</v>
      </c>
      <c r="AN276" s="61"/>
      <c r="AO276" s="61"/>
      <c r="AP276" s="61"/>
      <c r="AQ276" s="61"/>
      <c r="AR276" s="61"/>
      <c r="AS276" s="61"/>
      <c r="AT276" s="61"/>
      <c r="AU276" s="61"/>
      <c r="AV276" s="61"/>
      <c r="AW276" s="61"/>
      <c r="AX276" s="61"/>
      <c r="AY276" s="61"/>
      <c r="AZ276" s="61"/>
      <c r="BA276" s="61"/>
      <c r="BB276" s="61"/>
      <c r="BC276" s="61"/>
      <c r="BD276" s="61"/>
      <c r="BE276" s="61"/>
      <c r="BF276" s="61"/>
      <c r="BG276" s="61"/>
      <c r="BH276" s="61"/>
      <c r="BI276" s="61"/>
      <c r="BJ276" s="61"/>
      <c r="BK276" s="61"/>
      <c r="BL276" s="62"/>
      <c r="BM276" s="62"/>
      <c r="BN276" s="62"/>
      <c r="BO276" s="62"/>
      <c r="BP276" s="62"/>
      <c r="BQ276" s="62"/>
      <c r="BR276" s="62"/>
      <c r="BS276" s="62"/>
      <c r="BT276" s="62"/>
      <c r="BU276" s="62"/>
      <c r="BV276" s="62"/>
      <c r="BW276" s="62"/>
      <c r="BY276" s="63"/>
      <c r="BZ276" s="64"/>
      <c r="CA276" s="65"/>
      <c r="CB276" s="61"/>
      <c r="CC276" s="66"/>
      <c r="CD276" s="68"/>
    </row>
    <row r="277" spans="1:82" s="60" customFormat="1" ht="12" customHeight="1" x14ac:dyDescent="0.2">
      <c r="A277" s="110">
        <v>115</v>
      </c>
      <c r="B277" s="161" t="s">
        <v>509</v>
      </c>
      <c r="C277" s="117"/>
      <c r="D277" s="117"/>
      <c r="E277" s="118"/>
      <c r="F277" s="118"/>
      <c r="G277" s="163">
        <v>3973024.65</v>
      </c>
      <c r="H277" s="164">
        <v>0</v>
      </c>
      <c r="I277" s="165">
        <v>0</v>
      </c>
      <c r="J277" s="165">
        <v>0</v>
      </c>
      <c r="K277" s="165">
        <v>0</v>
      </c>
      <c r="L277" s="165">
        <v>0</v>
      </c>
      <c r="M277" s="165">
        <v>0</v>
      </c>
      <c r="N277" s="164">
        <v>0</v>
      </c>
      <c r="O277" s="164">
        <v>0</v>
      </c>
      <c r="P277" s="164">
        <v>0</v>
      </c>
      <c r="Q277" s="164">
        <v>0</v>
      </c>
      <c r="R277" s="164">
        <v>0</v>
      </c>
      <c r="S277" s="164">
        <v>0</v>
      </c>
      <c r="T277" s="166">
        <v>0</v>
      </c>
      <c r="U277" s="164">
        <v>0</v>
      </c>
      <c r="V277" s="168" t="s">
        <v>36</v>
      </c>
      <c r="W277" s="137">
        <v>986</v>
      </c>
      <c r="X277" s="164">
        <v>3827556.7</v>
      </c>
      <c r="Y277" s="137">
        <v>0</v>
      </c>
      <c r="Z277" s="137">
        <v>0</v>
      </c>
      <c r="AA277" s="137">
        <v>0</v>
      </c>
      <c r="AB277" s="137">
        <v>0</v>
      </c>
      <c r="AC277" s="137">
        <v>0</v>
      </c>
      <c r="AD277" s="137">
        <v>0</v>
      </c>
      <c r="AE277" s="137">
        <v>0</v>
      </c>
      <c r="AF277" s="137">
        <v>0</v>
      </c>
      <c r="AG277" s="137">
        <v>0</v>
      </c>
      <c r="AH277" s="137">
        <v>0</v>
      </c>
      <c r="AI277" s="137">
        <v>0</v>
      </c>
      <c r="AJ277" s="137">
        <v>144906.22</v>
      </c>
      <c r="AK277" s="137">
        <v>561.73</v>
      </c>
      <c r="AL277" s="137">
        <v>0</v>
      </c>
      <c r="AN277" s="61"/>
      <c r="AO277" s="61"/>
      <c r="AP277" s="61"/>
      <c r="AQ277" s="61"/>
      <c r="AR277" s="61"/>
      <c r="AS277" s="61"/>
      <c r="AT277" s="61"/>
      <c r="AU277" s="61"/>
      <c r="AV277" s="61"/>
      <c r="AW277" s="61"/>
      <c r="AX277" s="61"/>
      <c r="AY277" s="61"/>
      <c r="AZ277" s="61"/>
      <c r="BA277" s="61"/>
      <c r="BB277" s="61"/>
      <c r="BC277" s="61"/>
      <c r="BD277" s="61"/>
      <c r="BE277" s="61"/>
      <c r="BF277" s="61"/>
      <c r="BG277" s="61"/>
      <c r="BH277" s="61"/>
      <c r="BI277" s="61"/>
      <c r="BJ277" s="61"/>
      <c r="BK277" s="61"/>
      <c r="BL277" s="62"/>
      <c r="BM277" s="62"/>
      <c r="BN277" s="62"/>
      <c r="BO277" s="62"/>
      <c r="BP277" s="62"/>
      <c r="BQ277" s="62"/>
      <c r="BR277" s="62"/>
      <c r="BS277" s="62"/>
      <c r="BT277" s="62"/>
      <c r="BU277" s="62"/>
      <c r="BV277" s="62"/>
      <c r="BW277" s="62"/>
      <c r="BY277" s="63"/>
      <c r="BZ277" s="64"/>
      <c r="CA277" s="65"/>
      <c r="CB277" s="61"/>
      <c r="CC277" s="66"/>
      <c r="CD277" s="68"/>
    </row>
    <row r="278" spans="1:82" s="60" customFormat="1" ht="12" customHeight="1" x14ac:dyDescent="0.2">
      <c r="A278" s="110">
        <v>116</v>
      </c>
      <c r="B278" s="161" t="s">
        <v>250</v>
      </c>
      <c r="C278" s="117"/>
      <c r="D278" s="117"/>
      <c r="E278" s="118"/>
      <c r="F278" s="118"/>
      <c r="G278" s="163">
        <v>6793387.5700000003</v>
      </c>
      <c r="H278" s="164">
        <v>0</v>
      </c>
      <c r="I278" s="165">
        <v>0</v>
      </c>
      <c r="J278" s="165">
        <v>0</v>
      </c>
      <c r="K278" s="165">
        <v>0</v>
      </c>
      <c r="L278" s="165">
        <v>0</v>
      </c>
      <c r="M278" s="165">
        <v>0</v>
      </c>
      <c r="N278" s="164">
        <v>0</v>
      </c>
      <c r="O278" s="164">
        <v>0</v>
      </c>
      <c r="P278" s="164">
        <v>0</v>
      </c>
      <c r="Q278" s="164">
        <v>0</v>
      </c>
      <c r="R278" s="164">
        <v>0</v>
      </c>
      <c r="S278" s="164">
        <v>0</v>
      </c>
      <c r="T278" s="166">
        <v>0</v>
      </c>
      <c r="U278" s="164">
        <v>0</v>
      </c>
      <c r="V278" s="168"/>
      <c r="W278" s="137">
        <v>0</v>
      </c>
      <c r="X278" s="164">
        <v>0</v>
      </c>
      <c r="Y278" s="137">
        <v>0</v>
      </c>
      <c r="Z278" s="137">
        <v>0</v>
      </c>
      <c r="AA278" s="137">
        <v>928</v>
      </c>
      <c r="AB278" s="137">
        <v>3585704.1</v>
      </c>
      <c r="AC278" s="137">
        <v>0</v>
      </c>
      <c r="AD278" s="137">
        <v>0</v>
      </c>
      <c r="AE278" s="137">
        <v>928</v>
      </c>
      <c r="AF278" s="137">
        <v>2813155</v>
      </c>
      <c r="AG278" s="137">
        <v>0</v>
      </c>
      <c r="AH278" s="137">
        <v>0</v>
      </c>
      <c r="AI278" s="137">
        <v>0</v>
      </c>
      <c r="AJ278" s="137">
        <v>302718.69</v>
      </c>
      <c r="AK278" s="137">
        <v>91809.78</v>
      </c>
      <c r="AL278" s="137">
        <v>0</v>
      </c>
      <c r="AN278" s="61"/>
      <c r="AO278" s="61"/>
      <c r="AP278" s="61"/>
      <c r="AQ278" s="61"/>
      <c r="AR278" s="61"/>
      <c r="AS278" s="61"/>
      <c r="AT278" s="61"/>
      <c r="AU278" s="61"/>
      <c r="AV278" s="61"/>
      <c r="AW278" s="61"/>
      <c r="AX278" s="61"/>
      <c r="AY278" s="61"/>
      <c r="AZ278" s="61"/>
      <c r="BA278" s="61"/>
      <c r="BB278" s="61"/>
      <c r="BC278" s="61"/>
      <c r="BD278" s="61"/>
      <c r="BE278" s="61"/>
      <c r="BF278" s="61"/>
      <c r="BG278" s="61"/>
      <c r="BH278" s="61"/>
      <c r="BI278" s="61"/>
      <c r="BJ278" s="61"/>
      <c r="BK278" s="61"/>
      <c r="BL278" s="62"/>
      <c r="BM278" s="62"/>
      <c r="BN278" s="62"/>
      <c r="BO278" s="62"/>
      <c r="BP278" s="62"/>
      <c r="BQ278" s="62"/>
      <c r="BR278" s="62"/>
      <c r="BS278" s="62"/>
      <c r="BT278" s="62"/>
      <c r="BU278" s="62"/>
      <c r="BV278" s="62"/>
      <c r="BW278" s="62"/>
      <c r="BY278" s="63"/>
      <c r="BZ278" s="64"/>
      <c r="CA278" s="65"/>
      <c r="CB278" s="61"/>
      <c r="CC278" s="66"/>
      <c r="CD278" s="68"/>
    </row>
    <row r="279" spans="1:82" s="60" customFormat="1" ht="12" customHeight="1" x14ac:dyDescent="0.2">
      <c r="A279" s="110">
        <v>117</v>
      </c>
      <c r="B279" s="161" t="s">
        <v>512</v>
      </c>
      <c r="C279" s="117"/>
      <c r="D279" s="117"/>
      <c r="E279" s="118"/>
      <c r="F279" s="118"/>
      <c r="G279" s="163">
        <v>1996979.29</v>
      </c>
      <c r="H279" s="164">
        <v>0</v>
      </c>
      <c r="I279" s="165">
        <v>0</v>
      </c>
      <c r="J279" s="165">
        <v>0</v>
      </c>
      <c r="K279" s="165">
        <v>0</v>
      </c>
      <c r="L279" s="165">
        <v>0</v>
      </c>
      <c r="M279" s="165">
        <v>0</v>
      </c>
      <c r="N279" s="164">
        <v>0</v>
      </c>
      <c r="O279" s="164">
        <v>0</v>
      </c>
      <c r="P279" s="164">
        <v>0</v>
      </c>
      <c r="Q279" s="164">
        <v>0</v>
      </c>
      <c r="R279" s="164">
        <v>0</v>
      </c>
      <c r="S279" s="164">
        <v>0</v>
      </c>
      <c r="T279" s="166">
        <v>1</v>
      </c>
      <c r="U279" s="164">
        <v>1966534.9</v>
      </c>
      <c r="V279" s="168"/>
      <c r="W279" s="137">
        <v>0</v>
      </c>
      <c r="X279" s="164">
        <v>0</v>
      </c>
      <c r="Y279" s="137">
        <v>0</v>
      </c>
      <c r="Z279" s="137">
        <v>0</v>
      </c>
      <c r="AA279" s="137">
        <v>0</v>
      </c>
      <c r="AB279" s="137">
        <v>0</v>
      </c>
      <c r="AC279" s="137">
        <v>0</v>
      </c>
      <c r="AD279" s="137">
        <v>0</v>
      </c>
      <c r="AE279" s="137">
        <v>0</v>
      </c>
      <c r="AF279" s="137">
        <v>0</v>
      </c>
      <c r="AG279" s="137">
        <v>0</v>
      </c>
      <c r="AH279" s="137">
        <v>0</v>
      </c>
      <c r="AI279" s="137">
        <v>0</v>
      </c>
      <c r="AJ279" s="137">
        <v>17602.919999999998</v>
      </c>
      <c r="AK279" s="137">
        <v>12841.47</v>
      </c>
      <c r="AL279" s="137">
        <v>0</v>
      </c>
      <c r="AN279" s="61"/>
      <c r="AO279" s="61"/>
      <c r="AP279" s="61"/>
      <c r="AQ279" s="61"/>
      <c r="AR279" s="61"/>
      <c r="AS279" s="61"/>
      <c r="AT279" s="61"/>
      <c r="AU279" s="61"/>
      <c r="AV279" s="61"/>
      <c r="AW279" s="61"/>
      <c r="AX279" s="61"/>
      <c r="AY279" s="61"/>
      <c r="AZ279" s="61"/>
      <c r="BA279" s="61"/>
      <c r="BB279" s="61"/>
      <c r="BC279" s="61"/>
      <c r="BD279" s="61"/>
      <c r="BE279" s="61"/>
      <c r="BF279" s="61"/>
      <c r="BG279" s="61"/>
      <c r="BH279" s="61"/>
      <c r="BI279" s="61"/>
      <c r="BJ279" s="61"/>
      <c r="BK279" s="61"/>
      <c r="BL279" s="62"/>
      <c r="BM279" s="62"/>
      <c r="BN279" s="62"/>
      <c r="BO279" s="62"/>
      <c r="BP279" s="62"/>
      <c r="BQ279" s="62"/>
      <c r="BR279" s="62"/>
      <c r="BS279" s="62"/>
      <c r="BT279" s="62"/>
      <c r="BU279" s="62"/>
      <c r="BV279" s="62"/>
      <c r="BW279" s="62"/>
      <c r="BY279" s="63"/>
      <c r="BZ279" s="64"/>
      <c r="CA279" s="65"/>
      <c r="CB279" s="61"/>
      <c r="CC279" s="66"/>
      <c r="CD279" s="68"/>
    </row>
    <row r="280" spans="1:82" s="60" customFormat="1" ht="12" customHeight="1" x14ac:dyDescent="0.2">
      <c r="A280" s="110">
        <v>118</v>
      </c>
      <c r="B280" s="161" t="s">
        <v>513</v>
      </c>
      <c r="C280" s="117"/>
      <c r="D280" s="117"/>
      <c r="E280" s="118"/>
      <c r="F280" s="118"/>
      <c r="G280" s="163">
        <v>3575433.23</v>
      </c>
      <c r="H280" s="164">
        <v>0</v>
      </c>
      <c r="I280" s="165">
        <v>0</v>
      </c>
      <c r="J280" s="165">
        <v>0</v>
      </c>
      <c r="K280" s="165">
        <v>0</v>
      </c>
      <c r="L280" s="165">
        <v>0</v>
      </c>
      <c r="M280" s="165">
        <v>0</v>
      </c>
      <c r="N280" s="164">
        <v>0</v>
      </c>
      <c r="O280" s="164">
        <v>0</v>
      </c>
      <c r="P280" s="164">
        <v>0</v>
      </c>
      <c r="Q280" s="164">
        <v>0</v>
      </c>
      <c r="R280" s="164">
        <v>0</v>
      </c>
      <c r="S280" s="164">
        <v>0</v>
      </c>
      <c r="T280" s="166">
        <v>0</v>
      </c>
      <c r="U280" s="164">
        <v>0</v>
      </c>
      <c r="V280" s="168" t="s">
        <v>36</v>
      </c>
      <c r="W280" s="137">
        <v>770</v>
      </c>
      <c r="X280" s="164">
        <v>3526298.4</v>
      </c>
      <c r="Y280" s="137">
        <v>0</v>
      </c>
      <c r="Z280" s="137">
        <v>0</v>
      </c>
      <c r="AA280" s="137">
        <v>0</v>
      </c>
      <c r="AB280" s="137">
        <v>0</v>
      </c>
      <c r="AC280" s="137">
        <v>0</v>
      </c>
      <c r="AD280" s="137">
        <v>0</v>
      </c>
      <c r="AE280" s="137">
        <v>0</v>
      </c>
      <c r="AF280" s="137">
        <v>0</v>
      </c>
      <c r="AG280" s="137">
        <v>0</v>
      </c>
      <c r="AH280" s="137">
        <v>0</v>
      </c>
      <c r="AI280" s="137">
        <v>0</v>
      </c>
      <c r="AJ280" s="137">
        <v>1024.8699999999999</v>
      </c>
      <c r="AK280" s="137">
        <v>48109.96</v>
      </c>
      <c r="AL280" s="137">
        <v>0</v>
      </c>
      <c r="AN280" s="61"/>
      <c r="AO280" s="61"/>
      <c r="AP280" s="61"/>
      <c r="AQ280" s="61"/>
      <c r="AR280" s="61"/>
      <c r="AS280" s="61"/>
      <c r="AT280" s="61"/>
      <c r="AU280" s="61"/>
      <c r="AV280" s="61"/>
      <c r="AW280" s="61"/>
      <c r="AX280" s="61"/>
      <c r="AY280" s="61"/>
      <c r="AZ280" s="61"/>
      <c r="BA280" s="61"/>
      <c r="BB280" s="61"/>
      <c r="BC280" s="61"/>
      <c r="BD280" s="61"/>
      <c r="BE280" s="61"/>
      <c r="BF280" s="61"/>
      <c r="BG280" s="61"/>
      <c r="BH280" s="61"/>
      <c r="BI280" s="61"/>
      <c r="BJ280" s="61"/>
      <c r="BK280" s="61"/>
      <c r="BL280" s="62"/>
      <c r="BM280" s="62"/>
      <c r="BN280" s="62"/>
      <c r="BO280" s="62"/>
      <c r="BP280" s="62"/>
      <c r="BQ280" s="62"/>
      <c r="BR280" s="62"/>
      <c r="BS280" s="62"/>
      <c r="BT280" s="62"/>
      <c r="BU280" s="62"/>
      <c r="BV280" s="62"/>
      <c r="BW280" s="62"/>
      <c r="BY280" s="63"/>
      <c r="BZ280" s="64"/>
      <c r="CA280" s="65"/>
      <c r="CB280" s="61"/>
      <c r="CC280" s="66"/>
      <c r="CD280" s="68"/>
    </row>
    <row r="281" spans="1:82" s="60" customFormat="1" ht="12" customHeight="1" x14ac:dyDescent="0.2">
      <c r="A281" s="110">
        <v>119</v>
      </c>
      <c r="B281" s="161" t="s">
        <v>514</v>
      </c>
      <c r="C281" s="117"/>
      <c r="D281" s="117"/>
      <c r="E281" s="118"/>
      <c r="F281" s="118"/>
      <c r="G281" s="163">
        <v>5692607.9199999999</v>
      </c>
      <c r="H281" s="164">
        <v>0</v>
      </c>
      <c r="I281" s="165">
        <v>0</v>
      </c>
      <c r="J281" s="165">
        <v>0</v>
      </c>
      <c r="K281" s="165">
        <v>0</v>
      </c>
      <c r="L281" s="165">
        <v>0</v>
      </c>
      <c r="M281" s="165">
        <v>0</v>
      </c>
      <c r="N281" s="164">
        <v>0</v>
      </c>
      <c r="O281" s="164">
        <v>0</v>
      </c>
      <c r="P281" s="164">
        <v>0</v>
      </c>
      <c r="Q281" s="164">
        <v>0</v>
      </c>
      <c r="R281" s="164">
        <v>0</v>
      </c>
      <c r="S281" s="164">
        <v>0</v>
      </c>
      <c r="T281" s="166">
        <v>0</v>
      </c>
      <c r="U281" s="164">
        <v>0</v>
      </c>
      <c r="V281" s="168" t="s">
        <v>36</v>
      </c>
      <c r="W281" s="137">
        <v>1169.9100000000001</v>
      </c>
      <c r="X281" s="164">
        <v>5690509</v>
      </c>
      <c r="Y281" s="137">
        <v>0</v>
      </c>
      <c r="Z281" s="137">
        <v>0</v>
      </c>
      <c r="AA281" s="137">
        <v>0</v>
      </c>
      <c r="AB281" s="137">
        <v>0</v>
      </c>
      <c r="AC281" s="137">
        <v>0</v>
      </c>
      <c r="AD281" s="137">
        <v>0</v>
      </c>
      <c r="AE281" s="137">
        <v>0</v>
      </c>
      <c r="AF281" s="137">
        <v>0</v>
      </c>
      <c r="AG281" s="137">
        <v>0</v>
      </c>
      <c r="AH281" s="137">
        <v>0</v>
      </c>
      <c r="AI281" s="137">
        <v>0</v>
      </c>
      <c r="AJ281" s="137">
        <v>1545.07</v>
      </c>
      <c r="AK281" s="137">
        <v>553.85</v>
      </c>
      <c r="AL281" s="137">
        <v>0</v>
      </c>
      <c r="AN281" s="61"/>
      <c r="AO281" s="61"/>
      <c r="AP281" s="61"/>
      <c r="AQ281" s="61"/>
      <c r="AR281" s="61"/>
      <c r="AS281" s="61"/>
      <c r="AT281" s="61"/>
      <c r="AU281" s="61"/>
      <c r="AV281" s="61"/>
      <c r="AW281" s="61"/>
      <c r="AX281" s="61"/>
      <c r="AY281" s="61"/>
      <c r="AZ281" s="61"/>
      <c r="BA281" s="61"/>
      <c r="BB281" s="61"/>
      <c r="BC281" s="61"/>
      <c r="BD281" s="61"/>
      <c r="BE281" s="61"/>
      <c r="BF281" s="61"/>
      <c r="BG281" s="61"/>
      <c r="BH281" s="61"/>
      <c r="BI281" s="61"/>
      <c r="BJ281" s="61"/>
      <c r="BK281" s="61"/>
      <c r="BL281" s="62"/>
      <c r="BM281" s="62"/>
      <c r="BN281" s="62"/>
      <c r="BO281" s="62"/>
      <c r="BP281" s="62"/>
      <c r="BQ281" s="62"/>
      <c r="BR281" s="62"/>
      <c r="BS281" s="62"/>
      <c r="BT281" s="62"/>
      <c r="BU281" s="62"/>
      <c r="BV281" s="62"/>
      <c r="BW281" s="62"/>
      <c r="BY281" s="63"/>
      <c r="BZ281" s="64"/>
      <c r="CA281" s="65"/>
      <c r="CB281" s="61"/>
      <c r="CC281" s="66"/>
      <c r="CD281" s="68"/>
    </row>
    <row r="282" spans="1:82" s="60" customFormat="1" ht="12" customHeight="1" x14ac:dyDescent="0.2">
      <c r="A282" s="110">
        <v>120</v>
      </c>
      <c r="B282" s="161" t="s">
        <v>519</v>
      </c>
      <c r="C282" s="117"/>
      <c r="D282" s="117"/>
      <c r="E282" s="118"/>
      <c r="F282" s="118"/>
      <c r="G282" s="163">
        <v>3526592.61</v>
      </c>
      <c r="H282" s="164">
        <v>0</v>
      </c>
      <c r="I282" s="165">
        <v>0</v>
      </c>
      <c r="J282" s="165">
        <v>0</v>
      </c>
      <c r="K282" s="165">
        <v>0</v>
      </c>
      <c r="L282" s="165">
        <v>0</v>
      </c>
      <c r="M282" s="165">
        <v>0</v>
      </c>
      <c r="N282" s="164">
        <v>0</v>
      </c>
      <c r="O282" s="164">
        <v>0</v>
      </c>
      <c r="P282" s="164">
        <v>0</v>
      </c>
      <c r="Q282" s="164">
        <v>0</v>
      </c>
      <c r="R282" s="164">
        <v>0</v>
      </c>
      <c r="S282" s="164">
        <v>0</v>
      </c>
      <c r="T282" s="166">
        <v>0</v>
      </c>
      <c r="U282" s="164">
        <v>0</v>
      </c>
      <c r="V282" s="168" t="s">
        <v>36</v>
      </c>
      <c r="W282" s="137">
        <v>731</v>
      </c>
      <c r="X282" s="164">
        <v>3469516.7999999998</v>
      </c>
      <c r="Y282" s="137">
        <v>0</v>
      </c>
      <c r="Z282" s="137">
        <v>0</v>
      </c>
      <c r="AA282" s="137">
        <v>0</v>
      </c>
      <c r="AB282" s="137">
        <v>0</v>
      </c>
      <c r="AC282" s="137">
        <v>0</v>
      </c>
      <c r="AD282" s="137">
        <v>0</v>
      </c>
      <c r="AE282" s="137">
        <v>0</v>
      </c>
      <c r="AF282" s="137">
        <v>0</v>
      </c>
      <c r="AG282" s="137">
        <v>0</v>
      </c>
      <c r="AH282" s="137">
        <v>0</v>
      </c>
      <c r="AI282" s="137">
        <v>0</v>
      </c>
      <c r="AJ282" s="137">
        <v>1190.5</v>
      </c>
      <c r="AK282" s="137">
        <v>55885.31</v>
      </c>
      <c r="AL282" s="137">
        <v>0</v>
      </c>
      <c r="AN282" s="61"/>
      <c r="AO282" s="61"/>
      <c r="AP282" s="61"/>
      <c r="AQ282" s="61"/>
      <c r="AR282" s="61"/>
      <c r="AS282" s="61"/>
      <c r="AT282" s="61"/>
      <c r="AU282" s="61"/>
      <c r="AV282" s="61"/>
      <c r="AW282" s="61"/>
      <c r="AX282" s="61"/>
      <c r="AY282" s="61"/>
      <c r="AZ282" s="61"/>
      <c r="BA282" s="61"/>
      <c r="BB282" s="61"/>
      <c r="BC282" s="61"/>
      <c r="BD282" s="61"/>
      <c r="BE282" s="61"/>
      <c r="BF282" s="61"/>
      <c r="BG282" s="61"/>
      <c r="BH282" s="61"/>
      <c r="BI282" s="61"/>
      <c r="BJ282" s="61"/>
      <c r="BK282" s="61"/>
      <c r="BL282" s="62"/>
      <c r="BM282" s="62"/>
      <c r="BN282" s="62"/>
      <c r="BO282" s="62"/>
      <c r="BP282" s="62"/>
      <c r="BQ282" s="62"/>
      <c r="BR282" s="62"/>
      <c r="BS282" s="62"/>
      <c r="BT282" s="62"/>
      <c r="BU282" s="62"/>
      <c r="BV282" s="62"/>
      <c r="BW282" s="62"/>
      <c r="BY282" s="63"/>
      <c r="BZ282" s="64"/>
      <c r="CA282" s="65"/>
      <c r="CB282" s="61"/>
      <c r="CC282" s="66"/>
      <c r="CD282" s="68"/>
    </row>
    <row r="283" spans="1:82" s="60" customFormat="1" ht="12" customHeight="1" x14ac:dyDescent="0.2">
      <c r="A283" s="110">
        <v>121</v>
      </c>
      <c r="B283" s="161" t="s">
        <v>520</v>
      </c>
      <c r="C283" s="117"/>
      <c r="D283" s="117"/>
      <c r="E283" s="118"/>
      <c r="F283" s="118"/>
      <c r="G283" s="163">
        <v>3320075.75</v>
      </c>
      <c r="H283" s="164">
        <v>0</v>
      </c>
      <c r="I283" s="165">
        <v>0</v>
      </c>
      <c r="J283" s="165">
        <v>0</v>
      </c>
      <c r="K283" s="165">
        <v>0</v>
      </c>
      <c r="L283" s="165">
        <v>0</v>
      </c>
      <c r="M283" s="165">
        <v>0</v>
      </c>
      <c r="N283" s="164">
        <v>0</v>
      </c>
      <c r="O283" s="164">
        <v>0</v>
      </c>
      <c r="P283" s="164">
        <v>0</v>
      </c>
      <c r="Q283" s="164">
        <v>0</v>
      </c>
      <c r="R283" s="164">
        <v>0</v>
      </c>
      <c r="S283" s="164">
        <v>0</v>
      </c>
      <c r="T283" s="170">
        <v>0</v>
      </c>
      <c r="U283" s="164">
        <v>0</v>
      </c>
      <c r="V283" s="168" t="s">
        <v>37</v>
      </c>
      <c r="W283" s="137">
        <v>731.2</v>
      </c>
      <c r="X283" s="164">
        <v>3252897.62</v>
      </c>
      <c r="Y283" s="137">
        <v>0</v>
      </c>
      <c r="Z283" s="137">
        <v>0</v>
      </c>
      <c r="AA283" s="137">
        <v>0</v>
      </c>
      <c r="AB283" s="137">
        <v>0</v>
      </c>
      <c r="AC283" s="137">
        <v>0</v>
      </c>
      <c r="AD283" s="137">
        <v>0</v>
      </c>
      <c r="AE283" s="137">
        <v>0</v>
      </c>
      <c r="AF283" s="137">
        <v>0</v>
      </c>
      <c r="AG283" s="137">
        <v>0</v>
      </c>
      <c r="AH283" s="137">
        <v>0</v>
      </c>
      <c r="AI283" s="137">
        <v>0</v>
      </c>
      <c r="AJ283" s="137">
        <v>56511.13</v>
      </c>
      <c r="AK283" s="137">
        <v>10667</v>
      </c>
      <c r="AL283" s="137">
        <v>0</v>
      </c>
      <c r="AN283" s="61"/>
      <c r="AO283" s="61"/>
      <c r="AP283" s="61"/>
      <c r="AQ283" s="61"/>
      <c r="AR283" s="61"/>
      <c r="AS283" s="61"/>
      <c r="AT283" s="61"/>
      <c r="AU283" s="61"/>
      <c r="AV283" s="61"/>
      <c r="AW283" s="61"/>
      <c r="AX283" s="61"/>
      <c r="AY283" s="61"/>
      <c r="AZ283" s="61"/>
      <c r="BA283" s="61"/>
      <c r="BB283" s="61"/>
      <c r="BC283" s="61"/>
      <c r="BD283" s="61"/>
      <c r="BE283" s="61"/>
      <c r="BF283" s="61"/>
      <c r="BG283" s="61"/>
      <c r="BH283" s="61"/>
      <c r="BI283" s="61"/>
      <c r="BJ283" s="61"/>
      <c r="BK283" s="61"/>
      <c r="BL283" s="62"/>
      <c r="BM283" s="62"/>
      <c r="BN283" s="62"/>
      <c r="BO283" s="62"/>
      <c r="BP283" s="62"/>
      <c r="BQ283" s="62"/>
      <c r="BR283" s="62"/>
      <c r="BS283" s="62"/>
      <c r="BT283" s="62"/>
      <c r="BU283" s="62"/>
      <c r="BV283" s="62"/>
      <c r="BW283" s="62"/>
      <c r="BY283" s="63"/>
      <c r="BZ283" s="64"/>
      <c r="CA283" s="65"/>
      <c r="CB283" s="61"/>
      <c r="CC283" s="66"/>
      <c r="CD283" s="68"/>
    </row>
    <row r="284" spans="1:82" s="60" customFormat="1" ht="12" customHeight="1" x14ac:dyDescent="0.2">
      <c r="A284" s="110">
        <v>122</v>
      </c>
      <c r="B284" s="161" t="s">
        <v>521</v>
      </c>
      <c r="C284" s="117"/>
      <c r="D284" s="117"/>
      <c r="E284" s="118"/>
      <c r="F284" s="118"/>
      <c r="G284" s="163">
        <v>4648184.2</v>
      </c>
      <c r="H284" s="164">
        <v>0</v>
      </c>
      <c r="I284" s="163">
        <v>0</v>
      </c>
      <c r="J284" s="163">
        <v>0</v>
      </c>
      <c r="K284" s="163">
        <v>0</v>
      </c>
      <c r="L284" s="163">
        <v>0</v>
      </c>
      <c r="M284" s="163">
        <v>0</v>
      </c>
      <c r="N284" s="164">
        <v>0</v>
      </c>
      <c r="O284" s="164">
        <v>0</v>
      </c>
      <c r="P284" s="164">
        <v>0</v>
      </c>
      <c r="Q284" s="164">
        <v>0</v>
      </c>
      <c r="R284" s="164">
        <v>0</v>
      </c>
      <c r="S284" s="164">
        <v>0</v>
      </c>
      <c r="T284" s="166">
        <v>2</v>
      </c>
      <c r="U284" s="164">
        <v>4583186.1399999997</v>
      </c>
      <c r="V284" s="167"/>
      <c r="W284" s="164">
        <v>0</v>
      </c>
      <c r="X284" s="164">
        <v>0</v>
      </c>
      <c r="Y284" s="164">
        <v>0</v>
      </c>
      <c r="Z284" s="164">
        <v>0</v>
      </c>
      <c r="AA284" s="164">
        <v>0</v>
      </c>
      <c r="AB284" s="164">
        <v>0</v>
      </c>
      <c r="AC284" s="164">
        <v>0</v>
      </c>
      <c r="AD284" s="164">
        <v>0</v>
      </c>
      <c r="AE284" s="164">
        <v>0</v>
      </c>
      <c r="AF284" s="164">
        <v>0</v>
      </c>
      <c r="AG284" s="164">
        <v>0</v>
      </c>
      <c r="AH284" s="164">
        <v>0</v>
      </c>
      <c r="AI284" s="164">
        <v>0</v>
      </c>
      <c r="AJ284" s="137">
        <v>39315.120000000003</v>
      </c>
      <c r="AK284" s="137">
        <v>25682.94</v>
      </c>
      <c r="AL284" s="137">
        <v>0</v>
      </c>
      <c r="AN284" s="61"/>
      <c r="AO284" s="61"/>
      <c r="AP284" s="61"/>
      <c r="AQ284" s="61"/>
      <c r="AR284" s="61"/>
      <c r="AS284" s="61"/>
      <c r="AT284" s="61"/>
      <c r="AU284" s="61"/>
      <c r="AV284" s="61"/>
      <c r="AW284" s="61"/>
      <c r="AX284" s="61"/>
      <c r="AY284" s="61"/>
      <c r="AZ284" s="61"/>
      <c r="BA284" s="61"/>
      <c r="BB284" s="61"/>
      <c r="BC284" s="61"/>
      <c r="BD284" s="61"/>
      <c r="BE284" s="61"/>
      <c r="BF284" s="61"/>
      <c r="BG284" s="61"/>
      <c r="BH284" s="61"/>
      <c r="BI284" s="61"/>
      <c r="BJ284" s="61"/>
      <c r="BK284" s="61"/>
      <c r="BL284" s="62"/>
      <c r="BM284" s="62"/>
      <c r="BN284" s="62"/>
      <c r="BO284" s="62"/>
      <c r="BP284" s="62"/>
      <c r="BQ284" s="62"/>
      <c r="BR284" s="62"/>
      <c r="BS284" s="62"/>
      <c r="BT284" s="62"/>
      <c r="BU284" s="62"/>
      <c r="BV284" s="62"/>
      <c r="BW284" s="62"/>
      <c r="BY284" s="63"/>
      <c r="BZ284" s="64"/>
      <c r="CA284" s="65"/>
      <c r="CB284" s="61"/>
      <c r="CC284" s="66"/>
      <c r="CD284" s="68"/>
    </row>
    <row r="285" spans="1:82" s="60" customFormat="1" ht="12" customHeight="1" x14ac:dyDescent="0.2">
      <c r="A285" s="110">
        <v>123</v>
      </c>
      <c r="B285" s="161" t="s">
        <v>522</v>
      </c>
      <c r="C285" s="117"/>
      <c r="D285" s="117"/>
      <c r="E285" s="118"/>
      <c r="F285" s="118"/>
      <c r="G285" s="163">
        <v>3453046.86</v>
      </c>
      <c r="H285" s="164">
        <v>0</v>
      </c>
      <c r="I285" s="163">
        <v>0</v>
      </c>
      <c r="J285" s="163">
        <v>0</v>
      </c>
      <c r="K285" s="163">
        <v>0</v>
      </c>
      <c r="L285" s="163">
        <v>0</v>
      </c>
      <c r="M285" s="163">
        <v>0</v>
      </c>
      <c r="N285" s="164">
        <v>0</v>
      </c>
      <c r="O285" s="164">
        <v>0</v>
      </c>
      <c r="P285" s="164">
        <v>0</v>
      </c>
      <c r="Q285" s="164">
        <v>0</v>
      </c>
      <c r="R285" s="164">
        <v>0</v>
      </c>
      <c r="S285" s="164">
        <v>0</v>
      </c>
      <c r="T285" s="166">
        <v>2</v>
      </c>
      <c r="U285" s="164">
        <v>3388048.8</v>
      </c>
      <c r="V285" s="167"/>
      <c r="W285" s="164">
        <v>0</v>
      </c>
      <c r="X285" s="164">
        <v>0</v>
      </c>
      <c r="Y285" s="164">
        <v>0</v>
      </c>
      <c r="Z285" s="164">
        <v>0</v>
      </c>
      <c r="AA285" s="164">
        <v>0</v>
      </c>
      <c r="AB285" s="164">
        <v>0</v>
      </c>
      <c r="AC285" s="164">
        <v>0</v>
      </c>
      <c r="AD285" s="164">
        <v>0</v>
      </c>
      <c r="AE285" s="164">
        <v>0</v>
      </c>
      <c r="AF285" s="164">
        <v>0</v>
      </c>
      <c r="AG285" s="164">
        <v>0</v>
      </c>
      <c r="AH285" s="164">
        <v>0</v>
      </c>
      <c r="AI285" s="164">
        <v>0</v>
      </c>
      <c r="AJ285" s="137">
        <v>39315.120000000003</v>
      </c>
      <c r="AK285" s="137">
        <v>25682.94</v>
      </c>
      <c r="AL285" s="137">
        <v>0</v>
      </c>
      <c r="AN285" s="61"/>
      <c r="AO285" s="61"/>
      <c r="AP285" s="61"/>
      <c r="AQ285" s="61"/>
      <c r="AR285" s="61"/>
      <c r="AS285" s="61"/>
      <c r="AT285" s="61"/>
      <c r="AU285" s="61"/>
      <c r="AV285" s="61"/>
      <c r="AW285" s="61"/>
      <c r="AX285" s="61"/>
      <c r="AY285" s="61"/>
      <c r="AZ285" s="61"/>
      <c r="BA285" s="61"/>
      <c r="BB285" s="61"/>
      <c r="BC285" s="61"/>
      <c r="BD285" s="61"/>
      <c r="BE285" s="61"/>
      <c r="BF285" s="61"/>
      <c r="BG285" s="61"/>
      <c r="BH285" s="61"/>
      <c r="BI285" s="61"/>
      <c r="BJ285" s="61"/>
      <c r="BK285" s="61"/>
      <c r="BL285" s="62"/>
      <c r="BM285" s="62"/>
      <c r="BN285" s="62"/>
      <c r="BO285" s="62"/>
      <c r="BP285" s="62"/>
      <c r="BQ285" s="62"/>
      <c r="BR285" s="62"/>
      <c r="BS285" s="62"/>
      <c r="BT285" s="62"/>
      <c r="BU285" s="62"/>
      <c r="BV285" s="62"/>
      <c r="BW285" s="62"/>
      <c r="BY285" s="63"/>
      <c r="BZ285" s="64"/>
      <c r="CA285" s="65"/>
      <c r="CB285" s="61"/>
      <c r="CC285" s="66"/>
      <c r="CD285" s="68"/>
    </row>
    <row r="286" spans="1:82" s="60" customFormat="1" ht="12" customHeight="1" x14ac:dyDescent="0.2">
      <c r="A286" s="110">
        <v>124</v>
      </c>
      <c r="B286" s="161" t="s">
        <v>523</v>
      </c>
      <c r="C286" s="117"/>
      <c r="D286" s="117"/>
      <c r="E286" s="118"/>
      <c r="F286" s="118"/>
      <c r="G286" s="163">
        <v>3021627.71</v>
      </c>
      <c r="H286" s="164">
        <v>0</v>
      </c>
      <c r="I286" s="163">
        <v>0</v>
      </c>
      <c r="J286" s="163">
        <v>0</v>
      </c>
      <c r="K286" s="163">
        <v>0</v>
      </c>
      <c r="L286" s="163">
        <v>0</v>
      </c>
      <c r="M286" s="163">
        <v>0</v>
      </c>
      <c r="N286" s="164">
        <v>0</v>
      </c>
      <c r="O286" s="164">
        <v>0</v>
      </c>
      <c r="P286" s="164">
        <v>0</v>
      </c>
      <c r="Q286" s="164">
        <v>0</v>
      </c>
      <c r="R286" s="164">
        <v>0</v>
      </c>
      <c r="S286" s="164">
        <v>0</v>
      </c>
      <c r="T286" s="166">
        <v>0</v>
      </c>
      <c r="U286" s="164">
        <v>0</v>
      </c>
      <c r="V286" s="167" t="s">
        <v>36</v>
      </c>
      <c r="W286" s="164">
        <v>720</v>
      </c>
      <c r="X286" s="164">
        <v>2971748.4</v>
      </c>
      <c r="Y286" s="164">
        <v>0</v>
      </c>
      <c r="Z286" s="164">
        <v>0</v>
      </c>
      <c r="AA286" s="164">
        <v>0</v>
      </c>
      <c r="AB286" s="164">
        <v>0</v>
      </c>
      <c r="AC286" s="164">
        <v>0</v>
      </c>
      <c r="AD286" s="164">
        <v>0</v>
      </c>
      <c r="AE286" s="164">
        <v>0</v>
      </c>
      <c r="AF286" s="164">
        <v>0</v>
      </c>
      <c r="AG286" s="164">
        <v>0</v>
      </c>
      <c r="AH286" s="164">
        <v>0</v>
      </c>
      <c r="AI286" s="164">
        <v>0</v>
      </c>
      <c r="AJ286" s="137">
        <v>1040.4000000000001</v>
      </c>
      <c r="AK286" s="137">
        <v>48838.91</v>
      </c>
      <c r="AL286" s="137">
        <v>0</v>
      </c>
      <c r="AN286" s="61"/>
      <c r="AO286" s="61"/>
      <c r="AP286" s="61"/>
      <c r="AQ286" s="61"/>
      <c r="AR286" s="61"/>
      <c r="AS286" s="61"/>
      <c r="AT286" s="61"/>
      <c r="AU286" s="61"/>
      <c r="AV286" s="61"/>
      <c r="AW286" s="61"/>
      <c r="AX286" s="61"/>
      <c r="AY286" s="61"/>
      <c r="AZ286" s="61"/>
      <c r="BA286" s="61"/>
      <c r="BB286" s="61"/>
      <c r="BC286" s="61"/>
      <c r="BD286" s="61"/>
      <c r="BE286" s="61"/>
      <c r="BF286" s="61"/>
      <c r="BG286" s="61"/>
      <c r="BH286" s="61"/>
      <c r="BI286" s="61"/>
      <c r="BJ286" s="61"/>
      <c r="BK286" s="61"/>
      <c r="BL286" s="62"/>
      <c r="BM286" s="62"/>
      <c r="BN286" s="62"/>
      <c r="BO286" s="62"/>
      <c r="BP286" s="62"/>
      <c r="BQ286" s="62"/>
      <c r="BR286" s="62"/>
      <c r="BS286" s="62"/>
      <c r="BT286" s="62"/>
      <c r="BU286" s="62"/>
      <c r="BV286" s="62"/>
      <c r="BW286" s="62"/>
      <c r="BY286" s="63"/>
      <c r="BZ286" s="64"/>
      <c r="CA286" s="65"/>
      <c r="CB286" s="61"/>
      <c r="CC286" s="66"/>
      <c r="CD286" s="68"/>
    </row>
    <row r="287" spans="1:82" s="60" customFormat="1" ht="12" customHeight="1" x14ac:dyDescent="0.2">
      <c r="A287" s="110">
        <v>125</v>
      </c>
      <c r="B287" s="161" t="s">
        <v>266</v>
      </c>
      <c r="C287" s="117"/>
      <c r="D287" s="117"/>
      <c r="E287" s="118"/>
      <c r="F287" s="118"/>
      <c r="G287" s="163">
        <v>9349634.1999999993</v>
      </c>
      <c r="H287" s="164">
        <v>0</v>
      </c>
      <c r="I287" s="163">
        <v>0</v>
      </c>
      <c r="J287" s="163">
        <v>0</v>
      </c>
      <c r="K287" s="163">
        <v>0</v>
      </c>
      <c r="L287" s="163">
        <v>0</v>
      </c>
      <c r="M287" s="163">
        <v>0</v>
      </c>
      <c r="N287" s="164">
        <v>0</v>
      </c>
      <c r="O287" s="164">
        <v>0</v>
      </c>
      <c r="P287" s="164">
        <v>0</v>
      </c>
      <c r="Q287" s="164">
        <v>0</v>
      </c>
      <c r="R287" s="164">
        <v>0</v>
      </c>
      <c r="S287" s="164">
        <v>0</v>
      </c>
      <c r="T287" s="170">
        <v>0</v>
      </c>
      <c r="U287" s="164">
        <v>0</v>
      </c>
      <c r="V287" s="167" t="s">
        <v>37</v>
      </c>
      <c r="W287" s="164">
        <v>1778</v>
      </c>
      <c r="X287" s="164">
        <v>9099595</v>
      </c>
      <c r="Y287" s="164">
        <v>0</v>
      </c>
      <c r="Z287" s="164">
        <v>0</v>
      </c>
      <c r="AA287" s="164">
        <v>0</v>
      </c>
      <c r="AB287" s="164">
        <v>0</v>
      </c>
      <c r="AC287" s="164">
        <v>0</v>
      </c>
      <c r="AD287" s="164">
        <v>0</v>
      </c>
      <c r="AE287" s="164">
        <v>0</v>
      </c>
      <c r="AF287" s="164">
        <v>0</v>
      </c>
      <c r="AG287" s="164">
        <v>0</v>
      </c>
      <c r="AH287" s="164">
        <v>0</v>
      </c>
      <c r="AI287" s="164">
        <v>0</v>
      </c>
      <c r="AJ287" s="137">
        <v>249092.9</v>
      </c>
      <c r="AK287" s="137">
        <v>946.3</v>
      </c>
      <c r="AL287" s="137">
        <v>0</v>
      </c>
      <c r="AN287" s="61"/>
      <c r="AO287" s="61"/>
      <c r="AP287" s="61"/>
      <c r="AQ287" s="61"/>
      <c r="AR287" s="61"/>
      <c r="AS287" s="61"/>
      <c r="AT287" s="61"/>
      <c r="AU287" s="61"/>
      <c r="AV287" s="61"/>
      <c r="AW287" s="61"/>
      <c r="AX287" s="61"/>
      <c r="AY287" s="61"/>
      <c r="AZ287" s="61"/>
      <c r="BA287" s="61"/>
      <c r="BB287" s="61"/>
      <c r="BC287" s="61"/>
      <c r="BD287" s="61"/>
      <c r="BE287" s="61"/>
      <c r="BF287" s="61"/>
      <c r="BG287" s="61"/>
      <c r="BH287" s="61"/>
      <c r="BI287" s="61"/>
      <c r="BJ287" s="61"/>
      <c r="BK287" s="61"/>
      <c r="BL287" s="62"/>
      <c r="BM287" s="62"/>
      <c r="BN287" s="62"/>
      <c r="BO287" s="62"/>
      <c r="BP287" s="62"/>
      <c r="BQ287" s="62"/>
      <c r="BR287" s="62"/>
      <c r="BS287" s="62"/>
      <c r="BT287" s="62"/>
      <c r="BU287" s="62"/>
      <c r="BV287" s="62"/>
      <c r="BW287" s="62"/>
      <c r="BY287" s="63"/>
      <c r="BZ287" s="64"/>
      <c r="CA287" s="65"/>
      <c r="CB287" s="61"/>
      <c r="CC287" s="66"/>
      <c r="CD287" s="68"/>
    </row>
    <row r="288" spans="1:82" s="60" customFormat="1" ht="12" customHeight="1" x14ac:dyDescent="0.2">
      <c r="A288" s="110">
        <v>126</v>
      </c>
      <c r="B288" s="161" t="s">
        <v>524</v>
      </c>
      <c r="C288" s="117"/>
      <c r="D288" s="117"/>
      <c r="E288" s="118"/>
      <c r="F288" s="118"/>
      <c r="G288" s="163">
        <v>3106806.56</v>
      </c>
      <c r="H288" s="164">
        <v>0</v>
      </c>
      <c r="I288" s="163">
        <v>0</v>
      </c>
      <c r="J288" s="163">
        <v>0</v>
      </c>
      <c r="K288" s="163">
        <v>0</v>
      </c>
      <c r="L288" s="163">
        <v>0</v>
      </c>
      <c r="M288" s="163">
        <v>0</v>
      </c>
      <c r="N288" s="164">
        <v>0</v>
      </c>
      <c r="O288" s="164">
        <v>0</v>
      </c>
      <c r="P288" s="164">
        <v>0</v>
      </c>
      <c r="Q288" s="164">
        <v>0</v>
      </c>
      <c r="R288" s="164">
        <v>0</v>
      </c>
      <c r="S288" s="164">
        <v>0</v>
      </c>
      <c r="T288" s="170">
        <v>1</v>
      </c>
      <c r="U288" s="164">
        <v>3063369.99</v>
      </c>
      <c r="V288" s="167"/>
      <c r="W288" s="164">
        <v>0</v>
      </c>
      <c r="X288" s="164">
        <v>0</v>
      </c>
      <c r="Y288" s="164">
        <v>0</v>
      </c>
      <c r="Z288" s="164">
        <v>0</v>
      </c>
      <c r="AA288" s="164">
        <v>0</v>
      </c>
      <c r="AB288" s="164">
        <v>0</v>
      </c>
      <c r="AC288" s="164">
        <v>0</v>
      </c>
      <c r="AD288" s="164">
        <v>0</v>
      </c>
      <c r="AE288" s="164">
        <v>0</v>
      </c>
      <c r="AF288" s="164">
        <v>0</v>
      </c>
      <c r="AG288" s="164">
        <v>0</v>
      </c>
      <c r="AH288" s="164">
        <v>0</v>
      </c>
      <c r="AI288" s="164">
        <v>0</v>
      </c>
      <c r="AJ288" s="137">
        <v>25394.95</v>
      </c>
      <c r="AK288" s="137">
        <v>18041.62</v>
      </c>
      <c r="AL288" s="137">
        <v>0</v>
      </c>
      <c r="AN288" s="61"/>
      <c r="AO288" s="61"/>
      <c r="AP288" s="61"/>
      <c r="AQ288" s="61"/>
      <c r="AR288" s="61"/>
      <c r="AS288" s="61"/>
      <c r="AT288" s="61"/>
      <c r="AU288" s="61"/>
      <c r="AV288" s="61"/>
      <c r="AW288" s="61"/>
      <c r="AX288" s="61"/>
      <c r="AY288" s="61"/>
      <c r="AZ288" s="61"/>
      <c r="BA288" s="61"/>
      <c r="BB288" s="61"/>
      <c r="BC288" s="61"/>
      <c r="BD288" s="61"/>
      <c r="BE288" s="61"/>
      <c r="BF288" s="61"/>
      <c r="BG288" s="61"/>
      <c r="BH288" s="61"/>
      <c r="BI288" s="61"/>
      <c r="BJ288" s="61"/>
      <c r="BK288" s="61"/>
      <c r="BL288" s="62"/>
      <c r="BM288" s="62"/>
      <c r="BN288" s="62"/>
      <c r="BO288" s="62"/>
      <c r="BP288" s="62"/>
      <c r="BQ288" s="62"/>
      <c r="BR288" s="62"/>
      <c r="BS288" s="62"/>
      <c r="BT288" s="62"/>
      <c r="BU288" s="62"/>
      <c r="BV288" s="62"/>
      <c r="BW288" s="62"/>
      <c r="BY288" s="63"/>
      <c r="BZ288" s="64"/>
      <c r="CA288" s="65"/>
      <c r="CB288" s="61"/>
      <c r="CC288" s="66"/>
      <c r="CD288" s="68"/>
    </row>
    <row r="289" spans="1:82" s="60" customFormat="1" ht="12" customHeight="1" x14ac:dyDescent="0.2">
      <c r="A289" s="110">
        <v>127</v>
      </c>
      <c r="B289" s="161" t="s">
        <v>531</v>
      </c>
      <c r="C289" s="117"/>
      <c r="D289" s="117"/>
      <c r="E289" s="118"/>
      <c r="F289" s="118"/>
      <c r="G289" s="163">
        <v>7609997.46</v>
      </c>
      <c r="H289" s="164">
        <v>0</v>
      </c>
      <c r="I289" s="163">
        <v>0</v>
      </c>
      <c r="J289" s="163">
        <v>0</v>
      </c>
      <c r="K289" s="163">
        <v>0</v>
      </c>
      <c r="L289" s="163">
        <v>0</v>
      </c>
      <c r="M289" s="163">
        <v>0</v>
      </c>
      <c r="N289" s="164">
        <v>0</v>
      </c>
      <c r="O289" s="164">
        <v>0</v>
      </c>
      <c r="P289" s="164">
        <v>0</v>
      </c>
      <c r="Q289" s="164">
        <v>0</v>
      </c>
      <c r="R289" s="164">
        <v>0</v>
      </c>
      <c r="S289" s="164">
        <v>0</v>
      </c>
      <c r="T289" s="170">
        <v>0</v>
      </c>
      <c r="U289" s="164">
        <v>0</v>
      </c>
      <c r="V289" s="167" t="s">
        <v>36</v>
      </c>
      <c r="W289" s="164">
        <v>1623</v>
      </c>
      <c r="X289" s="164">
        <v>7607093.4299999997</v>
      </c>
      <c r="Y289" s="164">
        <v>0</v>
      </c>
      <c r="Z289" s="164">
        <v>0</v>
      </c>
      <c r="AA289" s="164">
        <v>0</v>
      </c>
      <c r="AB289" s="164">
        <v>0</v>
      </c>
      <c r="AC289" s="164">
        <v>0</v>
      </c>
      <c r="AD289" s="164">
        <v>0</v>
      </c>
      <c r="AE289" s="164">
        <v>0</v>
      </c>
      <c r="AF289" s="164">
        <v>0</v>
      </c>
      <c r="AG289" s="164">
        <v>0</v>
      </c>
      <c r="AH289" s="164">
        <v>0</v>
      </c>
      <c r="AI289" s="164">
        <v>0</v>
      </c>
      <c r="AJ289" s="137">
        <v>2137.7399999999998</v>
      </c>
      <c r="AK289" s="137">
        <v>766.29</v>
      </c>
      <c r="AL289" s="137">
        <v>0</v>
      </c>
      <c r="AN289" s="61"/>
      <c r="AO289" s="61"/>
      <c r="AP289" s="61"/>
      <c r="AQ289" s="61"/>
      <c r="AR289" s="61"/>
      <c r="AS289" s="61"/>
      <c r="AT289" s="61"/>
      <c r="AU289" s="61"/>
      <c r="AV289" s="61"/>
      <c r="AW289" s="61"/>
      <c r="AX289" s="61"/>
      <c r="AY289" s="61"/>
      <c r="AZ289" s="61"/>
      <c r="BA289" s="61"/>
      <c r="BB289" s="61"/>
      <c r="BC289" s="61"/>
      <c r="BD289" s="61"/>
      <c r="BE289" s="61"/>
      <c r="BF289" s="61"/>
      <c r="BG289" s="61"/>
      <c r="BH289" s="61"/>
      <c r="BI289" s="61"/>
      <c r="BJ289" s="61"/>
      <c r="BK289" s="61"/>
      <c r="BL289" s="62"/>
      <c r="BM289" s="62"/>
      <c r="BN289" s="62"/>
      <c r="BO289" s="62"/>
      <c r="BP289" s="62"/>
      <c r="BQ289" s="62"/>
      <c r="BR289" s="62"/>
      <c r="BS289" s="62"/>
      <c r="BT289" s="62"/>
      <c r="BU289" s="62"/>
      <c r="BV289" s="62"/>
      <c r="BW289" s="62"/>
      <c r="BY289" s="63"/>
      <c r="BZ289" s="64"/>
      <c r="CA289" s="65"/>
      <c r="CB289" s="61"/>
      <c r="CC289" s="66"/>
      <c r="CD289" s="68"/>
    </row>
    <row r="290" spans="1:82" s="60" customFormat="1" ht="12" customHeight="1" x14ac:dyDescent="0.2">
      <c r="A290" s="110">
        <v>128</v>
      </c>
      <c r="B290" s="161" t="s">
        <v>532</v>
      </c>
      <c r="C290" s="117"/>
      <c r="D290" s="117"/>
      <c r="E290" s="118"/>
      <c r="F290" s="118"/>
      <c r="G290" s="163">
        <v>1023387.89</v>
      </c>
      <c r="H290" s="164">
        <v>0</v>
      </c>
      <c r="I290" s="163">
        <v>0</v>
      </c>
      <c r="J290" s="163">
        <v>0</v>
      </c>
      <c r="K290" s="163">
        <v>0</v>
      </c>
      <c r="L290" s="163">
        <v>0</v>
      </c>
      <c r="M290" s="163">
        <v>0</v>
      </c>
      <c r="N290" s="164">
        <v>0</v>
      </c>
      <c r="O290" s="164">
        <v>0</v>
      </c>
      <c r="P290" s="164">
        <v>0</v>
      </c>
      <c r="Q290" s="164">
        <v>0</v>
      </c>
      <c r="R290" s="164">
        <v>0</v>
      </c>
      <c r="S290" s="164">
        <v>0</v>
      </c>
      <c r="T290" s="170">
        <v>0</v>
      </c>
      <c r="U290" s="164">
        <v>0</v>
      </c>
      <c r="V290" s="167" t="s">
        <v>36</v>
      </c>
      <c r="W290" s="164">
        <v>281</v>
      </c>
      <c r="X290" s="164">
        <v>1023276</v>
      </c>
      <c r="Y290" s="164">
        <v>0</v>
      </c>
      <c r="Z290" s="164">
        <v>0</v>
      </c>
      <c r="AA290" s="164">
        <v>0</v>
      </c>
      <c r="AB290" s="164">
        <v>0</v>
      </c>
      <c r="AC290" s="164">
        <v>0</v>
      </c>
      <c r="AD290" s="164">
        <v>0</v>
      </c>
      <c r="AE290" s="164">
        <v>0</v>
      </c>
      <c r="AF290" s="164">
        <v>0</v>
      </c>
      <c r="AG290" s="164">
        <v>0</v>
      </c>
      <c r="AH290" s="164">
        <v>0</v>
      </c>
      <c r="AI290" s="164">
        <v>0</v>
      </c>
      <c r="AJ290" s="137">
        <v>0</v>
      </c>
      <c r="AK290" s="137">
        <v>111.89</v>
      </c>
      <c r="AL290" s="137">
        <v>0</v>
      </c>
      <c r="AN290" s="61"/>
      <c r="AO290" s="61"/>
      <c r="AP290" s="61"/>
      <c r="AQ290" s="61"/>
      <c r="AR290" s="61"/>
      <c r="AS290" s="61"/>
      <c r="AT290" s="61"/>
      <c r="AU290" s="61"/>
      <c r="AV290" s="61"/>
      <c r="AW290" s="61"/>
      <c r="AX290" s="61"/>
      <c r="AY290" s="61"/>
      <c r="AZ290" s="61"/>
      <c r="BA290" s="61"/>
      <c r="BB290" s="61"/>
      <c r="BC290" s="61"/>
      <c r="BD290" s="61"/>
      <c r="BE290" s="61"/>
      <c r="BF290" s="61"/>
      <c r="BG290" s="61"/>
      <c r="BH290" s="61"/>
      <c r="BI290" s="61"/>
      <c r="BJ290" s="61"/>
      <c r="BK290" s="61"/>
      <c r="BL290" s="62"/>
      <c r="BM290" s="62"/>
      <c r="BN290" s="62"/>
      <c r="BO290" s="62"/>
      <c r="BP290" s="62"/>
      <c r="BQ290" s="62"/>
      <c r="BR290" s="62"/>
      <c r="BS290" s="62"/>
      <c r="BT290" s="62"/>
      <c r="BU290" s="62"/>
      <c r="BV290" s="62"/>
      <c r="BW290" s="62"/>
      <c r="BY290" s="63"/>
      <c r="BZ290" s="64"/>
      <c r="CA290" s="65"/>
      <c r="CB290" s="61"/>
      <c r="CC290" s="66"/>
      <c r="CD290" s="68"/>
    </row>
    <row r="291" spans="1:82" s="60" customFormat="1" ht="12" customHeight="1" x14ac:dyDescent="0.2">
      <c r="A291" s="110">
        <v>129</v>
      </c>
      <c r="B291" s="161" t="s">
        <v>545</v>
      </c>
      <c r="C291" s="117"/>
      <c r="D291" s="117"/>
      <c r="E291" s="118"/>
      <c r="F291" s="118"/>
      <c r="G291" s="163">
        <v>6968045.4199999999</v>
      </c>
      <c r="H291" s="164">
        <v>6458261.6499999994</v>
      </c>
      <c r="I291" s="163">
        <v>970011.04</v>
      </c>
      <c r="J291" s="163">
        <v>2626</v>
      </c>
      <c r="K291" s="163">
        <v>4618371.26</v>
      </c>
      <c r="L291" s="163">
        <v>0</v>
      </c>
      <c r="M291" s="163">
        <v>0</v>
      </c>
      <c r="N291" s="164">
        <v>646</v>
      </c>
      <c r="O291" s="164">
        <v>549776.88</v>
      </c>
      <c r="P291" s="164">
        <v>0</v>
      </c>
      <c r="Q291" s="164">
        <v>0</v>
      </c>
      <c r="R291" s="164">
        <v>258</v>
      </c>
      <c r="S291" s="164">
        <v>320102.46999999997</v>
      </c>
      <c r="T291" s="170">
        <v>0</v>
      </c>
      <c r="U291" s="164">
        <v>0</v>
      </c>
      <c r="V291" s="167"/>
      <c r="W291" s="164">
        <v>0</v>
      </c>
      <c r="X291" s="164">
        <v>0</v>
      </c>
      <c r="Y291" s="164">
        <v>0</v>
      </c>
      <c r="Z291" s="164">
        <v>0</v>
      </c>
      <c r="AA291" s="164">
        <v>0</v>
      </c>
      <c r="AB291" s="164">
        <v>0</v>
      </c>
      <c r="AC291" s="164">
        <v>0</v>
      </c>
      <c r="AD291" s="164">
        <v>0</v>
      </c>
      <c r="AE291" s="164">
        <v>0</v>
      </c>
      <c r="AF291" s="164">
        <v>0</v>
      </c>
      <c r="AG291" s="164">
        <v>0</v>
      </c>
      <c r="AH291" s="164">
        <v>0</v>
      </c>
      <c r="AI291" s="164">
        <v>342494.17</v>
      </c>
      <c r="AJ291" s="137">
        <v>111824.57</v>
      </c>
      <c r="AK291" s="137">
        <v>55465.03</v>
      </c>
      <c r="AL291" s="137">
        <v>0</v>
      </c>
      <c r="AN291" s="61"/>
      <c r="AO291" s="61"/>
      <c r="AP291" s="61"/>
      <c r="AQ291" s="61"/>
      <c r="AR291" s="61"/>
      <c r="AS291" s="61"/>
      <c r="AT291" s="61"/>
      <c r="AU291" s="61"/>
      <c r="AV291" s="61"/>
      <c r="AW291" s="61"/>
      <c r="AX291" s="61"/>
      <c r="AY291" s="61"/>
      <c r="AZ291" s="61"/>
      <c r="BA291" s="61"/>
      <c r="BB291" s="61"/>
      <c r="BC291" s="61"/>
      <c r="BD291" s="61"/>
      <c r="BE291" s="61"/>
      <c r="BF291" s="61"/>
      <c r="BG291" s="61"/>
      <c r="BH291" s="61"/>
      <c r="BI291" s="61"/>
      <c r="BJ291" s="61"/>
      <c r="BK291" s="61"/>
      <c r="BL291" s="62"/>
      <c r="BM291" s="62"/>
      <c r="BN291" s="62"/>
      <c r="BO291" s="62"/>
      <c r="BP291" s="62"/>
      <c r="BQ291" s="62"/>
      <c r="BR291" s="62"/>
      <c r="BS291" s="62"/>
      <c r="BT291" s="62"/>
      <c r="BU291" s="62"/>
      <c r="BV291" s="62"/>
      <c r="BW291" s="62"/>
      <c r="BY291" s="63"/>
      <c r="BZ291" s="64"/>
      <c r="CA291" s="65"/>
      <c r="CB291" s="61"/>
      <c r="CC291" s="66"/>
      <c r="CD291" s="68"/>
    </row>
    <row r="292" spans="1:82" s="60" customFormat="1" ht="12" customHeight="1" x14ac:dyDescent="0.2">
      <c r="A292" s="110">
        <v>130</v>
      </c>
      <c r="B292" s="161" t="s">
        <v>547</v>
      </c>
      <c r="C292" s="117"/>
      <c r="D292" s="117"/>
      <c r="E292" s="118"/>
      <c r="F292" s="118"/>
      <c r="G292" s="163">
        <v>5310414.5</v>
      </c>
      <c r="H292" s="164">
        <v>0</v>
      </c>
      <c r="I292" s="163">
        <v>0</v>
      </c>
      <c r="J292" s="163">
        <v>0</v>
      </c>
      <c r="K292" s="163">
        <v>0</v>
      </c>
      <c r="L292" s="163">
        <v>0</v>
      </c>
      <c r="M292" s="163">
        <v>0</v>
      </c>
      <c r="N292" s="164">
        <v>0</v>
      </c>
      <c r="O292" s="164">
        <v>0</v>
      </c>
      <c r="P292" s="164">
        <v>0</v>
      </c>
      <c r="Q292" s="164">
        <v>0</v>
      </c>
      <c r="R292" s="164">
        <v>0</v>
      </c>
      <c r="S292" s="164">
        <v>0</v>
      </c>
      <c r="T292" s="170">
        <v>0</v>
      </c>
      <c r="U292" s="164">
        <v>0</v>
      </c>
      <c r="V292" s="167" t="s">
        <v>36</v>
      </c>
      <c r="W292" s="164">
        <v>1041.3</v>
      </c>
      <c r="X292" s="164">
        <v>5206545.3899999997</v>
      </c>
      <c r="Y292" s="164">
        <v>0</v>
      </c>
      <c r="Z292" s="164">
        <v>0</v>
      </c>
      <c r="AA292" s="164">
        <v>0</v>
      </c>
      <c r="AB292" s="164">
        <v>0</v>
      </c>
      <c r="AC292" s="164">
        <v>0</v>
      </c>
      <c r="AD292" s="164">
        <v>0</v>
      </c>
      <c r="AE292" s="164">
        <v>0</v>
      </c>
      <c r="AF292" s="164">
        <v>0</v>
      </c>
      <c r="AG292" s="164">
        <v>0</v>
      </c>
      <c r="AH292" s="164">
        <v>0</v>
      </c>
      <c r="AI292" s="164">
        <v>0</v>
      </c>
      <c r="AJ292" s="137">
        <v>64163.29</v>
      </c>
      <c r="AK292" s="137">
        <v>39705.82</v>
      </c>
      <c r="AL292" s="137">
        <v>0</v>
      </c>
      <c r="AN292" s="61"/>
      <c r="AO292" s="61"/>
      <c r="AP292" s="61"/>
      <c r="AQ292" s="61"/>
      <c r="AR292" s="61"/>
      <c r="AS292" s="61"/>
      <c r="AT292" s="61"/>
      <c r="AU292" s="61"/>
      <c r="AV292" s="61"/>
      <c r="AW292" s="61"/>
      <c r="AX292" s="61"/>
      <c r="AY292" s="61"/>
      <c r="AZ292" s="61"/>
      <c r="BA292" s="61"/>
      <c r="BB292" s="61"/>
      <c r="BC292" s="61"/>
      <c r="BD292" s="61"/>
      <c r="BE292" s="61"/>
      <c r="BF292" s="61"/>
      <c r="BG292" s="61"/>
      <c r="BH292" s="61"/>
      <c r="BI292" s="61"/>
      <c r="BJ292" s="61"/>
      <c r="BK292" s="61"/>
      <c r="BL292" s="62"/>
      <c r="BM292" s="62"/>
      <c r="BN292" s="62"/>
      <c r="BO292" s="62"/>
      <c r="BP292" s="62"/>
      <c r="BQ292" s="62"/>
      <c r="BR292" s="62"/>
      <c r="BS292" s="62"/>
      <c r="BT292" s="62"/>
      <c r="BU292" s="62"/>
      <c r="BV292" s="62"/>
      <c r="BW292" s="62"/>
      <c r="BY292" s="63"/>
      <c r="BZ292" s="64"/>
      <c r="CA292" s="65"/>
      <c r="CB292" s="61"/>
      <c r="CC292" s="66"/>
      <c r="CD292" s="68"/>
    </row>
    <row r="293" spans="1:82" s="60" customFormat="1" ht="12" customHeight="1" x14ac:dyDescent="0.2">
      <c r="A293" s="110">
        <v>131</v>
      </c>
      <c r="B293" s="161" t="s">
        <v>550</v>
      </c>
      <c r="C293" s="117">
        <v>3206</v>
      </c>
      <c r="D293" s="117"/>
      <c r="E293" s="118"/>
      <c r="F293" s="118"/>
      <c r="G293" s="163">
        <v>5569218.5599999996</v>
      </c>
      <c r="H293" s="164">
        <v>0</v>
      </c>
      <c r="I293" s="163">
        <v>0</v>
      </c>
      <c r="J293" s="163">
        <v>0</v>
      </c>
      <c r="K293" s="163">
        <v>0</v>
      </c>
      <c r="L293" s="163">
        <v>0</v>
      </c>
      <c r="M293" s="163">
        <v>0</v>
      </c>
      <c r="N293" s="164">
        <v>0</v>
      </c>
      <c r="O293" s="164">
        <v>0</v>
      </c>
      <c r="P293" s="164">
        <v>0</v>
      </c>
      <c r="Q293" s="164">
        <v>0</v>
      </c>
      <c r="R293" s="164">
        <v>0</v>
      </c>
      <c r="S293" s="164">
        <v>0</v>
      </c>
      <c r="T293" s="170">
        <v>0</v>
      </c>
      <c r="U293" s="164">
        <v>0</v>
      </c>
      <c r="V293" s="167" t="s">
        <v>36</v>
      </c>
      <c r="W293" s="164">
        <v>1087.6400000000001</v>
      </c>
      <c r="X293" s="164">
        <v>5432222</v>
      </c>
      <c r="Y293" s="164">
        <v>0</v>
      </c>
      <c r="Z293" s="164">
        <v>0</v>
      </c>
      <c r="AA293" s="164">
        <v>0</v>
      </c>
      <c r="AB293" s="164">
        <v>0</v>
      </c>
      <c r="AC293" s="164">
        <v>0</v>
      </c>
      <c r="AD293" s="164">
        <v>0</v>
      </c>
      <c r="AE293" s="164">
        <v>0</v>
      </c>
      <c r="AF293" s="164">
        <v>0</v>
      </c>
      <c r="AG293" s="164">
        <v>0</v>
      </c>
      <c r="AH293" s="164">
        <v>0</v>
      </c>
      <c r="AI293" s="164">
        <v>0</v>
      </c>
      <c r="AJ293" s="137">
        <v>91575.22</v>
      </c>
      <c r="AK293" s="137">
        <v>45421.34</v>
      </c>
      <c r="AL293" s="137">
        <v>0</v>
      </c>
      <c r="AN293" s="61"/>
      <c r="AO293" s="61"/>
      <c r="AP293" s="61"/>
      <c r="AQ293" s="61"/>
      <c r="AR293" s="61"/>
      <c r="AS293" s="61"/>
      <c r="AT293" s="61"/>
      <c r="AU293" s="61"/>
      <c r="AV293" s="61"/>
      <c r="AW293" s="61"/>
      <c r="AX293" s="61"/>
      <c r="AY293" s="61"/>
      <c r="AZ293" s="61"/>
      <c r="BA293" s="61"/>
      <c r="BB293" s="61"/>
      <c r="BC293" s="61"/>
      <c r="BD293" s="61"/>
      <c r="BE293" s="61"/>
      <c r="BF293" s="61"/>
      <c r="BG293" s="61"/>
      <c r="BH293" s="61"/>
      <c r="BI293" s="61"/>
      <c r="BJ293" s="61"/>
      <c r="BK293" s="61"/>
      <c r="BL293" s="62"/>
      <c r="BM293" s="62"/>
      <c r="BN293" s="62"/>
      <c r="BO293" s="62"/>
      <c r="BP293" s="62"/>
      <c r="BQ293" s="62"/>
      <c r="BR293" s="62"/>
      <c r="BS293" s="62"/>
      <c r="BT293" s="62"/>
      <c r="BU293" s="62"/>
      <c r="BV293" s="62"/>
      <c r="BW293" s="62"/>
      <c r="BY293" s="63"/>
      <c r="BZ293" s="64"/>
      <c r="CA293" s="65"/>
      <c r="CB293" s="61"/>
      <c r="CC293" s="66"/>
      <c r="CD293" s="68"/>
    </row>
    <row r="294" spans="1:82" s="60" customFormat="1" ht="12" customHeight="1" x14ac:dyDescent="0.2">
      <c r="A294" s="110">
        <v>132</v>
      </c>
      <c r="B294" s="161" t="s">
        <v>551</v>
      </c>
      <c r="C294" s="117"/>
      <c r="D294" s="117"/>
      <c r="E294" s="118"/>
      <c r="F294" s="118"/>
      <c r="G294" s="163">
        <v>3319975.65</v>
      </c>
      <c r="H294" s="164">
        <v>0</v>
      </c>
      <c r="I294" s="165">
        <v>0</v>
      </c>
      <c r="J294" s="165">
        <v>0</v>
      </c>
      <c r="K294" s="165">
        <v>0</v>
      </c>
      <c r="L294" s="165">
        <v>0</v>
      </c>
      <c r="M294" s="165">
        <v>0</v>
      </c>
      <c r="N294" s="164">
        <v>0</v>
      </c>
      <c r="O294" s="164">
        <v>0</v>
      </c>
      <c r="P294" s="164">
        <v>0</v>
      </c>
      <c r="Q294" s="164">
        <v>0</v>
      </c>
      <c r="R294" s="164">
        <v>0</v>
      </c>
      <c r="S294" s="164">
        <v>0</v>
      </c>
      <c r="T294" s="166">
        <v>2</v>
      </c>
      <c r="U294" s="164">
        <v>3177690.4</v>
      </c>
      <c r="V294" s="168"/>
      <c r="W294" s="137">
        <v>0</v>
      </c>
      <c r="X294" s="164">
        <v>0</v>
      </c>
      <c r="Y294" s="137">
        <v>0</v>
      </c>
      <c r="Z294" s="137">
        <v>0</v>
      </c>
      <c r="AA294" s="137">
        <v>0</v>
      </c>
      <c r="AB294" s="137">
        <v>0</v>
      </c>
      <c r="AC294" s="137">
        <v>0</v>
      </c>
      <c r="AD294" s="137">
        <v>0</v>
      </c>
      <c r="AE294" s="137">
        <v>0</v>
      </c>
      <c r="AF294" s="137">
        <v>0</v>
      </c>
      <c r="AG294" s="137">
        <v>0</v>
      </c>
      <c r="AH294" s="137">
        <v>0</v>
      </c>
      <c r="AI294" s="137">
        <v>0</v>
      </c>
      <c r="AJ294" s="137">
        <v>99822.74</v>
      </c>
      <c r="AK294" s="137">
        <v>42462.51</v>
      </c>
      <c r="AL294" s="137">
        <v>0</v>
      </c>
      <c r="AN294" s="61"/>
      <c r="AO294" s="61"/>
      <c r="AP294" s="61"/>
      <c r="AQ294" s="61"/>
      <c r="AR294" s="61"/>
      <c r="AS294" s="61"/>
      <c r="AT294" s="61"/>
      <c r="AU294" s="61"/>
      <c r="AV294" s="61"/>
      <c r="AW294" s="61"/>
      <c r="AX294" s="61"/>
      <c r="AY294" s="61"/>
      <c r="AZ294" s="61"/>
      <c r="BA294" s="61"/>
      <c r="BB294" s="61"/>
      <c r="BC294" s="61"/>
      <c r="BD294" s="61"/>
      <c r="BE294" s="61"/>
      <c r="BF294" s="61"/>
      <c r="BG294" s="61"/>
      <c r="BH294" s="61"/>
      <c r="BI294" s="61"/>
      <c r="BJ294" s="61"/>
      <c r="BK294" s="61"/>
      <c r="BL294" s="62"/>
      <c r="BM294" s="62"/>
      <c r="BN294" s="62"/>
      <c r="BO294" s="62"/>
      <c r="BP294" s="62"/>
      <c r="BQ294" s="62"/>
      <c r="BR294" s="62"/>
      <c r="BS294" s="62"/>
      <c r="BT294" s="62"/>
      <c r="BU294" s="62"/>
      <c r="BV294" s="62"/>
      <c r="BW294" s="62"/>
      <c r="BY294" s="63"/>
      <c r="BZ294" s="64"/>
      <c r="CA294" s="65"/>
      <c r="CB294" s="61"/>
      <c r="CC294" s="66"/>
      <c r="CD294" s="68"/>
    </row>
    <row r="295" spans="1:82" s="60" customFormat="1" ht="12" customHeight="1" x14ac:dyDescent="0.2">
      <c r="A295" s="110">
        <v>133</v>
      </c>
      <c r="B295" s="161" t="s">
        <v>552</v>
      </c>
      <c r="C295" s="117"/>
      <c r="D295" s="117"/>
      <c r="E295" s="118"/>
      <c r="F295" s="118"/>
      <c r="G295" s="163">
        <v>1715014.1</v>
      </c>
      <c r="H295" s="164">
        <v>0</v>
      </c>
      <c r="I295" s="163">
        <v>0</v>
      </c>
      <c r="J295" s="163">
        <v>0</v>
      </c>
      <c r="K295" s="163">
        <v>0</v>
      </c>
      <c r="L295" s="163">
        <v>0</v>
      </c>
      <c r="M295" s="163">
        <v>0</v>
      </c>
      <c r="N295" s="164">
        <v>0</v>
      </c>
      <c r="O295" s="164">
        <v>0</v>
      </c>
      <c r="P295" s="164">
        <v>0</v>
      </c>
      <c r="Q295" s="164">
        <v>0</v>
      </c>
      <c r="R295" s="164">
        <v>0</v>
      </c>
      <c r="S295" s="164">
        <v>0</v>
      </c>
      <c r="T295" s="170">
        <v>1</v>
      </c>
      <c r="U295" s="164">
        <v>1642195.55</v>
      </c>
      <c r="V295" s="167"/>
      <c r="W295" s="164">
        <v>0</v>
      </c>
      <c r="X295" s="164">
        <v>0</v>
      </c>
      <c r="Y295" s="164">
        <v>0</v>
      </c>
      <c r="Z295" s="164">
        <v>0</v>
      </c>
      <c r="AA295" s="164">
        <v>0</v>
      </c>
      <c r="AB295" s="164">
        <v>0</v>
      </c>
      <c r="AC295" s="164">
        <v>0</v>
      </c>
      <c r="AD295" s="164">
        <v>0</v>
      </c>
      <c r="AE295" s="164">
        <v>0</v>
      </c>
      <c r="AF295" s="164">
        <v>0</v>
      </c>
      <c r="AG295" s="164">
        <v>0</v>
      </c>
      <c r="AH295" s="164">
        <v>0</v>
      </c>
      <c r="AI295" s="164">
        <v>0</v>
      </c>
      <c r="AJ295" s="137">
        <v>51587.3</v>
      </c>
      <c r="AK295" s="137">
        <v>21231.25</v>
      </c>
      <c r="AL295" s="137">
        <v>0</v>
      </c>
      <c r="AN295" s="61"/>
      <c r="AO295" s="61"/>
      <c r="AP295" s="61"/>
      <c r="AQ295" s="61"/>
      <c r="AR295" s="61"/>
      <c r="AS295" s="61"/>
      <c r="AT295" s="61"/>
      <c r="AU295" s="61"/>
      <c r="AV295" s="61"/>
      <c r="AW295" s="61"/>
      <c r="AX295" s="61"/>
      <c r="AY295" s="61"/>
      <c r="AZ295" s="61"/>
      <c r="BA295" s="61"/>
      <c r="BB295" s="61"/>
      <c r="BC295" s="61"/>
      <c r="BD295" s="61"/>
      <c r="BE295" s="61"/>
      <c r="BF295" s="61"/>
      <c r="BG295" s="61"/>
      <c r="BH295" s="61"/>
      <c r="BI295" s="61"/>
      <c r="BJ295" s="61"/>
      <c r="BK295" s="61"/>
      <c r="BL295" s="62"/>
      <c r="BM295" s="62"/>
      <c r="BN295" s="62"/>
      <c r="BO295" s="62"/>
      <c r="BP295" s="62"/>
      <c r="BQ295" s="62"/>
      <c r="BR295" s="62"/>
      <c r="BS295" s="62"/>
      <c r="BT295" s="62"/>
      <c r="BU295" s="62"/>
      <c r="BV295" s="62"/>
      <c r="BW295" s="62"/>
      <c r="BY295" s="63"/>
      <c r="BZ295" s="64"/>
      <c r="CA295" s="65"/>
      <c r="CB295" s="61"/>
      <c r="CC295" s="66"/>
      <c r="CD295" s="68"/>
    </row>
    <row r="296" spans="1:82" s="60" customFormat="1" ht="12" customHeight="1" x14ac:dyDescent="0.2">
      <c r="A296" s="110">
        <v>134</v>
      </c>
      <c r="B296" s="161" t="s">
        <v>553</v>
      </c>
      <c r="C296" s="117"/>
      <c r="D296" s="117"/>
      <c r="E296" s="118"/>
      <c r="F296" s="118"/>
      <c r="G296" s="163">
        <v>3938415.08</v>
      </c>
      <c r="H296" s="164">
        <v>0</v>
      </c>
      <c r="I296" s="163">
        <v>0</v>
      </c>
      <c r="J296" s="163">
        <v>0</v>
      </c>
      <c r="K296" s="163">
        <v>0</v>
      </c>
      <c r="L296" s="163">
        <v>0</v>
      </c>
      <c r="M296" s="163">
        <v>0</v>
      </c>
      <c r="N296" s="164">
        <v>0</v>
      </c>
      <c r="O296" s="164">
        <v>0</v>
      </c>
      <c r="P296" s="164">
        <v>0</v>
      </c>
      <c r="Q296" s="164">
        <v>0</v>
      </c>
      <c r="R296" s="164">
        <v>0</v>
      </c>
      <c r="S296" s="164">
        <v>0</v>
      </c>
      <c r="T296" s="170">
        <v>0</v>
      </c>
      <c r="U296" s="164">
        <v>0</v>
      </c>
      <c r="V296" s="167" t="s">
        <v>36</v>
      </c>
      <c r="W296" s="164">
        <v>725.52</v>
      </c>
      <c r="X296" s="164">
        <v>3782783.4</v>
      </c>
      <c r="Y296" s="164">
        <v>0</v>
      </c>
      <c r="Z296" s="164">
        <v>0</v>
      </c>
      <c r="AA296" s="164">
        <v>0</v>
      </c>
      <c r="AB296" s="164">
        <v>0</v>
      </c>
      <c r="AC296" s="164">
        <v>0</v>
      </c>
      <c r="AD296" s="164">
        <v>0</v>
      </c>
      <c r="AE296" s="164">
        <v>0</v>
      </c>
      <c r="AF296" s="164">
        <v>0</v>
      </c>
      <c r="AG296" s="164">
        <v>0</v>
      </c>
      <c r="AH296" s="164">
        <v>0</v>
      </c>
      <c r="AI296" s="164">
        <v>0</v>
      </c>
      <c r="AJ296" s="137">
        <v>125577.9</v>
      </c>
      <c r="AK296" s="137">
        <v>30053.78</v>
      </c>
      <c r="AL296" s="137">
        <v>0</v>
      </c>
      <c r="AN296" s="61"/>
      <c r="AO296" s="61"/>
      <c r="AP296" s="61"/>
      <c r="AQ296" s="61"/>
      <c r="AR296" s="61"/>
      <c r="AS296" s="61"/>
      <c r="AT296" s="61"/>
      <c r="AU296" s="61"/>
      <c r="AV296" s="61"/>
      <c r="AW296" s="61"/>
      <c r="AX296" s="61"/>
      <c r="AY296" s="61"/>
      <c r="AZ296" s="61"/>
      <c r="BA296" s="61"/>
      <c r="BB296" s="61"/>
      <c r="BC296" s="61"/>
      <c r="BD296" s="61"/>
      <c r="BE296" s="61"/>
      <c r="BF296" s="61"/>
      <c r="BG296" s="61"/>
      <c r="BH296" s="61"/>
      <c r="BI296" s="61"/>
      <c r="BJ296" s="61"/>
      <c r="BK296" s="61"/>
      <c r="BL296" s="62"/>
      <c r="BM296" s="62"/>
      <c r="BN296" s="62"/>
      <c r="BO296" s="62"/>
      <c r="BP296" s="62"/>
      <c r="BQ296" s="62"/>
      <c r="BR296" s="62"/>
      <c r="BS296" s="62"/>
      <c r="BT296" s="62"/>
      <c r="BU296" s="62"/>
      <c r="BV296" s="62"/>
      <c r="BW296" s="62"/>
      <c r="BY296" s="63"/>
      <c r="BZ296" s="64"/>
      <c r="CA296" s="65"/>
      <c r="CB296" s="61"/>
      <c r="CC296" s="66"/>
      <c r="CD296" s="68"/>
    </row>
    <row r="297" spans="1:82" s="60" customFormat="1" ht="12" customHeight="1" x14ac:dyDescent="0.2">
      <c r="A297" s="110">
        <v>135</v>
      </c>
      <c r="B297" s="161" t="s">
        <v>555</v>
      </c>
      <c r="C297" s="117"/>
      <c r="D297" s="117"/>
      <c r="E297" s="118"/>
      <c r="F297" s="118"/>
      <c r="G297" s="163">
        <v>306299</v>
      </c>
      <c r="H297" s="164">
        <v>0</v>
      </c>
      <c r="I297" s="163">
        <v>0</v>
      </c>
      <c r="J297" s="163">
        <v>0</v>
      </c>
      <c r="K297" s="163">
        <v>0</v>
      </c>
      <c r="L297" s="163">
        <v>0</v>
      </c>
      <c r="M297" s="163">
        <v>0</v>
      </c>
      <c r="N297" s="164">
        <v>0</v>
      </c>
      <c r="O297" s="164">
        <v>0</v>
      </c>
      <c r="P297" s="164">
        <v>0</v>
      </c>
      <c r="Q297" s="164">
        <v>0</v>
      </c>
      <c r="R297" s="164">
        <v>0</v>
      </c>
      <c r="S297" s="164">
        <v>0</v>
      </c>
      <c r="T297" s="170">
        <v>0</v>
      </c>
      <c r="U297" s="164">
        <v>0</v>
      </c>
      <c r="V297" s="167"/>
      <c r="W297" s="164">
        <v>0</v>
      </c>
      <c r="X297" s="164">
        <v>0</v>
      </c>
      <c r="Y297" s="164">
        <v>0</v>
      </c>
      <c r="Z297" s="164">
        <v>0</v>
      </c>
      <c r="AA297" s="164">
        <v>1899</v>
      </c>
      <c r="AB297" s="164">
        <v>306299</v>
      </c>
      <c r="AC297" s="164">
        <v>0</v>
      </c>
      <c r="AD297" s="164">
        <v>0</v>
      </c>
      <c r="AE297" s="164">
        <v>0</v>
      </c>
      <c r="AF297" s="164">
        <v>0</v>
      </c>
      <c r="AG297" s="164">
        <v>0</v>
      </c>
      <c r="AH297" s="164">
        <v>0</v>
      </c>
      <c r="AI297" s="164">
        <v>0</v>
      </c>
      <c r="AJ297" s="137">
        <v>0</v>
      </c>
      <c r="AK297" s="137">
        <v>0</v>
      </c>
      <c r="AL297" s="137">
        <v>0</v>
      </c>
      <c r="AN297" s="61"/>
      <c r="AO297" s="61"/>
      <c r="AP297" s="61"/>
      <c r="AQ297" s="61"/>
      <c r="AR297" s="61"/>
      <c r="AS297" s="61"/>
      <c r="AT297" s="61"/>
      <c r="AU297" s="61"/>
      <c r="AV297" s="61"/>
      <c r="AW297" s="61"/>
      <c r="AX297" s="61"/>
      <c r="AY297" s="61"/>
      <c r="AZ297" s="61"/>
      <c r="BA297" s="61"/>
      <c r="BB297" s="61"/>
      <c r="BC297" s="61"/>
      <c r="BD297" s="61"/>
      <c r="BE297" s="61"/>
      <c r="BF297" s="61"/>
      <c r="BG297" s="61"/>
      <c r="BH297" s="61"/>
      <c r="BI297" s="61"/>
      <c r="BJ297" s="61"/>
      <c r="BK297" s="61"/>
      <c r="BL297" s="62"/>
      <c r="BM297" s="62"/>
      <c r="BN297" s="62"/>
      <c r="BO297" s="62"/>
      <c r="BP297" s="62"/>
      <c r="BQ297" s="62"/>
      <c r="BR297" s="62"/>
      <c r="BS297" s="62"/>
      <c r="BT297" s="62"/>
      <c r="BU297" s="62"/>
      <c r="BV297" s="62"/>
      <c r="BW297" s="62"/>
      <c r="BY297" s="63"/>
      <c r="BZ297" s="64"/>
      <c r="CA297" s="65"/>
      <c r="CB297" s="61"/>
      <c r="CC297" s="66"/>
      <c r="CD297" s="68"/>
    </row>
    <row r="298" spans="1:82" s="60" customFormat="1" ht="12" customHeight="1" x14ac:dyDescent="0.2">
      <c r="A298" s="110">
        <v>136</v>
      </c>
      <c r="B298" s="161" t="s">
        <v>538</v>
      </c>
      <c r="C298" s="117"/>
      <c r="D298" s="117"/>
      <c r="E298" s="118"/>
      <c r="F298" s="118"/>
      <c r="G298" s="163">
        <v>109195.64</v>
      </c>
      <c r="H298" s="164">
        <v>0</v>
      </c>
      <c r="I298" s="165">
        <v>0</v>
      </c>
      <c r="J298" s="165">
        <v>0</v>
      </c>
      <c r="K298" s="165">
        <v>0</v>
      </c>
      <c r="L298" s="165">
        <v>0</v>
      </c>
      <c r="M298" s="165">
        <v>0</v>
      </c>
      <c r="N298" s="164">
        <v>0</v>
      </c>
      <c r="O298" s="164">
        <v>0</v>
      </c>
      <c r="P298" s="164">
        <v>0</v>
      </c>
      <c r="Q298" s="164">
        <v>0</v>
      </c>
      <c r="R298" s="164">
        <v>0</v>
      </c>
      <c r="S298" s="164">
        <v>0</v>
      </c>
      <c r="T298" s="166">
        <v>0</v>
      </c>
      <c r="U298" s="164">
        <v>0</v>
      </c>
      <c r="V298" s="168" t="s">
        <v>36</v>
      </c>
      <c r="W298" s="137">
        <v>1495</v>
      </c>
      <c r="X298" s="164">
        <v>109195.64</v>
      </c>
      <c r="Y298" s="137">
        <v>0</v>
      </c>
      <c r="Z298" s="137">
        <v>0</v>
      </c>
      <c r="AA298" s="137">
        <v>0</v>
      </c>
      <c r="AB298" s="137">
        <v>0</v>
      </c>
      <c r="AC298" s="137">
        <v>0</v>
      </c>
      <c r="AD298" s="137">
        <v>0</v>
      </c>
      <c r="AE298" s="137">
        <v>0</v>
      </c>
      <c r="AF298" s="137">
        <v>0</v>
      </c>
      <c r="AG298" s="137">
        <v>0</v>
      </c>
      <c r="AH298" s="137">
        <v>0</v>
      </c>
      <c r="AI298" s="137">
        <v>0</v>
      </c>
      <c r="AJ298" s="137">
        <v>0</v>
      </c>
      <c r="AK298" s="137">
        <v>0</v>
      </c>
      <c r="AL298" s="137">
        <v>0</v>
      </c>
      <c r="AN298" s="61"/>
      <c r="AO298" s="61"/>
      <c r="AP298" s="61"/>
      <c r="AQ298" s="61"/>
      <c r="AR298" s="61"/>
      <c r="AS298" s="61"/>
      <c r="AT298" s="61"/>
      <c r="AU298" s="61"/>
      <c r="AV298" s="61"/>
      <c r="AW298" s="61"/>
      <c r="AX298" s="61"/>
      <c r="AY298" s="61"/>
      <c r="AZ298" s="61"/>
      <c r="BA298" s="61"/>
      <c r="BB298" s="61"/>
      <c r="BC298" s="61"/>
      <c r="BD298" s="61"/>
      <c r="BE298" s="61"/>
      <c r="BF298" s="61"/>
      <c r="BG298" s="61"/>
      <c r="BH298" s="61"/>
      <c r="BI298" s="61"/>
      <c r="BJ298" s="61"/>
      <c r="BK298" s="61"/>
      <c r="BL298" s="62"/>
      <c r="BM298" s="62"/>
      <c r="BN298" s="62"/>
      <c r="BO298" s="62"/>
      <c r="BP298" s="62"/>
      <c r="BQ298" s="62"/>
      <c r="BR298" s="62"/>
      <c r="BS298" s="62"/>
      <c r="BT298" s="62"/>
      <c r="BU298" s="62"/>
      <c r="BV298" s="62"/>
      <c r="BW298" s="62"/>
      <c r="BY298" s="63"/>
      <c r="BZ298" s="64"/>
      <c r="CA298" s="65"/>
      <c r="CB298" s="61"/>
      <c r="CC298" s="66"/>
      <c r="CD298" s="68"/>
    </row>
    <row r="299" spans="1:82" s="60" customFormat="1" ht="12" customHeight="1" x14ac:dyDescent="0.2">
      <c r="A299" s="110">
        <v>137</v>
      </c>
      <c r="B299" s="161" t="s">
        <v>558</v>
      </c>
      <c r="C299" s="117"/>
      <c r="D299" s="117"/>
      <c r="E299" s="118"/>
      <c r="F299" s="118"/>
      <c r="G299" s="163">
        <v>2426896.7999999998</v>
      </c>
      <c r="H299" s="164">
        <v>110269.2</v>
      </c>
      <c r="I299" s="165">
        <v>0</v>
      </c>
      <c r="J299" s="165">
        <v>0</v>
      </c>
      <c r="K299" s="165">
        <v>0</v>
      </c>
      <c r="L299" s="165">
        <v>0</v>
      </c>
      <c r="M299" s="165">
        <v>0</v>
      </c>
      <c r="N299" s="164">
        <v>0</v>
      </c>
      <c r="O299" s="164">
        <v>0</v>
      </c>
      <c r="P299" s="164">
        <v>0</v>
      </c>
      <c r="Q299" s="164">
        <v>0</v>
      </c>
      <c r="R299" s="164">
        <v>0</v>
      </c>
      <c r="S299" s="164">
        <v>110269.2</v>
      </c>
      <c r="T299" s="166">
        <v>0</v>
      </c>
      <c r="U299" s="164">
        <v>0</v>
      </c>
      <c r="V299" s="168" t="s">
        <v>36</v>
      </c>
      <c r="W299" s="137">
        <v>1201</v>
      </c>
      <c r="X299" s="164">
        <v>2316627.6</v>
      </c>
      <c r="Y299" s="137">
        <v>0</v>
      </c>
      <c r="Z299" s="137">
        <v>0</v>
      </c>
      <c r="AA299" s="137">
        <v>0</v>
      </c>
      <c r="AB299" s="137">
        <v>0</v>
      </c>
      <c r="AC299" s="137">
        <v>0</v>
      </c>
      <c r="AD299" s="137">
        <v>0</v>
      </c>
      <c r="AE299" s="137">
        <v>0</v>
      </c>
      <c r="AF299" s="137">
        <v>0</v>
      </c>
      <c r="AG299" s="137">
        <v>0</v>
      </c>
      <c r="AH299" s="137">
        <v>0</v>
      </c>
      <c r="AI299" s="137">
        <v>0</v>
      </c>
      <c r="AJ299" s="137">
        <v>0</v>
      </c>
      <c r="AK299" s="137">
        <v>0</v>
      </c>
      <c r="AL299" s="137">
        <v>0</v>
      </c>
      <c r="AN299" s="61"/>
      <c r="AO299" s="61"/>
      <c r="AP299" s="61"/>
      <c r="AQ299" s="61"/>
      <c r="AR299" s="61"/>
      <c r="AS299" s="61"/>
      <c r="AT299" s="61"/>
      <c r="AU299" s="61"/>
      <c r="AV299" s="61"/>
      <c r="AW299" s="61"/>
      <c r="AX299" s="61"/>
      <c r="AY299" s="61"/>
      <c r="AZ299" s="61"/>
      <c r="BA299" s="61"/>
      <c r="BB299" s="61"/>
      <c r="BC299" s="61"/>
      <c r="BD299" s="61"/>
      <c r="BE299" s="61"/>
      <c r="BF299" s="61"/>
      <c r="BG299" s="61"/>
      <c r="BH299" s="61"/>
      <c r="BI299" s="61"/>
      <c r="BJ299" s="61"/>
      <c r="BK299" s="61"/>
      <c r="BL299" s="62"/>
      <c r="BM299" s="62"/>
      <c r="BN299" s="62"/>
      <c r="BO299" s="62"/>
      <c r="BP299" s="62"/>
      <c r="BQ299" s="62"/>
      <c r="BR299" s="62"/>
      <c r="BS299" s="62"/>
      <c r="BT299" s="62"/>
      <c r="BU299" s="62"/>
      <c r="BV299" s="62"/>
      <c r="BW299" s="62"/>
      <c r="BY299" s="63"/>
      <c r="BZ299" s="64"/>
      <c r="CA299" s="65"/>
      <c r="CB299" s="61"/>
      <c r="CC299" s="66"/>
      <c r="CD299" s="68"/>
    </row>
    <row r="300" spans="1:82" s="60" customFormat="1" ht="12" customHeight="1" x14ac:dyDescent="0.2">
      <c r="A300" s="110">
        <v>138</v>
      </c>
      <c r="B300" s="161" t="s">
        <v>559</v>
      </c>
      <c r="C300" s="117"/>
      <c r="D300" s="117"/>
      <c r="E300" s="118"/>
      <c r="F300" s="118"/>
      <c r="G300" s="163">
        <v>960432.13</v>
      </c>
      <c r="H300" s="164">
        <v>0</v>
      </c>
      <c r="I300" s="165">
        <v>0</v>
      </c>
      <c r="J300" s="165">
        <v>0</v>
      </c>
      <c r="K300" s="165">
        <v>0</v>
      </c>
      <c r="L300" s="165">
        <v>0</v>
      </c>
      <c r="M300" s="165">
        <v>0</v>
      </c>
      <c r="N300" s="164">
        <v>0</v>
      </c>
      <c r="O300" s="164">
        <v>0</v>
      </c>
      <c r="P300" s="164">
        <v>0</v>
      </c>
      <c r="Q300" s="164">
        <v>0</v>
      </c>
      <c r="R300" s="164">
        <v>0</v>
      </c>
      <c r="S300" s="164">
        <v>0</v>
      </c>
      <c r="T300" s="170">
        <v>0</v>
      </c>
      <c r="U300" s="164">
        <v>0</v>
      </c>
      <c r="V300" s="175" t="s">
        <v>36</v>
      </c>
      <c r="W300" s="137">
        <v>579</v>
      </c>
      <c r="X300" s="164">
        <v>960432.13</v>
      </c>
      <c r="Y300" s="137">
        <v>0</v>
      </c>
      <c r="Z300" s="137">
        <v>0</v>
      </c>
      <c r="AA300" s="137">
        <v>0</v>
      </c>
      <c r="AB300" s="137">
        <v>0</v>
      </c>
      <c r="AC300" s="137">
        <v>0</v>
      </c>
      <c r="AD300" s="137">
        <v>0</v>
      </c>
      <c r="AE300" s="137">
        <v>0</v>
      </c>
      <c r="AF300" s="137">
        <v>0</v>
      </c>
      <c r="AG300" s="137">
        <v>0</v>
      </c>
      <c r="AH300" s="137">
        <v>0</v>
      </c>
      <c r="AI300" s="137">
        <v>0</v>
      </c>
      <c r="AJ300" s="137">
        <v>0</v>
      </c>
      <c r="AK300" s="137">
        <v>0</v>
      </c>
      <c r="AL300" s="137">
        <v>0</v>
      </c>
      <c r="AN300" s="61"/>
      <c r="AO300" s="61"/>
      <c r="AP300" s="61"/>
      <c r="AQ300" s="61"/>
      <c r="AR300" s="61"/>
      <c r="AS300" s="61"/>
      <c r="AT300" s="61"/>
      <c r="AU300" s="61"/>
      <c r="AV300" s="61"/>
      <c r="AW300" s="61"/>
      <c r="AX300" s="61"/>
      <c r="AY300" s="61"/>
      <c r="AZ300" s="61"/>
      <c r="BA300" s="61"/>
      <c r="BB300" s="61"/>
      <c r="BC300" s="61"/>
      <c r="BD300" s="61"/>
      <c r="BE300" s="61"/>
      <c r="BF300" s="61"/>
      <c r="BG300" s="61"/>
      <c r="BH300" s="61"/>
      <c r="BI300" s="61"/>
      <c r="BJ300" s="61"/>
      <c r="BK300" s="61"/>
      <c r="BL300" s="62"/>
      <c r="BM300" s="62"/>
      <c r="BN300" s="62"/>
      <c r="BO300" s="62"/>
      <c r="BP300" s="62"/>
      <c r="BQ300" s="62"/>
      <c r="BR300" s="62"/>
      <c r="BS300" s="62"/>
      <c r="BT300" s="62"/>
      <c r="BU300" s="62"/>
      <c r="BV300" s="62"/>
      <c r="BW300" s="62"/>
      <c r="BY300" s="63"/>
      <c r="BZ300" s="64"/>
      <c r="CA300" s="65"/>
      <c r="CB300" s="61"/>
      <c r="CC300" s="66"/>
      <c r="CD300" s="68"/>
    </row>
    <row r="301" spans="1:82" s="60" customFormat="1" ht="12" customHeight="1" x14ac:dyDescent="0.2">
      <c r="A301" s="110">
        <v>139</v>
      </c>
      <c r="B301" s="161" t="s">
        <v>560</v>
      </c>
      <c r="C301" s="117"/>
      <c r="D301" s="117"/>
      <c r="E301" s="118"/>
      <c r="F301" s="118"/>
      <c r="G301" s="163">
        <v>1803339</v>
      </c>
      <c r="H301" s="164">
        <v>0</v>
      </c>
      <c r="I301" s="165">
        <v>0</v>
      </c>
      <c r="J301" s="165">
        <v>0</v>
      </c>
      <c r="K301" s="165">
        <v>0</v>
      </c>
      <c r="L301" s="165">
        <v>0</v>
      </c>
      <c r="M301" s="165">
        <v>0</v>
      </c>
      <c r="N301" s="164">
        <v>0</v>
      </c>
      <c r="O301" s="164">
        <v>0</v>
      </c>
      <c r="P301" s="164">
        <v>0</v>
      </c>
      <c r="Q301" s="164">
        <v>0</v>
      </c>
      <c r="R301" s="164">
        <v>0</v>
      </c>
      <c r="S301" s="164">
        <v>0</v>
      </c>
      <c r="T301" s="170">
        <v>0</v>
      </c>
      <c r="U301" s="164">
        <v>0</v>
      </c>
      <c r="V301" s="168"/>
      <c r="W301" s="137">
        <v>0</v>
      </c>
      <c r="X301" s="164">
        <v>0</v>
      </c>
      <c r="Y301" s="137">
        <v>0</v>
      </c>
      <c r="Z301" s="137">
        <v>0</v>
      </c>
      <c r="AA301" s="137">
        <v>6988</v>
      </c>
      <c r="AB301" s="137">
        <v>472186</v>
      </c>
      <c r="AC301" s="137">
        <v>0</v>
      </c>
      <c r="AD301" s="137">
        <v>0</v>
      </c>
      <c r="AE301" s="137">
        <v>6988</v>
      </c>
      <c r="AF301" s="137">
        <v>1331153</v>
      </c>
      <c r="AG301" s="137">
        <v>0</v>
      </c>
      <c r="AH301" s="137">
        <v>0</v>
      </c>
      <c r="AI301" s="137">
        <v>0</v>
      </c>
      <c r="AJ301" s="137">
        <v>0</v>
      </c>
      <c r="AK301" s="137">
        <v>0</v>
      </c>
      <c r="AL301" s="137">
        <v>0</v>
      </c>
      <c r="AN301" s="61"/>
      <c r="AO301" s="61"/>
      <c r="AP301" s="61"/>
      <c r="AQ301" s="61"/>
      <c r="AR301" s="61"/>
      <c r="AS301" s="61"/>
      <c r="AT301" s="61"/>
      <c r="AU301" s="61"/>
      <c r="AV301" s="61"/>
      <c r="AW301" s="61"/>
      <c r="AX301" s="61"/>
      <c r="AY301" s="61"/>
      <c r="AZ301" s="61"/>
      <c r="BA301" s="61"/>
      <c r="BB301" s="61"/>
      <c r="BC301" s="61"/>
      <c r="BD301" s="61"/>
      <c r="BE301" s="61"/>
      <c r="BF301" s="61"/>
      <c r="BG301" s="61"/>
      <c r="BH301" s="61"/>
      <c r="BI301" s="61"/>
      <c r="BJ301" s="61"/>
      <c r="BK301" s="61"/>
      <c r="BL301" s="62"/>
      <c r="BM301" s="62"/>
      <c r="BN301" s="62"/>
      <c r="BO301" s="62"/>
      <c r="BP301" s="62"/>
      <c r="BQ301" s="62"/>
      <c r="BR301" s="62"/>
      <c r="BS301" s="62"/>
      <c r="BT301" s="62"/>
      <c r="BU301" s="62"/>
      <c r="BV301" s="62"/>
      <c r="BW301" s="62"/>
      <c r="BY301" s="63"/>
      <c r="BZ301" s="64"/>
      <c r="CA301" s="65"/>
      <c r="CB301" s="61"/>
      <c r="CC301" s="66"/>
      <c r="CD301" s="68"/>
    </row>
    <row r="302" spans="1:82" s="60" customFormat="1" ht="12" customHeight="1" x14ac:dyDescent="0.2">
      <c r="A302" s="110">
        <v>140</v>
      </c>
      <c r="B302" s="161" t="s">
        <v>561</v>
      </c>
      <c r="C302" s="117"/>
      <c r="D302" s="117"/>
      <c r="E302" s="118"/>
      <c r="F302" s="118"/>
      <c r="G302" s="163">
        <v>2308979.59</v>
      </c>
      <c r="H302" s="164">
        <v>0</v>
      </c>
      <c r="I302" s="165">
        <v>0</v>
      </c>
      <c r="J302" s="165">
        <v>0</v>
      </c>
      <c r="K302" s="165">
        <v>0</v>
      </c>
      <c r="L302" s="165">
        <v>0</v>
      </c>
      <c r="M302" s="165">
        <v>0</v>
      </c>
      <c r="N302" s="164">
        <v>0</v>
      </c>
      <c r="O302" s="164">
        <v>0</v>
      </c>
      <c r="P302" s="164">
        <v>0</v>
      </c>
      <c r="Q302" s="164">
        <v>0</v>
      </c>
      <c r="R302" s="164">
        <v>0</v>
      </c>
      <c r="S302" s="164">
        <v>0</v>
      </c>
      <c r="T302" s="170">
        <v>0</v>
      </c>
      <c r="U302" s="164">
        <v>0</v>
      </c>
      <c r="V302" s="168" t="s">
        <v>36</v>
      </c>
      <c r="W302" s="137">
        <v>1800</v>
      </c>
      <c r="X302" s="164">
        <v>2308979.59</v>
      </c>
      <c r="Y302" s="137">
        <v>0</v>
      </c>
      <c r="Z302" s="137">
        <v>0</v>
      </c>
      <c r="AA302" s="137">
        <v>0</v>
      </c>
      <c r="AB302" s="137">
        <v>0</v>
      </c>
      <c r="AC302" s="137">
        <v>0</v>
      </c>
      <c r="AD302" s="137">
        <v>0</v>
      </c>
      <c r="AE302" s="137">
        <v>0</v>
      </c>
      <c r="AF302" s="137">
        <v>0</v>
      </c>
      <c r="AG302" s="137">
        <v>0</v>
      </c>
      <c r="AH302" s="137">
        <v>0</v>
      </c>
      <c r="AI302" s="137">
        <v>0</v>
      </c>
      <c r="AJ302" s="137">
        <v>0</v>
      </c>
      <c r="AK302" s="137">
        <v>0</v>
      </c>
      <c r="AL302" s="137">
        <v>0</v>
      </c>
      <c r="AN302" s="61"/>
      <c r="AO302" s="61"/>
      <c r="AP302" s="61"/>
      <c r="AQ302" s="61"/>
      <c r="AR302" s="61"/>
      <c r="AS302" s="61"/>
      <c r="AT302" s="61"/>
      <c r="AU302" s="61"/>
      <c r="AV302" s="61"/>
      <c r="AW302" s="61"/>
      <c r="AX302" s="61"/>
      <c r="AY302" s="61"/>
      <c r="AZ302" s="61"/>
      <c r="BA302" s="61"/>
      <c r="BB302" s="61"/>
      <c r="BC302" s="61"/>
      <c r="BD302" s="61"/>
      <c r="BE302" s="61"/>
      <c r="BF302" s="61"/>
      <c r="BG302" s="61"/>
      <c r="BH302" s="61"/>
      <c r="BI302" s="61"/>
      <c r="BJ302" s="61"/>
      <c r="BK302" s="61"/>
      <c r="BL302" s="62"/>
      <c r="BM302" s="62"/>
      <c r="BN302" s="62"/>
      <c r="BO302" s="62"/>
      <c r="BP302" s="62"/>
      <c r="BQ302" s="62"/>
      <c r="BR302" s="62"/>
      <c r="BS302" s="62"/>
      <c r="BT302" s="62"/>
      <c r="BU302" s="62"/>
      <c r="BV302" s="62"/>
      <c r="BW302" s="62"/>
      <c r="BY302" s="63"/>
      <c r="BZ302" s="64"/>
      <c r="CA302" s="65"/>
      <c r="CB302" s="61"/>
      <c r="CC302" s="66"/>
      <c r="CD302" s="68"/>
    </row>
    <row r="303" spans="1:82" s="60" customFormat="1" ht="12" customHeight="1" x14ac:dyDescent="0.2">
      <c r="A303" s="110">
        <v>141</v>
      </c>
      <c r="B303" s="161" t="s">
        <v>562</v>
      </c>
      <c r="C303" s="117"/>
      <c r="D303" s="117"/>
      <c r="E303" s="118"/>
      <c r="F303" s="118"/>
      <c r="G303" s="163">
        <v>3869131</v>
      </c>
      <c r="H303" s="164">
        <v>0</v>
      </c>
      <c r="I303" s="163">
        <v>0</v>
      </c>
      <c r="J303" s="163">
        <v>0</v>
      </c>
      <c r="K303" s="163">
        <v>0</v>
      </c>
      <c r="L303" s="163">
        <v>0</v>
      </c>
      <c r="M303" s="163">
        <v>0</v>
      </c>
      <c r="N303" s="164">
        <v>0</v>
      </c>
      <c r="O303" s="164">
        <v>0</v>
      </c>
      <c r="P303" s="164">
        <v>0</v>
      </c>
      <c r="Q303" s="164">
        <v>0</v>
      </c>
      <c r="R303" s="164">
        <v>0</v>
      </c>
      <c r="S303" s="164">
        <v>0</v>
      </c>
      <c r="T303" s="170">
        <v>0</v>
      </c>
      <c r="U303" s="164">
        <v>0</v>
      </c>
      <c r="V303" s="167" t="s">
        <v>36</v>
      </c>
      <c r="W303" s="164">
        <v>1853</v>
      </c>
      <c r="X303" s="164">
        <v>3869131</v>
      </c>
      <c r="Y303" s="164">
        <v>0</v>
      </c>
      <c r="Z303" s="164">
        <v>0</v>
      </c>
      <c r="AA303" s="164">
        <v>0</v>
      </c>
      <c r="AB303" s="164">
        <v>0</v>
      </c>
      <c r="AC303" s="164">
        <v>0</v>
      </c>
      <c r="AD303" s="164">
        <v>0</v>
      </c>
      <c r="AE303" s="164">
        <v>0</v>
      </c>
      <c r="AF303" s="164">
        <v>0</v>
      </c>
      <c r="AG303" s="164">
        <v>0</v>
      </c>
      <c r="AH303" s="164">
        <v>0</v>
      </c>
      <c r="AI303" s="164">
        <v>0</v>
      </c>
      <c r="AJ303" s="137">
        <v>0</v>
      </c>
      <c r="AK303" s="137">
        <v>0</v>
      </c>
      <c r="AL303" s="137">
        <v>0</v>
      </c>
      <c r="AN303" s="61"/>
      <c r="AO303" s="61"/>
      <c r="AP303" s="61"/>
      <c r="AQ303" s="61"/>
      <c r="AR303" s="61"/>
      <c r="AS303" s="61"/>
      <c r="AT303" s="61"/>
      <c r="AU303" s="61"/>
      <c r="AV303" s="61"/>
      <c r="AW303" s="61"/>
      <c r="AX303" s="61"/>
      <c r="AY303" s="61"/>
      <c r="AZ303" s="61"/>
      <c r="BA303" s="61"/>
      <c r="BB303" s="61"/>
      <c r="BC303" s="61"/>
      <c r="BD303" s="61"/>
      <c r="BE303" s="61"/>
      <c r="BF303" s="61"/>
      <c r="BG303" s="61"/>
      <c r="BH303" s="61"/>
      <c r="BI303" s="61"/>
      <c r="BJ303" s="61"/>
      <c r="BK303" s="61"/>
      <c r="BL303" s="62"/>
      <c r="BM303" s="62"/>
      <c r="BN303" s="62"/>
      <c r="BO303" s="62"/>
      <c r="BP303" s="62"/>
      <c r="BQ303" s="62"/>
      <c r="BR303" s="62"/>
      <c r="BS303" s="62"/>
      <c r="BT303" s="62"/>
      <c r="BU303" s="62"/>
      <c r="BV303" s="62"/>
      <c r="BW303" s="62"/>
      <c r="BY303" s="63"/>
      <c r="BZ303" s="64"/>
      <c r="CA303" s="65"/>
      <c r="CB303" s="61"/>
      <c r="CC303" s="66"/>
      <c r="CD303" s="68"/>
    </row>
    <row r="304" spans="1:82" s="60" customFormat="1" ht="12" customHeight="1" x14ac:dyDescent="0.2">
      <c r="A304" s="110">
        <v>142</v>
      </c>
      <c r="B304" s="161" t="s">
        <v>563</v>
      </c>
      <c r="C304" s="117"/>
      <c r="D304" s="117"/>
      <c r="E304" s="118"/>
      <c r="F304" s="118"/>
      <c r="G304" s="163">
        <v>3095077.25</v>
      </c>
      <c r="H304" s="164">
        <v>0</v>
      </c>
      <c r="I304" s="163">
        <v>0</v>
      </c>
      <c r="J304" s="163">
        <v>0</v>
      </c>
      <c r="K304" s="163">
        <v>0</v>
      </c>
      <c r="L304" s="163">
        <v>0</v>
      </c>
      <c r="M304" s="163">
        <v>0</v>
      </c>
      <c r="N304" s="164">
        <v>0</v>
      </c>
      <c r="O304" s="164">
        <v>0</v>
      </c>
      <c r="P304" s="164">
        <v>0</v>
      </c>
      <c r="Q304" s="164">
        <v>0</v>
      </c>
      <c r="R304" s="164">
        <v>0</v>
      </c>
      <c r="S304" s="164">
        <v>0</v>
      </c>
      <c r="T304" s="170">
        <v>0</v>
      </c>
      <c r="U304" s="164">
        <v>0</v>
      </c>
      <c r="V304" s="167" t="s">
        <v>36</v>
      </c>
      <c r="W304" s="164">
        <v>2569.5</v>
      </c>
      <c r="X304" s="164">
        <v>3064432.92</v>
      </c>
      <c r="Y304" s="164">
        <v>0</v>
      </c>
      <c r="Z304" s="164">
        <v>0</v>
      </c>
      <c r="AA304" s="164">
        <v>0</v>
      </c>
      <c r="AB304" s="164">
        <v>0</v>
      </c>
      <c r="AC304" s="164">
        <v>0</v>
      </c>
      <c r="AD304" s="164">
        <v>0</v>
      </c>
      <c r="AE304" s="164">
        <v>0</v>
      </c>
      <c r="AF304" s="164">
        <v>0</v>
      </c>
      <c r="AG304" s="164">
        <v>0</v>
      </c>
      <c r="AH304" s="164">
        <v>0</v>
      </c>
      <c r="AI304" s="164">
        <v>0</v>
      </c>
      <c r="AJ304" s="137">
        <v>0</v>
      </c>
      <c r="AK304" s="137">
        <v>30644.33</v>
      </c>
      <c r="AL304" s="137">
        <v>0</v>
      </c>
      <c r="AN304" s="61"/>
      <c r="AO304" s="61"/>
      <c r="AP304" s="61"/>
      <c r="AQ304" s="61"/>
      <c r="AR304" s="61"/>
      <c r="AS304" s="61"/>
      <c r="AT304" s="61"/>
      <c r="AU304" s="61"/>
      <c r="AV304" s="61"/>
      <c r="AW304" s="61"/>
      <c r="AX304" s="61"/>
      <c r="AY304" s="61"/>
      <c r="AZ304" s="61"/>
      <c r="BA304" s="61"/>
      <c r="BB304" s="61"/>
      <c r="BC304" s="61"/>
      <c r="BD304" s="61"/>
      <c r="BE304" s="61"/>
      <c r="BF304" s="61"/>
      <c r="BG304" s="61"/>
      <c r="BH304" s="61"/>
      <c r="BI304" s="61"/>
      <c r="BJ304" s="61"/>
      <c r="BK304" s="61"/>
      <c r="BL304" s="62"/>
      <c r="BM304" s="62"/>
      <c r="BN304" s="62"/>
      <c r="BO304" s="62"/>
      <c r="BP304" s="62"/>
      <c r="BQ304" s="62"/>
      <c r="BR304" s="62"/>
      <c r="BS304" s="62"/>
      <c r="BT304" s="62"/>
      <c r="BU304" s="62"/>
      <c r="BV304" s="62"/>
      <c r="BW304" s="62"/>
      <c r="BY304" s="63"/>
      <c r="BZ304" s="64"/>
      <c r="CA304" s="65"/>
      <c r="CB304" s="61"/>
      <c r="CC304" s="66"/>
      <c r="CD304" s="68"/>
    </row>
    <row r="305" spans="1:82" s="60" customFormat="1" ht="12" customHeight="1" x14ac:dyDescent="0.2">
      <c r="A305" s="110">
        <v>143</v>
      </c>
      <c r="B305" s="161" t="s">
        <v>564</v>
      </c>
      <c r="C305" s="117"/>
      <c r="D305" s="117"/>
      <c r="E305" s="118"/>
      <c r="F305" s="118"/>
      <c r="G305" s="163">
        <v>4055545.75</v>
      </c>
      <c r="H305" s="164">
        <v>0</v>
      </c>
      <c r="I305" s="165">
        <v>0</v>
      </c>
      <c r="J305" s="165">
        <v>0</v>
      </c>
      <c r="K305" s="165">
        <v>0</v>
      </c>
      <c r="L305" s="165">
        <v>0</v>
      </c>
      <c r="M305" s="165">
        <v>0</v>
      </c>
      <c r="N305" s="164">
        <v>0</v>
      </c>
      <c r="O305" s="164">
        <v>0</v>
      </c>
      <c r="P305" s="164">
        <v>0</v>
      </c>
      <c r="Q305" s="164">
        <v>0</v>
      </c>
      <c r="R305" s="164">
        <v>0</v>
      </c>
      <c r="S305" s="164">
        <v>0</v>
      </c>
      <c r="T305" s="166">
        <v>0</v>
      </c>
      <c r="U305" s="164">
        <v>0</v>
      </c>
      <c r="V305" s="168" t="s">
        <v>36</v>
      </c>
      <c r="W305" s="137">
        <v>1573</v>
      </c>
      <c r="X305" s="164">
        <v>4055545.75</v>
      </c>
      <c r="Y305" s="137">
        <v>0</v>
      </c>
      <c r="Z305" s="137">
        <v>0</v>
      </c>
      <c r="AA305" s="137">
        <v>0</v>
      </c>
      <c r="AB305" s="137">
        <v>0</v>
      </c>
      <c r="AC305" s="137">
        <v>0</v>
      </c>
      <c r="AD305" s="137">
        <v>0</v>
      </c>
      <c r="AE305" s="137">
        <v>0</v>
      </c>
      <c r="AF305" s="137">
        <v>0</v>
      </c>
      <c r="AG305" s="137">
        <v>0</v>
      </c>
      <c r="AH305" s="137">
        <v>0</v>
      </c>
      <c r="AI305" s="137">
        <v>0</v>
      </c>
      <c r="AJ305" s="137">
        <v>0</v>
      </c>
      <c r="AK305" s="137">
        <v>0</v>
      </c>
      <c r="AL305" s="137">
        <v>0</v>
      </c>
      <c r="AN305" s="61"/>
      <c r="AO305" s="61"/>
      <c r="AP305" s="61"/>
      <c r="AQ305" s="61"/>
      <c r="AR305" s="61"/>
      <c r="AS305" s="61"/>
      <c r="AT305" s="61"/>
      <c r="AU305" s="61"/>
      <c r="AV305" s="61"/>
      <c r="AW305" s="61"/>
      <c r="AX305" s="61"/>
      <c r="AY305" s="61"/>
      <c r="AZ305" s="61"/>
      <c r="BA305" s="61"/>
      <c r="BB305" s="61"/>
      <c r="BC305" s="61"/>
      <c r="BD305" s="61"/>
      <c r="BE305" s="61"/>
      <c r="BF305" s="61"/>
      <c r="BG305" s="61"/>
      <c r="BH305" s="61"/>
      <c r="BI305" s="61"/>
      <c r="BJ305" s="61"/>
      <c r="BK305" s="61"/>
      <c r="BL305" s="62"/>
      <c r="BM305" s="62"/>
      <c r="BN305" s="62"/>
      <c r="BO305" s="62"/>
      <c r="BP305" s="62"/>
      <c r="BQ305" s="62"/>
      <c r="BR305" s="62"/>
      <c r="BS305" s="62"/>
      <c r="BT305" s="62"/>
      <c r="BU305" s="62"/>
      <c r="BV305" s="62"/>
      <c r="BW305" s="62"/>
      <c r="BY305" s="63"/>
      <c r="BZ305" s="64"/>
      <c r="CA305" s="65"/>
      <c r="CB305" s="61"/>
      <c r="CC305" s="66"/>
      <c r="CD305" s="68"/>
    </row>
    <row r="306" spans="1:82" s="60" customFormat="1" ht="12" customHeight="1" x14ac:dyDescent="0.2">
      <c r="A306" s="110">
        <v>144</v>
      </c>
      <c r="B306" s="161" t="s">
        <v>518</v>
      </c>
      <c r="C306" s="117"/>
      <c r="D306" s="117"/>
      <c r="E306" s="118"/>
      <c r="F306" s="118"/>
      <c r="G306" s="163">
        <v>904569.06</v>
      </c>
      <c r="H306" s="164">
        <v>904569.06</v>
      </c>
      <c r="I306" s="163">
        <v>0</v>
      </c>
      <c r="J306" s="163">
        <v>0</v>
      </c>
      <c r="K306" s="163">
        <v>0</v>
      </c>
      <c r="L306" s="163">
        <v>0</v>
      </c>
      <c r="M306" s="163">
        <v>0</v>
      </c>
      <c r="N306" s="164">
        <v>0</v>
      </c>
      <c r="O306" s="164">
        <v>0</v>
      </c>
      <c r="P306" s="164">
        <v>0</v>
      </c>
      <c r="Q306" s="164">
        <v>904569.06</v>
      </c>
      <c r="R306" s="164">
        <v>0</v>
      </c>
      <c r="S306" s="164">
        <v>0</v>
      </c>
      <c r="T306" s="170">
        <v>0</v>
      </c>
      <c r="U306" s="164">
        <v>0</v>
      </c>
      <c r="V306" s="167"/>
      <c r="W306" s="164">
        <v>0</v>
      </c>
      <c r="X306" s="164">
        <v>0</v>
      </c>
      <c r="Y306" s="164">
        <v>0</v>
      </c>
      <c r="Z306" s="164">
        <v>0</v>
      </c>
      <c r="AA306" s="164">
        <v>0</v>
      </c>
      <c r="AB306" s="164">
        <v>0</v>
      </c>
      <c r="AC306" s="164">
        <v>0</v>
      </c>
      <c r="AD306" s="164">
        <v>0</v>
      </c>
      <c r="AE306" s="164">
        <v>0</v>
      </c>
      <c r="AF306" s="164">
        <v>0</v>
      </c>
      <c r="AG306" s="164">
        <v>0</v>
      </c>
      <c r="AH306" s="164">
        <v>0</v>
      </c>
      <c r="AI306" s="164">
        <v>0</v>
      </c>
      <c r="AJ306" s="137">
        <v>0</v>
      </c>
      <c r="AK306" s="137">
        <v>0</v>
      </c>
      <c r="AL306" s="137">
        <v>0</v>
      </c>
      <c r="AN306" s="61"/>
      <c r="AO306" s="61"/>
      <c r="AP306" s="61"/>
      <c r="AQ306" s="61"/>
      <c r="AR306" s="61"/>
      <c r="AS306" s="61"/>
      <c r="AT306" s="61"/>
      <c r="AU306" s="61"/>
      <c r="AV306" s="61"/>
      <c r="AW306" s="61"/>
      <c r="AX306" s="61"/>
      <c r="AY306" s="61"/>
      <c r="AZ306" s="61"/>
      <c r="BA306" s="61"/>
      <c r="BB306" s="61"/>
      <c r="BC306" s="61"/>
      <c r="BD306" s="61"/>
      <c r="BE306" s="61"/>
      <c r="BF306" s="61"/>
      <c r="BG306" s="61"/>
      <c r="BH306" s="61"/>
      <c r="BI306" s="61"/>
      <c r="BJ306" s="61"/>
      <c r="BK306" s="61"/>
      <c r="BL306" s="62"/>
      <c r="BM306" s="62"/>
      <c r="BN306" s="62"/>
      <c r="BO306" s="62"/>
      <c r="BP306" s="62"/>
      <c r="BQ306" s="62"/>
      <c r="BR306" s="62"/>
      <c r="BS306" s="62"/>
      <c r="BT306" s="62"/>
      <c r="BU306" s="62"/>
      <c r="BV306" s="62"/>
      <c r="BW306" s="62"/>
      <c r="BY306" s="63"/>
      <c r="BZ306" s="64"/>
      <c r="CA306" s="65"/>
      <c r="CB306" s="61"/>
      <c r="CC306" s="66"/>
      <c r="CD306" s="68"/>
    </row>
    <row r="307" spans="1:82" s="60" customFormat="1" ht="12" customHeight="1" x14ac:dyDescent="0.2">
      <c r="A307" s="110">
        <v>145</v>
      </c>
      <c r="B307" s="161" t="s">
        <v>570</v>
      </c>
      <c r="C307" s="117"/>
      <c r="D307" s="117"/>
      <c r="E307" s="118"/>
      <c r="F307" s="118"/>
      <c r="G307" s="163">
        <v>5101712</v>
      </c>
      <c r="H307" s="164">
        <v>0</v>
      </c>
      <c r="I307" s="163">
        <v>0</v>
      </c>
      <c r="J307" s="163">
        <v>0</v>
      </c>
      <c r="K307" s="163">
        <v>0</v>
      </c>
      <c r="L307" s="163">
        <v>0</v>
      </c>
      <c r="M307" s="163">
        <v>0</v>
      </c>
      <c r="N307" s="164">
        <v>0</v>
      </c>
      <c r="O307" s="164">
        <v>0</v>
      </c>
      <c r="P307" s="164">
        <v>0</v>
      </c>
      <c r="Q307" s="164">
        <v>0</v>
      </c>
      <c r="R307" s="164">
        <v>0</v>
      </c>
      <c r="S307" s="164">
        <v>0</v>
      </c>
      <c r="T307" s="170">
        <v>1</v>
      </c>
      <c r="U307" s="164">
        <v>2100000</v>
      </c>
      <c r="V307" s="167" t="s">
        <v>36</v>
      </c>
      <c r="W307" s="164">
        <v>1641</v>
      </c>
      <c r="X307" s="164">
        <v>3001712</v>
      </c>
      <c r="Y307" s="164">
        <v>0</v>
      </c>
      <c r="Z307" s="164">
        <v>0</v>
      </c>
      <c r="AA307" s="164">
        <v>0</v>
      </c>
      <c r="AB307" s="164">
        <v>0</v>
      </c>
      <c r="AC307" s="164">
        <v>0</v>
      </c>
      <c r="AD307" s="164">
        <v>0</v>
      </c>
      <c r="AE307" s="164">
        <v>0</v>
      </c>
      <c r="AF307" s="164">
        <v>0</v>
      </c>
      <c r="AG307" s="164">
        <v>0</v>
      </c>
      <c r="AH307" s="164">
        <v>0</v>
      </c>
      <c r="AI307" s="164">
        <v>0</v>
      </c>
      <c r="AJ307" s="137">
        <v>0</v>
      </c>
      <c r="AK307" s="137">
        <v>0</v>
      </c>
      <c r="AL307" s="137">
        <v>0</v>
      </c>
      <c r="AN307" s="61"/>
      <c r="AO307" s="61"/>
      <c r="AP307" s="61"/>
      <c r="AQ307" s="61"/>
      <c r="AR307" s="61"/>
      <c r="AS307" s="61"/>
      <c r="AT307" s="61"/>
      <c r="AU307" s="61"/>
      <c r="AV307" s="61"/>
      <c r="AW307" s="61"/>
      <c r="AX307" s="61"/>
      <c r="AY307" s="61"/>
      <c r="AZ307" s="61"/>
      <c r="BA307" s="61"/>
      <c r="BB307" s="61"/>
      <c r="BC307" s="61"/>
      <c r="BD307" s="61"/>
      <c r="BE307" s="61"/>
      <c r="BF307" s="61"/>
      <c r="BG307" s="61"/>
      <c r="BH307" s="61"/>
      <c r="BI307" s="61"/>
      <c r="BJ307" s="61"/>
      <c r="BK307" s="61"/>
      <c r="BL307" s="62"/>
      <c r="BM307" s="62"/>
      <c r="BN307" s="62"/>
      <c r="BO307" s="62"/>
      <c r="BP307" s="62"/>
      <c r="BQ307" s="62"/>
      <c r="BR307" s="62"/>
      <c r="BS307" s="62"/>
      <c r="BT307" s="62"/>
      <c r="BU307" s="62"/>
      <c r="BV307" s="62"/>
      <c r="BW307" s="62"/>
      <c r="BY307" s="63"/>
      <c r="BZ307" s="64"/>
      <c r="CA307" s="65"/>
      <c r="CB307" s="61"/>
      <c r="CC307" s="66"/>
      <c r="CD307" s="68"/>
    </row>
    <row r="308" spans="1:82" s="60" customFormat="1" ht="12" customHeight="1" x14ac:dyDescent="0.2">
      <c r="A308" s="110">
        <v>146</v>
      </c>
      <c r="B308" s="161" t="s">
        <v>571</v>
      </c>
      <c r="C308" s="117"/>
      <c r="D308" s="117"/>
      <c r="E308" s="118"/>
      <c r="F308" s="118"/>
      <c r="G308" s="163">
        <v>3519695.81</v>
      </c>
      <c r="H308" s="164">
        <v>0</v>
      </c>
      <c r="I308" s="163">
        <v>0</v>
      </c>
      <c r="J308" s="163">
        <v>0</v>
      </c>
      <c r="K308" s="163">
        <v>0</v>
      </c>
      <c r="L308" s="163">
        <v>0</v>
      </c>
      <c r="M308" s="163">
        <v>0</v>
      </c>
      <c r="N308" s="164">
        <v>0</v>
      </c>
      <c r="O308" s="164">
        <v>0</v>
      </c>
      <c r="P308" s="164">
        <v>0</v>
      </c>
      <c r="Q308" s="164">
        <v>0</v>
      </c>
      <c r="R308" s="164">
        <v>0</v>
      </c>
      <c r="S308" s="164">
        <v>0</v>
      </c>
      <c r="T308" s="170">
        <v>0</v>
      </c>
      <c r="U308" s="164">
        <v>0</v>
      </c>
      <c r="V308" s="167" t="s">
        <v>36</v>
      </c>
      <c r="W308" s="164">
        <v>1330</v>
      </c>
      <c r="X308" s="164">
        <v>3519695.81</v>
      </c>
      <c r="Y308" s="164">
        <v>0</v>
      </c>
      <c r="Z308" s="164">
        <v>0</v>
      </c>
      <c r="AA308" s="164">
        <v>0</v>
      </c>
      <c r="AB308" s="164">
        <v>0</v>
      </c>
      <c r="AC308" s="164">
        <v>0</v>
      </c>
      <c r="AD308" s="164">
        <v>0</v>
      </c>
      <c r="AE308" s="164">
        <v>0</v>
      </c>
      <c r="AF308" s="164">
        <v>0</v>
      </c>
      <c r="AG308" s="164">
        <v>0</v>
      </c>
      <c r="AH308" s="164">
        <v>0</v>
      </c>
      <c r="AI308" s="164">
        <v>0</v>
      </c>
      <c r="AJ308" s="179">
        <v>0</v>
      </c>
      <c r="AK308" s="179">
        <v>0</v>
      </c>
      <c r="AL308" s="179">
        <v>0</v>
      </c>
      <c r="AN308" s="61"/>
      <c r="AO308" s="61"/>
      <c r="AP308" s="61"/>
      <c r="AQ308" s="61"/>
      <c r="AR308" s="61"/>
      <c r="AS308" s="61"/>
      <c r="AT308" s="61"/>
      <c r="AU308" s="61"/>
      <c r="AV308" s="61"/>
      <c r="AW308" s="61"/>
      <c r="AX308" s="61"/>
      <c r="AY308" s="61"/>
      <c r="AZ308" s="61"/>
      <c r="BA308" s="61"/>
      <c r="BB308" s="61"/>
      <c r="BC308" s="61"/>
      <c r="BD308" s="61"/>
      <c r="BE308" s="61"/>
      <c r="BF308" s="61"/>
      <c r="BG308" s="61"/>
      <c r="BH308" s="61"/>
      <c r="BI308" s="61"/>
      <c r="BJ308" s="61"/>
      <c r="BK308" s="61"/>
      <c r="BL308" s="62"/>
      <c r="BM308" s="62"/>
      <c r="BN308" s="62"/>
      <c r="BO308" s="62"/>
      <c r="BP308" s="62"/>
      <c r="BQ308" s="62"/>
      <c r="BR308" s="62"/>
      <c r="BS308" s="62"/>
      <c r="BT308" s="62"/>
      <c r="BU308" s="62"/>
      <c r="BV308" s="62"/>
      <c r="BW308" s="62"/>
      <c r="BY308" s="63"/>
      <c r="BZ308" s="64"/>
      <c r="CA308" s="65"/>
      <c r="CB308" s="61"/>
      <c r="CC308" s="66"/>
      <c r="CD308" s="68"/>
    </row>
    <row r="309" spans="1:82" s="60" customFormat="1" ht="12" customHeight="1" x14ac:dyDescent="0.2">
      <c r="A309" s="110">
        <v>147</v>
      </c>
      <c r="B309" s="161" t="s">
        <v>572</v>
      </c>
      <c r="C309" s="117"/>
      <c r="D309" s="117"/>
      <c r="E309" s="118"/>
      <c r="F309" s="118"/>
      <c r="G309" s="163">
        <v>6058688.4000000004</v>
      </c>
      <c r="H309" s="164">
        <v>0</v>
      </c>
      <c r="I309" s="163">
        <v>0</v>
      </c>
      <c r="J309" s="163">
        <v>0</v>
      </c>
      <c r="K309" s="163">
        <v>0</v>
      </c>
      <c r="L309" s="163">
        <v>0</v>
      </c>
      <c r="M309" s="163">
        <v>0</v>
      </c>
      <c r="N309" s="164">
        <v>0</v>
      </c>
      <c r="O309" s="164">
        <v>0</v>
      </c>
      <c r="P309" s="164">
        <v>0</v>
      </c>
      <c r="Q309" s="164">
        <v>0</v>
      </c>
      <c r="R309" s="164">
        <v>0</v>
      </c>
      <c r="S309" s="164">
        <v>0</v>
      </c>
      <c r="T309" s="170">
        <v>0</v>
      </c>
      <c r="U309" s="164">
        <v>0</v>
      </c>
      <c r="V309" s="167" t="s">
        <v>36</v>
      </c>
      <c r="W309" s="164">
        <v>2472.3000000000002</v>
      </c>
      <c r="X309" s="164">
        <v>6058688.4000000004</v>
      </c>
      <c r="Y309" s="164">
        <v>0</v>
      </c>
      <c r="Z309" s="164">
        <v>0</v>
      </c>
      <c r="AA309" s="164">
        <v>0</v>
      </c>
      <c r="AB309" s="164">
        <v>0</v>
      </c>
      <c r="AC309" s="164">
        <v>0</v>
      </c>
      <c r="AD309" s="164">
        <v>0</v>
      </c>
      <c r="AE309" s="164">
        <v>0</v>
      </c>
      <c r="AF309" s="164">
        <v>0</v>
      </c>
      <c r="AG309" s="164">
        <v>0</v>
      </c>
      <c r="AH309" s="164">
        <v>0</v>
      </c>
      <c r="AI309" s="164">
        <v>0</v>
      </c>
      <c r="AJ309" s="183">
        <v>0</v>
      </c>
      <c r="AK309" s="183">
        <v>0</v>
      </c>
      <c r="AL309" s="183">
        <v>0</v>
      </c>
      <c r="AN309" s="61"/>
      <c r="AO309" s="61"/>
      <c r="AP309" s="61"/>
      <c r="AQ309" s="61"/>
      <c r="AR309" s="61"/>
      <c r="AS309" s="61"/>
      <c r="AT309" s="61"/>
      <c r="AU309" s="61"/>
      <c r="AV309" s="61"/>
      <c r="AW309" s="61"/>
      <c r="AX309" s="61"/>
      <c r="AY309" s="61"/>
      <c r="AZ309" s="61"/>
      <c r="BA309" s="61"/>
      <c r="BB309" s="61"/>
      <c r="BC309" s="61"/>
      <c r="BD309" s="61"/>
      <c r="BE309" s="61"/>
      <c r="BF309" s="61"/>
      <c r="BG309" s="61"/>
      <c r="BH309" s="61"/>
      <c r="BI309" s="61"/>
      <c r="BJ309" s="61"/>
      <c r="BK309" s="61"/>
      <c r="BL309" s="62"/>
      <c r="BM309" s="62"/>
      <c r="BN309" s="62"/>
      <c r="BO309" s="62"/>
      <c r="BP309" s="62"/>
      <c r="BQ309" s="62"/>
      <c r="BR309" s="62"/>
      <c r="BS309" s="62"/>
      <c r="BT309" s="62"/>
      <c r="BU309" s="62"/>
      <c r="BV309" s="62"/>
      <c r="BW309" s="62"/>
      <c r="BY309" s="63"/>
      <c r="BZ309" s="64"/>
      <c r="CA309" s="65"/>
      <c r="CB309" s="61"/>
      <c r="CC309" s="66"/>
      <c r="CD309" s="68"/>
    </row>
    <row r="310" spans="1:82" s="60" customFormat="1" ht="12" customHeight="1" x14ac:dyDescent="0.2">
      <c r="A310" s="110">
        <v>148</v>
      </c>
      <c r="B310" s="161" t="s">
        <v>161</v>
      </c>
      <c r="C310" s="117"/>
      <c r="D310" s="117"/>
      <c r="E310" s="118"/>
      <c r="F310" s="118"/>
      <c r="G310" s="163">
        <v>1444152</v>
      </c>
      <c r="H310" s="164">
        <v>0</v>
      </c>
      <c r="I310" s="163">
        <v>0</v>
      </c>
      <c r="J310" s="163">
        <v>0</v>
      </c>
      <c r="K310" s="163">
        <v>0</v>
      </c>
      <c r="L310" s="163">
        <v>0</v>
      </c>
      <c r="M310" s="163">
        <v>0</v>
      </c>
      <c r="N310" s="164">
        <v>0</v>
      </c>
      <c r="O310" s="164">
        <v>0</v>
      </c>
      <c r="P310" s="164">
        <v>0</v>
      </c>
      <c r="Q310" s="164">
        <v>0</v>
      </c>
      <c r="R310" s="164">
        <v>0</v>
      </c>
      <c r="S310" s="164">
        <v>0</v>
      </c>
      <c r="T310" s="170">
        <v>0</v>
      </c>
      <c r="U310" s="164">
        <v>0</v>
      </c>
      <c r="V310" s="167" t="s">
        <v>36</v>
      </c>
      <c r="W310" s="164">
        <v>924</v>
      </c>
      <c r="X310" s="164">
        <v>1444152</v>
      </c>
      <c r="Y310" s="164">
        <v>0</v>
      </c>
      <c r="Z310" s="164">
        <v>0</v>
      </c>
      <c r="AA310" s="164">
        <v>0</v>
      </c>
      <c r="AB310" s="164">
        <v>0</v>
      </c>
      <c r="AC310" s="164">
        <v>0</v>
      </c>
      <c r="AD310" s="164">
        <v>0</v>
      </c>
      <c r="AE310" s="164">
        <v>0</v>
      </c>
      <c r="AF310" s="164">
        <v>0</v>
      </c>
      <c r="AG310" s="164">
        <v>0</v>
      </c>
      <c r="AH310" s="164">
        <v>0</v>
      </c>
      <c r="AI310" s="164">
        <v>0</v>
      </c>
      <c r="AJ310" s="180">
        <v>0</v>
      </c>
      <c r="AK310" s="180">
        <v>0</v>
      </c>
      <c r="AL310" s="180">
        <v>0</v>
      </c>
      <c r="AN310" s="61"/>
      <c r="AO310" s="61"/>
      <c r="AP310" s="61"/>
      <c r="AQ310" s="61"/>
      <c r="AR310" s="61"/>
      <c r="AS310" s="61"/>
      <c r="AT310" s="61"/>
      <c r="AU310" s="61"/>
      <c r="AV310" s="61"/>
      <c r="AW310" s="61"/>
      <c r="AX310" s="61"/>
      <c r="AY310" s="61"/>
      <c r="AZ310" s="61"/>
      <c r="BA310" s="61"/>
      <c r="BB310" s="61"/>
      <c r="BC310" s="61"/>
      <c r="BD310" s="61"/>
      <c r="BE310" s="61"/>
      <c r="BF310" s="61"/>
      <c r="BG310" s="61"/>
      <c r="BH310" s="61"/>
      <c r="BI310" s="61"/>
      <c r="BJ310" s="61"/>
      <c r="BK310" s="61"/>
      <c r="BL310" s="62"/>
      <c r="BM310" s="62"/>
      <c r="BN310" s="62"/>
      <c r="BO310" s="62"/>
      <c r="BP310" s="62"/>
      <c r="BQ310" s="62"/>
      <c r="BR310" s="62"/>
      <c r="BS310" s="62"/>
      <c r="BT310" s="62"/>
      <c r="BU310" s="62"/>
      <c r="BV310" s="62"/>
      <c r="BW310" s="62"/>
      <c r="BY310" s="63"/>
      <c r="BZ310" s="64"/>
      <c r="CA310" s="65"/>
      <c r="CB310" s="61"/>
      <c r="CC310" s="66"/>
      <c r="CD310" s="68"/>
    </row>
    <row r="311" spans="1:82" s="60" customFormat="1" ht="21" customHeight="1" x14ac:dyDescent="0.2">
      <c r="A311" s="242" t="s">
        <v>478</v>
      </c>
      <c r="B311" s="242"/>
      <c r="C311" s="114">
        <f>SUM(C163:C310)</f>
        <v>33855.599999999999</v>
      </c>
      <c r="D311" s="119"/>
      <c r="E311" s="114"/>
      <c r="F311" s="114"/>
      <c r="G311" s="164">
        <v>632400468.16000009</v>
      </c>
      <c r="H311" s="164">
        <v>25437779.559999999</v>
      </c>
      <c r="I311" s="164">
        <v>6055412.4000000004</v>
      </c>
      <c r="J311" s="164">
        <v>7485</v>
      </c>
      <c r="K311" s="164">
        <v>12256369.800000001</v>
      </c>
      <c r="L311" s="164">
        <v>0</v>
      </c>
      <c r="M311" s="164">
        <v>0</v>
      </c>
      <c r="N311" s="164">
        <v>2699.98</v>
      </c>
      <c r="O311" s="164">
        <v>2086121.8399999999</v>
      </c>
      <c r="P311" s="164">
        <v>2936.85</v>
      </c>
      <c r="Q311" s="164">
        <v>3702694.6</v>
      </c>
      <c r="R311" s="164">
        <v>1194</v>
      </c>
      <c r="S311" s="164">
        <v>1337180.92</v>
      </c>
      <c r="T311" s="172">
        <v>22</v>
      </c>
      <c r="U311" s="164">
        <v>40646638.159999996</v>
      </c>
      <c r="V311" s="176" t="s">
        <v>27</v>
      </c>
      <c r="W311" s="164">
        <v>128702.97999999998</v>
      </c>
      <c r="X311" s="164">
        <v>535542607.88999999</v>
      </c>
      <c r="Y311" s="164">
        <v>0</v>
      </c>
      <c r="Z311" s="164">
        <v>0</v>
      </c>
      <c r="AA311" s="164">
        <v>13422.8</v>
      </c>
      <c r="AB311" s="164">
        <v>10800773.039999999</v>
      </c>
      <c r="AC311" s="164">
        <v>0</v>
      </c>
      <c r="AD311" s="164">
        <v>0</v>
      </c>
      <c r="AE311" s="164">
        <v>8475.2000000000007</v>
      </c>
      <c r="AF311" s="164">
        <v>5552139.1500000004</v>
      </c>
      <c r="AG311" s="164">
        <v>0</v>
      </c>
      <c r="AH311" s="164">
        <v>0</v>
      </c>
      <c r="AI311" s="164">
        <v>2991147.71</v>
      </c>
      <c r="AJ311" s="164">
        <v>7868280.5300000049</v>
      </c>
      <c r="AK311" s="164">
        <v>3561102.1199999982</v>
      </c>
      <c r="AL311" s="164">
        <v>0</v>
      </c>
      <c r="AN311" s="61" t="e">
        <f>I311/#REF!</f>
        <v>#REF!</v>
      </c>
      <c r="AO311" s="61">
        <f>K311/J311</f>
        <v>1637.4575551102205</v>
      </c>
      <c r="AP311" s="61" t="e">
        <f>M311/L311</f>
        <v>#DIV/0!</v>
      </c>
      <c r="AQ311" s="61">
        <f>O311/N311</f>
        <v>772.64344180327259</v>
      </c>
      <c r="AR311" s="61">
        <f>Q311/P311</f>
        <v>1260.7707577847013</v>
      </c>
      <c r="AS311" s="61">
        <f>S311/R311</f>
        <v>1119.9170184254606</v>
      </c>
      <c r="AT311" s="61">
        <f>U311/T311</f>
        <v>1847574.4618181817</v>
      </c>
      <c r="AU311" s="61">
        <f>X311/W311</f>
        <v>4161.0738763779991</v>
      </c>
      <c r="AV311" s="61" t="e">
        <f>Z311/Y311</f>
        <v>#DIV/0!</v>
      </c>
      <c r="AW311" s="61">
        <f>AB311/AA311</f>
        <v>804.65871800220521</v>
      </c>
      <c r="AX311" s="61" t="e">
        <f>AH311/AG311</f>
        <v>#DIV/0!</v>
      </c>
      <c r="AY311" s="61" t="e">
        <f>AI311/#REF!</f>
        <v>#REF!</v>
      </c>
      <c r="AZ311" s="61">
        <v>766.59</v>
      </c>
      <c r="BA311" s="61">
        <v>2173.62</v>
      </c>
      <c r="BB311" s="61">
        <v>891.36</v>
      </c>
      <c r="BC311" s="61">
        <v>860.72</v>
      </c>
      <c r="BD311" s="61">
        <v>1699.83</v>
      </c>
      <c r="BE311" s="61">
        <v>1134.04</v>
      </c>
      <c r="BF311" s="61">
        <v>2338035</v>
      </c>
      <c r="BG311" s="61">
        <f>IF(V311="ПК",4837.98,4644)</f>
        <v>4644</v>
      </c>
      <c r="BH311" s="61">
        <v>9186</v>
      </c>
      <c r="BI311" s="61">
        <v>3559.09</v>
      </c>
      <c r="BJ311" s="61">
        <v>6295.55</v>
      </c>
      <c r="BK311" s="61">
        <f>105042.09+358512+470547</f>
        <v>934101.09</v>
      </c>
      <c r="BL311" s="62" t="e">
        <f t="shared" ref="BL311:BW311" si="20">IF(AN311&gt;AZ311, "+", " ")</f>
        <v>#REF!</v>
      </c>
      <c r="BM311" s="62" t="str">
        <f t="shared" si="20"/>
        <v xml:space="preserve"> </v>
      </c>
      <c r="BN311" s="62" t="e">
        <f t="shared" si="20"/>
        <v>#DIV/0!</v>
      </c>
      <c r="BO311" s="62" t="str">
        <f t="shared" si="20"/>
        <v xml:space="preserve"> </v>
      </c>
      <c r="BP311" s="62" t="str">
        <f t="shared" si="20"/>
        <v xml:space="preserve"> </v>
      </c>
      <c r="BQ311" s="62" t="str">
        <f t="shared" si="20"/>
        <v xml:space="preserve"> </v>
      </c>
      <c r="BR311" s="62" t="str">
        <f t="shared" si="20"/>
        <v xml:space="preserve"> </v>
      </c>
      <c r="BS311" s="62" t="str">
        <f t="shared" si="20"/>
        <v xml:space="preserve"> </v>
      </c>
      <c r="BT311" s="62" t="e">
        <f t="shared" si="20"/>
        <v>#DIV/0!</v>
      </c>
      <c r="BU311" s="62" t="str">
        <f t="shared" si="20"/>
        <v xml:space="preserve"> </v>
      </c>
      <c r="BV311" s="62" t="e">
        <f t="shared" si="20"/>
        <v>#DIV/0!</v>
      </c>
      <c r="BW311" s="62" t="e">
        <f t="shared" si="20"/>
        <v>#REF!</v>
      </c>
      <c r="BY311" s="63">
        <f>AJ311/G311*100</f>
        <v>1.2441927111302036</v>
      </c>
      <c r="BZ311" s="64">
        <f>AK311/G311*100</f>
        <v>0.56310871027043952</v>
      </c>
      <c r="CA311" s="65">
        <f>G311/W311</f>
        <v>4913.6427778129164</v>
      </c>
      <c r="CB311" s="61">
        <f>IF(V311="ПК",5055.69,4852.98)</f>
        <v>4852.9799999999996</v>
      </c>
      <c r="CC311" s="66" t="str">
        <f>IF(CA311&gt;CB311, "+", " ")</f>
        <v>+</v>
      </c>
    </row>
    <row r="312" spans="1:82" s="69" customFormat="1" ht="10.15" customHeight="1" x14ac:dyDescent="0.2">
      <c r="A312" s="264" t="s">
        <v>134</v>
      </c>
      <c r="B312" s="265"/>
      <c r="C312" s="265"/>
      <c r="D312" s="265"/>
      <c r="E312" s="265"/>
      <c r="F312" s="265"/>
      <c r="G312" s="265"/>
      <c r="H312" s="265"/>
      <c r="I312" s="265"/>
      <c r="J312" s="265"/>
      <c r="K312" s="265"/>
      <c r="L312" s="265"/>
      <c r="M312" s="265"/>
      <c r="N312" s="265"/>
      <c r="O312" s="265"/>
      <c r="P312" s="265"/>
      <c r="Q312" s="265"/>
      <c r="R312" s="265"/>
      <c r="S312" s="265"/>
      <c r="T312" s="265"/>
      <c r="U312" s="265"/>
      <c r="V312" s="265"/>
      <c r="W312" s="265"/>
      <c r="X312" s="265"/>
      <c r="Y312" s="265"/>
      <c r="Z312" s="265"/>
      <c r="AA312" s="265"/>
      <c r="AB312" s="265"/>
      <c r="AC312" s="265"/>
      <c r="AD312" s="265"/>
      <c r="AE312" s="265"/>
      <c r="AF312" s="265"/>
      <c r="AG312" s="265"/>
      <c r="AH312" s="265"/>
      <c r="AI312" s="265"/>
      <c r="AJ312" s="265"/>
      <c r="AK312" s="265"/>
      <c r="AL312" s="266"/>
      <c r="AN312" s="70" t="e">
        <f>I312/#REF!</f>
        <v>#REF!</v>
      </c>
      <c r="AO312" s="70" t="e">
        <f t="shared" ref="AO312:AO343" si="21">K312/J312</f>
        <v>#DIV/0!</v>
      </c>
      <c r="AP312" s="70" t="e">
        <f t="shared" ref="AP312:AP343" si="22">M312/L312</f>
        <v>#DIV/0!</v>
      </c>
      <c r="AQ312" s="70" t="e">
        <f t="shared" ref="AQ312:AQ343" si="23">O312/N312</f>
        <v>#DIV/0!</v>
      </c>
      <c r="AR312" s="70" t="e">
        <f t="shared" ref="AR312:AR343" si="24">Q312/P312</f>
        <v>#DIV/0!</v>
      </c>
      <c r="AS312" s="70" t="e">
        <f t="shared" ref="AS312:AS343" si="25">S312/R312</f>
        <v>#DIV/0!</v>
      </c>
      <c r="AT312" s="70" t="e">
        <f t="shared" ref="AT312:AT343" si="26">U312/T312</f>
        <v>#DIV/0!</v>
      </c>
      <c r="AU312" s="70" t="e">
        <f t="shared" ref="AU312:AU343" si="27">X312/W312</f>
        <v>#DIV/0!</v>
      </c>
      <c r="AV312" s="70" t="e">
        <f t="shared" ref="AV312:AV343" si="28">Z312/Y312</f>
        <v>#DIV/0!</v>
      </c>
      <c r="AW312" s="70" t="e">
        <f t="shared" ref="AW312:AW343" si="29">AB312/AA312</f>
        <v>#DIV/0!</v>
      </c>
      <c r="AX312" s="70" t="e">
        <f t="shared" ref="AX312:AX343" si="30">AH312/AG312</f>
        <v>#DIV/0!</v>
      </c>
      <c r="AY312" s="70" t="e">
        <f>AI312/#REF!</f>
        <v>#REF!</v>
      </c>
      <c r="AZ312" s="70">
        <v>766.59</v>
      </c>
      <c r="BA312" s="70">
        <v>2173.62</v>
      </c>
      <c r="BB312" s="70">
        <v>891.36</v>
      </c>
      <c r="BC312" s="70">
        <v>860.72</v>
      </c>
      <c r="BD312" s="70">
        <v>1699.83</v>
      </c>
      <c r="BE312" s="70">
        <v>1134.04</v>
      </c>
      <c r="BF312" s="70">
        <v>2338035</v>
      </c>
      <c r="BG312" s="70">
        <f>IF(V312="ПК",4837.98,4644)</f>
        <v>4644</v>
      </c>
      <c r="BH312" s="70">
        <v>9186</v>
      </c>
      <c r="BI312" s="70">
        <v>3559.09</v>
      </c>
      <c r="BJ312" s="70">
        <v>6295.55</v>
      </c>
      <c r="BK312" s="70">
        <f>105042.09+358512+470547</f>
        <v>934101.09</v>
      </c>
      <c r="BL312" s="71" t="e">
        <f t="shared" ref="BL312:BL343" si="31">IF(AN312&gt;AZ312, "+", " ")</f>
        <v>#REF!</v>
      </c>
      <c r="BM312" s="71" t="e">
        <f t="shared" ref="BM312:BM343" si="32">IF(AO312&gt;BA312, "+", " ")</f>
        <v>#DIV/0!</v>
      </c>
      <c r="BN312" s="71" t="e">
        <f t="shared" ref="BN312:BN343" si="33">IF(AP312&gt;BB312, "+", " ")</f>
        <v>#DIV/0!</v>
      </c>
      <c r="BO312" s="71" t="e">
        <f t="shared" ref="BO312:BO343" si="34">IF(AQ312&gt;BC312, "+", " ")</f>
        <v>#DIV/0!</v>
      </c>
      <c r="BP312" s="71" t="e">
        <f t="shared" ref="BP312:BP343" si="35">IF(AR312&gt;BD312, "+", " ")</f>
        <v>#DIV/0!</v>
      </c>
      <c r="BQ312" s="71" t="e">
        <f t="shared" ref="BQ312:BQ343" si="36">IF(AS312&gt;BE312, "+", " ")</f>
        <v>#DIV/0!</v>
      </c>
      <c r="BR312" s="71" t="e">
        <f t="shared" ref="BR312:BR343" si="37">IF(AT312&gt;BF312, "+", " ")</f>
        <v>#DIV/0!</v>
      </c>
      <c r="BS312" s="71" t="e">
        <f t="shared" ref="BS312:BS343" si="38">IF(AU312&gt;BG312, "+", " ")</f>
        <v>#DIV/0!</v>
      </c>
      <c r="BT312" s="71" t="e">
        <f t="shared" ref="BT312:BT343" si="39">IF(AV312&gt;BH312, "+", " ")</f>
        <v>#DIV/0!</v>
      </c>
      <c r="BU312" s="71" t="e">
        <f t="shared" ref="BU312:BU343" si="40">IF(AW312&gt;BI312, "+", " ")</f>
        <v>#DIV/0!</v>
      </c>
      <c r="BV312" s="71" t="e">
        <f t="shared" ref="BV312:BV343" si="41">IF(AX312&gt;BJ312, "+", " ")</f>
        <v>#DIV/0!</v>
      </c>
      <c r="BW312" s="71" t="e">
        <f t="shared" ref="BW312:BW343" si="42">IF(AY312&gt;BK312, "+", " ")</f>
        <v>#REF!</v>
      </c>
      <c r="BY312" s="72" t="e">
        <f t="shared" ref="BY312:BY343" si="43">AJ312/G312*100</f>
        <v>#DIV/0!</v>
      </c>
      <c r="BZ312" s="73" t="e">
        <f t="shared" ref="BZ312:BZ343" si="44">AK312/G312*100</f>
        <v>#DIV/0!</v>
      </c>
      <c r="CA312" s="74" t="e">
        <f t="shared" ref="CA312:CA343" si="45">G312/W312</f>
        <v>#DIV/0!</v>
      </c>
      <c r="CB312" s="70">
        <f>IF(V312="ПК",5055.69,4852.98)</f>
        <v>4852.9799999999996</v>
      </c>
      <c r="CC312" s="75" t="e">
        <f t="shared" ref="CC312:CC343" si="46">IF(CA312&gt;CB312, "+", " ")</f>
        <v>#DIV/0!</v>
      </c>
    </row>
    <row r="313" spans="1:82" s="69" customFormat="1" ht="12" customHeight="1" x14ac:dyDescent="0.2">
      <c r="A313" s="110">
        <v>1</v>
      </c>
      <c r="B313" s="161" t="s">
        <v>460</v>
      </c>
      <c r="C313" s="117">
        <v>2697.2</v>
      </c>
      <c r="D313" s="117"/>
      <c r="E313" s="118"/>
      <c r="F313" s="118"/>
      <c r="G313" s="163">
        <v>7176550.9900000002</v>
      </c>
      <c r="H313" s="164">
        <v>0</v>
      </c>
      <c r="I313" s="165">
        <v>0</v>
      </c>
      <c r="J313" s="165">
        <v>0</v>
      </c>
      <c r="K313" s="165">
        <v>0</v>
      </c>
      <c r="L313" s="165">
        <v>0</v>
      </c>
      <c r="M313" s="165">
        <v>0</v>
      </c>
      <c r="N313" s="164">
        <v>0</v>
      </c>
      <c r="O313" s="164">
        <v>0</v>
      </c>
      <c r="P313" s="164">
        <v>0</v>
      </c>
      <c r="Q313" s="164">
        <v>0</v>
      </c>
      <c r="R313" s="164">
        <v>0</v>
      </c>
      <c r="S313" s="164">
        <v>0</v>
      </c>
      <c r="T313" s="166">
        <v>0</v>
      </c>
      <c r="U313" s="164">
        <v>0</v>
      </c>
      <c r="V313" s="168" t="s">
        <v>37</v>
      </c>
      <c r="W313" s="137">
        <v>1135</v>
      </c>
      <c r="X313" s="164">
        <v>6962230</v>
      </c>
      <c r="Y313" s="137">
        <v>0</v>
      </c>
      <c r="Z313" s="137">
        <v>0</v>
      </c>
      <c r="AA313" s="137">
        <v>0</v>
      </c>
      <c r="AB313" s="137">
        <v>0</v>
      </c>
      <c r="AC313" s="137">
        <v>0</v>
      </c>
      <c r="AD313" s="137">
        <v>0</v>
      </c>
      <c r="AE313" s="137">
        <v>0</v>
      </c>
      <c r="AF313" s="137">
        <v>0</v>
      </c>
      <c r="AG313" s="137">
        <v>0</v>
      </c>
      <c r="AH313" s="137">
        <v>0</v>
      </c>
      <c r="AI313" s="137">
        <v>0</v>
      </c>
      <c r="AJ313" s="137">
        <v>142880.66</v>
      </c>
      <c r="AK313" s="137">
        <v>71440.33</v>
      </c>
      <c r="AL313" s="137">
        <v>0</v>
      </c>
      <c r="AM313" s="76"/>
      <c r="AN313" s="70" t="e">
        <f>I313/#REF!</f>
        <v>#REF!</v>
      </c>
      <c r="AO313" s="70" t="e">
        <f t="shared" si="21"/>
        <v>#DIV/0!</v>
      </c>
      <c r="AP313" s="70" t="e">
        <f t="shared" si="22"/>
        <v>#DIV/0!</v>
      </c>
      <c r="AQ313" s="70" t="e">
        <f t="shared" si="23"/>
        <v>#DIV/0!</v>
      </c>
      <c r="AR313" s="70" t="e">
        <f t="shared" si="24"/>
        <v>#DIV/0!</v>
      </c>
      <c r="AS313" s="70" t="e">
        <f t="shared" si="25"/>
        <v>#DIV/0!</v>
      </c>
      <c r="AT313" s="70" t="e">
        <f t="shared" si="26"/>
        <v>#DIV/0!</v>
      </c>
      <c r="AU313" s="70">
        <f t="shared" si="27"/>
        <v>6134.1233480176215</v>
      </c>
      <c r="AV313" s="70" t="e">
        <f t="shared" si="28"/>
        <v>#DIV/0!</v>
      </c>
      <c r="AW313" s="70" t="e">
        <f t="shared" si="29"/>
        <v>#DIV/0!</v>
      </c>
      <c r="AX313" s="70" t="e">
        <f t="shared" si="30"/>
        <v>#DIV/0!</v>
      </c>
      <c r="AY313" s="70" t="e">
        <f>AI313/#REF!</f>
        <v>#REF!</v>
      </c>
      <c r="AZ313" s="70">
        <v>766.59</v>
      </c>
      <c r="BA313" s="70">
        <v>2173.62</v>
      </c>
      <c r="BB313" s="70">
        <v>891.36</v>
      </c>
      <c r="BC313" s="70">
        <v>860.72</v>
      </c>
      <c r="BD313" s="70">
        <v>1699.83</v>
      </c>
      <c r="BE313" s="70">
        <v>1134.04</v>
      </c>
      <c r="BF313" s="70">
        <v>2338035</v>
      </c>
      <c r="BG313" s="70">
        <f t="shared" ref="BG313:BG343" si="47">IF(V313="ПК",4837.98,4644)</f>
        <v>4644</v>
      </c>
      <c r="BH313" s="70">
        <v>9186</v>
      </c>
      <c r="BI313" s="70">
        <v>3559.09</v>
      </c>
      <c r="BJ313" s="70">
        <v>6295.55</v>
      </c>
      <c r="BK313" s="70">
        <f t="shared" ref="BK313:BK343" si="48">105042.09+358512+470547</f>
        <v>934101.09</v>
      </c>
      <c r="BL313" s="71" t="e">
        <f t="shared" si="31"/>
        <v>#REF!</v>
      </c>
      <c r="BM313" s="71" t="e">
        <f t="shared" si="32"/>
        <v>#DIV/0!</v>
      </c>
      <c r="BN313" s="71" t="e">
        <f t="shared" si="33"/>
        <v>#DIV/0!</v>
      </c>
      <c r="BO313" s="71" t="e">
        <f t="shared" si="34"/>
        <v>#DIV/0!</v>
      </c>
      <c r="BP313" s="71" t="e">
        <f t="shared" si="35"/>
        <v>#DIV/0!</v>
      </c>
      <c r="BQ313" s="71" t="e">
        <f t="shared" si="36"/>
        <v>#DIV/0!</v>
      </c>
      <c r="BR313" s="71" t="e">
        <f t="shared" si="37"/>
        <v>#DIV/0!</v>
      </c>
      <c r="BS313" s="71" t="str">
        <f t="shared" si="38"/>
        <v>+</v>
      </c>
      <c r="BT313" s="71" t="e">
        <f t="shared" si="39"/>
        <v>#DIV/0!</v>
      </c>
      <c r="BU313" s="71" t="e">
        <f t="shared" si="40"/>
        <v>#DIV/0!</v>
      </c>
      <c r="BV313" s="71" t="e">
        <f t="shared" si="41"/>
        <v>#DIV/0!</v>
      </c>
      <c r="BW313" s="71" t="e">
        <f t="shared" si="42"/>
        <v>#REF!</v>
      </c>
      <c r="BY313" s="72">
        <f t="shared" si="43"/>
        <v>1.9909377108738413</v>
      </c>
      <c r="BZ313" s="73">
        <f t="shared" si="44"/>
        <v>0.99546885543692065</v>
      </c>
      <c r="CA313" s="74">
        <f t="shared" si="45"/>
        <v>6322.9524140969161</v>
      </c>
      <c r="CB313" s="70">
        <f t="shared" ref="CB313:CB343" si="49">IF(V313="ПК",5055.69,4852.98)</f>
        <v>4852.9799999999996</v>
      </c>
      <c r="CC313" s="75" t="str">
        <f t="shared" si="46"/>
        <v>+</v>
      </c>
    </row>
    <row r="314" spans="1:82" s="69" customFormat="1" ht="12" customHeight="1" x14ac:dyDescent="0.2">
      <c r="A314" s="110">
        <v>2</v>
      </c>
      <c r="B314" s="161" t="s">
        <v>461</v>
      </c>
      <c r="C314" s="117">
        <v>2154.1</v>
      </c>
      <c r="D314" s="117"/>
      <c r="E314" s="118"/>
      <c r="F314" s="118"/>
      <c r="G314" s="163">
        <v>5883452.5700000003</v>
      </c>
      <c r="H314" s="164">
        <v>0</v>
      </c>
      <c r="I314" s="165">
        <v>0</v>
      </c>
      <c r="J314" s="165">
        <v>0</v>
      </c>
      <c r="K314" s="165">
        <v>0</v>
      </c>
      <c r="L314" s="165">
        <v>0</v>
      </c>
      <c r="M314" s="165">
        <v>0</v>
      </c>
      <c r="N314" s="164">
        <v>0</v>
      </c>
      <c r="O314" s="164">
        <v>0</v>
      </c>
      <c r="P314" s="164">
        <v>0</v>
      </c>
      <c r="Q314" s="164">
        <v>0</v>
      </c>
      <c r="R314" s="164">
        <v>0</v>
      </c>
      <c r="S314" s="164">
        <v>0</v>
      </c>
      <c r="T314" s="166">
        <v>0</v>
      </c>
      <c r="U314" s="164">
        <v>0</v>
      </c>
      <c r="V314" s="168" t="s">
        <v>37</v>
      </c>
      <c r="W314" s="137">
        <v>947</v>
      </c>
      <c r="X314" s="164">
        <v>5679100</v>
      </c>
      <c r="Y314" s="137">
        <v>0</v>
      </c>
      <c r="Z314" s="137">
        <v>0</v>
      </c>
      <c r="AA314" s="137">
        <v>0</v>
      </c>
      <c r="AB314" s="137">
        <v>0</v>
      </c>
      <c r="AC314" s="137">
        <v>0</v>
      </c>
      <c r="AD314" s="137">
        <v>0</v>
      </c>
      <c r="AE314" s="137">
        <v>0</v>
      </c>
      <c r="AF314" s="137">
        <v>0</v>
      </c>
      <c r="AG314" s="137">
        <v>0</v>
      </c>
      <c r="AH314" s="137">
        <v>0</v>
      </c>
      <c r="AI314" s="137">
        <v>0</v>
      </c>
      <c r="AJ314" s="137">
        <v>136235.04999999999</v>
      </c>
      <c r="AK314" s="137">
        <v>68117.52</v>
      </c>
      <c r="AL314" s="137">
        <v>0</v>
      </c>
      <c r="AN314" s="70" t="e">
        <f>I314/#REF!</f>
        <v>#REF!</v>
      </c>
      <c r="AO314" s="70" t="e">
        <f t="shared" si="21"/>
        <v>#DIV/0!</v>
      </c>
      <c r="AP314" s="70" t="e">
        <f t="shared" si="22"/>
        <v>#DIV/0!</v>
      </c>
      <c r="AQ314" s="70" t="e">
        <f t="shared" si="23"/>
        <v>#DIV/0!</v>
      </c>
      <c r="AR314" s="70" t="e">
        <f t="shared" si="24"/>
        <v>#DIV/0!</v>
      </c>
      <c r="AS314" s="70" t="e">
        <f t="shared" si="25"/>
        <v>#DIV/0!</v>
      </c>
      <c r="AT314" s="70" t="e">
        <f t="shared" si="26"/>
        <v>#DIV/0!</v>
      </c>
      <c r="AU314" s="70">
        <f t="shared" si="27"/>
        <v>5996.9376979936642</v>
      </c>
      <c r="AV314" s="70" t="e">
        <f t="shared" si="28"/>
        <v>#DIV/0!</v>
      </c>
      <c r="AW314" s="70" t="e">
        <f t="shared" si="29"/>
        <v>#DIV/0!</v>
      </c>
      <c r="AX314" s="70" t="e">
        <f t="shared" si="30"/>
        <v>#DIV/0!</v>
      </c>
      <c r="AY314" s="70" t="e">
        <f>AI314/#REF!</f>
        <v>#REF!</v>
      </c>
      <c r="AZ314" s="70">
        <v>766.59</v>
      </c>
      <c r="BA314" s="70">
        <v>2173.62</v>
      </c>
      <c r="BB314" s="70">
        <v>891.36</v>
      </c>
      <c r="BC314" s="70">
        <v>860.72</v>
      </c>
      <c r="BD314" s="70">
        <v>1699.83</v>
      </c>
      <c r="BE314" s="70">
        <v>1134.04</v>
      </c>
      <c r="BF314" s="70">
        <v>2338035</v>
      </c>
      <c r="BG314" s="70">
        <f t="shared" si="47"/>
        <v>4644</v>
      </c>
      <c r="BH314" s="70">
        <v>9186</v>
      </c>
      <c r="BI314" s="70">
        <v>3559.09</v>
      </c>
      <c r="BJ314" s="70">
        <v>6295.55</v>
      </c>
      <c r="BK314" s="70">
        <f t="shared" si="48"/>
        <v>934101.09</v>
      </c>
      <c r="BL314" s="71" t="e">
        <f t="shared" si="31"/>
        <v>#REF!</v>
      </c>
      <c r="BM314" s="71" t="e">
        <f t="shared" si="32"/>
        <v>#DIV/0!</v>
      </c>
      <c r="BN314" s="71" t="e">
        <f t="shared" si="33"/>
        <v>#DIV/0!</v>
      </c>
      <c r="BO314" s="71" t="e">
        <f t="shared" si="34"/>
        <v>#DIV/0!</v>
      </c>
      <c r="BP314" s="71" t="e">
        <f t="shared" si="35"/>
        <v>#DIV/0!</v>
      </c>
      <c r="BQ314" s="71" t="e">
        <f t="shared" si="36"/>
        <v>#DIV/0!</v>
      </c>
      <c r="BR314" s="71" t="e">
        <f t="shared" si="37"/>
        <v>#DIV/0!</v>
      </c>
      <c r="BS314" s="71" t="str">
        <f t="shared" si="38"/>
        <v>+</v>
      </c>
      <c r="BT314" s="71" t="e">
        <f t="shared" si="39"/>
        <v>#DIV/0!</v>
      </c>
      <c r="BU314" s="71" t="e">
        <f t="shared" si="40"/>
        <v>#DIV/0!</v>
      </c>
      <c r="BV314" s="71" t="e">
        <f t="shared" si="41"/>
        <v>#DIV/0!</v>
      </c>
      <c r="BW314" s="71" t="e">
        <f t="shared" si="42"/>
        <v>#REF!</v>
      </c>
      <c r="BY314" s="72">
        <f t="shared" si="43"/>
        <v>2.3155629858336733</v>
      </c>
      <c r="BZ314" s="73">
        <f t="shared" si="44"/>
        <v>1.1577814079327235</v>
      </c>
      <c r="CA314" s="74">
        <f t="shared" si="45"/>
        <v>6212.7271066525873</v>
      </c>
      <c r="CB314" s="70">
        <f t="shared" si="49"/>
        <v>4852.9799999999996</v>
      </c>
      <c r="CC314" s="75" t="str">
        <f t="shared" si="46"/>
        <v>+</v>
      </c>
    </row>
    <row r="315" spans="1:82" s="69" customFormat="1" ht="12" customHeight="1" x14ac:dyDescent="0.2">
      <c r="A315" s="110">
        <v>3</v>
      </c>
      <c r="B315" s="161" t="s">
        <v>464</v>
      </c>
      <c r="C315" s="117">
        <v>4019.9</v>
      </c>
      <c r="D315" s="117"/>
      <c r="E315" s="118"/>
      <c r="F315" s="118"/>
      <c r="G315" s="163">
        <v>2738301.55</v>
      </c>
      <c r="H315" s="164">
        <v>0</v>
      </c>
      <c r="I315" s="165">
        <v>0</v>
      </c>
      <c r="J315" s="165">
        <v>0</v>
      </c>
      <c r="K315" s="165">
        <v>0</v>
      </c>
      <c r="L315" s="165">
        <v>0</v>
      </c>
      <c r="M315" s="165">
        <v>0</v>
      </c>
      <c r="N315" s="164">
        <v>0</v>
      </c>
      <c r="O315" s="164">
        <v>0</v>
      </c>
      <c r="P315" s="164">
        <v>0</v>
      </c>
      <c r="Q315" s="164">
        <v>0</v>
      </c>
      <c r="R315" s="164">
        <v>0</v>
      </c>
      <c r="S315" s="164">
        <v>0</v>
      </c>
      <c r="T315" s="166">
        <v>0</v>
      </c>
      <c r="U315" s="164">
        <v>0</v>
      </c>
      <c r="V315" s="168" t="s">
        <v>37</v>
      </c>
      <c r="W315" s="137">
        <v>365</v>
      </c>
      <c r="X315" s="164">
        <v>2653570</v>
      </c>
      <c r="Y315" s="137">
        <v>0</v>
      </c>
      <c r="Z315" s="137">
        <v>0</v>
      </c>
      <c r="AA315" s="137">
        <v>0</v>
      </c>
      <c r="AB315" s="137">
        <v>0</v>
      </c>
      <c r="AC315" s="137">
        <v>0</v>
      </c>
      <c r="AD315" s="137">
        <v>0</v>
      </c>
      <c r="AE315" s="137">
        <v>0</v>
      </c>
      <c r="AF315" s="137">
        <v>0</v>
      </c>
      <c r="AG315" s="137">
        <v>0</v>
      </c>
      <c r="AH315" s="137">
        <v>0</v>
      </c>
      <c r="AI315" s="137">
        <v>0</v>
      </c>
      <c r="AJ315" s="137">
        <v>56487.7</v>
      </c>
      <c r="AK315" s="137">
        <v>28243.85</v>
      </c>
      <c r="AL315" s="137">
        <v>0</v>
      </c>
      <c r="AN315" s="70" t="e">
        <f>I315/#REF!</f>
        <v>#REF!</v>
      </c>
      <c r="AO315" s="70" t="e">
        <f t="shared" si="21"/>
        <v>#DIV/0!</v>
      </c>
      <c r="AP315" s="70" t="e">
        <f t="shared" si="22"/>
        <v>#DIV/0!</v>
      </c>
      <c r="AQ315" s="70" t="e">
        <f t="shared" si="23"/>
        <v>#DIV/0!</v>
      </c>
      <c r="AR315" s="70" t="e">
        <f t="shared" si="24"/>
        <v>#DIV/0!</v>
      </c>
      <c r="AS315" s="70" t="e">
        <f t="shared" si="25"/>
        <v>#DIV/0!</v>
      </c>
      <c r="AT315" s="70" t="e">
        <f t="shared" si="26"/>
        <v>#DIV/0!</v>
      </c>
      <c r="AU315" s="70">
        <f t="shared" si="27"/>
        <v>7270.0547945205481</v>
      </c>
      <c r="AV315" s="70" t="e">
        <f t="shared" si="28"/>
        <v>#DIV/0!</v>
      </c>
      <c r="AW315" s="70" t="e">
        <f t="shared" si="29"/>
        <v>#DIV/0!</v>
      </c>
      <c r="AX315" s="70" t="e">
        <f t="shared" si="30"/>
        <v>#DIV/0!</v>
      </c>
      <c r="AY315" s="70" t="e">
        <f>AI315/#REF!</f>
        <v>#REF!</v>
      </c>
      <c r="AZ315" s="70">
        <v>766.59</v>
      </c>
      <c r="BA315" s="70">
        <v>2173.62</v>
      </c>
      <c r="BB315" s="70">
        <v>891.36</v>
      </c>
      <c r="BC315" s="70">
        <v>860.72</v>
      </c>
      <c r="BD315" s="70">
        <v>1699.83</v>
      </c>
      <c r="BE315" s="70">
        <v>1134.04</v>
      </c>
      <c r="BF315" s="70">
        <v>2338035</v>
      </c>
      <c r="BG315" s="70">
        <f t="shared" si="47"/>
        <v>4644</v>
      </c>
      <c r="BH315" s="70">
        <v>9186</v>
      </c>
      <c r="BI315" s="70">
        <v>3559.09</v>
      </c>
      <c r="BJ315" s="70">
        <v>6295.55</v>
      </c>
      <c r="BK315" s="70">
        <f t="shared" si="48"/>
        <v>934101.09</v>
      </c>
      <c r="BL315" s="71" t="e">
        <f t="shared" si="31"/>
        <v>#REF!</v>
      </c>
      <c r="BM315" s="71" t="e">
        <f t="shared" si="32"/>
        <v>#DIV/0!</v>
      </c>
      <c r="BN315" s="71" t="e">
        <f t="shared" si="33"/>
        <v>#DIV/0!</v>
      </c>
      <c r="BO315" s="71" t="e">
        <f t="shared" si="34"/>
        <v>#DIV/0!</v>
      </c>
      <c r="BP315" s="71" t="e">
        <f t="shared" si="35"/>
        <v>#DIV/0!</v>
      </c>
      <c r="BQ315" s="71" t="e">
        <f t="shared" si="36"/>
        <v>#DIV/0!</v>
      </c>
      <c r="BR315" s="71" t="e">
        <f t="shared" si="37"/>
        <v>#DIV/0!</v>
      </c>
      <c r="BS315" s="71" t="str">
        <f t="shared" si="38"/>
        <v>+</v>
      </c>
      <c r="BT315" s="71" t="e">
        <f t="shared" si="39"/>
        <v>#DIV/0!</v>
      </c>
      <c r="BU315" s="71" t="e">
        <f t="shared" si="40"/>
        <v>#DIV/0!</v>
      </c>
      <c r="BV315" s="71" t="e">
        <f t="shared" si="41"/>
        <v>#DIV/0!</v>
      </c>
      <c r="BW315" s="71" t="e">
        <f t="shared" si="42"/>
        <v>#REF!</v>
      </c>
      <c r="BY315" s="72">
        <f t="shared" si="43"/>
        <v>2.0628736086425548</v>
      </c>
      <c r="BZ315" s="73">
        <f t="shared" si="44"/>
        <v>1.0314368043212774</v>
      </c>
      <c r="CA315" s="74">
        <f t="shared" si="45"/>
        <v>7502.19602739726</v>
      </c>
      <c r="CB315" s="70">
        <f t="shared" si="49"/>
        <v>4852.9799999999996</v>
      </c>
      <c r="CC315" s="75" t="str">
        <f t="shared" si="46"/>
        <v>+</v>
      </c>
    </row>
    <row r="316" spans="1:82" s="69" customFormat="1" ht="12" customHeight="1" x14ac:dyDescent="0.2">
      <c r="A316" s="110">
        <v>4</v>
      </c>
      <c r="B316" s="161" t="s">
        <v>465</v>
      </c>
      <c r="C316" s="117">
        <v>9829.9</v>
      </c>
      <c r="D316" s="117"/>
      <c r="E316" s="118"/>
      <c r="F316" s="118"/>
      <c r="G316" s="163">
        <v>5729252.5700000003</v>
      </c>
      <c r="H316" s="164">
        <v>0</v>
      </c>
      <c r="I316" s="165">
        <v>0</v>
      </c>
      <c r="J316" s="165">
        <v>0</v>
      </c>
      <c r="K316" s="165">
        <v>0</v>
      </c>
      <c r="L316" s="165">
        <v>0</v>
      </c>
      <c r="M316" s="165">
        <v>0</v>
      </c>
      <c r="N316" s="164">
        <v>0</v>
      </c>
      <c r="O316" s="164">
        <v>0</v>
      </c>
      <c r="P316" s="164">
        <v>0</v>
      </c>
      <c r="Q316" s="164">
        <v>0</v>
      </c>
      <c r="R316" s="164">
        <v>0</v>
      </c>
      <c r="S316" s="164">
        <v>0</v>
      </c>
      <c r="T316" s="166">
        <v>0</v>
      </c>
      <c r="U316" s="164">
        <v>0</v>
      </c>
      <c r="V316" s="168" t="s">
        <v>37</v>
      </c>
      <c r="W316" s="137">
        <v>760</v>
      </c>
      <c r="X316" s="164">
        <v>5524900</v>
      </c>
      <c r="Y316" s="137">
        <v>0</v>
      </c>
      <c r="Z316" s="137">
        <v>0</v>
      </c>
      <c r="AA316" s="137">
        <v>0</v>
      </c>
      <c r="AB316" s="137">
        <v>0</v>
      </c>
      <c r="AC316" s="137">
        <v>0</v>
      </c>
      <c r="AD316" s="137">
        <v>0</v>
      </c>
      <c r="AE316" s="137">
        <v>0</v>
      </c>
      <c r="AF316" s="137">
        <v>0</v>
      </c>
      <c r="AG316" s="137">
        <v>0</v>
      </c>
      <c r="AH316" s="137">
        <v>0</v>
      </c>
      <c r="AI316" s="137">
        <v>0</v>
      </c>
      <c r="AJ316" s="137">
        <v>136235.04999999999</v>
      </c>
      <c r="AK316" s="137">
        <v>68117.52</v>
      </c>
      <c r="AL316" s="137">
        <v>0</v>
      </c>
      <c r="AN316" s="70" t="e">
        <f>I316/#REF!</f>
        <v>#REF!</v>
      </c>
      <c r="AO316" s="70" t="e">
        <f t="shared" si="21"/>
        <v>#DIV/0!</v>
      </c>
      <c r="AP316" s="70" t="e">
        <f t="shared" si="22"/>
        <v>#DIV/0!</v>
      </c>
      <c r="AQ316" s="70" t="e">
        <f t="shared" si="23"/>
        <v>#DIV/0!</v>
      </c>
      <c r="AR316" s="70" t="e">
        <f t="shared" si="24"/>
        <v>#DIV/0!</v>
      </c>
      <c r="AS316" s="70" t="e">
        <f t="shared" si="25"/>
        <v>#DIV/0!</v>
      </c>
      <c r="AT316" s="70" t="e">
        <f t="shared" si="26"/>
        <v>#DIV/0!</v>
      </c>
      <c r="AU316" s="70">
        <f t="shared" si="27"/>
        <v>7269.605263157895</v>
      </c>
      <c r="AV316" s="70" t="e">
        <f t="shared" si="28"/>
        <v>#DIV/0!</v>
      </c>
      <c r="AW316" s="70" t="e">
        <f t="shared" si="29"/>
        <v>#DIV/0!</v>
      </c>
      <c r="AX316" s="70" t="e">
        <f t="shared" si="30"/>
        <v>#DIV/0!</v>
      </c>
      <c r="AY316" s="70" t="e">
        <f>AI316/#REF!</f>
        <v>#REF!</v>
      </c>
      <c r="AZ316" s="70">
        <v>766.59</v>
      </c>
      <c r="BA316" s="70">
        <v>2173.62</v>
      </c>
      <c r="BB316" s="70">
        <v>891.36</v>
      </c>
      <c r="BC316" s="70">
        <v>860.72</v>
      </c>
      <c r="BD316" s="70">
        <v>1699.83</v>
      </c>
      <c r="BE316" s="70">
        <v>1134.04</v>
      </c>
      <c r="BF316" s="70">
        <v>2338035</v>
      </c>
      <c r="BG316" s="70">
        <f t="shared" si="47"/>
        <v>4644</v>
      </c>
      <c r="BH316" s="70">
        <v>9186</v>
      </c>
      <c r="BI316" s="70">
        <v>3559.09</v>
      </c>
      <c r="BJ316" s="70">
        <v>6295.55</v>
      </c>
      <c r="BK316" s="70">
        <f t="shared" si="48"/>
        <v>934101.09</v>
      </c>
      <c r="BL316" s="71" t="e">
        <f t="shared" si="31"/>
        <v>#REF!</v>
      </c>
      <c r="BM316" s="71" t="e">
        <f t="shared" si="32"/>
        <v>#DIV/0!</v>
      </c>
      <c r="BN316" s="71" t="e">
        <f t="shared" si="33"/>
        <v>#DIV/0!</v>
      </c>
      <c r="BO316" s="71" t="e">
        <f t="shared" si="34"/>
        <v>#DIV/0!</v>
      </c>
      <c r="BP316" s="71" t="e">
        <f t="shared" si="35"/>
        <v>#DIV/0!</v>
      </c>
      <c r="BQ316" s="71" t="e">
        <f t="shared" si="36"/>
        <v>#DIV/0!</v>
      </c>
      <c r="BR316" s="71" t="e">
        <f t="shared" si="37"/>
        <v>#DIV/0!</v>
      </c>
      <c r="BS316" s="71" t="str">
        <f t="shared" si="38"/>
        <v>+</v>
      </c>
      <c r="BT316" s="71" t="e">
        <f t="shared" si="39"/>
        <v>#DIV/0!</v>
      </c>
      <c r="BU316" s="71" t="e">
        <f t="shared" si="40"/>
        <v>#DIV/0!</v>
      </c>
      <c r="BV316" s="71" t="e">
        <f t="shared" si="41"/>
        <v>#DIV/0!</v>
      </c>
      <c r="BW316" s="71" t="e">
        <f t="shared" si="42"/>
        <v>#REF!</v>
      </c>
      <c r="BY316" s="72">
        <f t="shared" si="43"/>
        <v>2.377885218629836</v>
      </c>
      <c r="BZ316" s="73">
        <f t="shared" si="44"/>
        <v>1.1889425220434993</v>
      </c>
      <c r="CA316" s="74">
        <f t="shared" si="45"/>
        <v>7538.4902236842108</v>
      </c>
      <c r="CB316" s="70">
        <f t="shared" si="49"/>
        <v>4852.9799999999996</v>
      </c>
      <c r="CC316" s="75" t="str">
        <f t="shared" si="46"/>
        <v>+</v>
      </c>
    </row>
    <row r="317" spans="1:82" s="69" customFormat="1" ht="12" customHeight="1" x14ac:dyDescent="0.2">
      <c r="A317" s="110">
        <v>5</v>
      </c>
      <c r="B317" s="161" t="s">
        <v>462</v>
      </c>
      <c r="C317" s="117">
        <v>11948.5</v>
      </c>
      <c r="D317" s="117"/>
      <c r="E317" s="118"/>
      <c r="F317" s="118"/>
      <c r="G317" s="163">
        <v>2748189.97</v>
      </c>
      <c r="H317" s="164">
        <v>0</v>
      </c>
      <c r="I317" s="165">
        <v>0</v>
      </c>
      <c r="J317" s="165">
        <v>0</v>
      </c>
      <c r="K317" s="165">
        <v>0</v>
      </c>
      <c r="L317" s="165">
        <v>0</v>
      </c>
      <c r="M317" s="165">
        <v>0</v>
      </c>
      <c r="N317" s="164">
        <v>0</v>
      </c>
      <c r="O317" s="164">
        <v>0</v>
      </c>
      <c r="P317" s="164">
        <v>0</v>
      </c>
      <c r="Q317" s="164">
        <v>0</v>
      </c>
      <c r="R317" s="164">
        <v>0</v>
      </c>
      <c r="S317" s="164">
        <v>0</v>
      </c>
      <c r="T317" s="166">
        <v>0</v>
      </c>
      <c r="U317" s="164">
        <v>0</v>
      </c>
      <c r="V317" s="168" t="s">
        <v>37</v>
      </c>
      <c r="W317" s="137">
        <v>365</v>
      </c>
      <c r="X317" s="164">
        <v>2653490</v>
      </c>
      <c r="Y317" s="137">
        <v>0</v>
      </c>
      <c r="Z317" s="137">
        <v>0</v>
      </c>
      <c r="AA317" s="137">
        <v>0</v>
      </c>
      <c r="AB317" s="137">
        <v>0</v>
      </c>
      <c r="AC317" s="137">
        <v>0</v>
      </c>
      <c r="AD317" s="137">
        <v>0</v>
      </c>
      <c r="AE317" s="137">
        <v>0</v>
      </c>
      <c r="AF317" s="137">
        <v>0</v>
      </c>
      <c r="AG317" s="137">
        <v>0</v>
      </c>
      <c r="AH317" s="137">
        <v>0</v>
      </c>
      <c r="AI317" s="137">
        <v>0</v>
      </c>
      <c r="AJ317" s="137">
        <v>63133.31</v>
      </c>
      <c r="AK317" s="137">
        <v>31566.66</v>
      </c>
      <c r="AL317" s="137">
        <v>0</v>
      </c>
      <c r="AN317" s="70" t="e">
        <f>I317/#REF!</f>
        <v>#REF!</v>
      </c>
      <c r="AO317" s="70" t="e">
        <f t="shared" si="21"/>
        <v>#DIV/0!</v>
      </c>
      <c r="AP317" s="70" t="e">
        <f t="shared" si="22"/>
        <v>#DIV/0!</v>
      </c>
      <c r="AQ317" s="70" t="e">
        <f t="shared" si="23"/>
        <v>#DIV/0!</v>
      </c>
      <c r="AR317" s="70" t="e">
        <f t="shared" si="24"/>
        <v>#DIV/0!</v>
      </c>
      <c r="AS317" s="70" t="e">
        <f t="shared" si="25"/>
        <v>#DIV/0!</v>
      </c>
      <c r="AT317" s="70" t="e">
        <f t="shared" si="26"/>
        <v>#DIV/0!</v>
      </c>
      <c r="AU317" s="70">
        <f t="shared" si="27"/>
        <v>7269.8356164383558</v>
      </c>
      <c r="AV317" s="70" t="e">
        <f t="shared" si="28"/>
        <v>#DIV/0!</v>
      </c>
      <c r="AW317" s="70" t="e">
        <f t="shared" si="29"/>
        <v>#DIV/0!</v>
      </c>
      <c r="AX317" s="70" t="e">
        <f t="shared" si="30"/>
        <v>#DIV/0!</v>
      </c>
      <c r="AY317" s="70" t="e">
        <f>AI317/#REF!</f>
        <v>#REF!</v>
      </c>
      <c r="AZ317" s="70">
        <v>766.59</v>
      </c>
      <c r="BA317" s="70">
        <v>2173.62</v>
      </c>
      <c r="BB317" s="70">
        <v>891.36</v>
      </c>
      <c r="BC317" s="70">
        <v>860.72</v>
      </c>
      <c r="BD317" s="70">
        <v>1699.83</v>
      </c>
      <c r="BE317" s="70">
        <v>1134.04</v>
      </c>
      <c r="BF317" s="70">
        <v>2338035</v>
      </c>
      <c r="BG317" s="70">
        <f t="shared" si="47"/>
        <v>4644</v>
      </c>
      <c r="BH317" s="70">
        <v>9186</v>
      </c>
      <c r="BI317" s="70">
        <v>3559.09</v>
      </c>
      <c r="BJ317" s="70">
        <v>6295.55</v>
      </c>
      <c r="BK317" s="70">
        <f t="shared" si="48"/>
        <v>934101.09</v>
      </c>
      <c r="BL317" s="71" t="e">
        <f t="shared" si="31"/>
        <v>#REF!</v>
      </c>
      <c r="BM317" s="71" t="e">
        <f t="shared" si="32"/>
        <v>#DIV/0!</v>
      </c>
      <c r="BN317" s="71" t="e">
        <f t="shared" si="33"/>
        <v>#DIV/0!</v>
      </c>
      <c r="BO317" s="71" t="e">
        <f t="shared" si="34"/>
        <v>#DIV/0!</v>
      </c>
      <c r="BP317" s="71" t="e">
        <f t="shared" si="35"/>
        <v>#DIV/0!</v>
      </c>
      <c r="BQ317" s="71" t="e">
        <f t="shared" si="36"/>
        <v>#DIV/0!</v>
      </c>
      <c r="BR317" s="71" t="e">
        <f t="shared" si="37"/>
        <v>#DIV/0!</v>
      </c>
      <c r="BS317" s="71" t="str">
        <f t="shared" si="38"/>
        <v>+</v>
      </c>
      <c r="BT317" s="71" t="e">
        <f t="shared" si="39"/>
        <v>#DIV/0!</v>
      </c>
      <c r="BU317" s="71" t="e">
        <f t="shared" si="40"/>
        <v>#DIV/0!</v>
      </c>
      <c r="BV317" s="71" t="e">
        <f t="shared" si="41"/>
        <v>#DIV/0!</v>
      </c>
      <c r="BW317" s="71" t="e">
        <f t="shared" si="42"/>
        <v>#REF!</v>
      </c>
      <c r="BY317" s="72">
        <f t="shared" si="43"/>
        <v>2.2972687728716217</v>
      </c>
      <c r="BZ317" s="73">
        <f t="shared" si="44"/>
        <v>1.1486345683737429</v>
      </c>
      <c r="CA317" s="74">
        <f t="shared" si="45"/>
        <v>7529.287589041096</v>
      </c>
      <c r="CB317" s="70">
        <f t="shared" si="49"/>
        <v>4852.9799999999996</v>
      </c>
      <c r="CC317" s="75" t="str">
        <f t="shared" si="46"/>
        <v>+</v>
      </c>
      <c r="CD317" s="77">
        <f>CA317-CB317</f>
        <v>2676.3075890410964</v>
      </c>
    </row>
    <row r="318" spans="1:82" s="69" customFormat="1" ht="12" customHeight="1" x14ac:dyDescent="0.2">
      <c r="A318" s="110">
        <v>6</v>
      </c>
      <c r="B318" s="161" t="s">
        <v>463</v>
      </c>
      <c r="C318" s="117">
        <v>3415</v>
      </c>
      <c r="D318" s="117"/>
      <c r="E318" s="118"/>
      <c r="F318" s="118"/>
      <c r="G318" s="163">
        <v>2863422.83</v>
      </c>
      <c r="H318" s="164">
        <v>0</v>
      </c>
      <c r="I318" s="165">
        <v>0</v>
      </c>
      <c r="J318" s="165">
        <v>0</v>
      </c>
      <c r="K318" s="165">
        <v>0</v>
      </c>
      <c r="L318" s="165">
        <v>0</v>
      </c>
      <c r="M318" s="165">
        <v>0</v>
      </c>
      <c r="N318" s="164">
        <v>0</v>
      </c>
      <c r="O318" s="164">
        <v>0</v>
      </c>
      <c r="P318" s="164">
        <v>0</v>
      </c>
      <c r="Q318" s="164">
        <v>0</v>
      </c>
      <c r="R318" s="164">
        <v>0</v>
      </c>
      <c r="S318" s="164">
        <v>0</v>
      </c>
      <c r="T318" s="166">
        <v>0</v>
      </c>
      <c r="U318" s="164">
        <v>0</v>
      </c>
      <c r="V318" s="168" t="s">
        <v>37</v>
      </c>
      <c r="W318" s="137">
        <v>365</v>
      </c>
      <c r="X318" s="164">
        <v>2652840</v>
      </c>
      <c r="Y318" s="137">
        <v>0</v>
      </c>
      <c r="Z318" s="137">
        <v>0</v>
      </c>
      <c r="AA318" s="137">
        <v>0</v>
      </c>
      <c r="AB318" s="137">
        <v>0</v>
      </c>
      <c r="AC318" s="137">
        <v>0</v>
      </c>
      <c r="AD318" s="137">
        <v>0</v>
      </c>
      <c r="AE318" s="137">
        <v>0</v>
      </c>
      <c r="AF318" s="137">
        <v>0</v>
      </c>
      <c r="AG318" s="137">
        <v>0</v>
      </c>
      <c r="AH318" s="137">
        <v>0</v>
      </c>
      <c r="AI318" s="137">
        <v>0</v>
      </c>
      <c r="AJ318" s="137">
        <v>140388.54999999999</v>
      </c>
      <c r="AK318" s="137">
        <v>70194.28</v>
      </c>
      <c r="AL318" s="137">
        <v>0</v>
      </c>
      <c r="AN318" s="70" t="e">
        <f>I318/#REF!</f>
        <v>#REF!</v>
      </c>
      <c r="AO318" s="70" t="e">
        <f t="shared" si="21"/>
        <v>#DIV/0!</v>
      </c>
      <c r="AP318" s="70" t="e">
        <f t="shared" si="22"/>
        <v>#DIV/0!</v>
      </c>
      <c r="AQ318" s="70" t="e">
        <f t="shared" si="23"/>
        <v>#DIV/0!</v>
      </c>
      <c r="AR318" s="70" t="e">
        <f t="shared" si="24"/>
        <v>#DIV/0!</v>
      </c>
      <c r="AS318" s="70" t="e">
        <f t="shared" si="25"/>
        <v>#DIV/0!</v>
      </c>
      <c r="AT318" s="70" t="e">
        <f t="shared" si="26"/>
        <v>#DIV/0!</v>
      </c>
      <c r="AU318" s="70">
        <f t="shared" si="27"/>
        <v>7268.0547945205481</v>
      </c>
      <c r="AV318" s="70" t="e">
        <f t="shared" si="28"/>
        <v>#DIV/0!</v>
      </c>
      <c r="AW318" s="70" t="e">
        <f t="shared" si="29"/>
        <v>#DIV/0!</v>
      </c>
      <c r="AX318" s="70" t="e">
        <f t="shared" si="30"/>
        <v>#DIV/0!</v>
      </c>
      <c r="AY318" s="70" t="e">
        <f>AI318/#REF!</f>
        <v>#REF!</v>
      </c>
      <c r="AZ318" s="70">
        <v>766.59</v>
      </c>
      <c r="BA318" s="70">
        <v>2173.62</v>
      </c>
      <c r="BB318" s="70">
        <v>891.36</v>
      </c>
      <c r="BC318" s="70">
        <v>860.72</v>
      </c>
      <c r="BD318" s="70">
        <v>1699.83</v>
      </c>
      <c r="BE318" s="70">
        <v>1134.04</v>
      </c>
      <c r="BF318" s="70">
        <v>2338035</v>
      </c>
      <c r="BG318" s="70">
        <f t="shared" si="47"/>
        <v>4644</v>
      </c>
      <c r="BH318" s="70">
        <v>9186</v>
      </c>
      <c r="BI318" s="70">
        <v>3559.09</v>
      </c>
      <c r="BJ318" s="70">
        <v>6295.55</v>
      </c>
      <c r="BK318" s="70">
        <f t="shared" si="48"/>
        <v>934101.09</v>
      </c>
      <c r="BL318" s="71" t="e">
        <f t="shared" si="31"/>
        <v>#REF!</v>
      </c>
      <c r="BM318" s="71" t="e">
        <f t="shared" si="32"/>
        <v>#DIV/0!</v>
      </c>
      <c r="BN318" s="71" t="e">
        <f t="shared" si="33"/>
        <v>#DIV/0!</v>
      </c>
      <c r="BO318" s="71" t="e">
        <f t="shared" si="34"/>
        <v>#DIV/0!</v>
      </c>
      <c r="BP318" s="71" t="e">
        <f t="shared" si="35"/>
        <v>#DIV/0!</v>
      </c>
      <c r="BQ318" s="71" t="e">
        <f t="shared" si="36"/>
        <v>#DIV/0!</v>
      </c>
      <c r="BR318" s="71" t="e">
        <f t="shared" si="37"/>
        <v>#DIV/0!</v>
      </c>
      <c r="BS318" s="71" t="str">
        <f t="shared" si="38"/>
        <v>+</v>
      </c>
      <c r="BT318" s="71" t="e">
        <f t="shared" si="39"/>
        <v>#DIV/0!</v>
      </c>
      <c r="BU318" s="71" t="e">
        <f t="shared" si="40"/>
        <v>#DIV/0!</v>
      </c>
      <c r="BV318" s="71" t="e">
        <f t="shared" si="41"/>
        <v>#DIV/0!</v>
      </c>
      <c r="BW318" s="71" t="e">
        <f t="shared" si="42"/>
        <v>#REF!</v>
      </c>
      <c r="BY318" s="72">
        <f t="shared" si="43"/>
        <v>4.9028228918605077</v>
      </c>
      <c r="BZ318" s="73">
        <f t="shared" si="44"/>
        <v>2.4514116205464491</v>
      </c>
      <c r="CA318" s="74">
        <f t="shared" si="45"/>
        <v>7844.9940547945207</v>
      </c>
      <c r="CB318" s="70">
        <f t="shared" si="49"/>
        <v>4852.9799999999996</v>
      </c>
      <c r="CC318" s="75" t="str">
        <f t="shared" si="46"/>
        <v>+</v>
      </c>
    </row>
    <row r="319" spans="1:82" s="69" customFormat="1" ht="12" customHeight="1" x14ac:dyDescent="0.2">
      <c r="A319" s="110">
        <v>7</v>
      </c>
      <c r="B319" s="160" t="s">
        <v>471</v>
      </c>
      <c r="C319" s="117">
        <v>2028</v>
      </c>
      <c r="D319" s="117"/>
      <c r="E319" s="118"/>
      <c r="F319" s="118"/>
      <c r="G319" s="163">
        <v>2007730.32</v>
      </c>
      <c r="H319" s="164">
        <v>0</v>
      </c>
      <c r="I319" s="165">
        <v>0</v>
      </c>
      <c r="J319" s="165">
        <v>0</v>
      </c>
      <c r="K319" s="165">
        <v>0</v>
      </c>
      <c r="L319" s="165">
        <v>0</v>
      </c>
      <c r="M319" s="165">
        <v>0</v>
      </c>
      <c r="N319" s="164">
        <v>0</v>
      </c>
      <c r="O319" s="164">
        <v>0</v>
      </c>
      <c r="P319" s="164">
        <v>0</v>
      </c>
      <c r="Q319" s="164">
        <v>0</v>
      </c>
      <c r="R319" s="164">
        <v>0</v>
      </c>
      <c r="S319" s="164">
        <v>0</v>
      </c>
      <c r="T319" s="166">
        <v>0</v>
      </c>
      <c r="U319" s="164">
        <v>0</v>
      </c>
      <c r="V319" s="168" t="s">
        <v>36</v>
      </c>
      <c r="W319" s="137">
        <v>348</v>
      </c>
      <c r="X319" s="164">
        <v>1917382.46</v>
      </c>
      <c r="Y319" s="137">
        <v>0</v>
      </c>
      <c r="Z319" s="137">
        <v>0</v>
      </c>
      <c r="AA319" s="137">
        <v>0</v>
      </c>
      <c r="AB319" s="137">
        <v>0</v>
      </c>
      <c r="AC319" s="137">
        <v>0</v>
      </c>
      <c r="AD319" s="137">
        <v>0</v>
      </c>
      <c r="AE319" s="137">
        <v>0</v>
      </c>
      <c r="AF319" s="137">
        <v>0</v>
      </c>
      <c r="AG319" s="137">
        <v>0</v>
      </c>
      <c r="AH319" s="137">
        <v>0</v>
      </c>
      <c r="AI319" s="137">
        <v>0</v>
      </c>
      <c r="AJ319" s="137">
        <v>60231.91</v>
      </c>
      <c r="AK319" s="137">
        <v>30115.95</v>
      </c>
      <c r="AL319" s="137">
        <v>0</v>
      </c>
      <c r="AN319" s="70" t="e">
        <f>I319/#REF!</f>
        <v>#REF!</v>
      </c>
      <c r="AO319" s="70" t="e">
        <f t="shared" si="21"/>
        <v>#DIV/0!</v>
      </c>
      <c r="AP319" s="70" t="e">
        <f t="shared" si="22"/>
        <v>#DIV/0!</v>
      </c>
      <c r="AQ319" s="70" t="e">
        <f t="shared" si="23"/>
        <v>#DIV/0!</v>
      </c>
      <c r="AR319" s="70" t="e">
        <f t="shared" si="24"/>
        <v>#DIV/0!</v>
      </c>
      <c r="AS319" s="70" t="e">
        <f t="shared" si="25"/>
        <v>#DIV/0!</v>
      </c>
      <c r="AT319" s="70" t="e">
        <f t="shared" si="26"/>
        <v>#DIV/0!</v>
      </c>
      <c r="AU319" s="70">
        <f t="shared" si="27"/>
        <v>5509.7197126436777</v>
      </c>
      <c r="AV319" s="70" t="e">
        <f t="shared" si="28"/>
        <v>#DIV/0!</v>
      </c>
      <c r="AW319" s="70" t="e">
        <f t="shared" si="29"/>
        <v>#DIV/0!</v>
      </c>
      <c r="AX319" s="70" t="e">
        <f t="shared" si="30"/>
        <v>#DIV/0!</v>
      </c>
      <c r="AY319" s="70" t="e">
        <f>AI319/#REF!</f>
        <v>#REF!</v>
      </c>
      <c r="AZ319" s="70">
        <v>766.59</v>
      </c>
      <c r="BA319" s="70">
        <v>2173.62</v>
      </c>
      <c r="BB319" s="70">
        <v>891.36</v>
      </c>
      <c r="BC319" s="70">
        <v>860.72</v>
      </c>
      <c r="BD319" s="70">
        <v>1699.83</v>
      </c>
      <c r="BE319" s="70">
        <v>1134.04</v>
      </c>
      <c r="BF319" s="70">
        <v>2338035</v>
      </c>
      <c r="BG319" s="70">
        <f t="shared" si="47"/>
        <v>4837.9799999999996</v>
      </c>
      <c r="BH319" s="70">
        <v>9186</v>
      </c>
      <c r="BI319" s="70">
        <v>3559.09</v>
      </c>
      <c r="BJ319" s="70">
        <v>6295.55</v>
      </c>
      <c r="BK319" s="70">
        <f t="shared" si="48"/>
        <v>934101.09</v>
      </c>
      <c r="BL319" s="71" t="e">
        <f t="shared" si="31"/>
        <v>#REF!</v>
      </c>
      <c r="BM319" s="71" t="e">
        <f t="shared" si="32"/>
        <v>#DIV/0!</v>
      </c>
      <c r="BN319" s="71" t="e">
        <f t="shared" si="33"/>
        <v>#DIV/0!</v>
      </c>
      <c r="BO319" s="71" t="e">
        <f t="shared" si="34"/>
        <v>#DIV/0!</v>
      </c>
      <c r="BP319" s="71" t="e">
        <f t="shared" si="35"/>
        <v>#DIV/0!</v>
      </c>
      <c r="BQ319" s="71" t="e">
        <f t="shared" si="36"/>
        <v>#DIV/0!</v>
      </c>
      <c r="BR319" s="71" t="e">
        <f t="shared" si="37"/>
        <v>#DIV/0!</v>
      </c>
      <c r="BS319" s="71" t="str">
        <f t="shared" si="38"/>
        <v>+</v>
      </c>
      <c r="BT319" s="71" t="e">
        <f t="shared" si="39"/>
        <v>#DIV/0!</v>
      </c>
      <c r="BU319" s="71" t="e">
        <f t="shared" si="40"/>
        <v>#DIV/0!</v>
      </c>
      <c r="BV319" s="71" t="e">
        <f t="shared" si="41"/>
        <v>#DIV/0!</v>
      </c>
      <c r="BW319" s="71" t="e">
        <f t="shared" si="42"/>
        <v>#REF!</v>
      </c>
      <c r="BY319" s="72">
        <f t="shared" si="43"/>
        <v>3.0000000199229944</v>
      </c>
      <c r="BZ319" s="73">
        <f t="shared" si="44"/>
        <v>1.4999997609240667</v>
      </c>
      <c r="CA319" s="74">
        <f t="shared" si="45"/>
        <v>5769.34</v>
      </c>
      <c r="CB319" s="70">
        <f t="shared" si="49"/>
        <v>5055.6899999999996</v>
      </c>
      <c r="CC319" s="75" t="str">
        <f t="shared" si="46"/>
        <v>+</v>
      </c>
    </row>
    <row r="320" spans="1:82" s="69" customFormat="1" ht="12" customHeight="1" x14ac:dyDescent="0.2">
      <c r="A320" s="110">
        <v>8</v>
      </c>
      <c r="B320" s="160" t="s">
        <v>472</v>
      </c>
      <c r="C320" s="117">
        <v>3393</v>
      </c>
      <c r="D320" s="117"/>
      <c r="E320" s="118"/>
      <c r="F320" s="118"/>
      <c r="G320" s="163">
        <v>2232734.58</v>
      </c>
      <c r="H320" s="164">
        <v>0</v>
      </c>
      <c r="I320" s="165">
        <v>0</v>
      </c>
      <c r="J320" s="165">
        <v>0</v>
      </c>
      <c r="K320" s="165">
        <v>0</v>
      </c>
      <c r="L320" s="165">
        <v>0</v>
      </c>
      <c r="M320" s="165">
        <v>0</v>
      </c>
      <c r="N320" s="164">
        <v>0</v>
      </c>
      <c r="O320" s="164">
        <v>0</v>
      </c>
      <c r="P320" s="164">
        <v>0</v>
      </c>
      <c r="Q320" s="164">
        <v>0</v>
      </c>
      <c r="R320" s="164">
        <v>0</v>
      </c>
      <c r="S320" s="164">
        <v>0</v>
      </c>
      <c r="T320" s="166">
        <v>0</v>
      </c>
      <c r="U320" s="164">
        <v>0</v>
      </c>
      <c r="V320" s="168" t="s">
        <v>36</v>
      </c>
      <c r="W320" s="137">
        <v>387</v>
      </c>
      <c r="X320" s="164">
        <v>2132261.52</v>
      </c>
      <c r="Y320" s="137">
        <v>0</v>
      </c>
      <c r="Z320" s="137">
        <v>0</v>
      </c>
      <c r="AA320" s="137">
        <v>0</v>
      </c>
      <c r="AB320" s="137">
        <v>0</v>
      </c>
      <c r="AC320" s="137">
        <v>0</v>
      </c>
      <c r="AD320" s="137">
        <v>0</v>
      </c>
      <c r="AE320" s="137">
        <v>0</v>
      </c>
      <c r="AF320" s="137">
        <v>0</v>
      </c>
      <c r="AG320" s="137">
        <v>0</v>
      </c>
      <c r="AH320" s="137">
        <v>0</v>
      </c>
      <c r="AI320" s="137">
        <v>0</v>
      </c>
      <c r="AJ320" s="137">
        <v>66982.039999999994</v>
      </c>
      <c r="AK320" s="137">
        <v>33491.019999999997</v>
      </c>
      <c r="AL320" s="137">
        <v>0</v>
      </c>
      <c r="AN320" s="70" t="e">
        <f>I320/#REF!</f>
        <v>#REF!</v>
      </c>
      <c r="AO320" s="70" t="e">
        <f t="shared" si="21"/>
        <v>#DIV/0!</v>
      </c>
      <c r="AP320" s="70" t="e">
        <f t="shared" si="22"/>
        <v>#DIV/0!</v>
      </c>
      <c r="AQ320" s="70" t="e">
        <f t="shared" si="23"/>
        <v>#DIV/0!</v>
      </c>
      <c r="AR320" s="70" t="e">
        <f t="shared" si="24"/>
        <v>#DIV/0!</v>
      </c>
      <c r="AS320" s="70" t="e">
        <f t="shared" si="25"/>
        <v>#DIV/0!</v>
      </c>
      <c r="AT320" s="70" t="e">
        <f t="shared" si="26"/>
        <v>#DIV/0!</v>
      </c>
      <c r="AU320" s="70">
        <f t="shared" si="27"/>
        <v>5509.7196899224809</v>
      </c>
      <c r="AV320" s="70" t="e">
        <f t="shared" si="28"/>
        <v>#DIV/0!</v>
      </c>
      <c r="AW320" s="70" t="e">
        <f t="shared" si="29"/>
        <v>#DIV/0!</v>
      </c>
      <c r="AX320" s="70" t="e">
        <f t="shared" si="30"/>
        <v>#DIV/0!</v>
      </c>
      <c r="AY320" s="70" t="e">
        <f>AI320/#REF!</f>
        <v>#REF!</v>
      </c>
      <c r="AZ320" s="70">
        <v>766.59</v>
      </c>
      <c r="BA320" s="70">
        <v>2173.62</v>
      </c>
      <c r="BB320" s="70">
        <v>891.36</v>
      </c>
      <c r="BC320" s="70">
        <v>860.72</v>
      </c>
      <c r="BD320" s="70">
        <v>1699.83</v>
      </c>
      <c r="BE320" s="70">
        <v>1134.04</v>
      </c>
      <c r="BF320" s="70">
        <v>2338035</v>
      </c>
      <c r="BG320" s="70">
        <f t="shared" si="47"/>
        <v>4837.9799999999996</v>
      </c>
      <c r="BH320" s="70">
        <v>9186</v>
      </c>
      <c r="BI320" s="70">
        <v>3559.09</v>
      </c>
      <c r="BJ320" s="70">
        <v>6295.55</v>
      </c>
      <c r="BK320" s="70">
        <f t="shared" si="48"/>
        <v>934101.09</v>
      </c>
      <c r="BL320" s="71" t="e">
        <f t="shared" si="31"/>
        <v>#REF!</v>
      </c>
      <c r="BM320" s="71" t="e">
        <f t="shared" si="32"/>
        <v>#DIV/0!</v>
      </c>
      <c r="BN320" s="71" t="e">
        <f t="shared" si="33"/>
        <v>#DIV/0!</v>
      </c>
      <c r="BO320" s="71" t="e">
        <f t="shared" si="34"/>
        <v>#DIV/0!</v>
      </c>
      <c r="BP320" s="71" t="e">
        <f t="shared" si="35"/>
        <v>#DIV/0!</v>
      </c>
      <c r="BQ320" s="71" t="e">
        <f t="shared" si="36"/>
        <v>#DIV/0!</v>
      </c>
      <c r="BR320" s="71" t="e">
        <f t="shared" si="37"/>
        <v>#DIV/0!</v>
      </c>
      <c r="BS320" s="71" t="str">
        <f t="shared" si="38"/>
        <v>+</v>
      </c>
      <c r="BT320" s="71" t="e">
        <f t="shared" si="39"/>
        <v>#DIV/0!</v>
      </c>
      <c r="BU320" s="71" t="e">
        <f t="shared" si="40"/>
        <v>#DIV/0!</v>
      </c>
      <c r="BV320" s="71" t="e">
        <f t="shared" si="41"/>
        <v>#DIV/0!</v>
      </c>
      <c r="BW320" s="71" t="e">
        <f t="shared" si="42"/>
        <v>#REF!</v>
      </c>
      <c r="BY320" s="72">
        <f t="shared" si="43"/>
        <v>3.0000001164491299</v>
      </c>
      <c r="BZ320" s="73">
        <f t="shared" si="44"/>
        <v>1.5000000582245649</v>
      </c>
      <c r="CA320" s="74">
        <f t="shared" si="45"/>
        <v>5769.34</v>
      </c>
      <c r="CB320" s="70">
        <f t="shared" si="49"/>
        <v>5055.6899999999996</v>
      </c>
      <c r="CC320" s="75" t="str">
        <f t="shared" si="46"/>
        <v>+</v>
      </c>
    </row>
    <row r="321" spans="1:82" s="69" customFormat="1" ht="12" customHeight="1" x14ac:dyDescent="0.2">
      <c r="A321" s="110">
        <v>9</v>
      </c>
      <c r="B321" s="161" t="s">
        <v>115</v>
      </c>
      <c r="C321" s="117">
        <v>3576.9</v>
      </c>
      <c r="D321" s="117"/>
      <c r="E321" s="118"/>
      <c r="F321" s="118"/>
      <c r="G321" s="163">
        <v>5503950.3600000003</v>
      </c>
      <c r="H321" s="164">
        <v>0</v>
      </c>
      <c r="I321" s="165">
        <v>0</v>
      </c>
      <c r="J321" s="165">
        <v>0</v>
      </c>
      <c r="K321" s="165">
        <v>0</v>
      </c>
      <c r="L321" s="165">
        <v>0</v>
      </c>
      <c r="M321" s="165">
        <v>0</v>
      </c>
      <c r="N321" s="164">
        <v>0</v>
      </c>
      <c r="O321" s="164">
        <v>0</v>
      </c>
      <c r="P321" s="164">
        <v>0</v>
      </c>
      <c r="Q321" s="164">
        <v>0</v>
      </c>
      <c r="R321" s="164">
        <v>0</v>
      </c>
      <c r="S321" s="164">
        <v>0</v>
      </c>
      <c r="T321" s="166">
        <v>0</v>
      </c>
      <c r="U321" s="164">
        <v>0</v>
      </c>
      <c r="V321" s="168" t="s">
        <v>36</v>
      </c>
      <c r="W321" s="137">
        <v>954</v>
      </c>
      <c r="X321" s="164">
        <v>5256272.59</v>
      </c>
      <c r="Y321" s="137">
        <v>0</v>
      </c>
      <c r="Z321" s="137">
        <v>0</v>
      </c>
      <c r="AA321" s="137">
        <v>0</v>
      </c>
      <c r="AB321" s="137">
        <v>0</v>
      </c>
      <c r="AC321" s="137">
        <v>0</v>
      </c>
      <c r="AD321" s="137">
        <v>0</v>
      </c>
      <c r="AE321" s="137">
        <v>0</v>
      </c>
      <c r="AF321" s="137">
        <v>0</v>
      </c>
      <c r="AG321" s="137">
        <v>0</v>
      </c>
      <c r="AH321" s="137">
        <v>0</v>
      </c>
      <c r="AI321" s="137">
        <v>0</v>
      </c>
      <c r="AJ321" s="137">
        <v>165118.51</v>
      </c>
      <c r="AK321" s="137">
        <v>82559.259999999995</v>
      </c>
      <c r="AL321" s="137">
        <v>0</v>
      </c>
      <c r="AN321" s="70" t="e">
        <f>I321/#REF!</f>
        <v>#REF!</v>
      </c>
      <c r="AO321" s="70" t="e">
        <f t="shared" si="21"/>
        <v>#DIV/0!</v>
      </c>
      <c r="AP321" s="70" t="e">
        <f t="shared" si="22"/>
        <v>#DIV/0!</v>
      </c>
      <c r="AQ321" s="70" t="e">
        <f t="shared" si="23"/>
        <v>#DIV/0!</v>
      </c>
      <c r="AR321" s="70" t="e">
        <f t="shared" si="24"/>
        <v>#DIV/0!</v>
      </c>
      <c r="AS321" s="70" t="e">
        <f t="shared" si="25"/>
        <v>#DIV/0!</v>
      </c>
      <c r="AT321" s="70" t="e">
        <f t="shared" si="26"/>
        <v>#DIV/0!</v>
      </c>
      <c r="AU321" s="70">
        <f t="shared" si="27"/>
        <v>5509.7196960167712</v>
      </c>
      <c r="AV321" s="70" t="e">
        <f t="shared" si="28"/>
        <v>#DIV/0!</v>
      </c>
      <c r="AW321" s="70" t="e">
        <f t="shared" si="29"/>
        <v>#DIV/0!</v>
      </c>
      <c r="AX321" s="70" t="e">
        <f t="shared" si="30"/>
        <v>#DIV/0!</v>
      </c>
      <c r="AY321" s="70" t="e">
        <f>AI321/#REF!</f>
        <v>#REF!</v>
      </c>
      <c r="AZ321" s="70">
        <v>766.59</v>
      </c>
      <c r="BA321" s="70">
        <v>2173.62</v>
      </c>
      <c r="BB321" s="70">
        <v>891.36</v>
      </c>
      <c r="BC321" s="70">
        <v>860.72</v>
      </c>
      <c r="BD321" s="70">
        <v>1699.83</v>
      </c>
      <c r="BE321" s="70">
        <v>1134.04</v>
      </c>
      <c r="BF321" s="70">
        <v>2338035</v>
      </c>
      <c r="BG321" s="70">
        <f t="shared" si="47"/>
        <v>4837.9799999999996</v>
      </c>
      <c r="BH321" s="70">
        <v>9186</v>
      </c>
      <c r="BI321" s="70">
        <v>3559.09</v>
      </c>
      <c r="BJ321" s="70">
        <v>6295.55</v>
      </c>
      <c r="BK321" s="70">
        <f t="shared" si="48"/>
        <v>934101.09</v>
      </c>
      <c r="BL321" s="71" t="e">
        <f t="shared" si="31"/>
        <v>#REF!</v>
      </c>
      <c r="BM321" s="71" t="e">
        <f t="shared" si="32"/>
        <v>#DIV/0!</v>
      </c>
      <c r="BN321" s="71" t="e">
        <f t="shared" si="33"/>
        <v>#DIV/0!</v>
      </c>
      <c r="BO321" s="71" t="e">
        <f t="shared" si="34"/>
        <v>#DIV/0!</v>
      </c>
      <c r="BP321" s="71" t="e">
        <f t="shared" si="35"/>
        <v>#DIV/0!</v>
      </c>
      <c r="BQ321" s="71" t="e">
        <f t="shared" si="36"/>
        <v>#DIV/0!</v>
      </c>
      <c r="BR321" s="71" t="e">
        <f t="shared" si="37"/>
        <v>#DIV/0!</v>
      </c>
      <c r="BS321" s="71" t="str">
        <f t="shared" si="38"/>
        <v>+</v>
      </c>
      <c r="BT321" s="71" t="e">
        <f t="shared" si="39"/>
        <v>#DIV/0!</v>
      </c>
      <c r="BU321" s="71" t="e">
        <f t="shared" si="40"/>
        <v>#DIV/0!</v>
      </c>
      <c r="BV321" s="71" t="e">
        <f t="shared" si="41"/>
        <v>#DIV/0!</v>
      </c>
      <c r="BW321" s="71" t="e">
        <f t="shared" si="42"/>
        <v>#REF!</v>
      </c>
      <c r="BY321" s="72">
        <f t="shared" si="43"/>
        <v>2.999999985464985</v>
      </c>
      <c r="BZ321" s="73">
        <f t="shared" si="44"/>
        <v>1.500000083576335</v>
      </c>
      <c r="CA321" s="74">
        <f t="shared" si="45"/>
        <v>5769.34</v>
      </c>
      <c r="CB321" s="70">
        <f t="shared" si="49"/>
        <v>5055.6899999999996</v>
      </c>
      <c r="CC321" s="75" t="str">
        <f t="shared" si="46"/>
        <v>+</v>
      </c>
    </row>
    <row r="322" spans="1:82" s="69" customFormat="1" ht="12" customHeight="1" x14ac:dyDescent="0.2">
      <c r="A322" s="110">
        <v>10</v>
      </c>
      <c r="B322" s="161" t="s">
        <v>116</v>
      </c>
      <c r="C322" s="117">
        <v>3222.6</v>
      </c>
      <c r="D322" s="117"/>
      <c r="E322" s="118"/>
      <c r="F322" s="118"/>
      <c r="G322" s="163">
        <v>5769340</v>
      </c>
      <c r="H322" s="164">
        <v>0</v>
      </c>
      <c r="I322" s="165">
        <v>0</v>
      </c>
      <c r="J322" s="165">
        <v>0</v>
      </c>
      <c r="K322" s="165">
        <v>0</v>
      </c>
      <c r="L322" s="165">
        <v>0</v>
      </c>
      <c r="M322" s="165">
        <v>0</v>
      </c>
      <c r="N322" s="164">
        <v>0</v>
      </c>
      <c r="O322" s="164">
        <v>0</v>
      </c>
      <c r="P322" s="164">
        <v>0</v>
      </c>
      <c r="Q322" s="164">
        <v>0</v>
      </c>
      <c r="R322" s="164">
        <v>0</v>
      </c>
      <c r="S322" s="164">
        <v>0</v>
      </c>
      <c r="T322" s="166">
        <v>0</v>
      </c>
      <c r="U322" s="164">
        <v>0</v>
      </c>
      <c r="V322" s="168" t="s">
        <v>36</v>
      </c>
      <c r="W322" s="137">
        <v>1000</v>
      </c>
      <c r="X322" s="164">
        <v>5509719.7000000002</v>
      </c>
      <c r="Y322" s="137">
        <v>0</v>
      </c>
      <c r="Z322" s="137">
        <v>0</v>
      </c>
      <c r="AA322" s="137">
        <v>0</v>
      </c>
      <c r="AB322" s="137">
        <v>0</v>
      </c>
      <c r="AC322" s="137">
        <v>0</v>
      </c>
      <c r="AD322" s="137">
        <v>0</v>
      </c>
      <c r="AE322" s="137">
        <v>0</v>
      </c>
      <c r="AF322" s="137">
        <v>0</v>
      </c>
      <c r="AG322" s="137">
        <v>0</v>
      </c>
      <c r="AH322" s="137">
        <v>0</v>
      </c>
      <c r="AI322" s="137">
        <v>0</v>
      </c>
      <c r="AJ322" s="137">
        <v>173080.2</v>
      </c>
      <c r="AK322" s="137">
        <v>86540.1</v>
      </c>
      <c r="AL322" s="137">
        <v>0</v>
      </c>
      <c r="AN322" s="70" t="e">
        <f>I322/#REF!</f>
        <v>#REF!</v>
      </c>
      <c r="AO322" s="70" t="e">
        <f t="shared" si="21"/>
        <v>#DIV/0!</v>
      </c>
      <c r="AP322" s="70" t="e">
        <f t="shared" si="22"/>
        <v>#DIV/0!</v>
      </c>
      <c r="AQ322" s="70" t="e">
        <f t="shared" si="23"/>
        <v>#DIV/0!</v>
      </c>
      <c r="AR322" s="70" t="e">
        <f t="shared" si="24"/>
        <v>#DIV/0!</v>
      </c>
      <c r="AS322" s="70" t="e">
        <f t="shared" si="25"/>
        <v>#DIV/0!</v>
      </c>
      <c r="AT322" s="70" t="e">
        <f t="shared" si="26"/>
        <v>#DIV/0!</v>
      </c>
      <c r="AU322" s="70">
        <f t="shared" si="27"/>
        <v>5509.7197000000006</v>
      </c>
      <c r="AV322" s="70" t="e">
        <f t="shared" si="28"/>
        <v>#DIV/0!</v>
      </c>
      <c r="AW322" s="70" t="e">
        <f t="shared" si="29"/>
        <v>#DIV/0!</v>
      </c>
      <c r="AX322" s="70" t="e">
        <f t="shared" si="30"/>
        <v>#DIV/0!</v>
      </c>
      <c r="AY322" s="70" t="e">
        <f>AI322/#REF!</f>
        <v>#REF!</v>
      </c>
      <c r="AZ322" s="70">
        <v>766.59</v>
      </c>
      <c r="BA322" s="70">
        <v>2173.62</v>
      </c>
      <c r="BB322" s="70">
        <v>891.36</v>
      </c>
      <c r="BC322" s="70">
        <v>860.72</v>
      </c>
      <c r="BD322" s="70">
        <v>1699.83</v>
      </c>
      <c r="BE322" s="70">
        <v>1134.04</v>
      </c>
      <c r="BF322" s="70">
        <v>2338035</v>
      </c>
      <c r="BG322" s="70">
        <f t="shared" si="47"/>
        <v>4837.9799999999996</v>
      </c>
      <c r="BH322" s="70">
        <v>9186</v>
      </c>
      <c r="BI322" s="70">
        <v>3559.09</v>
      </c>
      <c r="BJ322" s="70">
        <v>6295.55</v>
      </c>
      <c r="BK322" s="70">
        <f t="shared" si="48"/>
        <v>934101.09</v>
      </c>
      <c r="BL322" s="71" t="e">
        <f t="shared" si="31"/>
        <v>#REF!</v>
      </c>
      <c r="BM322" s="71" t="e">
        <f t="shared" si="32"/>
        <v>#DIV/0!</v>
      </c>
      <c r="BN322" s="71" t="e">
        <f t="shared" si="33"/>
        <v>#DIV/0!</v>
      </c>
      <c r="BO322" s="71" t="e">
        <f t="shared" si="34"/>
        <v>#DIV/0!</v>
      </c>
      <c r="BP322" s="71" t="e">
        <f t="shared" si="35"/>
        <v>#DIV/0!</v>
      </c>
      <c r="BQ322" s="71" t="e">
        <f t="shared" si="36"/>
        <v>#DIV/0!</v>
      </c>
      <c r="BR322" s="71" t="e">
        <f t="shared" si="37"/>
        <v>#DIV/0!</v>
      </c>
      <c r="BS322" s="71" t="str">
        <f t="shared" si="38"/>
        <v>+</v>
      </c>
      <c r="BT322" s="71" t="e">
        <f t="shared" si="39"/>
        <v>#DIV/0!</v>
      </c>
      <c r="BU322" s="71" t="e">
        <f t="shared" si="40"/>
        <v>#DIV/0!</v>
      </c>
      <c r="BV322" s="71" t="e">
        <f t="shared" si="41"/>
        <v>#DIV/0!</v>
      </c>
      <c r="BW322" s="71" t="e">
        <f t="shared" si="42"/>
        <v>#REF!</v>
      </c>
      <c r="BY322" s="72">
        <f t="shared" si="43"/>
        <v>3.0000000000000004</v>
      </c>
      <c r="BZ322" s="73">
        <f t="shared" si="44"/>
        <v>1.5000000000000002</v>
      </c>
      <c r="CA322" s="74">
        <f t="shared" si="45"/>
        <v>5769.34</v>
      </c>
      <c r="CB322" s="70">
        <f t="shared" si="49"/>
        <v>5055.6899999999996</v>
      </c>
      <c r="CC322" s="75" t="str">
        <f t="shared" si="46"/>
        <v>+</v>
      </c>
    </row>
    <row r="323" spans="1:82" s="69" customFormat="1" ht="12" customHeight="1" x14ac:dyDescent="0.2">
      <c r="A323" s="110">
        <v>11</v>
      </c>
      <c r="B323" s="161" t="s">
        <v>135</v>
      </c>
      <c r="C323" s="117">
        <v>2850.4</v>
      </c>
      <c r="D323" s="117"/>
      <c r="E323" s="118"/>
      <c r="F323" s="118"/>
      <c r="G323" s="163">
        <v>11261751.68</v>
      </c>
      <c r="H323" s="164">
        <v>0</v>
      </c>
      <c r="I323" s="165">
        <v>0</v>
      </c>
      <c r="J323" s="165">
        <v>0</v>
      </c>
      <c r="K323" s="165">
        <v>0</v>
      </c>
      <c r="L323" s="165">
        <v>0</v>
      </c>
      <c r="M323" s="165">
        <v>0</v>
      </c>
      <c r="N323" s="164">
        <v>0</v>
      </c>
      <c r="O323" s="164">
        <v>0</v>
      </c>
      <c r="P323" s="164">
        <v>0</v>
      </c>
      <c r="Q323" s="164">
        <v>0</v>
      </c>
      <c r="R323" s="164">
        <v>0</v>
      </c>
      <c r="S323" s="164">
        <v>0</v>
      </c>
      <c r="T323" s="170">
        <v>0</v>
      </c>
      <c r="U323" s="164">
        <v>0</v>
      </c>
      <c r="V323" s="168" t="s">
        <v>36</v>
      </c>
      <c r="W323" s="137">
        <v>1952</v>
      </c>
      <c r="X323" s="164">
        <v>10754972.85</v>
      </c>
      <c r="Y323" s="137">
        <v>0</v>
      </c>
      <c r="Z323" s="137">
        <v>0</v>
      </c>
      <c r="AA323" s="137">
        <v>0</v>
      </c>
      <c r="AB323" s="137">
        <v>0</v>
      </c>
      <c r="AC323" s="137">
        <v>0</v>
      </c>
      <c r="AD323" s="137">
        <v>0</v>
      </c>
      <c r="AE323" s="137">
        <v>0</v>
      </c>
      <c r="AF323" s="137">
        <v>0</v>
      </c>
      <c r="AG323" s="137">
        <v>0</v>
      </c>
      <c r="AH323" s="137">
        <v>0</v>
      </c>
      <c r="AI323" s="137">
        <v>0</v>
      </c>
      <c r="AJ323" s="137">
        <v>337852.55</v>
      </c>
      <c r="AK323" s="137">
        <v>168926.28</v>
      </c>
      <c r="AL323" s="137">
        <v>0</v>
      </c>
      <c r="AN323" s="70" t="e">
        <f>I323/#REF!</f>
        <v>#REF!</v>
      </c>
      <c r="AO323" s="70" t="e">
        <f t="shared" si="21"/>
        <v>#DIV/0!</v>
      </c>
      <c r="AP323" s="70" t="e">
        <f t="shared" si="22"/>
        <v>#DIV/0!</v>
      </c>
      <c r="AQ323" s="70" t="e">
        <f t="shared" si="23"/>
        <v>#DIV/0!</v>
      </c>
      <c r="AR323" s="70" t="e">
        <f t="shared" si="24"/>
        <v>#DIV/0!</v>
      </c>
      <c r="AS323" s="70" t="e">
        <f t="shared" si="25"/>
        <v>#DIV/0!</v>
      </c>
      <c r="AT323" s="70" t="e">
        <f t="shared" si="26"/>
        <v>#DIV/0!</v>
      </c>
      <c r="AU323" s="70">
        <f t="shared" si="27"/>
        <v>5509.7196977459016</v>
      </c>
      <c r="AV323" s="70" t="e">
        <f t="shared" si="28"/>
        <v>#DIV/0!</v>
      </c>
      <c r="AW323" s="70" t="e">
        <f t="shared" si="29"/>
        <v>#DIV/0!</v>
      </c>
      <c r="AX323" s="70" t="e">
        <f t="shared" si="30"/>
        <v>#DIV/0!</v>
      </c>
      <c r="AY323" s="70" t="e">
        <f>AI323/#REF!</f>
        <v>#REF!</v>
      </c>
      <c r="AZ323" s="70">
        <v>766.59</v>
      </c>
      <c r="BA323" s="70">
        <v>2173.62</v>
      </c>
      <c r="BB323" s="70">
        <v>891.36</v>
      </c>
      <c r="BC323" s="70">
        <v>860.72</v>
      </c>
      <c r="BD323" s="70">
        <v>1699.83</v>
      </c>
      <c r="BE323" s="70">
        <v>1134.04</v>
      </c>
      <c r="BF323" s="70">
        <v>2338035</v>
      </c>
      <c r="BG323" s="70">
        <f t="shared" si="47"/>
        <v>4837.9799999999996</v>
      </c>
      <c r="BH323" s="70">
        <v>9186</v>
      </c>
      <c r="BI323" s="70">
        <v>3559.09</v>
      </c>
      <c r="BJ323" s="70">
        <v>6295.55</v>
      </c>
      <c r="BK323" s="70">
        <f t="shared" si="48"/>
        <v>934101.09</v>
      </c>
      <c r="BL323" s="71" t="e">
        <f t="shared" si="31"/>
        <v>#REF!</v>
      </c>
      <c r="BM323" s="71" t="e">
        <f t="shared" si="32"/>
        <v>#DIV/0!</v>
      </c>
      <c r="BN323" s="71" t="e">
        <f t="shared" si="33"/>
        <v>#DIV/0!</v>
      </c>
      <c r="BO323" s="71" t="e">
        <f t="shared" si="34"/>
        <v>#DIV/0!</v>
      </c>
      <c r="BP323" s="71" t="e">
        <f t="shared" si="35"/>
        <v>#DIV/0!</v>
      </c>
      <c r="BQ323" s="71" t="e">
        <f t="shared" si="36"/>
        <v>#DIV/0!</v>
      </c>
      <c r="BR323" s="71" t="e">
        <f t="shared" si="37"/>
        <v>#DIV/0!</v>
      </c>
      <c r="BS323" s="71" t="str">
        <f t="shared" si="38"/>
        <v>+</v>
      </c>
      <c r="BT323" s="71" t="e">
        <f t="shared" si="39"/>
        <v>#DIV/0!</v>
      </c>
      <c r="BU323" s="71" t="e">
        <f t="shared" si="40"/>
        <v>#DIV/0!</v>
      </c>
      <c r="BV323" s="71" t="e">
        <f t="shared" si="41"/>
        <v>#DIV/0!</v>
      </c>
      <c r="BW323" s="71" t="e">
        <f t="shared" si="42"/>
        <v>#REF!</v>
      </c>
      <c r="BY323" s="72">
        <f t="shared" si="43"/>
        <v>2.9999999964481545</v>
      </c>
      <c r="BZ323" s="73">
        <f t="shared" si="44"/>
        <v>1.500000042622144</v>
      </c>
      <c r="CA323" s="74">
        <f t="shared" si="45"/>
        <v>5769.34</v>
      </c>
      <c r="CB323" s="70">
        <f t="shared" si="49"/>
        <v>5055.6899999999996</v>
      </c>
      <c r="CC323" s="75" t="str">
        <f t="shared" si="46"/>
        <v>+</v>
      </c>
    </row>
    <row r="324" spans="1:82" s="69" customFormat="1" ht="12" customHeight="1" x14ac:dyDescent="0.2">
      <c r="A324" s="110">
        <v>12</v>
      </c>
      <c r="B324" s="161" t="s">
        <v>565</v>
      </c>
      <c r="C324" s="117">
        <v>2455.5</v>
      </c>
      <c r="D324" s="117"/>
      <c r="E324" s="118"/>
      <c r="F324" s="118"/>
      <c r="G324" s="163">
        <v>15836838.300000001</v>
      </c>
      <c r="H324" s="164">
        <v>0</v>
      </c>
      <c r="I324" s="165">
        <v>0</v>
      </c>
      <c r="J324" s="165">
        <v>0</v>
      </c>
      <c r="K324" s="165">
        <v>0</v>
      </c>
      <c r="L324" s="165">
        <v>0</v>
      </c>
      <c r="M324" s="165">
        <v>0</v>
      </c>
      <c r="N324" s="164">
        <v>0</v>
      </c>
      <c r="O324" s="164">
        <v>0</v>
      </c>
      <c r="P324" s="164">
        <v>0</v>
      </c>
      <c r="Q324" s="164">
        <v>0</v>
      </c>
      <c r="R324" s="164">
        <v>0</v>
      </c>
      <c r="S324" s="164">
        <v>0</v>
      </c>
      <c r="T324" s="166">
        <v>0</v>
      </c>
      <c r="U324" s="164">
        <v>0</v>
      </c>
      <c r="V324" s="168" t="s">
        <v>36</v>
      </c>
      <c r="W324" s="137">
        <v>2745</v>
      </c>
      <c r="X324" s="164">
        <v>15124180.58</v>
      </c>
      <c r="Y324" s="137">
        <v>0</v>
      </c>
      <c r="Z324" s="137">
        <v>0</v>
      </c>
      <c r="AA324" s="137">
        <v>0</v>
      </c>
      <c r="AB324" s="137">
        <v>0</v>
      </c>
      <c r="AC324" s="137">
        <v>0</v>
      </c>
      <c r="AD324" s="137">
        <v>0</v>
      </c>
      <c r="AE324" s="137">
        <v>0</v>
      </c>
      <c r="AF324" s="137">
        <v>0</v>
      </c>
      <c r="AG324" s="137">
        <v>0</v>
      </c>
      <c r="AH324" s="137">
        <v>0</v>
      </c>
      <c r="AI324" s="137">
        <v>0</v>
      </c>
      <c r="AJ324" s="137">
        <v>475105.15</v>
      </c>
      <c r="AK324" s="137">
        <v>237552.57</v>
      </c>
      <c r="AL324" s="137">
        <v>0</v>
      </c>
      <c r="AN324" s="70" t="e">
        <f>I324/#REF!</f>
        <v>#REF!</v>
      </c>
      <c r="AO324" s="70" t="e">
        <f t="shared" si="21"/>
        <v>#DIV/0!</v>
      </c>
      <c r="AP324" s="70" t="e">
        <f t="shared" si="22"/>
        <v>#DIV/0!</v>
      </c>
      <c r="AQ324" s="70" t="e">
        <f t="shared" si="23"/>
        <v>#DIV/0!</v>
      </c>
      <c r="AR324" s="70" t="e">
        <f t="shared" si="24"/>
        <v>#DIV/0!</v>
      </c>
      <c r="AS324" s="70" t="e">
        <f t="shared" si="25"/>
        <v>#DIV/0!</v>
      </c>
      <c r="AT324" s="70" t="e">
        <f t="shared" si="26"/>
        <v>#DIV/0!</v>
      </c>
      <c r="AU324" s="70">
        <f t="shared" si="27"/>
        <v>5509.7197012750457</v>
      </c>
      <c r="AV324" s="70" t="e">
        <f t="shared" si="28"/>
        <v>#DIV/0!</v>
      </c>
      <c r="AW324" s="70" t="e">
        <f t="shared" si="29"/>
        <v>#DIV/0!</v>
      </c>
      <c r="AX324" s="70" t="e">
        <f t="shared" si="30"/>
        <v>#DIV/0!</v>
      </c>
      <c r="AY324" s="70" t="e">
        <f>AI324/#REF!</f>
        <v>#REF!</v>
      </c>
      <c r="AZ324" s="70">
        <v>766.59</v>
      </c>
      <c r="BA324" s="70">
        <v>2173.62</v>
      </c>
      <c r="BB324" s="70">
        <v>891.36</v>
      </c>
      <c r="BC324" s="70">
        <v>860.72</v>
      </c>
      <c r="BD324" s="70">
        <v>1699.83</v>
      </c>
      <c r="BE324" s="70">
        <v>1134.04</v>
      </c>
      <c r="BF324" s="70">
        <v>2338035</v>
      </c>
      <c r="BG324" s="70">
        <f t="shared" si="47"/>
        <v>4837.9799999999996</v>
      </c>
      <c r="BH324" s="70">
        <v>9186</v>
      </c>
      <c r="BI324" s="70">
        <v>3559.09</v>
      </c>
      <c r="BJ324" s="70">
        <v>6295.55</v>
      </c>
      <c r="BK324" s="70">
        <f t="shared" si="48"/>
        <v>934101.09</v>
      </c>
      <c r="BL324" s="71" t="e">
        <f t="shared" si="31"/>
        <v>#REF!</v>
      </c>
      <c r="BM324" s="71" t="e">
        <f t="shared" si="32"/>
        <v>#DIV/0!</v>
      </c>
      <c r="BN324" s="71" t="e">
        <f t="shared" si="33"/>
        <v>#DIV/0!</v>
      </c>
      <c r="BO324" s="71" t="e">
        <f t="shared" si="34"/>
        <v>#DIV/0!</v>
      </c>
      <c r="BP324" s="71" t="e">
        <f t="shared" si="35"/>
        <v>#DIV/0!</v>
      </c>
      <c r="BQ324" s="71" t="e">
        <f t="shared" si="36"/>
        <v>#DIV/0!</v>
      </c>
      <c r="BR324" s="71" t="e">
        <f t="shared" si="37"/>
        <v>#DIV/0!</v>
      </c>
      <c r="BS324" s="71" t="str">
        <f t="shared" si="38"/>
        <v>+</v>
      </c>
      <c r="BT324" s="71" t="e">
        <f t="shared" si="39"/>
        <v>#DIV/0!</v>
      </c>
      <c r="BU324" s="71" t="e">
        <f t="shared" si="40"/>
        <v>#DIV/0!</v>
      </c>
      <c r="BV324" s="71" t="e">
        <f t="shared" si="41"/>
        <v>#DIV/0!</v>
      </c>
      <c r="BW324" s="71" t="e">
        <f t="shared" si="42"/>
        <v>#REF!</v>
      </c>
      <c r="BY324" s="72">
        <f t="shared" si="43"/>
        <v>3.0000000063143917</v>
      </c>
      <c r="BZ324" s="73">
        <f t="shared" si="44"/>
        <v>1.4999999715852375</v>
      </c>
      <c r="CA324" s="74">
        <f t="shared" si="45"/>
        <v>5769.34</v>
      </c>
      <c r="CB324" s="70">
        <f t="shared" si="49"/>
        <v>5055.6899999999996</v>
      </c>
      <c r="CC324" s="75" t="str">
        <f t="shared" si="46"/>
        <v>+</v>
      </c>
    </row>
    <row r="325" spans="1:82" s="69" customFormat="1" ht="12" customHeight="1" x14ac:dyDescent="0.2">
      <c r="A325" s="110">
        <v>13</v>
      </c>
      <c r="B325" s="161" t="s">
        <v>117</v>
      </c>
      <c r="C325" s="117">
        <v>2443.9</v>
      </c>
      <c r="D325" s="117"/>
      <c r="E325" s="118"/>
      <c r="F325" s="118"/>
      <c r="G325" s="163">
        <v>2250042.6</v>
      </c>
      <c r="H325" s="164">
        <v>0</v>
      </c>
      <c r="I325" s="165">
        <v>0</v>
      </c>
      <c r="J325" s="165">
        <v>0</v>
      </c>
      <c r="K325" s="165">
        <v>0</v>
      </c>
      <c r="L325" s="165">
        <v>0</v>
      </c>
      <c r="M325" s="165">
        <v>0</v>
      </c>
      <c r="N325" s="164">
        <v>0</v>
      </c>
      <c r="O325" s="164">
        <v>0</v>
      </c>
      <c r="P325" s="164">
        <v>0</v>
      </c>
      <c r="Q325" s="164">
        <v>0</v>
      </c>
      <c r="R325" s="164">
        <v>0</v>
      </c>
      <c r="S325" s="164">
        <v>0</v>
      </c>
      <c r="T325" s="170">
        <v>0</v>
      </c>
      <c r="U325" s="164">
        <v>0</v>
      </c>
      <c r="V325" s="168" t="s">
        <v>36</v>
      </c>
      <c r="W325" s="137">
        <v>390</v>
      </c>
      <c r="X325" s="164">
        <v>2148790.6800000002</v>
      </c>
      <c r="Y325" s="137">
        <v>0</v>
      </c>
      <c r="Z325" s="137">
        <v>0</v>
      </c>
      <c r="AA325" s="137">
        <v>0</v>
      </c>
      <c r="AB325" s="137">
        <v>0</v>
      </c>
      <c r="AC325" s="137">
        <v>0</v>
      </c>
      <c r="AD325" s="137">
        <v>0</v>
      </c>
      <c r="AE325" s="137">
        <v>0</v>
      </c>
      <c r="AF325" s="137">
        <v>0</v>
      </c>
      <c r="AG325" s="137">
        <v>0</v>
      </c>
      <c r="AH325" s="137">
        <v>0</v>
      </c>
      <c r="AI325" s="137">
        <v>0</v>
      </c>
      <c r="AJ325" s="137">
        <v>67501.279999999999</v>
      </c>
      <c r="AK325" s="137">
        <v>33750.639999999999</v>
      </c>
      <c r="AL325" s="137">
        <v>0</v>
      </c>
      <c r="AN325" s="70" t="e">
        <f>I325/#REF!</f>
        <v>#REF!</v>
      </c>
      <c r="AO325" s="70" t="e">
        <f t="shared" si="21"/>
        <v>#DIV/0!</v>
      </c>
      <c r="AP325" s="70" t="e">
        <f t="shared" si="22"/>
        <v>#DIV/0!</v>
      </c>
      <c r="AQ325" s="70" t="e">
        <f t="shared" si="23"/>
        <v>#DIV/0!</v>
      </c>
      <c r="AR325" s="70" t="e">
        <f t="shared" si="24"/>
        <v>#DIV/0!</v>
      </c>
      <c r="AS325" s="70" t="e">
        <f t="shared" si="25"/>
        <v>#DIV/0!</v>
      </c>
      <c r="AT325" s="70" t="e">
        <f t="shared" si="26"/>
        <v>#DIV/0!</v>
      </c>
      <c r="AU325" s="70">
        <f t="shared" si="27"/>
        <v>5509.7196923076926</v>
      </c>
      <c r="AV325" s="70" t="e">
        <f t="shared" si="28"/>
        <v>#DIV/0!</v>
      </c>
      <c r="AW325" s="70" t="e">
        <f t="shared" si="29"/>
        <v>#DIV/0!</v>
      </c>
      <c r="AX325" s="70" t="e">
        <f t="shared" si="30"/>
        <v>#DIV/0!</v>
      </c>
      <c r="AY325" s="70" t="e">
        <f>AI325/#REF!</f>
        <v>#REF!</v>
      </c>
      <c r="AZ325" s="70">
        <v>766.59</v>
      </c>
      <c r="BA325" s="70">
        <v>2173.62</v>
      </c>
      <c r="BB325" s="70">
        <v>891.36</v>
      </c>
      <c r="BC325" s="70">
        <v>860.72</v>
      </c>
      <c r="BD325" s="70">
        <v>1699.83</v>
      </c>
      <c r="BE325" s="70">
        <v>1134.04</v>
      </c>
      <c r="BF325" s="70">
        <v>2338035</v>
      </c>
      <c r="BG325" s="70">
        <f t="shared" si="47"/>
        <v>4837.9799999999996</v>
      </c>
      <c r="BH325" s="70">
        <v>9186</v>
      </c>
      <c r="BI325" s="70">
        <v>3559.09</v>
      </c>
      <c r="BJ325" s="70">
        <v>6295.55</v>
      </c>
      <c r="BK325" s="70">
        <f t="shared" si="48"/>
        <v>934101.09</v>
      </c>
      <c r="BL325" s="71" t="e">
        <f t="shared" si="31"/>
        <v>#REF!</v>
      </c>
      <c r="BM325" s="71" t="e">
        <f t="shared" si="32"/>
        <v>#DIV/0!</v>
      </c>
      <c r="BN325" s="71" t="e">
        <f t="shared" si="33"/>
        <v>#DIV/0!</v>
      </c>
      <c r="BO325" s="71" t="e">
        <f t="shared" si="34"/>
        <v>#DIV/0!</v>
      </c>
      <c r="BP325" s="71" t="e">
        <f t="shared" si="35"/>
        <v>#DIV/0!</v>
      </c>
      <c r="BQ325" s="71" t="e">
        <f t="shared" si="36"/>
        <v>#DIV/0!</v>
      </c>
      <c r="BR325" s="71" t="e">
        <f t="shared" si="37"/>
        <v>#DIV/0!</v>
      </c>
      <c r="BS325" s="71" t="str">
        <f t="shared" si="38"/>
        <v>+</v>
      </c>
      <c r="BT325" s="71" t="e">
        <f t="shared" si="39"/>
        <v>#DIV/0!</v>
      </c>
      <c r="BU325" s="71" t="e">
        <f t="shared" si="40"/>
        <v>#DIV/0!</v>
      </c>
      <c r="BV325" s="71" t="e">
        <f t="shared" si="41"/>
        <v>#DIV/0!</v>
      </c>
      <c r="BW325" s="71" t="e">
        <f t="shared" si="42"/>
        <v>#REF!</v>
      </c>
      <c r="BY325" s="72">
        <f t="shared" si="43"/>
        <v>3.000000088887206</v>
      </c>
      <c r="BZ325" s="73">
        <f t="shared" si="44"/>
        <v>1.500000044443603</v>
      </c>
      <c r="CA325" s="74">
        <f t="shared" si="45"/>
        <v>5769.34</v>
      </c>
      <c r="CB325" s="70">
        <f t="shared" si="49"/>
        <v>5055.6899999999996</v>
      </c>
      <c r="CC325" s="75" t="str">
        <f t="shared" si="46"/>
        <v>+</v>
      </c>
    </row>
    <row r="326" spans="1:82" s="69" customFormat="1" ht="12" customHeight="1" x14ac:dyDescent="0.2">
      <c r="A326" s="110">
        <v>14</v>
      </c>
      <c r="B326" s="161" t="s">
        <v>118</v>
      </c>
      <c r="C326" s="117">
        <v>3555.3</v>
      </c>
      <c r="D326" s="117"/>
      <c r="E326" s="118"/>
      <c r="F326" s="118"/>
      <c r="G326" s="163">
        <v>2076962.4</v>
      </c>
      <c r="H326" s="164">
        <v>0</v>
      </c>
      <c r="I326" s="165">
        <v>0</v>
      </c>
      <c r="J326" s="165">
        <v>0</v>
      </c>
      <c r="K326" s="165">
        <v>0</v>
      </c>
      <c r="L326" s="165">
        <v>0</v>
      </c>
      <c r="M326" s="165">
        <v>0</v>
      </c>
      <c r="N326" s="164">
        <v>0</v>
      </c>
      <c r="O326" s="164">
        <v>0</v>
      </c>
      <c r="P326" s="164">
        <v>0</v>
      </c>
      <c r="Q326" s="164">
        <v>0</v>
      </c>
      <c r="R326" s="164">
        <v>0</v>
      </c>
      <c r="S326" s="164">
        <v>0</v>
      </c>
      <c r="T326" s="166">
        <v>0</v>
      </c>
      <c r="U326" s="164">
        <v>0</v>
      </c>
      <c r="V326" s="168" t="s">
        <v>36</v>
      </c>
      <c r="W326" s="137">
        <v>360</v>
      </c>
      <c r="X326" s="164">
        <v>1983499.09</v>
      </c>
      <c r="Y326" s="137">
        <v>0</v>
      </c>
      <c r="Z326" s="137">
        <v>0</v>
      </c>
      <c r="AA326" s="137">
        <v>0</v>
      </c>
      <c r="AB326" s="137">
        <v>0</v>
      </c>
      <c r="AC326" s="137">
        <v>0</v>
      </c>
      <c r="AD326" s="137">
        <v>0</v>
      </c>
      <c r="AE326" s="137">
        <v>0</v>
      </c>
      <c r="AF326" s="137">
        <v>0</v>
      </c>
      <c r="AG326" s="137">
        <v>0</v>
      </c>
      <c r="AH326" s="137">
        <v>0</v>
      </c>
      <c r="AI326" s="137">
        <v>0</v>
      </c>
      <c r="AJ326" s="137">
        <v>62308.87</v>
      </c>
      <c r="AK326" s="137">
        <v>31154.44</v>
      </c>
      <c r="AL326" s="137">
        <v>0</v>
      </c>
      <c r="AN326" s="70" t="e">
        <f>I326/#REF!</f>
        <v>#REF!</v>
      </c>
      <c r="AO326" s="70" t="e">
        <f t="shared" si="21"/>
        <v>#DIV/0!</v>
      </c>
      <c r="AP326" s="70" t="e">
        <f t="shared" si="22"/>
        <v>#DIV/0!</v>
      </c>
      <c r="AQ326" s="70" t="e">
        <f t="shared" si="23"/>
        <v>#DIV/0!</v>
      </c>
      <c r="AR326" s="70" t="e">
        <f t="shared" si="24"/>
        <v>#DIV/0!</v>
      </c>
      <c r="AS326" s="70" t="e">
        <f t="shared" si="25"/>
        <v>#DIV/0!</v>
      </c>
      <c r="AT326" s="70" t="e">
        <f t="shared" si="26"/>
        <v>#DIV/0!</v>
      </c>
      <c r="AU326" s="70">
        <f t="shared" si="27"/>
        <v>5509.7196944444449</v>
      </c>
      <c r="AV326" s="70" t="e">
        <f t="shared" si="28"/>
        <v>#DIV/0!</v>
      </c>
      <c r="AW326" s="70" t="e">
        <f t="shared" si="29"/>
        <v>#DIV/0!</v>
      </c>
      <c r="AX326" s="70" t="e">
        <f t="shared" si="30"/>
        <v>#DIV/0!</v>
      </c>
      <c r="AY326" s="70" t="e">
        <f>AI326/#REF!</f>
        <v>#REF!</v>
      </c>
      <c r="AZ326" s="70">
        <v>766.59</v>
      </c>
      <c r="BA326" s="70">
        <v>2173.62</v>
      </c>
      <c r="BB326" s="70">
        <v>891.36</v>
      </c>
      <c r="BC326" s="70">
        <v>860.72</v>
      </c>
      <c r="BD326" s="70">
        <v>1699.83</v>
      </c>
      <c r="BE326" s="70">
        <v>1134.04</v>
      </c>
      <c r="BF326" s="70">
        <v>2338035</v>
      </c>
      <c r="BG326" s="70">
        <f t="shared" si="47"/>
        <v>4837.9799999999996</v>
      </c>
      <c r="BH326" s="70">
        <v>9186</v>
      </c>
      <c r="BI326" s="70">
        <v>3559.09</v>
      </c>
      <c r="BJ326" s="70">
        <v>6295.55</v>
      </c>
      <c r="BK326" s="70">
        <f t="shared" si="48"/>
        <v>934101.09</v>
      </c>
      <c r="BL326" s="71" t="e">
        <f t="shared" si="31"/>
        <v>#REF!</v>
      </c>
      <c r="BM326" s="71" t="e">
        <f t="shared" si="32"/>
        <v>#DIV/0!</v>
      </c>
      <c r="BN326" s="71" t="e">
        <f t="shared" si="33"/>
        <v>#DIV/0!</v>
      </c>
      <c r="BO326" s="71" t="e">
        <f t="shared" si="34"/>
        <v>#DIV/0!</v>
      </c>
      <c r="BP326" s="71" t="e">
        <f t="shared" si="35"/>
        <v>#DIV/0!</v>
      </c>
      <c r="BQ326" s="71" t="e">
        <f t="shared" si="36"/>
        <v>#DIV/0!</v>
      </c>
      <c r="BR326" s="71" t="e">
        <f t="shared" si="37"/>
        <v>#DIV/0!</v>
      </c>
      <c r="BS326" s="71" t="str">
        <f t="shared" si="38"/>
        <v>+</v>
      </c>
      <c r="BT326" s="71" t="e">
        <f t="shared" si="39"/>
        <v>#DIV/0!</v>
      </c>
      <c r="BU326" s="71" t="e">
        <f t="shared" si="40"/>
        <v>#DIV/0!</v>
      </c>
      <c r="BV326" s="71" t="e">
        <f t="shared" si="41"/>
        <v>#DIV/0!</v>
      </c>
      <c r="BW326" s="71" t="e">
        <f t="shared" si="42"/>
        <v>#REF!</v>
      </c>
      <c r="BY326" s="72">
        <f t="shared" si="43"/>
        <v>2.9999999037055272</v>
      </c>
      <c r="BZ326" s="73">
        <f t="shared" si="44"/>
        <v>1.5000001925889463</v>
      </c>
      <c r="CA326" s="74">
        <f t="shared" si="45"/>
        <v>5769.34</v>
      </c>
      <c r="CB326" s="70">
        <f t="shared" si="49"/>
        <v>5055.6899999999996</v>
      </c>
      <c r="CC326" s="75" t="str">
        <f t="shared" si="46"/>
        <v>+</v>
      </c>
    </row>
    <row r="327" spans="1:82" s="69" customFormat="1" ht="12" customHeight="1" x14ac:dyDescent="0.2">
      <c r="A327" s="110">
        <v>15</v>
      </c>
      <c r="B327" s="161" t="s">
        <v>141</v>
      </c>
      <c r="C327" s="117">
        <v>3588</v>
      </c>
      <c r="D327" s="117"/>
      <c r="E327" s="118"/>
      <c r="F327" s="118"/>
      <c r="G327" s="163">
        <v>2769283.21</v>
      </c>
      <c r="H327" s="164">
        <v>0</v>
      </c>
      <c r="I327" s="165">
        <v>0</v>
      </c>
      <c r="J327" s="165">
        <v>0</v>
      </c>
      <c r="K327" s="165">
        <v>0</v>
      </c>
      <c r="L327" s="165">
        <v>0</v>
      </c>
      <c r="M327" s="165">
        <v>0</v>
      </c>
      <c r="N327" s="164">
        <v>0</v>
      </c>
      <c r="O327" s="164">
        <v>0</v>
      </c>
      <c r="P327" s="164">
        <v>0</v>
      </c>
      <c r="Q327" s="164">
        <v>0</v>
      </c>
      <c r="R327" s="164">
        <v>0</v>
      </c>
      <c r="S327" s="164">
        <v>0</v>
      </c>
      <c r="T327" s="166">
        <v>0</v>
      </c>
      <c r="U327" s="164">
        <v>0</v>
      </c>
      <c r="V327" s="168" t="s">
        <v>36</v>
      </c>
      <c r="W327" s="137">
        <v>480</v>
      </c>
      <c r="X327" s="164">
        <v>2644665.46</v>
      </c>
      <c r="Y327" s="137">
        <v>0</v>
      </c>
      <c r="Z327" s="137">
        <v>0</v>
      </c>
      <c r="AA327" s="137">
        <v>0</v>
      </c>
      <c r="AB327" s="137">
        <v>0</v>
      </c>
      <c r="AC327" s="137">
        <v>0</v>
      </c>
      <c r="AD327" s="137">
        <v>0</v>
      </c>
      <c r="AE327" s="137">
        <v>0</v>
      </c>
      <c r="AF327" s="137">
        <v>0</v>
      </c>
      <c r="AG327" s="137">
        <v>0</v>
      </c>
      <c r="AH327" s="137">
        <v>0</v>
      </c>
      <c r="AI327" s="137">
        <v>0</v>
      </c>
      <c r="AJ327" s="137">
        <v>83078.5</v>
      </c>
      <c r="AK327" s="137">
        <v>41539.25</v>
      </c>
      <c r="AL327" s="137">
        <v>0</v>
      </c>
      <c r="AN327" s="70" t="e">
        <f>I327/#REF!</f>
        <v>#REF!</v>
      </c>
      <c r="AO327" s="70" t="e">
        <f t="shared" si="21"/>
        <v>#DIV/0!</v>
      </c>
      <c r="AP327" s="70" t="e">
        <f t="shared" si="22"/>
        <v>#DIV/0!</v>
      </c>
      <c r="AQ327" s="70" t="e">
        <f t="shared" si="23"/>
        <v>#DIV/0!</v>
      </c>
      <c r="AR327" s="70" t="e">
        <f t="shared" si="24"/>
        <v>#DIV/0!</v>
      </c>
      <c r="AS327" s="70" t="e">
        <f t="shared" si="25"/>
        <v>#DIV/0!</v>
      </c>
      <c r="AT327" s="70" t="e">
        <f t="shared" si="26"/>
        <v>#DIV/0!</v>
      </c>
      <c r="AU327" s="70">
        <f t="shared" si="27"/>
        <v>5509.7197083333331</v>
      </c>
      <c r="AV327" s="70" t="e">
        <f t="shared" si="28"/>
        <v>#DIV/0!</v>
      </c>
      <c r="AW327" s="70" t="e">
        <f t="shared" si="29"/>
        <v>#DIV/0!</v>
      </c>
      <c r="AX327" s="70" t="e">
        <f t="shared" si="30"/>
        <v>#DIV/0!</v>
      </c>
      <c r="AY327" s="70" t="e">
        <f>AI327/#REF!</f>
        <v>#REF!</v>
      </c>
      <c r="AZ327" s="70">
        <v>766.59</v>
      </c>
      <c r="BA327" s="70">
        <v>2173.62</v>
      </c>
      <c r="BB327" s="70">
        <v>891.36</v>
      </c>
      <c r="BC327" s="70">
        <v>860.72</v>
      </c>
      <c r="BD327" s="70">
        <v>1699.83</v>
      </c>
      <c r="BE327" s="70">
        <v>1134.04</v>
      </c>
      <c r="BF327" s="70">
        <v>2338035</v>
      </c>
      <c r="BG327" s="70">
        <f t="shared" si="47"/>
        <v>4837.9799999999996</v>
      </c>
      <c r="BH327" s="70">
        <v>9186</v>
      </c>
      <c r="BI327" s="70">
        <v>3559.09</v>
      </c>
      <c r="BJ327" s="70">
        <v>6295.55</v>
      </c>
      <c r="BK327" s="70">
        <f t="shared" si="48"/>
        <v>934101.09</v>
      </c>
      <c r="BL327" s="71" t="e">
        <f t="shared" si="31"/>
        <v>#REF!</v>
      </c>
      <c r="BM327" s="71" t="e">
        <f t="shared" si="32"/>
        <v>#DIV/0!</v>
      </c>
      <c r="BN327" s="71" t="e">
        <f t="shared" si="33"/>
        <v>#DIV/0!</v>
      </c>
      <c r="BO327" s="71" t="e">
        <f t="shared" si="34"/>
        <v>#DIV/0!</v>
      </c>
      <c r="BP327" s="71" t="e">
        <f t="shared" si="35"/>
        <v>#DIV/0!</v>
      </c>
      <c r="BQ327" s="71" t="e">
        <f t="shared" si="36"/>
        <v>#DIV/0!</v>
      </c>
      <c r="BR327" s="71" t="e">
        <f t="shared" si="37"/>
        <v>#DIV/0!</v>
      </c>
      <c r="BS327" s="71" t="str">
        <f t="shared" si="38"/>
        <v>+</v>
      </c>
      <c r="BT327" s="71" t="e">
        <f t="shared" si="39"/>
        <v>#DIV/0!</v>
      </c>
      <c r="BU327" s="71" t="e">
        <f t="shared" si="40"/>
        <v>#DIV/0!</v>
      </c>
      <c r="BV327" s="71" t="e">
        <f t="shared" si="41"/>
        <v>#DIV/0!</v>
      </c>
      <c r="BW327" s="71" t="e">
        <f t="shared" si="42"/>
        <v>#REF!</v>
      </c>
      <c r="BY327" s="72">
        <f t="shared" si="43"/>
        <v>3.0000001336085811</v>
      </c>
      <c r="BZ327" s="73">
        <f t="shared" si="44"/>
        <v>1.5000000668042905</v>
      </c>
      <c r="CA327" s="74">
        <f t="shared" si="45"/>
        <v>5769.3400208333333</v>
      </c>
      <c r="CB327" s="70">
        <f t="shared" si="49"/>
        <v>5055.6899999999996</v>
      </c>
      <c r="CC327" s="75" t="str">
        <f t="shared" si="46"/>
        <v>+</v>
      </c>
    </row>
    <row r="328" spans="1:82" s="69" customFormat="1" ht="12" customHeight="1" x14ac:dyDescent="0.2">
      <c r="A328" s="110">
        <v>16</v>
      </c>
      <c r="B328" s="161" t="s">
        <v>119</v>
      </c>
      <c r="C328" s="117">
        <v>3569.7</v>
      </c>
      <c r="D328" s="117"/>
      <c r="E328" s="118"/>
      <c r="F328" s="118"/>
      <c r="G328" s="163">
        <v>5555874.4199999999</v>
      </c>
      <c r="H328" s="164">
        <v>0</v>
      </c>
      <c r="I328" s="165">
        <v>0</v>
      </c>
      <c r="J328" s="165">
        <v>0</v>
      </c>
      <c r="K328" s="165">
        <v>0</v>
      </c>
      <c r="L328" s="165">
        <v>0</v>
      </c>
      <c r="M328" s="165">
        <v>0</v>
      </c>
      <c r="N328" s="164">
        <v>0</v>
      </c>
      <c r="O328" s="164">
        <v>0</v>
      </c>
      <c r="P328" s="164">
        <v>0</v>
      </c>
      <c r="Q328" s="164">
        <v>0</v>
      </c>
      <c r="R328" s="164">
        <v>0</v>
      </c>
      <c r="S328" s="164">
        <v>0</v>
      </c>
      <c r="T328" s="166">
        <v>0</v>
      </c>
      <c r="U328" s="164">
        <v>0</v>
      </c>
      <c r="V328" s="168" t="s">
        <v>36</v>
      </c>
      <c r="W328" s="137">
        <v>963</v>
      </c>
      <c r="X328" s="164">
        <v>5305860.07</v>
      </c>
      <c r="Y328" s="137">
        <v>0</v>
      </c>
      <c r="Z328" s="137">
        <v>0</v>
      </c>
      <c r="AA328" s="137">
        <v>0</v>
      </c>
      <c r="AB328" s="137">
        <v>0</v>
      </c>
      <c r="AC328" s="137">
        <v>0</v>
      </c>
      <c r="AD328" s="137">
        <v>0</v>
      </c>
      <c r="AE328" s="137">
        <v>0</v>
      </c>
      <c r="AF328" s="137">
        <v>0</v>
      </c>
      <c r="AG328" s="137">
        <v>0</v>
      </c>
      <c r="AH328" s="137">
        <v>0</v>
      </c>
      <c r="AI328" s="137">
        <v>0</v>
      </c>
      <c r="AJ328" s="137">
        <v>166676.23000000001</v>
      </c>
      <c r="AK328" s="137">
        <v>83338.12</v>
      </c>
      <c r="AL328" s="137">
        <v>0</v>
      </c>
      <c r="AN328" s="70" t="e">
        <f>I328/#REF!</f>
        <v>#REF!</v>
      </c>
      <c r="AO328" s="70" t="e">
        <f t="shared" si="21"/>
        <v>#DIV/0!</v>
      </c>
      <c r="AP328" s="70" t="e">
        <f t="shared" si="22"/>
        <v>#DIV/0!</v>
      </c>
      <c r="AQ328" s="70" t="e">
        <f t="shared" si="23"/>
        <v>#DIV/0!</v>
      </c>
      <c r="AR328" s="70" t="e">
        <f t="shared" si="24"/>
        <v>#DIV/0!</v>
      </c>
      <c r="AS328" s="70" t="e">
        <f t="shared" si="25"/>
        <v>#DIV/0!</v>
      </c>
      <c r="AT328" s="70" t="e">
        <f t="shared" si="26"/>
        <v>#DIV/0!</v>
      </c>
      <c r="AU328" s="70">
        <f t="shared" si="27"/>
        <v>5509.7196988577361</v>
      </c>
      <c r="AV328" s="70" t="e">
        <f t="shared" si="28"/>
        <v>#DIV/0!</v>
      </c>
      <c r="AW328" s="70" t="e">
        <f t="shared" si="29"/>
        <v>#DIV/0!</v>
      </c>
      <c r="AX328" s="70" t="e">
        <f t="shared" si="30"/>
        <v>#DIV/0!</v>
      </c>
      <c r="AY328" s="70" t="e">
        <f>AI328/#REF!</f>
        <v>#REF!</v>
      </c>
      <c r="AZ328" s="70">
        <v>766.59</v>
      </c>
      <c r="BA328" s="70">
        <v>2173.62</v>
      </c>
      <c r="BB328" s="70">
        <v>891.36</v>
      </c>
      <c r="BC328" s="70">
        <v>860.72</v>
      </c>
      <c r="BD328" s="70">
        <v>1699.83</v>
      </c>
      <c r="BE328" s="70">
        <v>1134.04</v>
      </c>
      <c r="BF328" s="70">
        <v>2338035</v>
      </c>
      <c r="BG328" s="70">
        <f t="shared" si="47"/>
        <v>4837.9799999999996</v>
      </c>
      <c r="BH328" s="70">
        <v>9186</v>
      </c>
      <c r="BI328" s="70">
        <v>3559.09</v>
      </c>
      <c r="BJ328" s="70">
        <v>6295.55</v>
      </c>
      <c r="BK328" s="70">
        <f t="shared" si="48"/>
        <v>934101.09</v>
      </c>
      <c r="BL328" s="71" t="e">
        <f t="shared" si="31"/>
        <v>#REF!</v>
      </c>
      <c r="BM328" s="71" t="e">
        <f t="shared" si="32"/>
        <v>#DIV/0!</v>
      </c>
      <c r="BN328" s="71" t="e">
        <f t="shared" si="33"/>
        <v>#DIV/0!</v>
      </c>
      <c r="BO328" s="71" t="e">
        <f t="shared" si="34"/>
        <v>#DIV/0!</v>
      </c>
      <c r="BP328" s="71" t="e">
        <f t="shared" si="35"/>
        <v>#DIV/0!</v>
      </c>
      <c r="BQ328" s="71" t="e">
        <f t="shared" si="36"/>
        <v>#DIV/0!</v>
      </c>
      <c r="BR328" s="71" t="e">
        <f t="shared" si="37"/>
        <v>#DIV/0!</v>
      </c>
      <c r="BS328" s="71" t="str">
        <f t="shared" si="38"/>
        <v>+</v>
      </c>
      <c r="BT328" s="71" t="e">
        <f t="shared" si="39"/>
        <v>#DIV/0!</v>
      </c>
      <c r="BU328" s="71" t="e">
        <f t="shared" si="40"/>
        <v>#DIV/0!</v>
      </c>
      <c r="BV328" s="71" t="e">
        <f t="shared" si="41"/>
        <v>#DIV/0!</v>
      </c>
      <c r="BW328" s="71" t="e">
        <f t="shared" si="42"/>
        <v>#REF!</v>
      </c>
      <c r="BY328" s="72">
        <f t="shared" si="43"/>
        <v>2.9999999532026864</v>
      </c>
      <c r="BZ328" s="73">
        <f t="shared" si="44"/>
        <v>1.5000000665961777</v>
      </c>
      <c r="CA328" s="74">
        <f t="shared" si="45"/>
        <v>5769.34</v>
      </c>
      <c r="CB328" s="70">
        <f t="shared" si="49"/>
        <v>5055.6899999999996</v>
      </c>
      <c r="CC328" s="75" t="str">
        <f t="shared" si="46"/>
        <v>+</v>
      </c>
    </row>
    <row r="329" spans="1:82" s="69" customFormat="1" ht="12" customHeight="1" x14ac:dyDescent="0.2">
      <c r="A329" s="110">
        <v>17</v>
      </c>
      <c r="B329" s="161" t="s">
        <v>104</v>
      </c>
      <c r="C329" s="117">
        <v>3545.6</v>
      </c>
      <c r="D329" s="117"/>
      <c r="E329" s="118"/>
      <c r="F329" s="118"/>
      <c r="G329" s="163">
        <v>5270410.26</v>
      </c>
      <c r="H329" s="164">
        <v>0</v>
      </c>
      <c r="I329" s="165">
        <v>0</v>
      </c>
      <c r="J329" s="165">
        <v>0</v>
      </c>
      <c r="K329" s="165">
        <v>0</v>
      </c>
      <c r="L329" s="165">
        <v>0</v>
      </c>
      <c r="M329" s="165">
        <v>0</v>
      </c>
      <c r="N329" s="164">
        <v>0</v>
      </c>
      <c r="O329" s="164">
        <v>0</v>
      </c>
      <c r="P329" s="164">
        <v>0</v>
      </c>
      <c r="Q329" s="164">
        <v>0</v>
      </c>
      <c r="R329" s="164">
        <v>0</v>
      </c>
      <c r="S329" s="164">
        <v>0</v>
      </c>
      <c r="T329" s="166">
        <v>0</v>
      </c>
      <c r="U329" s="164">
        <v>0</v>
      </c>
      <c r="V329" s="168" t="s">
        <v>37</v>
      </c>
      <c r="W329" s="137">
        <v>710.28</v>
      </c>
      <c r="X329" s="164">
        <v>5081110</v>
      </c>
      <c r="Y329" s="137">
        <v>0</v>
      </c>
      <c r="Z329" s="137">
        <v>0</v>
      </c>
      <c r="AA329" s="137">
        <v>0</v>
      </c>
      <c r="AB329" s="137">
        <v>0</v>
      </c>
      <c r="AC329" s="137">
        <v>0</v>
      </c>
      <c r="AD329" s="137">
        <v>0</v>
      </c>
      <c r="AE329" s="137">
        <v>0</v>
      </c>
      <c r="AF329" s="137">
        <v>0</v>
      </c>
      <c r="AG329" s="137">
        <v>0</v>
      </c>
      <c r="AH329" s="137">
        <v>0</v>
      </c>
      <c r="AI329" s="137">
        <v>0</v>
      </c>
      <c r="AJ329" s="137">
        <v>126200.17</v>
      </c>
      <c r="AK329" s="137">
        <v>63100.09</v>
      </c>
      <c r="AL329" s="137">
        <v>0</v>
      </c>
      <c r="AN329" s="70" t="e">
        <f>I329/#REF!</f>
        <v>#REF!</v>
      </c>
      <c r="AO329" s="70" t="e">
        <f t="shared" si="21"/>
        <v>#DIV/0!</v>
      </c>
      <c r="AP329" s="70" t="e">
        <f t="shared" si="22"/>
        <v>#DIV/0!</v>
      </c>
      <c r="AQ329" s="70" t="e">
        <f t="shared" si="23"/>
        <v>#DIV/0!</v>
      </c>
      <c r="AR329" s="70" t="e">
        <f t="shared" si="24"/>
        <v>#DIV/0!</v>
      </c>
      <c r="AS329" s="70" t="e">
        <f t="shared" si="25"/>
        <v>#DIV/0!</v>
      </c>
      <c r="AT329" s="70" t="e">
        <f t="shared" si="26"/>
        <v>#DIV/0!</v>
      </c>
      <c r="AU329" s="70">
        <f t="shared" si="27"/>
        <v>7153.6717914062065</v>
      </c>
      <c r="AV329" s="70" t="e">
        <f t="shared" si="28"/>
        <v>#DIV/0!</v>
      </c>
      <c r="AW329" s="70" t="e">
        <f t="shared" si="29"/>
        <v>#DIV/0!</v>
      </c>
      <c r="AX329" s="70" t="e">
        <f t="shared" si="30"/>
        <v>#DIV/0!</v>
      </c>
      <c r="AY329" s="70" t="e">
        <f>AI329/#REF!</f>
        <v>#REF!</v>
      </c>
      <c r="AZ329" s="70">
        <v>766.59</v>
      </c>
      <c r="BA329" s="70">
        <v>2173.62</v>
      </c>
      <c r="BB329" s="70">
        <v>891.36</v>
      </c>
      <c r="BC329" s="70">
        <v>860.72</v>
      </c>
      <c r="BD329" s="70">
        <v>1699.83</v>
      </c>
      <c r="BE329" s="70">
        <v>1134.04</v>
      </c>
      <c r="BF329" s="70">
        <v>2338035</v>
      </c>
      <c r="BG329" s="70">
        <f t="shared" si="47"/>
        <v>4644</v>
      </c>
      <c r="BH329" s="70">
        <v>9186</v>
      </c>
      <c r="BI329" s="70">
        <v>3559.09</v>
      </c>
      <c r="BJ329" s="70">
        <v>6295.55</v>
      </c>
      <c r="BK329" s="70">
        <f t="shared" si="48"/>
        <v>934101.09</v>
      </c>
      <c r="BL329" s="71" t="e">
        <f t="shared" si="31"/>
        <v>#REF!</v>
      </c>
      <c r="BM329" s="71" t="e">
        <f t="shared" si="32"/>
        <v>#DIV/0!</v>
      </c>
      <c r="BN329" s="71" t="e">
        <f t="shared" si="33"/>
        <v>#DIV/0!</v>
      </c>
      <c r="BO329" s="71" t="e">
        <f t="shared" si="34"/>
        <v>#DIV/0!</v>
      </c>
      <c r="BP329" s="71" t="e">
        <f t="shared" si="35"/>
        <v>#DIV/0!</v>
      </c>
      <c r="BQ329" s="71" t="e">
        <f t="shared" si="36"/>
        <v>#DIV/0!</v>
      </c>
      <c r="BR329" s="71" t="e">
        <f t="shared" si="37"/>
        <v>#DIV/0!</v>
      </c>
      <c r="BS329" s="71" t="str">
        <f t="shared" si="38"/>
        <v>+</v>
      </c>
      <c r="BT329" s="71" t="e">
        <f t="shared" si="39"/>
        <v>#DIV/0!</v>
      </c>
      <c r="BU329" s="71" t="e">
        <f t="shared" si="40"/>
        <v>#DIV/0!</v>
      </c>
      <c r="BV329" s="71" t="e">
        <f t="shared" si="41"/>
        <v>#DIV/0!</v>
      </c>
      <c r="BW329" s="71" t="e">
        <f t="shared" si="42"/>
        <v>#REF!</v>
      </c>
      <c r="BY329" s="72">
        <f t="shared" si="43"/>
        <v>2.3945037250287986</v>
      </c>
      <c r="BZ329" s="73">
        <f t="shared" si="44"/>
        <v>1.1972519573836742</v>
      </c>
      <c r="CA329" s="74">
        <f t="shared" si="45"/>
        <v>7420.1867714140899</v>
      </c>
      <c r="CB329" s="70">
        <f t="shared" si="49"/>
        <v>4852.9799999999996</v>
      </c>
      <c r="CC329" s="75" t="str">
        <f t="shared" si="46"/>
        <v>+</v>
      </c>
      <c r="CD329" s="77">
        <f>CA329-CB329</f>
        <v>2567.2067714140903</v>
      </c>
    </row>
    <row r="330" spans="1:82" s="69" customFormat="1" ht="12" customHeight="1" x14ac:dyDescent="0.2">
      <c r="A330" s="110">
        <v>18</v>
      </c>
      <c r="B330" s="160" t="s">
        <v>112</v>
      </c>
      <c r="C330" s="117">
        <v>5711</v>
      </c>
      <c r="D330" s="117"/>
      <c r="E330" s="118"/>
      <c r="F330" s="118"/>
      <c r="G330" s="163">
        <v>6280204.0800000001</v>
      </c>
      <c r="H330" s="164">
        <v>0</v>
      </c>
      <c r="I330" s="165">
        <v>0</v>
      </c>
      <c r="J330" s="165">
        <v>0</v>
      </c>
      <c r="K330" s="165">
        <v>0</v>
      </c>
      <c r="L330" s="165">
        <v>0</v>
      </c>
      <c r="M330" s="165">
        <v>0</v>
      </c>
      <c r="N330" s="164">
        <v>0</v>
      </c>
      <c r="O330" s="164">
        <v>0</v>
      </c>
      <c r="P330" s="164">
        <v>0</v>
      </c>
      <c r="Q330" s="164">
        <v>0</v>
      </c>
      <c r="R330" s="164">
        <v>0</v>
      </c>
      <c r="S330" s="164">
        <v>0</v>
      </c>
      <c r="T330" s="166">
        <v>0</v>
      </c>
      <c r="U330" s="164">
        <v>0</v>
      </c>
      <c r="V330" s="168" t="s">
        <v>37</v>
      </c>
      <c r="W330" s="137">
        <v>987.7</v>
      </c>
      <c r="X330" s="164">
        <v>5839600</v>
      </c>
      <c r="Y330" s="137">
        <v>0</v>
      </c>
      <c r="Z330" s="137">
        <v>0</v>
      </c>
      <c r="AA330" s="137">
        <v>0</v>
      </c>
      <c r="AB330" s="137">
        <v>0</v>
      </c>
      <c r="AC330" s="137">
        <v>0</v>
      </c>
      <c r="AD330" s="137">
        <v>0</v>
      </c>
      <c r="AE330" s="137">
        <v>0</v>
      </c>
      <c r="AF330" s="137">
        <v>0</v>
      </c>
      <c r="AG330" s="137">
        <v>0</v>
      </c>
      <c r="AH330" s="137">
        <v>0</v>
      </c>
      <c r="AI330" s="137">
        <v>0</v>
      </c>
      <c r="AJ330" s="137">
        <v>293736.05</v>
      </c>
      <c r="AK330" s="137">
        <v>146868.03</v>
      </c>
      <c r="AL330" s="137">
        <v>0</v>
      </c>
      <c r="AN330" s="70" t="e">
        <f>I330/#REF!</f>
        <v>#REF!</v>
      </c>
      <c r="AO330" s="70" t="e">
        <f t="shared" si="21"/>
        <v>#DIV/0!</v>
      </c>
      <c r="AP330" s="70" t="e">
        <f t="shared" si="22"/>
        <v>#DIV/0!</v>
      </c>
      <c r="AQ330" s="70" t="e">
        <f t="shared" si="23"/>
        <v>#DIV/0!</v>
      </c>
      <c r="AR330" s="70" t="e">
        <f t="shared" si="24"/>
        <v>#DIV/0!</v>
      </c>
      <c r="AS330" s="70" t="e">
        <f t="shared" si="25"/>
        <v>#DIV/0!</v>
      </c>
      <c r="AT330" s="70" t="e">
        <f t="shared" si="26"/>
        <v>#DIV/0!</v>
      </c>
      <c r="AU330" s="70">
        <f t="shared" si="27"/>
        <v>5912.3215551280755</v>
      </c>
      <c r="AV330" s="70" t="e">
        <f t="shared" si="28"/>
        <v>#DIV/0!</v>
      </c>
      <c r="AW330" s="70" t="e">
        <f t="shared" si="29"/>
        <v>#DIV/0!</v>
      </c>
      <c r="AX330" s="70" t="e">
        <f t="shared" si="30"/>
        <v>#DIV/0!</v>
      </c>
      <c r="AY330" s="70" t="e">
        <f>AI330/#REF!</f>
        <v>#REF!</v>
      </c>
      <c r="AZ330" s="70">
        <v>766.59</v>
      </c>
      <c r="BA330" s="70">
        <v>2173.62</v>
      </c>
      <c r="BB330" s="70">
        <v>891.36</v>
      </c>
      <c r="BC330" s="70">
        <v>860.72</v>
      </c>
      <c r="BD330" s="70">
        <v>1699.83</v>
      </c>
      <c r="BE330" s="70">
        <v>1134.04</v>
      </c>
      <c r="BF330" s="70">
        <v>2338035</v>
      </c>
      <c r="BG330" s="70">
        <f t="shared" si="47"/>
        <v>4644</v>
      </c>
      <c r="BH330" s="70">
        <v>9186</v>
      </c>
      <c r="BI330" s="70">
        <v>3559.09</v>
      </c>
      <c r="BJ330" s="70">
        <v>6295.55</v>
      </c>
      <c r="BK330" s="70">
        <f t="shared" si="48"/>
        <v>934101.09</v>
      </c>
      <c r="BL330" s="71" t="e">
        <f t="shared" si="31"/>
        <v>#REF!</v>
      </c>
      <c r="BM330" s="71" t="e">
        <f t="shared" si="32"/>
        <v>#DIV/0!</v>
      </c>
      <c r="BN330" s="71" t="e">
        <f t="shared" si="33"/>
        <v>#DIV/0!</v>
      </c>
      <c r="BO330" s="71" t="e">
        <f t="shared" si="34"/>
        <v>#DIV/0!</v>
      </c>
      <c r="BP330" s="71" t="e">
        <f t="shared" si="35"/>
        <v>#DIV/0!</v>
      </c>
      <c r="BQ330" s="71" t="e">
        <f t="shared" si="36"/>
        <v>#DIV/0!</v>
      </c>
      <c r="BR330" s="71" t="e">
        <f t="shared" si="37"/>
        <v>#DIV/0!</v>
      </c>
      <c r="BS330" s="71" t="str">
        <f t="shared" si="38"/>
        <v>+</v>
      </c>
      <c r="BT330" s="71" t="e">
        <f t="shared" si="39"/>
        <v>#DIV/0!</v>
      </c>
      <c r="BU330" s="71" t="e">
        <f t="shared" si="40"/>
        <v>#DIV/0!</v>
      </c>
      <c r="BV330" s="71" t="e">
        <f t="shared" si="41"/>
        <v>#DIV/0!</v>
      </c>
      <c r="BW330" s="71" t="e">
        <f t="shared" si="42"/>
        <v>#REF!</v>
      </c>
      <c r="BY330" s="72">
        <f t="shared" si="43"/>
        <v>4.6771736436947124</v>
      </c>
      <c r="BZ330" s="73">
        <f t="shared" si="44"/>
        <v>2.3385869014626035</v>
      </c>
      <c r="CA330" s="74">
        <f t="shared" si="45"/>
        <v>6358.4125544193575</v>
      </c>
      <c r="CB330" s="70">
        <f t="shared" si="49"/>
        <v>4852.9799999999996</v>
      </c>
      <c r="CC330" s="75" t="str">
        <f t="shared" si="46"/>
        <v>+</v>
      </c>
    </row>
    <row r="331" spans="1:82" s="69" customFormat="1" ht="12" customHeight="1" x14ac:dyDescent="0.2">
      <c r="A331" s="110">
        <v>19</v>
      </c>
      <c r="B331" s="160" t="s">
        <v>143</v>
      </c>
      <c r="C331" s="117">
        <v>1992.5</v>
      </c>
      <c r="D331" s="117"/>
      <c r="E331" s="118"/>
      <c r="F331" s="118"/>
      <c r="G331" s="163">
        <v>3413915.36</v>
      </c>
      <c r="H331" s="164">
        <v>0</v>
      </c>
      <c r="I331" s="165">
        <v>0</v>
      </c>
      <c r="J331" s="165">
        <v>0</v>
      </c>
      <c r="K331" s="165">
        <v>0</v>
      </c>
      <c r="L331" s="165">
        <v>0</v>
      </c>
      <c r="M331" s="165">
        <v>0</v>
      </c>
      <c r="N331" s="164">
        <v>0</v>
      </c>
      <c r="O331" s="164">
        <v>0</v>
      </c>
      <c r="P331" s="164">
        <v>0</v>
      </c>
      <c r="Q331" s="164">
        <v>0</v>
      </c>
      <c r="R331" s="164">
        <v>0</v>
      </c>
      <c r="S331" s="164">
        <v>0</v>
      </c>
      <c r="T331" s="166">
        <v>0</v>
      </c>
      <c r="U331" s="164">
        <v>0</v>
      </c>
      <c r="V331" s="168" t="s">
        <v>37</v>
      </c>
      <c r="W331" s="137">
        <v>504.97</v>
      </c>
      <c r="X331" s="164">
        <v>3290930</v>
      </c>
      <c r="Y331" s="137">
        <v>0</v>
      </c>
      <c r="Z331" s="137">
        <v>0</v>
      </c>
      <c r="AA331" s="137">
        <v>0</v>
      </c>
      <c r="AB331" s="137">
        <v>0</v>
      </c>
      <c r="AC331" s="137">
        <v>0</v>
      </c>
      <c r="AD331" s="137">
        <v>0</v>
      </c>
      <c r="AE331" s="137">
        <v>0</v>
      </c>
      <c r="AF331" s="137">
        <v>0</v>
      </c>
      <c r="AG331" s="137">
        <v>0</v>
      </c>
      <c r="AH331" s="137">
        <v>0</v>
      </c>
      <c r="AI331" s="137">
        <v>0</v>
      </c>
      <c r="AJ331" s="137">
        <v>81990.240000000005</v>
      </c>
      <c r="AK331" s="137">
        <v>40995.120000000003</v>
      </c>
      <c r="AL331" s="137">
        <v>0</v>
      </c>
      <c r="AN331" s="70" t="e">
        <f>I331/#REF!</f>
        <v>#REF!</v>
      </c>
      <c r="AO331" s="70" t="e">
        <f t="shared" si="21"/>
        <v>#DIV/0!</v>
      </c>
      <c r="AP331" s="70" t="e">
        <f t="shared" si="22"/>
        <v>#DIV/0!</v>
      </c>
      <c r="AQ331" s="70" t="e">
        <f t="shared" si="23"/>
        <v>#DIV/0!</v>
      </c>
      <c r="AR331" s="70" t="e">
        <f t="shared" si="24"/>
        <v>#DIV/0!</v>
      </c>
      <c r="AS331" s="70" t="e">
        <f t="shared" si="25"/>
        <v>#DIV/0!</v>
      </c>
      <c r="AT331" s="70" t="e">
        <f t="shared" si="26"/>
        <v>#DIV/0!</v>
      </c>
      <c r="AU331" s="70">
        <f t="shared" si="27"/>
        <v>6517.0802225874804</v>
      </c>
      <c r="AV331" s="70" t="e">
        <f t="shared" si="28"/>
        <v>#DIV/0!</v>
      </c>
      <c r="AW331" s="70" t="e">
        <f t="shared" si="29"/>
        <v>#DIV/0!</v>
      </c>
      <c r="AX331" s="70" t="e">
        <f t="shared" si="30"/>
        <v>#DIV/0!</v>
      </c>
      <c r="AY331" s="70" t="e">
        <f>AI331/#REF!</f>
        <v>#REF!</v>
      </c>
      <c r="AZ331" s="70">
        <v>766.59</v>
      </c>
      <c r="BA331" s="70">
        <v>2173.62</v>
      </c>
      <c r="BB331" s="70">
        <v>891.36</v>
      </c>
      <c r="BC331" s="70">
        <v>860.72</v>
      </c>
      <c r="BD331" s="70">
        <v>1699.83</v>
      </c>
      <c r="BE331" s="70">
        <v>1134.04</v>
      </c>
      <c r="BF331" s="70">
        <v>2338035</v>
      </c>
      <c r="BG331" s="70">
        <f t="shared" si="47"/>
        <v>4644</v>
      </c>
      <c r="BH331" s="70">
        <v>9186</v>
      </c>
      <c r="BI331" s="70">
        <v>3559.09</v>
      </c>
      <c r="BJ331" s="70">
        <v>6295.55</v>
      </c>
      <c r="BK331" s="70">
        <f t="shared" si="48"/>
        <v>934101.09</v>
      </c>
      <c r="BL331" s="71" t="e">
        <f t="shared" si="31"/>
        <v>#REF!</v>
      </c>
      <c r="BM331" s="71" t="e">
        <f t="shared" si="32"/>
        <v>#DIV/0!</v>
      </c>
      <c r="BN331" s="71" t="e">
        <f t="shared" si="33"/>
        <v>#DIV/0!</v>
      </c>
      <c r="BO331" s="71" t="e">
        <f t="shared" si="34"/>
        <v>#DIV/0!</v>
      </c>
      <c r="BP331" s="71" t="e">
        <f t="shared" si="35"/>
        <v>#DIV/0!</v>
      </c>
      <c r="BQ331" s="71" t="e">
        <f t="shared" si="36"/>
        <v>#DIV/0!</v>
      </c>
      <c r="BR331" s="71" t="e">
        <f t="shared" si="37"/>
        <v>#DIV/0!</v>
      </c>
      <c r="BS331" s="71" t="str">
        <f t="shared" si="38"/>
        <v>+</v>
      </c>
      <c r="BT331" s="71" t="e">
        <f t="shared" si="39"/>
        <v>#DIV/0!</v>
      </c>
      <c r="BU331" s="71" t="e">
        <f t="shared" si="40"/>
        <v>#DIV/0!</v>
      </c>
      <c r="BV331" s="71" t="e">
        <f t="shared" si="41"/>
        <v>#DIV/0!</v>
      </c>
      <c r="BW331" s="71" t="e">
        <f t="shared" si="42"/>
        <v>#REF!</v>
      </c>
      <c r="BY331" s="72">
        <f t="shared" si="43"/>
        <v>2.4016482939401289</v>
      </c>
      <c r="BZ331" s="73">
        <f t="shared" si="44"/>
        <v>1.2008241469700645</v>
      </c>
      <c r="CA331" s="74">
        <f t="shared" si="45"/>
        <v>6760.630057231122</v>
      </c>
      <c r="CB331" s="70">
        <f t="shared" si="49"/>
        <v>4852.9799999999996</v>
      </c>
      <c r="CC331" s="75" t="str">
        <f t="shared" si="46"/>
        <v>+</v>
      </c>
      <c r="CD331" s="77">
        <f>CA331-CB331</f>
        <v>1907.6500572311224</v>
      </c>
    </row>
    <row r="332" spans="1:82" s="69" customFormat="1" ht="12" customHeight="1" x14ac:dyDescent="0.2">
      <c r="A332" s="110">
        <v>20</v>
      </c>
      <c r="B332" s="161" t="s">
        <v>145</v>
      </c>
      <c r="C332" s="117">
        <v>3489</v>
      </c>
      <c r="D332" s="117"/>
      <c r="E332" s="118"/>
      <c r="F332" s="118"/>
      <c r="G332" s="163">
        <v>1498086.56</v>
      </c>
      <c r="H332" s="164">
        <v>0</v>
      </c>
      <c r="I332" s="165">
        <v>0</v>
      </c>
      <c r="J332" s="165">
        <v>0</v>
      </c>
      <c r="K332" s="165">
        <v>0</v>
      </c>
      <c r="L332" s="165">
        <v>0</v>
      </c>
      <c r="M332" s="165">
        <v>0</v>
      </c>
      <c r="N332" s="164">
        <v>0</v>
      </c>
      <c r="O332" s="164">
        <v>0</v>
      </c>
      <c r="P332" s="164">
        <v>0</v>
      </c>
      <c r="Q332" s="164">
        <v>0</v>
      </c>
      <c r="R332" s="164">
        <v>0</v>
      </c>
      <c r="S332" s="164">
        <v>0</v>
      </c>
      <c r="T332" s="166">
        <v>0</v>
      </c>
      <c r="U332" s="164">
        <v>0</v>
      </c>
      <c r="V332" s="168" t="s">
        <v>37</v>
      </c>
      <c r="W332" s="137">
        <v>248</v>
      </c>
      <c r="X332" s="164">
        <v>1437030</v>
      </c>
      <c r="Y332" s="137">
        <v>0</v>
      </c>
      <c r="Z332" s="137">
        <v>0</v>
      </c>
      <c r="AA332" s="137">
        <v>0</v>
      </c>
      <c r="AB332" s="137">
        <v>0</v>
      </c>
      <c r="AC332" s="137">
        <v>0</v>
      </c>
      <c r="AD332" s="137">
        <v>0</v>
      </c>
      <c r="AE332" s="137">
        <v>0</v>
      </c>
      <c r="AF332" s="137">
        <v>0</v>
      </c>
      <c r="AG332" s="137">
        <v>0</v>
      </c>
      <c r="AH332" s="137">
        <v>0</v>
      </c>
      <c r="AI332" s="137">
        <v>0</v>
      </c>
      <c r="AJ332" s="137">
        <v>40704.370000000003</v>
      </c>
      <c r="AK332" s="137">
        <v>20352.189999999999</v>
      </c>
      <c r="AL332" s="137">
        <v>0</v>
      </c>
      <c r="AN332" s="70" t="e">
        <f>I332/#REF!</f>
        <v>#REF!</v>
      </c>
      <c r="AO332" s="70" t="e">
        <f t="shared" si="21"/>
        <v>#DIV/0!</v>
      </c>
      <c r="AP332" s="70" t="e">
        <f t="shared" si="22"/>
        <v>#DIV/0!</v>
      </c>
      <c r="AQ332" s="70" t="e">
        <f t="shared" si="23"/>
        <v>#DIV/0!</v>
      </c>
      <c r="AR332" s="70" t="e">
        <f t="shared" si="24"/>
        <v>#DIV/0!</v>
      </c>
      <c r="AS332" s="70" t="e">
        <f t="shared" si="25"/>
        <v>#DIV/0!</v>
      </c>
      <c r="AT332" s="70" t="e">
        <f t="shared" si="26"/>
        <v>#DIV/0!</v>
      </c>
      <c r="AU332" s="70">
        <f t="shared" si="27"/>
        <v>5794.4758064516127</v>
      </c>
      <c r="AV332" s="70" t="e">
        <f t="shared" si="28"/>
        <v>#DIV/0!</v>
      </c>
      <c r="AW332" s="70" t="e">
        <f t="shared" si="29"/>
        <v>#DIV/0!</v>
      </c>
      <c r="AX332" s="70" t="e">
        <f t="shared" si="30"/>
        <v>#DIV/0!</v>
      </c>
      <c r="AY332" s="70" t="e">
        <f>AI332/#REF!</f>
        <v>#REF!</v>
      </c>
      <c r="AZ332" s="70">
        <v>766.59</v>
      </c>
      <c r="BA332" s="70">
        <v>2173.62</v>
      </c>
      <c r="BB332" s="70">
        <v>891.36</v>
      </c>
      <c r="BC332" s="70">
        <v>860.72</v>
      </c>
      <c r="BD332" s="70">
        <v>1699.83</v>
      </c>
      <c r="BE332" s="70">
        <v>1134.04</v>
      </c>
      <c r="BF332" s="70">
        <v>2338035</v>
      </c>
      <c r="BG332" s="70">
        <f t="shared" si="47"/>
        <v>4644</v>
      </c>
      <c r="BH332" s="70">
        <v>9186</v>
      </c>
      <c r="BI332" s="70">
        <v>3559.09</v>
      </c>
      <c r="BJ332" s="70">
        <v>6295.55</v>
      </c>
      <c r="BK332" s="70">
        <f t="shared" si="48"/>
        <v>934101.09</v>
      </c>
      <c r="BL332" s="71" t="e">
        <f t="shared" si="31"/>
        <v>#REF!</v>
      </c>
      <c r="BM332" s="71" t="e">
        <f t="shared" si="32"/>
        <v>#DIV/0!</v>
      </c>
      <c r="BN332" s="71" t="e">
        <f t="shared" si="33"/>
        <v>#DIV/0!</v>
      </c>
      <c r="BO332" s="71" t="e">
        <f t="shared" si="34"/>
        <v>#DIV/0!</v>
      </c>
      <c r="BP332" s="71" t="e">
        <f t="shared" si="35"/>
        <v>#DIV/0!</v>
      </c>
      <c r="BQ332" s="71" t="e">
        <f t="shared" si="36"/>
        <v>#DIV/0!</v>
      </c>
      <c r="BR332" s="71" t="e">
        <f t="shared" si="37"/>
        <v>#DIV/0!</v>
      </c>
      <c r="BS332" s="71" t="str">
        <f t="shared" si="38"/>
        <v>+</v>
      </c>
      <c r="BT332" s="71" t="e">
        <f t="shared" si="39"/>
        <v>#DIV/0!</v>
      </c>
      <c r="BU332" s="71" t="e">
        <f t="shared" si="40"/>
        <v>#DIV/0!</v>
      </c>
      <c r="BV332" s="71" t="e">
        <f t="shared" si="41"/>
        <v>#DIV/0!</v>
      </c>
      <c r="BW332" s="71" t="e">
        <f t="shared" si="42"/>
        <v>#REF!</v>
      </c>
      <c r="BY332" s="72">
        <f t="shared" si="43"/>
        <v>2.7170906599682731</v>
      </c>
      <c r="BZ332" s="73">
        <f t="shared" si="44"/>
        <v>1.3585456637432218</v>
      </c>
      <c r="CA332" s="74">
        <f t="shared" si="45"/>
        <v>6040.6716129032257</v>
      </c>
      <c r="CB332" s="70">
        <f t="shared" si="49"/>
        <v>4852.9799999999996</v>
      </c>
      <c r="CC332" s="75" t="str">
        <f t="shared" si="46"/>
        <v>+</v>
      </c>
    </row>
    <row r="333" spans="1:82" s="69" customFormat="1" ht="12" customHeight="1" x14ac:dyDescent="0.2">
      <c r="A333" s="110">
        <v>21</v>
      </c>
      <c r="B333" s="161" t="s">
        <v>152</v>
      </c>
      <c r="C333" s="117">
        <v>6688</v>
      </c>
      <c r="D333" s="117"/>
      <c r="E333" s="118"/>
      <c r="F333" s="118"/>
      <c r="G333" s="163">
        <v>2102788.92</v>
      </c>
      <c r="H333" s="164">
        <v>0</v>
      </c>
      <c r="I333" s="165">
        <v>0</v>
      </c>
      <c r="J333" s="165">
        <v>0</v>
      </c>
      <c r="K333" s="165">
        <v>0</v>
      </c>
      <c r="L333" s="165">
        <v>0</v>
      </c>
      <c r="M333" s="165">
        <v>0</v>
      </c>
      <c r="N333" s="164">
        <v>0</v>
      </c>
      <c r="O333" s="164">
        <v>0</v>
      </c>
      <c r="P333" s="164">
        <v>0</v>
      </c>
      <c r="Q333" s="164">
        <v>0</v>
      </c>
      <c r="R333" s="164">
        <v>0</v>
      </c>
      <c r="S333" s="164">
        <v>0</v>
      </c>
      <c r="T333" s="166">
        <v>0</v>
      </c>
      <c r="U333" s="164">
        <v>0</v>
      </c>
      <c r="V333" s="168" t="s">
        <v>37</v>
      </c>
      <c r="W333" s="137">
        <v>279.62</v>
      </c>
      <c r="X333" s="164">
        <v>2033010</v>
      </c>
      <c r="Y333" s="137">
        <v>0</v>
      </c>
      <c r="Z333" s="137">
        <v>0</v>
      </c>
      <c r="AA333" s="137">
        <v>0</v>
      </c>
      <c r="AB333" s="137">
        <v>0</v>
      </c>
      <c r="AC333" s="137">
        <v>0</v>
      </c>
      <c r="AD333" s="137">
        <v>0</v>
      </c>
      <c r="AE333" s="137">
        <v>0</v>
      </c>
      <c r="AF333" s="137">
        <v>0</v>
      </c>
      <c r="AG333" s="137">
        <v>0</v>
      </c>
      <c r="AH333" s="137">
        <v>0</v>
      </c>
      <c r="AI333" s="137">
        <v>0</v>
      </c>
      <c r="AJ333" s="137">
        <v>46519.28</v>
      </c>
      <c r="AK333" s="137">
        <v>23259.64</v>
      </c>
      <c r="AL333" s="137">
        <v>0</v>
      </c>
      <c r="AN333" s="70" t="e">
        <f>I333/#REF!</f>
        <v>#REF!</v>
      </c>
      <c r="AO333" s="70" t="e">
        <f t="shared" si="21"/>
        <v>#DIV/0!</v>
      </c>
      <c r="AP333" s="70" t="e">
        <f t="shared" si="22"/>
        <v>#DIV/0!</v>
      </c>
      <c r="AQ333" s="70" t="e">
        <f t="shared" si="23"/>
        <v>#DIV/0!</v>
      </c>
      <c r="AR333" s="70" t="e">
        <f t="shared" si="24"/>
        <v>#DIV/0!</v>
      </c>
      <c r="AS333" s="70" t="e">
        <f t="shared" si="25"/>
        <v>#DIV/0!</v>
      </c>
      <c r="AT333" s="70" t="e">
        <f t="shared" si="26"/>
        <v>#DIV/0!</v>
      </c>
      <c r="AU333" s="70">
        <f t="shared" si="27"/>
        <v>7270.6172662899644</v>
      </c>
      <c r="AV333" s="70" t="e">
        <f t="shared" si="28"/>
        <v>#DIV/0!</v>
      </c>
      <c r="AW333" s="70" t="e">
        <f t="shared" si="29"/>
        <v>#DIV/0!</v>
      </c>
      <c r="AX333" s="70" t="e">
        <f t="shared" si="30"/>
        <v>#DIV/0!</v>
      </c>
      <c r="AY333" s="70" t="e">
        <f>AI333/#REF!</f>
        <v>#REF!</v>
      </c>
      <c r="AZ333" s="70">
        <v>766.59</v>
      </c>
      <c r="BA333" s="70">
        <v>2173.62</v>
      </c>
      <c r="BB333" s="70">
        <v>891.36</v>
      </c>
      <c r="BC333" s="70">
        <v>860.72</v>
      </c>
      <c r="BD333" s="70">
        <v>1699.83</v>
      </c>
      <c r="BE333" s="70">
        <v>1134.04</v>
      </c>
      <c r="BF333" s="70">
        <v>2338035</v>
      </c>
      <c r="BG333" s="70">
        <f t="shared" si="47"/>
        <v>4644</v>
      </c>
      <c r="BH333" s="70">
        <v>9186</v>
      </c>
      <c r="BI333" s="70">
        <v>3559.09</v>
      </c>
      <c r="BJ333" s="70">
        <v>6295.55</v>
      </c>
      <c r="BK333" s="70">
        <f t="shared" si="48"/>
        <v>934101.09</v>
      </c>
      <c r="BL333" s="71" t="e">
        <f t="shared" si="31"/>
        <v>#REF!</v>
      </c>
      <c r="BM333" s="71" t="e">
        <f t="shared" si="32"/>
        <v>#DIV/0!</v>
      </c>
      <c r="BN333" s="71" t="e">
        <f t="shared" si="33"/>
        <v>#DIV/0!</v>
      </c>
      <c r="BO333" s="71" t="e">
        <f t="shared" si="34"/>
        <v>#DIV/0!</v>
      </c>
      <c r="BP333" s="71" t="e">
        <f t="shared" si="35"/>
        <v>#DIV/0!</v>
      </c>
      <c r="BQ333" s="71" t="e">
        <f t="shared" si="36"/>
        <v>#DIV/0!</v>
      </c>
      <c r="BR333" s="71" t="e">
        <f t="shared" si="37"/>
        <v>#DIV/0!</v>
      </c>
      <c r="BS333" s="71" t="str">
        <f t="shared" si="38"/>
        <v>+</v>
      </c>
      <c r="BT333" s="71" t="e">
        <f t="shared" si="39"/>
        <v>#DIV/0!</v>
      </c>
      <c r="BU333" s="71" t="e">
        <f t="shared" si="40"/>
        <v>#DIV/0!</v>
      </c>
      <c r="BV333" s="71" t="e">
        <f t="shared" si="41"/>
        <v>#DIV/0!</v>
      </c>
      <c r="BW333" s="71" t="e">
        <f t="shared" si="42"/>
        <v>#REF!</v>
      </c>
      <c r="BY333" s="72">
        <f t="shared" si="43"/>
        <v>2.2122657941340114</v>
      </c>
      <c r="BZ333" s="73">
        <f t="shared" si="44"/>
        <v>1.1061328970670057</v>
      </c>
      <c r="CA333" s="74">
        <f t="shared" si="45"/>
        <v>7520.1663686431584</v>
      </c>
      <c r="CB333" s="70">
        <f t="shared" si="49"/>
        <v>4852.9799999999996</v>
      </c>
      <c r="CC333" s="75" t="str">
        <f t="shared" si="46"/>
        <v>+</v>
      </c>
      <c r="CD333" s="77">
        <f>CA333-CB333</f>
        <v>2667.1863686431589</v>
      </c>
    </row>
    <row r="334" spans="1:82" s="69" customFormat="1" ht="12" customHeight="1" x14ac:dyDescent="0.2">
      <c r="A334" s="110">
        <v>22</v>
      </c>
      <c r="B334" s="161" t="s">
        <v>153</v>
      </c>
      <c r="C334" s="117">
        <v>2691.4</v>
      </c>
      <c r="D334" s="117"/>
      <c r="E334" s="118"/>
      <c r="F334" s="118"/>
      <c r="G334" s="163">
        <v>9218444.4199999999</v>
      </c>
      <c r="H334" s="164">
        <v>6968088.3400000008</v>
      </c>
      <c r="I334" s="165">
        <v>3292992.79</v>
      </c>
      <c r="J334" s="165">
        <v>832</v>
      </c>
      <c r="K334" s="165">
        <v>1903289.02</v>
      </c>
      <c r="L334" s="165">
        <v>0</v>
      </c>
      <c r="M334" s="165">
        <v>0</v>
      </c>
      <c r="N334" s="164">
        <v>280</v>
      </c>
      <c r="O334" s="164">
        <v>274462.03000000003</v>
      </c>
      <c r="P334" s="164">
        <v>560</v>
      </c>
      <c r="Q334" s="164">
        <v>1084066.3400000001</v>
      </c>
      <c r="R334" s="164">
        <v>320</v>
      </c>
      <c r="S334" s="164">
        <v>413278.16</v>
      </c>
      <c r="T334" s="166">
        <v>0</v>
      </c>
      <c r="U334" s="164">
        <v>0</v>
      </c>
      <c r="V334" s="168"/>
      <c r="W334" s="137">
        <v>0</v>
      </c>
      <c r="X334" s="164">
        <v>0</v>
      </c>
      <c r="Y334" s="137">
        <v>0</v>
      </c>
      <c r="Z334" s="137">
        <v>0</v>
      </c>
      <c r="AA334" s="137">
        <v>0</v>
      </c>
      <c r="AB334" s="137">
        <v>0</v>
      </c>
      <c r="AC334" s="137">
        <v>0</v>
      </c>
      <c r="AD334" s="137">
        <v>0</v>
      </c>
      <c r="AE334" s="137">
        <v>0</v>
      </c>
      <c r="AF334" s="137">
        <v>0</v>
      </c>
      <c r="AG334" s="137">
        <v>0</v>
      </c>
      <c r="AH334" s="137">
        <v>0</v>
      </c>
      <c r="AI334" s="137">
        <v>1835526.08</v>
      </c>
      <c r="AJ334" s="137">
        <v>276553.33</v>
      </c>
      <c r="AK334" s="137">
        <v>138276.67000000001</v>
      </c>
      <c r="AL334" s="137">
        <v>0</v>
      </c>
      <c r="AN334" s="70" t="e">
        <f>I334/#REF!</f>
        <v>#REF!</v>
      </c>
      <c r="AO334" s="70">
        <f t="shared" si="21"/>
        <v>2287.6069951923077</v>
      </c>
      <c r="AP334" s="70" t="e">
        <f t="shared" si="22"/>
        <v>#DIV/0!</v>
      </c>
      <c r="AQ334" s="70">
        <f t="shared" si="23"/>
        <v>980.22153571428578</v>
      </c>
      <c r="AR334" s="70">
        <f t="shared" si="24"/>
        <v>1935.8327500000003</v>
      </c>
      <c r="AS334" s="70">
        <f t="shared" si="25"/>
        <v>1291.49425</v>
      </c>
      <c r="AT334" s="70" t="e">
        <f t="shared" si="26"/>
        <v>#DIV/0!</v>
      </c>
      <c r="AU334" s="70" t="e">
        <f t="shared" si="27"/>
        <v>#DIV/0!</v>
      </c>
      <c r="AV334" s="70" t="e">
        <f t="shared" si="28"/>
        <v>#DIV/0!</v>
      </c>
      <c r="AW334" s="70" t="e">
        <f t="shared" si="29"/>
        <v>#DIV/0!</v>
      </c>
      <c r="AX334" s="70" t="e">
        <f t="shared" si="30"/>
        <v>#DIV/0!</v>
      </c>
      <c r="AY334" s="70" t="e">
        <f>AI334/#REF!</f>
        <v>#REF!</v>
      </c>
      <c r="AZ334" s="70">
        <v>766.59</v>
      </c>
      <c r="BA334" s="70">
        <v>2173.62</v>
      </c>
      <c r="BB334" s="70">
        <v>891.36</v>
      </c>
      <c r="BC334" s="70">
        <v>860.72</v>
      </c>
      <c r="BD334" s="70">
        <v>1699.83</v>
      </c>
      <c r="BE334" s="70">
        <v>1134.04</v>
      </c>
      <c r="BF334" s="70">
        <v>2338035</v>
      </c>
      <c r="BG334" s="70">
        <f t="shared" si="47"/>
        <v>4644</v>
      </c>
      <c r="BH334" s="70">
        <v>9186</v>
      </c>
      <c r="BI334" s="70">
        <v>3559.09</v>
      </c>
      <c r="BJ334" s="70">
        <v>6295.55</v>
      </c>
      <c r="BK334" s="70">
        <f t="shared" si="48"/>
        <v>934101.09</v>
      </c>
      <c r="BL334" s="71" t="e">
        <f t="shared" si="31"/>
        <v>#REF!</v>
      </c>
      <c r="BM334" s="71" t="str">
        <f t="shared" si="32"/>
        <v>+</v>
      </c>
      <c r="BN334" s="71" t="e">
        <f t="shared" si="33"/>
        <v>#DIV/0!</v>
      </c>
      <c r="BO334" s="71" t="str">
        <f t="shared" si="34"/>
        <v>+</v>
      </c>
      <c r="BP334" s="71" t="str">
        <f t="shared" si="35"/>
        <v>+</v>
      </c>
      <c r="BQ334" s="71" t="str">
        <f t="shared" si="36"/>
        <v>+</v>
      </c>
      <c r="BR334" s="71" t="e">
        <f t="shared" si="37"/>
        <v>#DIV/0!</v>
      </c>
      <c r="BS334" s="71" t="e">
        <f t="shared" si="38"/>
        <v>#DIV/0!</v>
      </c>
      <c r="BT334" s="71" t="e">
        <f t="shared" si="39"/>
        <v>#DIV/0!</v>
      </c>
      <c r="BU334" s="71" t="e">
        <f t="shared" si="40"/>
        <v>#DIV/0!</v>
      </c>
      <c r="BV334" s="71" t="e">
        <f t="shared" si="41"/>
        <v>#DIV/0!</v>
      </c>
      <c r="BW334" s="71" t="e">
        <f t="shared" si="42"/>
        <v>#REF!</v>
      </c>
      <c r="BY334" s="72">
        <f t="shared" si="43"/>
        <v>2.9999999717956758</v>
      </c>
      <c r="BZ334" s="73">
        <f t="shared" si="44"/>
        <v>1.5000000401369238</v>
      </c>
      <c r="CA334" s="74" t="e">
        <f t="shared" si="45"/>
        <v>#DIV/0!</v>
      </c>
      <c r="CB334" s="70">
        <f t="shared" si="49"/>
        <v>4852.9799999999996</v>
      </c>
      <c r="CC334" s="75" t="e">
        <f t="shared" si="46"/>
        <v>#DIV/0!</v>
      </c>
      <c r="CD334" s="77" t="e">
        <f>CA334-CB334</f>
        <v>#DIV/0!</v>
      </c>
    </row>
    <row r="335" spans="1:82" s="69" customFormat="1" ht="12" customHeight="1" x14ac:dyDescent="0.2">
      <c r="A335" s="110">
        <v>23</v>
      </c>
      <c r="B335" s="161" t="s">
        <v>155</v>
      </c>
      <c r="C335" s="117">
        <v>2434.4</v>
      </c>
      <c r="D335" s="117"/>
      <c r="E335" s="118"/>
      <c r="F335" s="118"/>
      <c r="G335" s="163">
        <v>5270083.8899999997</v>
      </c>
      <c r="H335" s="164">
        <v>0</v>
      </c>
      <c r="I335" s="165">
        <v>0</v>
      </c>
      <c r="J335" s="165">
        <v>0</v>
      </c>
      <c r="K335" s="165">
        <v>0</v>
      </c>
      <c r="L335" s="165">
        <v>0</v>
      </c>
      <c r="M335" s="165">
        <v>0</v>
      </c>
      <c r="N335" s="164">
        <v>0</v>
      </c>
      <c r="O335" s="164">
        <v>0</v>
      </c>
      <c r="P335" s="164">
        <v>0</v>
      </c>
      <c r="Q335" s="164">
        <v>0</v>
      </c>
      <c r="R335" s="164">
        <v>0</v>
      </c>
      <c r="S335" s="164">
        <v>0</v>
      </c>
      <c r="T335" s="166">
        <v>0</v>
      </c>
      <c r="U335" s="164">
        <v>0</v>
      </c>
      <c r="V335" s="168" t="s">
        <v>37</v>
      </c>
      <c r="W335" s="137">
        <v>761.8</v>
      </c>
      <c r="X335" s="164">
        <v>5081930</v>
      </c>
      <c r="Y335" s="137">
        <v>0</v>
      </c>
      <c r="Z335" s="137">
        <v>0</v>
      </c>
      <c r="AA335" s="137">
        <v>0</v>
      </c>
      <c r="AB335" s="137">
        <v>0</v>
      </c>
      <c r="AC335" s="137">
        <v>0</v>
      </c>
      <c r="AD335" s="137">
        <v>0</v>
      </c>
      <c r="AE335" s="137">
        <v>0</v>
      </c>
      <c r="AF335" s="137">
        <v>0</v>
      </c>
      <c r="AG335" s="137">
        <v>0</v>
      </c>
      <c r="AH335" s="137">
        <v>0</v>
      </c>
      <c r="AI335" s="137">
        <v>0</v>
      </c>
      <c r="AJ335" s="137">
        <v>125435.93</v>
      </c>
      <c r="AK335" s="137">
        <v>62717.96</v>
      </c>
      <c r="AL335" s="137">
        <v>0</v>
      </c>
      <c r="AN335" s="70" t="e">
        <f>I335/#REF!</f>
        <v>#REF!</v>
      </c>
      <c r="AO335" s="70" t="e">
        <f t="shared" si="21"/>
        <v>#DIV/0!</v>
      </c>
      <c r="AP335" s="70" t="e">
        <f t="shared" si="22"/>
        <v>#DIV/0!</v>
      </c>
      <c r="AQ335" s="70" t="e">
        <f t="shared" si="23"/>
        <v>#DIV/0!</v>
      </c>
      <c r="AR335" s="70" t="e">
        <f t="shared" si="24"/>
        <v>#DIV/0!</v>
      </c>
      <c r="AS335" s="70" t="e">
        <f t="shared" si="25"/>
        <v>#DIV/0!</v>
      </c>
      <c r="AT335" s="70" t="e">
        <f t="shared" si="26"/>
        <v>#DIV/0!</v>
      </c>
      <c r="AU335" s="70">
        <f t="shared" si="27"/>
        <v>6670.9503806773437</v>
      </c>
      <c r="AV335" s="70" t="e">
        <f t="shared" si="28"/>
        <v>#DIV/0!</v>
      </c>
      <c r="AW335" s="70" t="e">
        <f t="shared" si="29"/>
        <v>#DIV/0!</v>
      </c>
      <c r="AX335" s="70" t="e">
        <f t="shared" si="30"/>
        <v>#DIV/0!</v>
      </c>
      <c r="AY335" s="70" t="e">
        <f>AI335/#REF!</f>
        <v>#REF!</v>
      </c>
      <c r="AZ335" s="70">
        <v>766.59</v>
      </c>
      <c r="BA335" s="70">
        <v>2173.62</v>
      </c>
      <c r="BB335" s="70">
        <v>891.36</v>
      </c>
      <c r="BC335" s="70">
        <v>860.72</v>
      </c>
      <c r="BD335" s="70">
        <v>1699.83</v>
      </c>
      <c r="BE335" s="70">
        <v>1134.04</v>
      </c>
      <c r="BF335" s="70">
        <v>2338035</v>
      </c>
      <c r="BG335" s="70">
        <f t="shared" si="47"/>
        <v>4644</v>
      </c>
      <c r="BH335" s="70">
        <v>9186</v>
      </c>
      <c r="BI335" s="70">
        <v>3559.09</v>
      </c>
      <c r="BJ335" s="70">
        <v>6295.55</v>
      </c>
      <c r="BK335" s="70">
        <f t="shared" si="48"/>
        <v>934101.09</v>
      </c>
      <c r="BL335" s="71" t="e">
        <f t="shared" si="31"/>
        <v>#REF!</v>
      </c>
      <c r="BM335" s="71" t="e">
        <f t="shared" si="32"/>
        <v>#DIV/0!</v>
      </c>
      <c r="BN335" s="71" t="e">
        <f t="shared" si="33"/>
        <v>#DIV/0!</v>
      </c>
      <c r="BO335" s="71" t="e">
        <f t="shared" si="34"/>
        <v>#DIV/0!</v>
      </c>
      <c r="BP335" s="71" t="e">
        <f t="shared" si="35"/>
        <v>#DIV/0!</v>
      </c>
      <c r="BQ335" s="71" t="e">
        <f t="shared" si="36"/>
        <v>#DIV/0!</v>
      </c>
      <c r="BR335" s="71" t="e">
        <f t="shared" si="37"/>
        <v>#DIV/0!</v>
      </c>
      <c r="BS335" s="71" t="str">
        <f t="shared" si="38"/>
        <v>+</v>
      </c>
      <c r="BT335" s="71" t="e">
        <f t="shared" si="39"/>
        <v>#DIV/0!</v>
      </c>
      <c r="BU335" s="71" t="e">
        <f t="shared" si="40"/>
        <v>#DIV/0!</v>
      </c>
      <c r="BV335" s="71" t="e">
        <f t="shared" si="41"/>
        <v>#DIV/0!</v>
      </c>
      <c r="BW335" s="71" t="e">
        <f t="shared" si="42"/>
        <v>#REF!</v>
      </c>
      <c r="BY335" s="72">
        <f t="shared" si="43"/>
        <v>2.3801505368446803</v>
      </c>
      <c r="BZ335" s="73">
        <f t="shared" si="44"/>
        <v>1.1900751735471899</v>
      </c>
      <c r="CA335" s="74">
        <f t="shared" si="45"/>
        <v>6917.936321869257</v>
      </c>
      <c r="CB335" s="70">
        <f t="shared" si="49"/>
        <v>4852.9799999999996</v>
      </c>
      <c r="CC335" s="75" t="str">
        <f t="shared" si="46"/>
        <v>+</v>
      </c>
    </row>
    <row r="336" spans="1:82" s="69" customFormat="1" ht="12" customHeight="1" x14ac:dyDescent="0.2">
      <c r="A336" s="110">
        <v>24</v>
      </c>
      <c r="B336" s="161" t="s">
        <v>156</v>
      </c>
      <c r="C336" s="117">
        <v>3524.8</v>
      </c>
      <c r="D336" s="117"/>
      <c r="E336" s="118"/>
      <c r="F336" s="118"/>
      <c r="G336" s="163">
        <v>6181083.6200000001</v>
      </c>
      <c r="H336" s="164">
        <v>0</v>
      </c>
      <c r="I336" s="165">
        <v>0</v>
      </c>
      <c r="J336" s="165">
        <v>0</v>
      </c>
      <c r="K336" s="165">
        <v>0</v>
      </c>
      <c r="L336" s="165">
        <v>0</v>
      </c>
      <c r="M336" s="165">
        <v>0</v>
      </c>
      <c r="N336" s="164">
        <v>0</v>
      </c>
      <c r="O336" s="164">
        <v>0</v>
      </c>
      <c r="P336" s="164">
        <v>0</v>
      </c>
      <c r="Q336" s="164">
        <v>0</v>
      </c>
      <c r="R336" s="164">
        <v>0</v>
      </c>
      <c r="S336" s="164">
        <v>0</v>
      </c>
      <c r="T336" s="166">
        <v>0</v>
      </c>
      <c r="U336" s="164">
        <v>0</v>
      </c>
      <c r="V336" s="168" t="s">
        <v>37</v>
      </c>
      <c r="W336" s="137">
        <v>818.76</v>
      </c>
      <c r="X336" s="164">
        <v>5951810</v>
      </c>
      <c r="Y336" s="137">
        <v>0</v>
      </c>
      <c r="Z336" s="137">
        <v>0</v>
      </c>
      <c r="AA336" s="137">
        <v>0</v>
      </c>
      <c r="AB336" s="137">
        <v>0</v>
      </c>
      <c r="AC336" s="137">
        <v>0</v>
      </c>
      <c r="AD336" s="137">
        <v>0</v>
      </c>
      <c r="AE336" s="137">
        <v>0</v>
      </c>
      <c r="AF336" s="137">
        <v>0</v>
      </c>
      <c r="AG336" s="137">
        <v>0</v>
      </c>
      <c r="AH336" s="137">
        <v>0</v>
      </c>
      <c r="AI336" s="137">
        <v>0</v>
      </c>
      <c r="AJ336" s="137">
        <v>152849.07999999999</v>
      </c>
      <c r="AK336" s="137">
        <v>76424.539999999994</v>
      </c>
      <c r="AL336" s="137">
        <v>0</v>
      </c>
      <c r="AN336" s="70" t="e">
        <f>I336/#REF!</f>
        <v>#REF!</v>
      </c>
      <c r="AO336" s="70" t="e">
        <f t="shared" si="21"/>
        <v>#DIV/0!</v>
      </c>
      <c r="AP336" s="70" t="e">
        <f t="shared" si="22"/>
        <v>#DIV/0!</v>
      </c>
      <c r="AQ336" s="70" t="e">
        <f t="shared" si="23"/>
        <v>#DIV/0!</v>
      </c>
      <c r="AR336" s="70" t="e">
        <f t="shared" si="24"/>
        <v>#DIV/0!</v>
      </c>
      <c r="AS336" s="70" t="e">
        <f t="shared" si="25"/>
        <v>#DIV/0!</v>
      </c>
      <c r="AT336" s="70" t="e">
        <f t="shared" si="26"/>
        <v>#DIV/0!</v>
      </c>
      <c r="AU336" s="70">
        <f t="shared" si="27"/>
        <v>7269.2974742293227</v>
      </c>
      <c r="AV336" s="70" t="e">
        <f t="shared" si="28"/>
        <v>#DIV/0!</v>
      </c>
      <c r="AW336" s="70" t="e">
        <f t="shared" si="29"/>
        <v>#DIV/0!</v>
      </c>
      <c r="AX336" s="70" t="e">
        <f t="shared" si="30"/>
        <v>#DIV/0!</v>
      </c>
      <c r="AY336" s="70" t="e">
        <f>AI336/#REF!</f>
        <v>#REF!</v>
      </c>
      <c r="AZ336" s="70">
        <v>766.59</v>
      </c>
      <c r="BA336" s="70">
        <v>2173.62</v>
      </c>
      <c r="BB336" s="70">
        <v>891.36</v>
      </c>
      <c r="BC336" s="70">
        <v>860.72</v>
      </c>
      <c r="BD336" s="70">
        <v>1699.83</v>
      </c>
      <c r="BE336" s="70">
        <v>1134.04</v>
      </c>
      <c r="BF336" s="70">
        <v>2338035</v>
      </c>
      <c r="BG336" s="70">
        <f t="shared" si="47"/>
        <v>4644</v>
      </c>
      <c r="BH336" s="70">
        <v>9186</v>
      </c>
      <c r="BI336" s="70">
        <v>3559.09</v>
      </c>
      <c r="BJ336" s="70">
        <v>6295.55</v>
      </c>
      <c r="BK336" s="70">
        <f t="shared" si="48"/>
        <v>934101.09</v>
      </c>
      <c r="BL336" s="71" t="e">
        <f t="shared" si="31"/>
        <v>#REF!</v>
      </c>
      <c r="BM336" s="71" t="e">
        <f t="shared" si="32"/>
        <v>#DIV/0!</v>
      </c>
      <c r="BN336" s="71" t="e">
        <f t="shared" si="33"/>
        <v>#DIV/0!</v>
      </c>
      <c r="BO336" s="71" t="e">
        <f t="shared" si="34"/>
        <v>#DIV/0!</v>
      </c>
      <c r="BP336" s="71" t="e">
        <f t="shared" si="35"/>
        <v>#DIV/0!</v>
      </c>
      <c r="BQ336" s="71" t="e">
        <f t="shared" si="36"/>
        <v>#DIV/0!</v>
      </c>
      <c r="BR336" s="71" t="e">
        <f t="shared" si="37"/>
        <v>#DIV/0!</v>
      </c>
      <c r="BS336" s="71" t="str">
        <f t="shared" si="38"/>
        <v>+</v>
      </c>
      <c r="BT336" s="71" t="e">
        <f t="shared" si="39"/>
        <v>#DIV/0!</v>
      </c>
      <c r="BU336" s="71" t="e">
        <f t="shared" si="40"/>
        <v>#DIV/0!</v>
      </c>
      <c r="BV336" s="71" t="e">
        <f t="shared" si="41"/>
        <v>#DIV/0!</v>
      </c>
      <c r="BW336" s="71" t="e">
        <f t="shared" si="42"/>
        <v>#REF!</v>
      </c>
      <c r="BY336" s="72">
        <f t="shared" si="43"/>
        <v>2.4728524866647894</v>
      </c>
      <c r="BZ336" s="73">
        <f t="shared" si="44"/>
        <v>1.2364262433323947</v>
      </c>
      <c r="CA336" s="74">
        <f t="shared" si="45"/>
        <v>7549.3229029263766</v>
      </c>
      <c r="CB336" s="70">
        <f t="shared" si="49"/>
        <v>4852.9799999999996</v>
      </c>
      <c r="CC336" s="75" t="str">
        <f t="shared" si="46"/>
        <v>+</v>
      </c>
    </row>
    <row r="337" spans="1:82" s="69" customFormat="1" ht="12" customHeight="1" x14ac:dyDescent="0.2">
      <c r="A337" s="110">
        <v>25</v>
      </c>
      <c r="B337" s="161" t="s">
        <v>157</v>
      </c>
      <c r="C337" s="117">
        <v>3483</v>
      </c>
      <c r="D337" s="117"/>
      <c r="E337" s="118"/>
      <c r="F337" s="118"/>
      <c r="G337" s="163">
        <v>5788847.5700000003</v>
      </c>
      <c r="H337" s="164">
        <v>0</v>
      </c>
      <c r="I337" s="165">
        <v>0</v>
      </c>
      <c r="J337" s="165">
        <v>0</v>
      </c>
      <c r="K337" s="165">
        <v>0</v>
      </c>
      <c r="L337" s="165">
        <v>0</v>
      </c>
      <c r="M337" s="165">
        <v>0</v>
      </c>
      <c r="N337" s="164">
        <v>0</v>
      </c>
      <c r="O337" s="164">
        <v>0</v>
      </c>
      <c r="P337" s="164">
        <v>0</v>
      </c>
      <c r="Q337" s="164">
        <v>0</v>
      </c>
      <c r="R337" s="164">
        <v>0</v>
      </c>
      <c r="S337" s="164">
        <v>0</v>
      </c>
      <c r="T337" s="166">
        <v>0</v>
      </c>
      <c r="U337" s="164">
        <v>0</v>
      </c>
      <c r="V337" s="168" t="s">
        <v>37</v>
      </c>
      <c r="W337" s="137">
        <v>769.44</v>
      </c>
      <c r="X337" s="164">
        <v>5589230</v>
      </c>
      <c r="Y337" s="137">
        <v>0</v>
      </c>
      <c r="Z337" s="137">
        <v>0</v>
      </c>
      <c r="AA337" s="137">
        <v>0</v>
      </c>
      <c r="AB337" s="137">
        <v>0</v>
      </c>
      <c r="AC337" s="137">
        <v>0</v>
      </c>
      <c r="AD337" s="137">
        <v>0</v>
      </c>
      <c r="AE337" s="137">
        <v>0</v>
      </c>
      <c r="AF337" s="137">
        <v>0</v>
      </c>
      <c r="AG337" s="137">
        <v>0</v>
      </c>
      <c r="AH337" s="137">
        <v>0</v>
      </c>
      <c r="AI337" s="137">
        <v>0</v>
      </c>
      <c r="AJ337" s="137">
        <v>133078.38</v>
      </c>
      <c r="AK337" s="137">
        <v>66539.19</v>
      </c>
      <c r="AL337" s="137">
        <v>0</v>
      </c>
      <c r="AN337" s="70" t="e">
        <f>I337/#REF!</f>
        <v>#REF!</v>
      </c>
      <c r="AO337" s="70" t="e">
        <f t="shared" si="21"/>
        <v>#DIV/0!</v>
      </c>
      <c r="AP337" s="70" t="e">
        <f t="shared" si="22"/>
        <v>#DIV/0!</v>
      </c>
      <c r="AQ337" s="70" t="e">
        <f t="shared" si="23"/>
        <v>#DIV/0!</v>
      </c>
      <c r="AR337" s="70" t="e">
        <f t="shared" si="24"/>
        <v>#DIV/0!</v>
      </c>
      <c r="AS337" s="70" t="e">
        <f t="shared" si="25"/>
        <v>#DIV/0!</v>
      </c>
      <c r="AT337" s="70" t="e">
        <f t="shared" si="26"/>
        <v>#DIV/0!</v>
      </c>
      <c r="AU337" s="70">
        <f t="shared" si="27"/>
        <v>7264.0231856934906</v>
      </c>
      <c r="AV337" s="70" t="e">
        <f t="shared" si="28"/>
        <v>#DIV/0!</v>
      </c>
      <c r="AW337" s="70" t="e">
        <f t="shared" si="29"/>
        <v>#DIV/0!</v>
      </c>
      <c r="AX337" s="70" t="e">
        <f t="shared" si="30"/>
        <v>#DIV/0!</v>
      </c>
      <c r="AY337" s="70" t="e">
        <f>AI337/#REF!</f>
        <v>#REF!</v>
      </c>
      <c r="AZ337" s="70">
        <v>766.59</v>
      </c>
      <c r="BA337" s="70">
        <v>2173.62</v>
      </c>
      <c r="BB337" s="70">
        <v>891.36</v>
      </c>
      <c r="BC337" s="70">
        <v>860.72</v>
      </c>
      <c r="BD337" s="70">
        <v>1699.83</v>
      </c>
      <c r="BE337" s="70">
        <v>1134.04</v>
      </c>
      <c r="BF337" s="70">
        <v>2338035</v>
      </c>
      <c r="BG337" s="70">
        <f t="shared" si="47"/>
        <v>4644</v>
      </c>
      <c r="BH337" s="70">
        <v>9186</v>
      </c>
      <c r="BI337" s="70">
        <v>3559.09</v>
      </c>
      <c r="BJ337" s="70">
        <v>6295.55</v>
      </c>
      <c r="BK337" s="70">
        <f t="shared" si="48"/>
        <v>934101.09</v>
      </c>
      <c r="BL337" s="71" t="e">
        <f t="shared" si="31"/>
        <v>#REF!</v>
      </c>
      <c r="BM337" s="71" t="e">
        <f t="shared" si="32"/>
        <v>#DIV/0!</v>
      </c>
      <c r="BN337" s="71" t="e">
        <f t="shared" si="33"/>
        <v>#DIV/0!</v>
      </c>
      <c r="BO337" s="71" t="e">
        <f t="shared" si="34"/>
        <v>#DIV/0!</v>
      </c>
      <c r="BP337" s="71" t="e">
        <f t="shared" si="35"/>
        <v>#DIV/0!</v>
      </c>
      <c r="BQ337" s="71" t="e">
        <f t="shared" si="36"/>
        <v>#DIV/0!</v>
      </c>
      <c r="BR337" s="71" t="e">
        <f t="shared" si="37"/>
        <v>#DIV/0!</v>
      </c>
      <c r="BS337" s="71" t="str">
        <f t="shared" si="38"/>
        <v>+</v>
      </c>
      <c r="BT337" s="71" t="e">
        <f t="shared" si="39"/>
        <v>#DIV/0!</v>
      </c>
      <c r="BU337" s="71" t="e">
        <f t="shared" si="40"/>
        <v>#DIV/0!</v>
      </c>
      <c r="BV337" s="71" t="e">
        <f t="shared" si="41"/>
        <v>#DIV/0!</v>
      </c>
      <c r="BW337" s="71" t="e">
        <f t="shared" si="42"/>
        <v>#REF!</v>
      </c>
      <c r="BY337" s="72">
        <f t="shared" si="43"/>
        <v>2.298875180090465</v>
      </c>
      <c r="BZ337" s="73">
        <f t="shared" si="44"/>
        <v>1.1494375900452325</v>
      </c>
      <c r="CA337" s="74">
        <f t="shared" si="45"/>
        <v>7523.4554611145768</v>
      </c>
      <c r="CB337" s="70">
        <f t="shared" si="49"/>
        <v>4852.9799999999996</v>
      </c>
      <c r="CC337" s="75" t="str">
        <f t="shared" si="46"/>
        <v>+</v>
      </c>
    </row>
    <row r="338" spans="1:82" s="69" customFormat="1" ht="12" customHeight="1" x14ac:dyDescent="0.2">
      <c r="A338" s="110">
        <v>26</v>
      </c>
      <c r="B338" s="161" t="s">
        <v>158</v>
      </c>
      <c r="C338" s="117">
        <v>1660.4</v>
      </c>
      <c r="D338" s="117"/>
      <c r="E338" s="118"/>
      <c r="F338" s="118"/>
      <c r="G338" s="163">
        <v>5739947.3099999996</v>
      </c>
      <c r="H338" s="164">
        <v>0</v>
      </c>
      <c r="I338" s="165">
        <v>0</v>
      </c>
      <c r="J338" s="165">
        <v>0</v>
      </c>
      <c r="K338" s="165">
        <v>0</v>
      </c>
      <c r="L338" s="165">
        <v>0</v>
      </c>
      <c r="M338" s="165">
        <v>0</v>
      </c>
      <c r="N338" s="164">
        <v>0</v>
      </c>
      <c r="O338" s="164">
        <v>0</v>
      </c>
      <c r="P338" s="164">
        <v>0</v>
      </c>
      <c r="Q338" s="164">
        <v>0</v>
      </c>
      <c r="R338" s="164">
        <v>0</v>
      </c>
      <c r="S338" s="164">
        <v>0</v>
      </c>
      <c r="T338" s="166">
        <v>0</v>
      </c>
      <c r="U338" s="164">
        <v>0</v>
      </c>
      <c r="V338" s="168" t="s">
        <v>37</v>
      </c>
      <c r="W338" s="137">
        <v>862.72</v>
      </c>
      <c r="X338" s="164">
        <v>5546560</v>
      </c>
      <c r="Y338" s="137">
        <v>0</v>
      </c>
      <c r="Z338" s="137">
        <v>0</v>
      </c>
      <c r="AA338" s="137">
        <v>0</v>
      </c>
      <c r="AB338" s="137">
        <v>0</v>
      </c>
      <c r="AC338" s="137">
        <v>0</v>
      </c>
      <c r="AD338" s="137">
        <v>0</v>
      </c>
      <c r="AE338" s="137">
        <v>0</v>
      </c>
      <c r="AF338" s="137">
        <v>0</v>
      </c>
      <c r="AG338" s="137">
        <v>0</v>
      </c>
      <c r="AH338" s="137">
        <v>0</v>
      </c>
      <c r="AI338" s="137">
        <v>0</v>
      </c>
      <c r="AJ338" s="137">
        <v>128924.87</v>
      </c>
      <c r="AK338" s="137">
        <v>64462.44</v>
      </c>
      <c r="AL338" s="137">
        <v>0</v>
      </c>
      <c r="AN338" s="70" t="e">
        <f>I338/#REF!</f>
        <v>#REF!</v>
      </c>
      <c r="AO338" s="70" t="e">
        <f t="shared" si="21"/>
        <v>#DIV/0!</v>
      </c>
      <c r="AP338" s="70" t="e">
        <f t="shared" si="22"/>
        <v>#DIV/0!</v>
      </c>
      <c r="AQ338" s="70" t="e">
        <f t="shared" si="23"/>
        <v>#DIV/0!</v>
      </c>
      <c r="AR338" s="70" t="e">
        <f t="shared" si="24"/>
        <v>#DIV/0!</v>
      </c>
      <c r="AS338" s="70" t="e">
        <f t="shared" si="25"/>
        <v>#DIV/0!</v>
      </c>
      <c r="AT338" s="70" t="e">
        <f t="shared" si="26"/>
        <v>#DIV/0!</v>
      </c>
      <c r="AU338" s="70">
        <f t="shared" si="27"/>
        <v>6429.1543026706231</v>
      </c>
      <c r="AV338" s="70" t="e">
        <f t="shared" si="28"/>
        <v>#DIV/0!</v>
      </c>
      <c r="AW338" s="70" t="e">
        <f t="shared" si="29"/>
        <v>#DIV/0!</v>
      </c>
      <c r="AX338" s="70" t="e">
        <f t="shared" si="30"/>
        <v>#DIV/0!</v>
      </c>
      <c r="AY338" s="70" t="e">
        <f>AI338/#REF!</f>
        <v>#REF!</v>
      </c>
      <c r="AZ338" s="70">
        <v>766.59</v>
      </c>
      <c r="BA338" s="70">
        <v>2173.62</v>
      </c>
      <c r="BB338" s="70">
        <v>891.36</v>
      </c>
      <c r="BC338" s="70">
        <v>860.72</v>
      </c>
      <c r="BD338" s="70">
        <v>1699.83</v>
      </c>
      <c r="BE338" s="70">
        <v>1134.04</v>
      </c>
      <c r="BF338" s="70">
        <v>2338035</v>
      </c>
      <c r="BG338" s="70">
        <f t="shared" si="47"/>
        <v>4644</v>
      </c>
      <c r="BH338" s="70">
        <v>9186</v>
      </c>
      <c r="BI338" s="70">
        <v>3559.09</v>
      </c>
      <c r="BJ338" s="70">
        <v>6295.55</v>
      </c>
      <c r="BK338" s="70">
        <f t="shared" si="48"/>
        <v>934101.09</v>
      </c>
      <c r="BL338" s="71" t="e">
        <f t="shared" si="31"/>
        <v>#REF!</v>
      </c>
      <c r="BM338" s="71" t="e">
        <f t="shared" si="32"/>
        <v>#DIV/0!</v>
      </c>
      <c r="BN338" s="71" t="e">
        <f t="shared" si="33"/>
        <v>#DIV/0!</v>
      </c>
      <c r="BO338" s="71" t="e">
        <f t="shared" si="34"/>
        <v>#DIV/0!</v>
      </c>
      <c r="BP338" s="71" t="e">
        <f t="shared" si="35"/>
        <v>#DIV/0!</v>
      </c>
      <c r="BQ338" s="71" t="e">
        <f t="shared" si="36"/>
        <v>#DIV/0!</v>
      </c>
      <c r="BR338" s="71" t="e">
        <f t="shared" si="37"/>
        <v>#DIV/0!</v>
      </c>
      <c r="BS338" s="71" t="str">
        <f t="shared" si="38"/>
        <v>+</v>
      </c>
      <c r="BT338" s="71" t="e">
        <f t="shared" si="39"/>
        <v>#DIV/0!</v>
      </c>
      <c r="BU338" s="71" t="e">
        <f t="shared" si="40"/>
        <v>#DIV/0!</v>
      </c>
      <c r="BV338" s="71" t="e">
        <f t="shared" si="41"/>
        <v>#DIV/0!</v>
      </c>
      <c r="BW338" s="71" t="e">
        <f t="shared" si="42"/>
        <v>#REF!</v>
      </c>
      <c r="BY338" s="72">
        <f t="shared" si="43"/>
        <v>2.2460984924964409</v>
      </c>
      <c r="BZ338" s="73">
        <f t="shared" si="44"/>
        <v>1.1230493333570342</v>
      </c>
      <c r="CA338" s="74">
        <f t="shared" si="45"/>
        <v>6653.3142966431742</v>
      </c>
      <c r="CB338" s="70">
        <f t="shared" si="49"/>
        <v>4852.9799999999996</v>
      </c>
      <c r="CC338" s="75" t="str">
        <f t="shared" si="46"/>
        <v>+</v>
      </c>
    </row>
    <row r="339" spans="1:82" s="69" customFormat="1" ht="12" customHeight="1" x14ac:dyDescent="0.2">
      <c r="A339" s="110">
        <v>27</v>
      </c>
      <c r="B339" s="161" t="s">
        <v>159</v>
      </c>
      <c r="C339" s="117">
        <v>3517.9</v>
      </c>
      <c r="D339" s="117"/>
      <c r="E339" s="118"/>
      <c r="F339" s="118"/>
      <c r="G339" s="163">
        <v>5719067.3099999996</v>
      </c>
      <c r="H339" s="164">
        <v>0</v>
      </c>
      <c r="I339" s="165">
        <v>0</v>
      </c>
      <c r="J339" s="165">
        <v>0</v>
      </c>
      <c r="K339" s="165">
        <v>0</v>
      </c>
      <c r="L339" s="165">
        <v>0</v>
      </c>
      <c r="M339" s="165">
        <v>0</v>
      </c>
      <c r="N339" s="164">
        <v>0</v>
      </c>
      <c r="O339" s="164">
        <v>0</v>
      </c>
      <c r="P339" s="164">
        <v>0</v>
      </c>
      <c r="Q339" s="164">
        <v>0</v>
      </c>
      <c r="R339" s="164">
        <v>0</v>
      </c>
      <c r="S339" s="164">
        <v>0</v>
      </c>
      <c r="T339" s="166">
        <v>0</v>
      </c>
      <c r="U339" s="164">
        <v>0</v>
      </c>
      <c r="V339" s="168" t="s">
        <v>37</v>
      </c>
      <c r="W339" s="137">
        <v>760.41</v>
      </c>
      <c r="X339" s="164">
        <v>5525680</v>
      </c>
      <c r="Y339" s="137">
        <v>0</v>
      </c>
      <c r="Z339" s="137">
        <v>0</v>
      </c>
      <c r="AA339" s="137">
        <v>0</v>
      </c>
      <c r="AB339" s="137">
        <v>0</v>
      </c>
      <c r="AC339" s="137">
        <v>0</v>
      </c>
      <c r="AD339" s="137">
        <v>0</v>
      </c>
      <c r="AE339" s="137">
        <v>0</v>
      </c>
      <c r="AF339" s="137">
        <v>0</v>
      </c>
      <c r="AG339" s="137">
        <v>0</v>
      </c>
      <c r="AH339" s="137">
        <v>0</v>
      </c>
      <c r="AI339" s="137">
        <v>0</v>
      </c>
      <c r="AJ339" s="137">
        <v>128924.87</v>
      </c>
      <c r="AK339" s="137">
        <v>64462.44</v>
      </c>
      <c r="AL339" s="137">
        <v>0</v>
      </c>
      <c r="AN339" s="70" t="e">
        <f>I339/#REF!</f>
        <v>#REF!</v>
      </c>
      <c r="AO339" s="70" t="e">
        <f t="shared" si="21"/>
        <v>#DIV/0!</v>
      </c>
      <c r="AP339" s="70" t="e">
        <f t="shared" si="22"/>
        <v>#DIV/0!</v>
      </c>
      <c r="AQ339" s="70" t="e">
        <f t="shared" si="23"/>
        <v>#DIV/0!</v>
      </c>
      <c r="AR339" s="70" t="e">
        <f t="shared" si="24"/>
        <v>#DIV/0!</v>
      </c>
      <c r="AS339" s="70" t="e">
        <f t="shared" si="25"/>
        <v>#DIV/0!</v>
      </c>
      <c r="AT339" s="70" t="e">
        <f t="shared" si="26"/>
        <v>#DIV/0!</v>
      </c>
      <c r="AU339" s="70">
        <f t="shared" si="27"/>
        <v>7266.711379387436</v>
      </c>
      <c r="AV339" s="70" t="e">
        <f t="shared" si="28"/>
        <v>#DIV/0!</v>
      </c>
      <c r="AW339" s="70" t="e">
        <f t="shared" si="29"/>
        <v>#DIV/0!</v>
      </c>
      <c r="AX339" s="70" t="e">
        <f t="shared" si="30"/>
        <v>#DIV/0!</v>
      </c>
      <c r="AY339" s="70" t="e">
        <f>AI339/#REF!</f>
        <v>#REF!</v>
      </c>
      <c r="AZ339" s="70">
        <v>766.59</v>
      </c>
      <c r="BA339" s="70">
        <v>2173.62</v>
      </c>
      <c r="BB339" s="70">
        <v>891.36</v>
      </c>
      <c r="BC339" s="70">
        <v>860.72</v>
      </c>
      <c r="BD339" s="70">
        <v>1699.83</v>
      </c>
      <c r="BE339" s="70">
        <v>1134.04</v>
      </c>
      <c r="BF339" s="70">
        <v>2338035</v>
      </c>
      <c r="BG339" s="70">
        <f t="shared" si="47"/>
        <v>4644</v>
      </c>
      <c r="BH339" s="70">
        <v>9186</v>
      </c>
      <c r="BI339" s="70">
        <v>3559.09</v>
      </c>
      <c r="BJ339" s="70">
        <v>6295.55</v>
      </c>
      <c r="BK339" s="70">
        <f t="shared" si="48"/>
        <v>934101.09</v>
      </c>
      <c r="BL339" s="71" t="e">
        <f t="shared" si="31"/>
        <v>#REF!</v>
      </c>
      <c r="BM339" s="71" t="e">
        <f t="shared" si="32"/>
        <v>#DIV/0!</v>
      </c>
      <c r="BN339" s="71" t="e">
        <f t="shared" si="33"/>
        <v>#DIV/0!</v>
      </c>
      <c r="BO339" s="71" t="e">
        <f t="shared" si="34"/>
        <v>#DIV/0!</v>
      </c>
      <c r="BP339" s="71" t="e">
        <f t="shared" si="35"/>
        <v>#DIV/0!</v>
      </c>
      <c r="BQ339" s="71" t="e">
        <f t="shared" si="36"/>
        <v>#DIV/0!</v>
      </c>
      <c r="BR339" s="71" t="e">
        <f t="shared" si="37"/>
        <v>#DIV/0!</v>
      </c>
      <c r="BS339" s="71" t="str">
        <f t="shared" si="38"/>
        <v>+</v>
      </c>
      <c r="BT339" s="71" t="e">
        <f t="shared" si="39"/>
        <v>#DIV/0!</v>
      </c>
      <c r="BU339" s="71" t="e">
        <f t="shared" si="40"/>
        <v>#DIV/0!</v>
      </c>
      <c r="BV339" s="71" t="e">
        <f t="shared" si="41"/>
        <v>#DIV/0!</v>
      </c>
      <c r="BW339" s="71" t="e">
        <f t="shared" si="42"/>
        <v>#REF!</v>
      </c>
      <c r="BY339" s="72">
        <f t="shared" si="43"/>
        <v>2.2542988744785379</v>
      </c>
      <c r="BZ339" s="73">
        <f t="shared" si="44"/>
        <v>1.1271495246661121</v>
      </c>
      <c r="CA339" s="74">
        <f t="shared" si="45"/>
        <v>7521.0311673965361</v>
      </c>
      <c r="CB339" s="70">
        <f t="shared" si="49"/>
        <v>4852.9799999999996</v>
      </c>
      <c r="CC339" s="75" t="str">
        <f t="shared" si="46"/>
        <v>+</v>
      </c>
      <c r="CD339" s="77">
        <f>CA339-CB339</f>
        <v>2668.0511673965366</v>
      </c>
    </row>
    <row r="340" spans="1:82" s="69" customFormat="1" ht="12" customHeight="1" x14ac:dyDescent="0.2">
      <c r="A340" s="110">
        <v>28</v>
      </c>
      <c r="B340" s="161" t="s">
        <v>160</v>
      </c>
      <c r="C340" s="117">
        <v>3543</v>
      </c>
      <c r="D340" s="117"/>
      <c r="E340" s="118"/>
      <c r="F340" s="118"/>
      <c r="G340" s="163">
        <v>2957523.65</v>
      </c>
      <c r="H340" s="164">
        <v>0</v>
      </c>
      <c r="I340" s="165">
        <v>0</v>
      </c>
      <c r="J340" s="165">
        <v>0</v>
      </c>
      <c r="K340" s="165">
        <v>0</v>
      </c>
      <c r="L340" s="165">
        <v>0</v>
      </c>
      <c r="M340" s="165">
        <v>0</v>
      </c>
      <c r="N340" s="164">
        <v>0</v>
      </c>
      <c r="O340" s="164">
        <v>0</v>
      </c>
      <c r="P340" s="164">
        <v>0</v>
      </c>
      <c r="Q340" s="164">
        <v>0</v>
      </c>
      <c r="R340" s="164">
        <v>0</v>
      </c>
      <c r="S340" s="164">
        <v>0</v>
      </c>
      <c r="T340" s="166">
        <v>0</v>
      </c>
      <c r="U340" s="164">
        <v>0</v>
      </c>
      <c r="V340" s="168" t="s">
        <v>37</v>
      </c>
      <c r="W340" s="137">
        <v>421</v>
      </c>
      <c r="X340" s="164">
        <v>2851360</v>
      </c>
      <c r="Y340" s="137">
        <v>0</v>
      </c>
      <c r="Z340" s="137">
        <v>0</v>
      </c>
      <c r="AA340" s="137">
        <v>0</v>
      </c>
      <c r="AB340" s="137">
        <v>0</v>
      </c>
      <c r="AC340" s="137">
        <v>0</v>
      </c>
      <c r="AD340" s="137">
        <v>0</v>
      </c>
      <c r="AE340" s="137">
        <v>0</v>
      </c>
      <c r="AF340" s="137">
        <v>0</v>
      </c>
      <c r="AG340" s="137">
        <v>0</v>
      </c>
      <c r="AH340" s="137">
        <v>0</v>
      </c>
      <c r="AI340" s="137">
        <v>0</v>
      </c>
      <c r="AJ340" s="137">
        <v>70775.77</v>
      </c>
      <c r="AK340" s="137">
        <v>35387.879999999997</v>
      </c>
      <c r="AL340" s="137">
        <v>0</v>
      </c>
      <c r="AN340" s="70" t="e">
        <f>I340/#REF!</f>
        <v>#REF!</v>
      </c>
      <c r="AO340" s="70" t="e">
        <f t="shared" si="21"/>
        <v>#DIV/0!</v>
      </c>
      <c r="AP340" s="70" t="e">
        <f t="shared" si="22"/>
        <v>#DIV/0!</v>
      </c>
      <c r="AQ340" s="70" t="e">
        <f t="shared" si="23"/>
        <v>#DIV/0!</v>
      </c>
      <c r="AR340" s="70" t="e">
        <f t="shared" si="24"/>
        <v>#DIV/0!</v>
      </c>
      <c r="AS340" s="70" t="e">
        <f t="shared" si="25"/>
        <v>#DIV/0!</v>
      </c>
      <c r="AT340" s="70" t="e">
        <f t="shared" si="26"/>
        <v>#DIV/0!</v>
      </c>
      <c r="AU340" s="70">
        <f t="shared" si="27"/>
        <v>6772.8266033254158</v>
      </c>
      <c r="AV340" s="70" t="e">
        <f t="shared" si="28"/>
        <v>#DIV/0!</v>
      </c>
      <c r="AW340" s="70" t="e">
        <f t="shared" si="29"/>
        <v>#DIV/0!</v>
      </c>
      <c r="AX340" s="70" t="e">
        <f t="shared" si="30"/>
        <v>#DIV/0!</v>
      </c>
      <c r="AY340" s="70" t="e">
        <f>AI340/#REF!</f>
        <v>#REF!</v>
      </c>
      <c r="AZ340" s="70">
        <v>766.59</v>
      </c>
      <c r="BA340" s="70">
        <v>2173.62</v>
      </c>
      <c r="BB340" s="70">
        <v>891.36</v>
      </c>
      <c r="BC340" s="70">
        <v>860.72</v>
      </c>
      <c r="BD340" s="70">
        <v>1699.83</v>
      </c>
      <c r="BE340" s="70">
        <v>1134.04</v>
      </c>
      <c r="BF340" s="70">
        <v>2338035</v>
      </c>
      <c r="BG340" s="70">
        <f t="shared" si="47"/>
        <v>4644</v>
      </c>
      <c r="BH340" s="70">
        <v>9186</v>
      </c>
      <c r="BI340" s="70">
        <v>3559.09</v>
      </c>
      <c r="BJ340" s="70">
        <v>6295.55</v>
      </c>
      <c r="BK340" s="70">
        <f t="shared" si="48"/>
        <v>934101.09</v>
      </c>
      <c r="BL340" s="71" t="e">
        <f t="shared" si="31"/>
        <v>#REF!</v>
      </c>
      <c r="BM340" s="71" t="e">
        <f t="shared" si="32"/>
        <v>#DIV/0!</v>
      </c>
      <c r="BN340" s="71" t="e">
        <f t="shared" si="33"/>
        <v>#DIV/0!</v>
      </c>
      <c r="BO340" s="71" t="e">
        <f t="shared" si="34"/>
        <v>#DIV/0!</v>
      </c>
      <c r="BP340" s="71" t="e">
        <f t="shared" si="35"/>
        <v>#DIV/0!</v>
      </c>
      <c r="BQ340" s="71" t="e">
        <f t="shared" si="36"/>
        <v>#DIV/0!</v>
      </c>
      <c r="BR340" s="71" t="e">
        <f t="shared" si="37"/>
        <v>#DIV/0!</v>
      </c>
      <c r="BS340" s="71" t="str">
        <f t="shared" si="38"/>
        <v>+</v>
      </c>
      <c r="BT340" s="71" t="e">
        <f t="shared" si="39"/>
        <v>#DIV/0!</v>
      </c>
      <c r="BU340" s="71" t="e">
        <f t="shared" si="40"/>
        <v>#DIV/0!</v>
      </c>
      <c r="BV340" s="71" t="e">
        <f t="shared" si="41"/>
        <v>#DIV/0!</v>
      </c>
      <c r="BW340" s="71" t="e">
        <f t="shared" si="42"/>
        <v>#REF!</v>
      </c>
      <c r="BY340" s="72">
        <f t="shared" si="43"/>
        <v>2.3930753689831019</v>
      </c>
      <c r="BZ340" s="73">
        <f t="shared" si="44"/>
        <v>1.1965375154311952</v>
      </c>
      <c r="CA340" s="74">
        <f t="shared" si="45"/>
        <v>7024.996793349168</v>
      </c>
      <c r="CB340" s="70">
        <f t="shared" si="49"/>
        <v>4852.9799999999996</v>
      </c>
      <c r="CC340" s="75" t="str">
        <f t="shared" si="46"/>
        <v>+</v>
      </c>
    </row>
    <row r="341" spans="1:82" s="69" customFormat="1" ht="12" customHeight="1" x14ac:dyDescent="0.2">
      <c r="A341" s="110">
        <v>29</v>
      </c>
      <c r="B341" s="161" t="s">
        <v>165</v>
      </c>
      <c r="C341" s="117">
        <v>3546.1</v>
      </c>
      <c r="D341" s="117"/>
      <c r="E341" s="118"/>
      <c r="F341" s="118"/>
      <c r="G341" s="163">
        <v>13200249.92</v>
      </c>
      <c r="H341" s="164">
        <v>0</v>
      </c>
      <c r="I341" s="165">
        <v>0</v>
      </c>
      <c r="J341" s="165">
        <v>0</v>
      </c>
      <c r="K341" s="165">
        <v>0</v>
      </c>
      <c r="L341" s="165">
        <v>0</v>
      </c>
      <c r="M341" s="165">
        <v>0</v>
      </c>
      <c r="N341" s="164">
        <v>0</v>
      </c>
      <c r="O341" s="164">
        <v>0</v>
      </c>
      <c r="P341" s="164">
        <v>0</v>
      </c>
      <c r="Q341" s="164">
        <v>0</v>
      </c>
      <c r="R341" s="164">
        <v>0</v>
      </c>
      <c r="S341" s="164">
        <v>0</v>
      </c>
      <c r="T341" s="166">
        <v>0</v>
      </c>
      <c r="U341" s="164">
        <v>0</v>
      </c>
      <c r="V341" s="168" t="s">
        <v>36</v>
      </c>
      <c r="W341" s="137">
        <v>2288</v>
      </c>
      <c r="X341" s="164">
        <v>12606238.67</v>
      </c>
      <c r="Y341" s="137">
        <v>0</v>
      </c>
      <c r="Z341" s="137">
        <v>0</v>
      </c>
      <c r="AA341" s="137">
        <v>0</v>
      </c>
      <c r="AB341" s="137">
        <v>0</v>
      </c>
      <c r="AC341" s="137">
        <v>0</v>
      </c>
      <c r="AD341" s="137">
        <v>0</v>
      </c>
      <c r="AE341" s="137">
        <v>0</v>
      </c>
      <c r="AF341" s="137">
        <v>0</v>
      </c>
      <c r="AG341" s="137">
        <v>0</v>
      </c>
      <c r="AH341" s="137">
        <v>0</v>
      </c>
      <c r="AI341" s="137">
        <v>0</v>
      </c>
      <c r="AJ341" s="137">
        <v>396007.5</v>
      </c>
      <c r="AK341" s="137">
        <v>198003.75</v>
      </c>
      <c r="AL341" s="137">
        <v>0</v>
      </c>
      <c r="AN341" s="70" t="e">
        <f>I341/#REF!</f>
        <v>#REF!</v>
      </c>
      <c r="AO341" s="70" t="e">
        <f t="shared" si="21"/>
        <v>#DIV/0!</v>
      </c>
      <c r="AP341" s="70" t="e">
        <f t="shared" si="22"/>
        <v>#DIV/0!</v>
      </c>
      <c r="AQ341" s="70" t="e">
        <f t="shared" si="23"/>
        <v>#DIV/0!</v>
      </c>
      <c r="AR341" s="70" t="e">
        <f t="shared" si="24"/>
        <v>#DIV/0!</v>
      </c>
      <c r="AS341" s="70" t="e">
        <f t="shared" si="25"/>
        <v>#DIV/0!</v>
      </c>
      <c r="AT341" s="70" t="e">
        <f t="shared" si="26"/>
        <v>#DIV/0!</v>
      </c>
      <c r="AU341" s="70">
        <f t="shared" si="27"/>
        <v>5509.7196984265738</v>
      </c>
      <c r="AV341" s="70" t="e">
        <f t="shared" si="28"/>
        <v>#DIV/0!</v>
      </c>
      <c r="AW341" s="70" t="e">
        <f t="shared" si="29"/>
        <v>#DIV/0!</v>
      </c>
      <c r="AX341" s="70" t="e">
        <f t="shared" si="30"/>
        <v>#DIV/0!</v>
      </c>
      <c r="AY341" s="70" t="e">
        <f>AI341/#REF!</f>
        <v>#REF!</v>
      </c>
      <c r="AZ341" s="70">
        <v>766.59</v>
      </c>
      <c r="BA341" s="70">
        <v>2173.62</v>
      </c>
      <c r="BB341" s="70">
        <v>891.36</v>
      </c>
      <c r="BC341" s="70">
        <v>860.72</v>
      </c>
      <c r="BD341" s="70">
        <v>1699.83</v>
      </c>
      <c r="BE341" s="70">
        <v>1134.04</v>
      </c>
      <c r="BF341" s="70">
        <v>2338035</v>
      </c>
      <c r="BG341" s="70">
        <f t="shared" si="47"/>
        <v>4837.9799999999996</v>
      </c>
      <c r="BH341" s="70">
        <v>9186</v>
      </c>
      <c r="BI341" s="70">
        <v>3559.09</v>
      </c>
      <c r="BJ341" s="70">
        <v>6295.55</v>
      </c>
      <c r="BK341" s="70">
        <f t="shared" si="48"/>
        <v>934101.09</v>
      </c>
      <c r="BL341" s="71" t="e">
        <f t="shared" si="31"/>
        <v>#REF!</v>
      </c>
      <c r="BM341" s="71" t="e">
        <f t="shared" si="32"/>
        <v>#DIV/0!</v>
      </c>
      <c r="BN341" s="71" t="e">
        <f t="shared" si="33"/>
        <v>#DIV/0!</v>
      </c>
      <c r="BO341" s="71" t="e">
        <f t="shared" si="34"/>
        <v>#DIV/0!</v>
      </c>
      <c r="BP341" s="71" t="e">
        <f t="shared" si="35"/>
        <v>#DIV/0!</v>
      </c>
      <c r="BQ341" s="71" t="e">
        <f t="shared" si="36"/>
        <v>#DIV/0!</v>
      </c>
      <c r="BR341" s="71" t="e">
        <f t="shared" si="37"/>
        <v>#DIV/0!</v>
      </c>
      <c r="BS341" s="71" t="str">
        <f t="shared" si="38"/>
        <v>+</v>
      </c>
      <c r="BT341" s="71" t="e">
        <f t="shared" si="39"/>
        <v>#DIV/0!</v>
      </c>
      <c r="BU341" s="71" t="e">
        <f t="shared" si="40"/>
        <v>#DIV/0!</v>
      </c>
      <c r="BV341" s="71" t="e">
        <f t="shared" si="41"/>
        <v>#DIV/0!</v>
      </c>
      <c r="BW341" s="71" t="e">
        <f t="shared" si="42"/>
        <v>#REF!</v>
      </c>
      <c r="BY341" s="72">
        <f t="shared" si="43"/>
        <v>3.0000000181814741</v>
      </c>
      <c r="BZ341" s="73">
        <f t="shared" si="44"/>
        <v>1.5000000090907371</v>
      </c>
      <c r="CA341" s="74">
        <f t="shared" si="45"/>
        <v>5769.34</v>
      </c>
      <c r="CB341" s="70">
        <f t="shared" si="49"/>
        <v>5055.6899999999996</v>
      </c>
      <c r="CC341" s="75" t="str">
        <f t="shared" si="46"/>
        <v>+</v>
      </c>
    </row>
    <row r="342" spans="1:82" s="69" customFormat="1" ht="12" customHeight="1" x14ac:dyDescent="0.2">
      <c r="A342" s="110">
        <v>30</v>
      </c>
      <c r="B342" s="161" t="s">
        <v>120</v>
      </c>
      <c r="C342" s="117"/>
      <c r="D342" s="117"/>
      <c r="E342" s="118"/>
      <c r="F342" s="118"/>
      <c r="G342" s="163">
        <v>8194258.9199999999</v>
      </c>
      <c r="H342" s="164">
        <v>0</v>
      </c>
      <c r="I342" s="165">
        <v>0</v>
      </c>
      <c r="J342" s="165">
        <v>0</v>
      </c>
      <c r="K342" s="165">
        <v>0</v>
      </c>
      <c r="L342" s="165">
        <v>0</v>
      </c>
      <c r="M342" s="165">
        <v>0</v>
      </c>
      <c r="N342" s="164">
        <v>0</v>
      </c>
      <c r="O342" s="164">
        <v>0</v>
      </c>
      <c r="P342" s="164">
        <v>0</v>
      </c>
      <c r="Q342" s="164">
        <v>0</v>
      </c>
      <c r="R342" s="164">
        <v>0</v>
      </c>
      <c r="S342" s="164">
        <v>0</v>
      </c>
      <c r="T342" s="166">
        <v>3</v>
      </c>
      <c r="U342" s="164">
        <v>7986430</v>
      </c>
      <c r="V342" s="168"/>
      <c r="W342" s="137">
        <v>0</v>
      </c>
      <c r="X342" s="164">
        <v>0</v>
      </c>
      <c r="Y342" s="137">
        <v>0</v>
      </c>
      <c r="Z342" s="137">
        <v>0</v>
      </c>
      <c r="AA342" s="137">
        <v>0</v>
      </c>
      <c r="AB342" s="137">
        <v>0</v>
      </c>
      <c r="AC342" s="137">
        <v>0</v>
      </c>
      <c r="AD342" s="137">
        <v>0</v>
      </c>
      <c r="AE342" s="137">
        <v>0</v>
      </c>
      <c r="AF342" s="137">
        <v>0</v>
      </c>
      <c r="AG342" s="137">
        <v>0</v>
      </c>
      <c r="AH342" s="137">
        <v>0</v>
      </c>
      <c r="AI342" s="137">
        <v>0</v>
      </c>
      <c r="AJ342" s="137">
        <v>82630.820000000007</v>
      </c>
      <c r="AK342" s="137">
        <v>125198.1</v>
      </c>
      <c r="AL342" s="137">
        <v>0</v>
      </c>
      <c r="AN342" s="70" t="e">
        <f>I342/#REF!</f>
        <v>#REF!</v>
      </c>
      <c r="AO342" s="70" t="e">
        <f t="shared" si="21"/>
        <v>#DIV/0!</v>
      </c>
      <c r="AP342" s="70" t="e">
        <f t="shared" si="22"/>
        <v>#DIV/0!</v>
      </c>
      <c r="AQ342" s="70" t="e">
        <f t="shared" si="23"/>
        <v>#DIV/0!</v>
      </c>
      <c r="AR342" s="70" t="e">
        <f t="shared" si="24"/>
        <v>#DIV/0!</v>
      </c>
      <c r="AS342" s="70" t="e">
        <f t="shared" si="25"/>
        <v>#DIV/0!</v>
      </c>
      <c r="AT342" s="70">
        <f t="shared" si="26"/>
        <v>2662143.3333333335</v>
      </c>
      <c r="AU342" s="70" t="e">
        <f t="shared" si="27"/>
        <v>#DIV/0!</v>
      </c>
      <c r="AV342" s="70" t="e">
        <f t="shared" si="28"/>
        <v>#DIV/0!</v>
      </c>
      <c r="AW342" s="70" t="e">
        <f t="shared" si="29"/>
        <v>#DIV/0!</v>
      </c>
      <c r="AX342" s="70" t="e">
        <f t="shared" si="30"/>
        <v>#DIV/0!</v>
      </c>
      <c r="AY342" s="70" t="e">
        <f>AI342/#REF!</f>
        <v>#REF!</v>
      </c>
      <c r="AZ342" s="70">
        <v>766.59</v>
      </c>
      <c r="BA342" s="70">
        <v>2173.62</v>
      </c>
      <c r="BB342" s="70">
        <v>891.36</v>
      </c>
      <c r="BC342" s="70">
        <v>860.72</v>
      </c>
      <c r="BD342" s="70">
        <v>1699.83</v>
      </c>
      <c r="BE342" s="70">
        <v>1134.04</v>
      </c>
      <c r="BF342" s="70">
        <v>2338035</v>
      </c>
      <c r="BG342" s="70">
        <f t="shared" si="47"/>
        <v>4644</v>
      </c>
      <c r="BH342" s="70">
        <v>9186</v>
      </c>
      <c r="BI342" s="70">
        <v>3559.09</v>
      </c>
      <c r="BJ342" s="70">
        <v>6295.55</v>
      </c>
      <c r="BK342" s="70">
        <f t="shared" si="48"/>
        <v>934101.09</v>
      </c>
      <c r="BL342" s="71" t="e">
        <f t="shared" si="31"/>
        <v>#REF!</v>
      </c>
      <c r="BM342" s="71" t="e">
        <f t="shared" si="32"/>
        <v>#DIV/0!</v>
      </c>
      <c r="BN342" s="71" t="e">
        <f t="shared" si="33"/>
        <v>#DIV/0!</v>
      </c>
      <c r="BO342" s="71" t="e">
        <f t="shared" si="34"/>
        <v>#DIV/0!</v>
      </c>
      <c r="BP342" s="71" t="e">
        <f t="shared" si="35"/>
        <v>#DIV/0!</v>
      </c>
      <c r="BQ342" s="71" t="e">
        <f t="shared" si="36"/>
        <v>#DIV/0!</v>
      </c>
      <c r="BR342" s="71" t="str">
        <f t="shared" si="37"/>
        <v>+</v>
      </c>
      <c r="BS342" s="71" t="e">
        <f t="shared" si="38"/>
        <v>#DIV/0!</v>
      </c>
      <c r="BT342" s="71" t="e">
        <f t="shared" si="39"/>
        <v>#DIV/0!</v>
      </c>
      <c r="BU342" s="71" t="e">
        <f t="shared" si="40"/>
        <v>#DIV/0!</v>
      </c>
      <c r="BV342" s="71" t="e">
        <f t="shared" si="41"/>
        <v>#DIV/0!</v>
      </c>
      <c r="BW342" s="71" t="e">
        <f t="shared" si="42"/>
        <v>#REF!</v>
      </c>
      <c r="BY342" s="72">
        <f t="shared" si="43"/>
        <v>1.0083989389000172</v>
      </c>
      <c r="BZ342" s="73">
        <f t="shared" si="44"/>
        <v>1.5278758118617028</v>
      </c>
      <c r="CA342" s="74" t="e">
        <f t="shared" si="45"/>
        <v>#DIV/0!</v>
      </c>
      <c r="CB342" s="70">
        <f t="shared" si="49"/>
        <v>4852.9799999999996</v>
      </c>
      <c r="CC342" s="75" t="e">
        <f t="shared" si="46"/>
        <v>#DIV/0!</v>
      </c>
    </row>
    <row r="343" spans="1:82" s="69" customFormat="1" ht="12" customHeight="1" x14ac:dyDescent="0.2">
      <c r="A343" s="110">
        <v>31</v>
      </c>
      <c r="B343" s="161" t="s">
        <v>173</v>
      </c>
      <c r="C343" s="117"/>
      <c r="D343" s="117"/>
      <c r="E343" s="118"/>
      <c r="F343" s="118"/>
      <c r="G343" s="163">
        <v>4908019.95</v>
      </c>
      <c r="H343" s="164">
        <v>0</v>
      </c>
      <c r="I343" s="165">
        <v>0</v>
      </c>
      <c r="J343" s="165">
        <v>0</v>
      </c>
      <c r="K343" s="165">
        <v>0</v>
      </c>
      <c r="L343" s="165">
        <v>0</v>
      </c>
      <c r="M343" s="165">
        <v>0</v>
      </c>
      <c r="N343" s="164">
        <v>0</v>
      </c>
      <c r="O343" s="164">
        <v>0</v>
      </c>
      <c r="P343" s="164">
        <v>0</v>
      </c>
      <c r="Q343" s="164">
        <v>0</v>
      </c>
      <c r="R343" s="164">
        <v>0</v>
      </c>
      <c r="S343" s="164">
        <v>0</v>
      </c>
      <c r="T343" s="170">
        <v>0</v>
      </c>
      <c r="U343" s="164">
        <v>0</v>
      </c>
      <c r="V343" s="168" t="s">
        <v>37</v>
      </c>
      <c r="W343" s="137">
        <v>752.5</v>
      </c>
      <c r="X343" s="164">
        <v>4747030</v>
      </c>
      <c r="Y343" s="137">
        <v>0</v>
      </c>
      <c r="Z343" s="137">
        <v>0</v>
      </c>
      <c r="AA343" s="137">
        <v>0</v>
      </c>
      <c r="AB343" s="137">
        <v>0</v>
      </c>
      <c r="AC343" s="137">
        <v>0</v>
      </c>
      <c r="AD343" s="137">
        <v>0</v>
      </c>
      <c r="AE343" s="137">
        <v>0</v>
      </c>
      <c r="AF343" s="137">
        <v>0</v>
      </c>
      <c r="AG343" s="137">
        <v>0</v>
      </c>
      <c r="AH343" s="137">
        <v>0</v>
      </c>
      <c r="AI343" s="137">
        <v>0</v>
      </c>
      <c r="AJ343" s="137">
        <v>107326.63</v>
      </c>
      <c r="AK343" s="137">
        <v>53663.32</v>
      </c>
      <c r="AL343" s="137">
        <v>0</v>
      </c>
      <c r="AN343" s="70" t="e">
        <f>I343/#REF!</f>
        <v>#REF!</v>
      </c>
      <c r="AO343" s="70" t="e">
        <f t="shared" si="21"/>
        <v>#DIV/0!</v>
      </c>
      <c r="AP343" s="70" t="e">
        <f t="shared" si="22"/>
        <v>#DIV/0!</v>
      </c>
      <c r="AQ343" s="70" t="e">
        <f t="shared" si="23"/>
        <v>#DIV/0!</v>
      </c>
      <c r="AR343" s="70" t="e">
        <f t="shared" si="24"/>
        <v>#DIV/0!</v>
      </c>
      <c r="AS343" s="70" t="e">
        <f t="shared" si="25"/>
        <v>#DIV/0!</v>
      </c>
      <c r="AT343" s="70" t="e">
        <f t="shared" si="26"/>
        <v>#DIV/0!</v>
      </c>
      <c r="AU343" s="70">
        <f t="shared" si="27"/>
        <v>6308.345514950166</v>
      </c>
      <c r="AV343" s="70" t="e">
        <f t="shared" si="28"/>
        <v>#DIV/0!</v>
      </c>
      <c r="AW343" s="70" t="e">
        <f t="shared" si="29"/>
        <v>#DIV/0!</v>
      </c>
      <c r="AX343" s="70" t="e">
        <f t="shared" si="30"/>
        <v>#DIV/0!</v>
      </c>
      <c r="AY343" s="70" t="e">
        <f>AI343/#REF!</f>
        <v>#REF!</v>
      </c>
      <c r="AZ343" s="70">
        <v>766.59</v>
      </c>
      <c r="BA343" s="70">
        <v>2173.62</v>
      </c>
      <c r="BB343" s="70">
        <v>891.36</v>
      </c>
      <c r="BC343" s="70">
        <v>860.72</v>
      </c>
      <c r="BD343" s="70">
        <v>1699.83</v>
      </c>
      <c r="BE343" s="70">
        <v>1134.04</v>
      </c>
      <c r="BF343" s="70">
        <v>2338035</v>
      </c>
      <c r="BG343" s="70">
        <f t="shared" si="47"/>
        <v>4644</v>
      </c>
      <c r="BH343" s="70">
        <v>9186</v>
      </c>
      <c r="BI343" s="70">
        <v>3559.09</v>
      </c>
      <c r="BJ343" s="70">
        <v>6295.55</v>
      </c>
      <c r="BK343" s="70">
        <f t="shared" si="48"/>
        <v>934101.09</v>
      </c>
      <c r="BL343" s="71" t="e">
        <f t="shared" si="31"/>
        <v>#REF!</v>
      </c>
      <c r="BM343" s="71" t="e">
        <f t="shared" si="32"/>
        <v>#DIV/0!</v>
      </c>
      <c r="BN343" s="71" t="e">
        <f t="shared" si="33"/>
        <v>#DIV/0!</v>
      </c>
      <c r="BO343" s="71" t="e">
        <f t="shared" si="34"/>
        <v>#DIV/0!</v>
      </c>
      <c r="BP343" s="71" t="e">
        <f t="shared" si="35"/>
        <v>#DIV/0!</v>
      </c>
      <c r="BQ343" s="71" t="e">
        <f t="shared" si="36"/>
        <v>#DIV/0!</v>
      </c>
      <c r="BR343" s="71" t="e">
        <f t="shared" si="37"/>
        <v>#DIV/0!</v>
      </c>
      <c r="BS343" s="71" t="str">
        <f t="shared" si="38"/>
        <v>+</v>
      </c>
      <c r="BT343" s="71" t="e">
        <f t="shared" si="39"/>
        <v>#DIV/0!</v>
      </c>
      <c r="BU343" s="71" t="e">
        <f t="shared" si="40"/>
        <v>#DIV/0!</v>
      </c>
      <c r="BV343" s="71" t="e">
        <f t="shared" si="41"/>
        <v>#DIV/0!</v>
      </c>
      <c r="BW343" s="71" t="e">
        <f t="shared" si="42"/>
        <v>#REF!</v>
      </c>
      <c r="BY343" s="72">
        <f t="shared" si="43"/>
        <v>2.1867602636782273</v>
      </c>
      <c r="BZ343" s="73">
        <f t="shared" si="44"/>
        <v>1.0933802337131902</v>
      </c>
      <c r="CA343" s="74">
        <f t="shared" si="45"/>
        <v>6522.285647840532</v>
      </c>
      <c r="CB343" s="70">
        <f t="shared" si="49"/>
        <v>4852.9799999999996</v>
      </c>
      <c r="CC343" s="75" t="str">
        <f t="shared" si="46"/>
        <v>+</v>
      </c>
    </row>
    <row r="344" spans="1:82" s="69" customFormat="1" ht="12" customHeight="1" x14ac:dyDescent="0.2">
      <c r="A344" s="110">
        <v>32</v>
      </c>
      <c r="B344" s="161" t="s">
        <v>182</v>
      </c>
      <c r="C344" s="117"/>
      <c r="D344" s="117"/>
      <c r="E344" s="118"/>
      <c r="F344" s="118"/>
      <c r="G344" s="163">
        <v>3971432.07</v>
      </c>
      <c r="H344" s="164">
        <v>0</v>
      </c>
      <c r="I344" s="165">
        <v>0</v>
      </c>
      <c r="J344" s="165">
        <v>0</v>
      </c>
      <c r="K344" s="165">
        <v>0</v>
      </c>
      <c r="L344" s="165">
        <v>0</v>
      </c>
      <c r="M344" s="165">
        <v>0</v>
      </c>
      <c r="N344" s="164">
        <v>0</v>
      </c>
      <c r="O344" s="164">
        <v>0</v>
      </c>
      <c r="P344" s="164">
        <v>0</v>
      </c>
      <c r="Q344" s="164">
        <v>0</v>
      </c>
      <c r="R344" s="164">
        <v>0</v>
      </c>
      <c r="S344" s="164">
        <v>0</v>
      </c>
      <c r="T344" s="166">
        <v>0</v>
      </c>
      <c r="U344" s="164">
        <v>0</v>
      </c>
      <c r="V344" s="168" t="s">
        <v>37</v>
      </c>
      <c r="W344" s="137">
        <v>531.79999999999995</v>
      </c>
      <c r="X344" s="164">
        <v>3864770</v>
      </c>
      <c r="Y344" s="137">
        <v>0</v>
      </c>
      <c r="Z344" s="137">
        <v>0</v>
      </c>
      <c r="AA344" s="137">
        <v>0</v>
      </c>
      <c r="AB344" s="137">
        <v>0</v>
      </c>
      <c r="AC344" s="137">
        <v>0</v>
      </c>
      <c r="AD344" s="137">
        <v>0</v>
      </c>
      <c r="AE344" s="137">
        <v>0</v>
      </c>
      <c r="AF344" s="137">
        <v>0</v>
      </c>
      <c r="AG344" s="137">
        <v>0</v>
      </c>
      <c r="AH344" s="137">
        <v>0</v>
      </c>
      <c r="AI344" s="137">
        <v>0</v>
      </c>
      <c r="AJ344" s="137">
        <v>71108.05</v>
      </c>
      <c r="AK344" s="137">
        <v>35554.019999999997</v>
      </c>
      <c r="AL344" s="137">
        <v>0</v>
      </c>
      <c r="AN344" s="70"/>
      <c r="AO344" s="70"/>
      <c r="AP344" s="70"/>
      <c r="AQ344" s="70"/>
      <c r="AR344" s="70"/>
      <c r="AS344" s="70"/>
      <c r="AT344" s="70"/>
      <c r="AU344" s="70"/>
      <c r="AV344" s="70"/>
      <c r="AW344" s="70"/>
      <c r="AX344" s="70"/>
      <c r="AY344" s="70"/>
      <c r="AZ344" s="70"/>
      <c r="BA344" s="70"/>
      <c r="BB344" s="70"/>
      <c r="BC344" s="70"/>
      <c r="BD344" s="70"/>
      <c r="BE344" s="70"/>
      <c r="BF344" s="70"/>
      <c r="BG344" s="70"/>
      <c r="BH344" s="70"/>
      <c r="BI344" s="70"/>
      <c r="BJ344" s="70"/>
      <c r="BK344" s="70"/>
      <c r="BL344" s="71"/>
      <c r="BM344" s="71"/>
      <c r="BN344" s="71"/>
      <c r="BO344" s="71"/>
      <c r="BP344" s="71"/>
      <c r="BQ344" s="71"/>
      <c r="BR344" s="71"/>
      <c r="BS344" s="71"/>
      <c r="BT344" s="71"/>
      <c r="BU344" s="71"/>
      <c r="BV344" s="71"/>
      <c r="BW344" s="71"/>
      <c r="BY344" s="72"/>
      <c r="BZ344" s="73"/>
      <c r="CA344" s="74"/>
      <c r="CB344" s="70"/>
      <c r="CC344" s="75"/>
    </row>
    <row r="345" spans="1:82" s="69" customFormat="1" ht="12" customHeight="1" x14ac:dyDescent="0.2">
      <c r="A345" s="110">
        <v>33</v>
      </c>
      <c r="B345" s="161" t="s">
        <v>183</v>
      </c>
      <c r="C345" s="117"/>
      <c r="D345" s="117"/>
      <c r="E345" s="118"/>
      <c r="F345" s="118"/>
      <c r="G345" s="163">
        <v>1851592.88</v>
      </c>
      <c r="H345" s="164">
        <v>0</v>
      </c>
      <c r="I345" s="165">
        <v>0</v>
      </c>
      <c r="J345" s="165">
        <v>0</v>
      </c>
      <c r="K345" s="165">
        <v>0</v>
      </c>
      <c r="L345" s="165">
        <v>0</v>
      </c>
      <c r="M345" s="165">
        <v>0</v>
      </c>
      <c r="N345" s="164">
        <v>0</v>
      </c>
      <c r="O345" s="164">
        <v>0</v>
      </c>
      <c r="P345" s="164">
        <v>0</v>
      </c>
      <c r="Q345" s="164">
        <v>0</v>
      </c>
      <c r="R345" s="164">
        <v>0</v>
      </c>
      <c r="S345" s="164">
        <v>0</v>
      </c>
      <c r="T345" s="166">
        <v>0</v>
      </c>
      <c r="U345" s="164">
        <v>0</v>
      </c>
      <c r="V345" s="168" t="s">
        <v>37</v>
      </c>
      <c r="W345" s="137">
        <v>248</v>
      </c>
      <c r="X345" s="164">
        <v>1802000</v>
      </c>
      <c r="Y345" s="137">
        <v>0</v>
      </c>
      <c r="Z345" s="137">
        <v>0</v>
      </c>
      <c r="AA345" s="137">
        <v>0</v>
      </c>
      <c r="AB345" s="137">
        <v>0</v>
      </c>
      <c r="AC345" s="137">
        <v>0</v>
      </c>
      <c r="AD345" s="137">
        <v>0</v>
      </c>
      <c r="AE345" s="137">
        <v>0</v>
      </c>
      <c r="AF345" s="137">
        <v>0</v>
      </c>
      <c r="AG345" s="137">
        <v>0</v>
      </c>
      <c r="AH345" s="137">
        <v>0</v>
      </c>
      <c r="AI345" s="137">
        <v>0</v>
      </c>
      <c r="AJ345" s="137">
        <v>33061.919999999998</v>
      </c>
      <c r="AK345" s="137">
        <v>16530.96</v>
      </c>
      <c r="AL345" s="137">
        <v>0</v>
      </c>
      <c r="AN345" s="70"/>
      <c r="AO345" s="70"/>
      <c r="AP345" s="70"/>
      <c r="AQ345" s="70"/>
      <c r="AR345" s="70"/>
      <c r="AS345" s="70"/>
      <c r="AT345" s="70"/>
      <c r="AU345" s="70"/>
      <c r="AV345" s="70"/>
      <c r="AW345" s="70"/>
      <c r="AX345" s="70"/>
      <c r="AY345" s="70"/>
      <c r="AZ345" s="70"/>
      <c r="BA345" s="70"/>
      <c r="BB345" s="70"/>
      <c r="BC345" s="70"/>
      <c r="BD345" s="70"/>
      <c r="BE345" s="70"/>
      <c r="BF345" s="70"/>
      <c r="BG345" s="70"/>
      <c r="BH345" s="70"/>
      <c r="BI345" s="70"/>
      <c r="BJ345" s="70"/>
      <c r="BK345" s="70"/>
      <c r="BL345" s="71"/>
      <c r="BM345" s="71"/>
      <c r="BN345" s="71"/>
      <c r="BO345" s="71"/>
      <c r="BP345" s="71"/>
      <c r="BQ345" s="71"/>
      <c r="BR345" s="71"/>
      <c r="BS345" s="71"/>
      <c r="BT345" s="71"/>
      <c r="BU345" s="71"/>
      <c r="BV345" s="71"/>
      <c r="BW345" s="71"/>
      <c r="BY345" s="72"/>
      <c r="BZ345" s="73"/>
      <c r="CA345" s="74"/>
      <c r="CB345" s="70"/>
      <c r="CC345" s="75"/>
    </row>
    <row r="346" spans="1:82" s="69" customFormat="1" ht="12" customHeight="1" x14ac:dyDescent="0.2">
      <c r="A346" s="110">
        <v>34</v>
      </c>
      <c r="B346" s="161" t="s">
        <v>189</v>
      </c>
      <c r="C346" s="117"/>
      <c r="D346" s="117"/>
      <c r="E346" s="118"/>
      <c r="F346" s="118"/>
      <c r="G346" s="163">
        <v>5569580.7300000004</v>
      </c>
      <c r="H346" s="164">
        <v>0</v>
      </c>
      <c r="I346" s="165">
        <v>0</v>
      </c>
      <c r="J346" s="165">
        <v>0</v>
      </c>
      <c r="K346" s="165">
        <v>0</v>
      </c>
      <c r="L346" s="165">
        <v>0</v>
      </c>
      <c r="M346" s="165">
        <v>0</v>
      </c>
      <c r="N346" s="164">
        <v>0</v>
      </c>
      <c r="O346" s="164">
        <v>0</v>
      </c>
      <c r="P346" s="164">
        <v>0</v>
      </c>
      <c r="Q346" s="164">
        <v>0</v>
      </c>
      <c r="R346" s="164">
        <v>0</v>
      </c>
      <c r="S346" s="164">
        <v>0</v>
      </c>
      <c r="T346" s="166">
        <v>0</v>
      </c>
      <c r="U346" s="164">
        <v>0</v>
      </c>
      <c r="V346" s="168" t="s">
        <v>37</v>
      </c>
      <c r="W346" s="137">
        <v>737.67</v>
      </c>
      <c r="X346" s="164">
        <v>5361490</v>
      </c>
      <c r="Y346" s="137">
        <v>0</v>
      </c>
      <c r="Z346" s="137">
        <v>0</v>
      </c>
      <c r="AA346" s="137">
        <v>0</v>
      </c>
      <c r="AB346" s="137">
        <v>0</v>
      </c>
      <c r="AC346" s="137">
        <v>0</v>
      </c>
      <c r="AD346" s="137">
        <v>0</v>
      </c>
      <c r="AE346" s="137">
        <v>0</v>
      </c>
      <c r="AF346" s="137">
        <v>0</v>
      </c>
      <c r="AG346" s="137">
        <v>0</v>
      </c>
      <c r="AH346" s="137">
        <v>0</v>
      </c>
      <c r="AI346" s="137">
        <v>0</v>
      </c>
      <c r="AJ346" s="137">
        <v>138727.15</v>
      </c>
      <c r="AK346" s="137">
        <v>69363.58</v>
      </c>
      <c r="AL346" s="137">
        <v>0</v>
      </c>
      <c r="AN346" s="70"/>
      <c r="AO346" s="70"/>
      <c r="AP346" s="70"/>
      <c r="AQ346" s="70"/>
      <c r="AR346" s="70"/>
      <c r="AS346" s="70"/>
      <c r="AT346" s="70"/>
      <c r="AU346" s="70"/>
      <c r="AV346" s="70"/>
      <c r="AW346" s="70"/>
      <c r="AX346" s="70"/>
      <c r="AY346" s="70"/>
      <c r="AZ346" s="70"/>
      <c r="BA346" s="70"/>
      <c r="BB346" s="70"/>
      <c r="BC346" s="70"/>
      <c r="BD346" s="70"/>
      <c r="BE346" s="70"/>
      <c r="BF346" s="70"/>
      <c r="BG346" s="70"/>
      <c r="BH346" s="70"/>
      <c r="BI346" s="70"/>
      <c r="BJ346" s="70"/>
      <c r="BK346" s="70"/>
      <c r="BL346" s="71"/>
      <c r="BM346" s="71"/>
      <c r="BN346" s="71"/>
      <c r="BO346" s="71"/>
      <c r="BP346" s="71"/>
      <c r="BQ346" s="71"/>
      <c r="BR346" s="71"/>
      <c r="BS346" s="71"/>
      <c r="BT346" s="71"/>
      <c r="BU346" s="71"/>
      <c r="BV346" s="71"/>
      <c r="BW346" s="71"/>
      <c r="BY346" s="72"/>
      <c r="BZ346" s="73"/>
      <c r="CA346" s="74"/>
      <c r="CB346" s="70"/>
      <c r="CC346" s="75"/>
    </row>
    <row r="347" spans="1:82" s="69" customFormat="1" ht="12" customHeight="1" x14ac:dyDescent="0.2">
      <c r="A347" s="110">
        <v>35</v>
      </c>
      <c r="B347" s="161" t="s">
        <v>195</v>
      </c>
      <c r="C347" s="117"/>
      <c r="D347" s="117"/>
      <c r="E347" s="118"/>
      <c r="F347" s="118"/>
      <c r="G347" s="163">
        <v>4053347.56</v>
      </c>
      <c r="H347" s="164">
        <v>2961043.1900000004</v>
      </c>
      <c r="I347" s="165">
        <v>1511819.24</v>
      </c>
      <c r="J347" s="165">
        <v>494</v>
      </c>
      <c r="K347" s="165">
        <v>1130077.8600000001</v>
      </c>
      <c r="L347" s="165">
        <v>0</v>
      </c>
      <c r="M347" s="165">
        <v>0</v>
      </c>
      <c r="N347" s="164">
        <v>124</v>
      </c>
      <c r="O347" s="164">
        <v>121547.47</v>
      </c>
      <c r="P347" s="164">
        <v>0</v>
      </c>
      <c r="Q347" s="164">
        <v>0</v>
      </c>
      <c r="R347" s="164">
        <v>153</v>
      </c>
      <c r="S347" s="164">
        <v>197598.62</v>
      </c>
      <c r="T347" s="166">
        <v>0</v>
      </c>
      <c r="U347" s="164">
        <v>0</v>
      </c>
      <c r="V347" s="168"/>
      <c r="W347" s="137">
        <v>0</v>
      </c>
      <c r="X347" s="164">
        <v>0</v>
      </c>
      <c r="Y347" s="137">
        <v>0</v>
      </c>
      <c r="Z347" s="137">
        <v>0</v>
      </c>
      <c r="AA347" s="137">
        <v>0</v>
      </c>
      <c r="AB347" s="137">
        <v>0</v>
      </c>
      <c r="AC347" s="137">
        <v>0</v>
      </c>
      <c r="AD347" s="137">
        <v>0</v>
      </c>
      <c r="AE347" s="137">
        <v>0</v>
      </c>
      <c r="AF347" s="137">
        <v>0</v>
      </c>
      <c r="AG347" s="137">
        <v>0</v>
      </c>
      <c r="AH347" s="137">
        <v>0</v>
      </c>
      <c r="AI347" s="137">
        <v>909903.73</v>
      </c>
      <c r="AJ347" s="137">
        <v>121600.43</v>
      </c>
      <c r="AK347" s="137">
        <v>60800.21</v>
      </c>
      <c r="AL347" s="137">
        <v>0</v>
      </c>
      <c r="AN347" s="70"/>
      <c r="AO347" s="70"/>
      <c r="AP347" s="70"/>
      <c r="AQ347" s="70"/>
      <c r="AR347" s="70"/>
      <c r="AS347" s="70"/>
      <c r="AT347" s="70"/>
      <c r="AU347" s="70"/>
      <c r="AV347" s="70"/>
      <c r="AW347" s="70"/>
      <c r="AX347" s="70"/>
      <c r="AY347" s="70"/>
      <c r="AZ347" s="70"/>
      <c r="BA347" s="70"/>
      <c r="BB347" s="70"/>
      <c r="BC347" s="70"/>
      <c r="BD347" s="70"/>
      <c r="BE347" s="70"/>
      <c r="BF347" s="70"/>
      <c r="BG347" s="70"/>
      <c r="BH347" s="70"/>
      <c r="BI347" s="70"/>
      <c r="BJ347" s="70"/>
      <c r="BK347" s="70"/>
      <c r="BL347" s="71"/>
      <c r="BM347" s="71"/>
      <c r="BN347" s="71"/>
      <c r="BO347" s="71"/>
      <c r="BP347" s="71"/>
      <c r="BQ347" s="71"/>
      <c r="BR347" s="71"/>
      <c r="BS347" s="71"/>
      <c r="BT347" s="71"/>
      <c r="BU347" s="71"/>
      <c r="BV347" s="71"/>
      <c r="BW347" s="71"/>
      <c r="BY347" s="72"/>
      <c r="BZ347" s="73"/>
      <c r="CA347" s="74"/>
      <c r="CB347" s="70"/>
      <c r="CC347" s="75"/>
    </row>
    <row r="348" spans="1:82" s="69" customFormat="1" ht="12" customHeight="1" x14ac:dyDescent="0.2">
      <c r="A348" s="110">
        <v>36</v>
      </c>
      <c r="B348" s="161" t="s">
        <v>121</v>
      </c>
      <c r="C348" s="117"/>
      <c r="D348" s="117"/>
      <c r="E348" s="118"/>
      <c r="F348" s="118"/>
      <c r="G348" s="163">
        <v>5238560.72</v>
      </c>
      <c r="H348" s="164">
        <v>0</v>
      </c>
      <c r="I348" s="165">
        <v>0</v>
      </c>
      <c r="J348" s="165">
        <v>0</v>
      </c>
      <c r="K348" s="165">
        <v>0</v>
      </c>
      <c r="L348" s="165">
        <v>0</v>
      </c>
      <c r="M348" s="165">
        <v>0</v>
      </c>
      <c r="N348" s="164">
        <v>0</v>
      </c>
      <c r="O348" s="164">
        <v>0</v>
      </c>
      <c r="P348" s="164">
        <v>0</v>
      </c>
      <c r="Q348" s="164">
        <v>0</v>
      </c>
      <c r="R348" s="164">
        <v>0</v>
      </c>
      <c r="S348" s="164">
        <v>0</v>
      </c>
      <c r="T348" s="166">
        <v>0</v>
      </c>
      <c r="U348" s="164">
        <v>0</v>
      </c>
      <c r="V348" s="168" t="s">
        <v>36</v>
      </c>
      <c r="W348" s="137">
        <v>908</v>
      </c>
      <c r="X348" s="164">
        <v>5002825.49</v>
      </c>
      <c r="Y348" s="137">
        <v>0</v>
      </c>
      <c r="Z348" s="137">
        <v>0</v>
      </c>
      <c r="AA348" s="137">
        <v>0</v>
      </c>
      <c r="AB348" s="137">
        <v>0</v>
      </c>
      <c r="AC348" s="137">
        <v>0</v>
      </c>
      <c r="AD348" s="137">
        <v>0</v>
      </c>
      <c r="AE348" s="137">
        <v>0</v>
      </c>
      <c r="AF348" s="137">
        <v>0</v>
      </c>
      <c r="AG348" s="137">
        <v>0</v>
      </c>
      <c r="AH348" s="137">
        <v>0</v>
      </c>
      <c r="AI348" s="137">
        <v>0</v>
      </c>
      <c r="AJ348" s="137">
        <v>157156.82</v>
      </c>
      <c r="AK348" s="137">
        <v>78578.41</v>
      </c>
      <c r="AL348" s="137">
        <v>0</v>
      </c>
      <c r="AN348" s="70"/>
      <c r="AO348" s="70"/>
      <c r="AP348" s="70"/>
      <c r="AQ348" s="70"/>
      <c r="AR348" s="70"/>
      <c r="AS348" s="70"/>
      <c r="AT348" s="70"/>
      <c r="AU348" s="70"/>
      <c r="AV348" s="70"/>
      <c r="AW348" s="70"/>
      <c r="AX348" s="70"/>
      <c r="AY348" s="70"/>
      <c r="AZ348" s="70"/>
      <c r="BA348" s="70"/>
      <c r="BB348" s="70"/>
      <c r="BC348" s="70"/>
      <c r="BD348" s="70"/>
      <c r="BE348" s="70"/>
      <c r="BF348" s="70"/>
      <c r="BG348" s="70"/>
      <c r="BH348" s="70"/>
      <c r="BI348" s="70"/>
      <c r="BJ348" s="70"/>
      <c r="BK348" s="70"/>
      <c r="BL348" s="71"/>
      <c r="BM348" s="71"/>
      <c r="BN348" s="71"/>
      <c r="BO348" s="71"/>
      <c r="BP348" s="71"/>
      <c r="BQ348" s="71"/>
      <c r="BR348" s="71"/>
      <c r="BS348" s="71"/>
      <c r="BT348" s="71"/>
      <c r="BU348" s="71"/>
      <c r="BV348" s="71"/>
      <c r="BW348" s="71"/>
      <c r="BY348" s="72"/>
      <c r="BZ348" s="73"/>
      <c r="CA348" s="74"/>
      <c r="CB348" s="70"/>
      <c r="CC348" s="75"/>
    </row>
    <row r="349" spans="1:82" s="69" customFormat="1" ht="12" customHeight="1" x14ac:dyDescent="0.2">
      <c r="A349" s="110">
        <v>37</v>
      </c>
      <c r="B349" s="161" t="s">
        <v>205</v>
      </c>
      <c r="C349" s="117"/>
      <c r="D349" s="117"/>
      <c r="E349" s="118"/>
      <c r="F349" s="118"/>
      <c r="G349" s="163">
        <v>4229901.54</v>
      </c>
      <c r="H349" s="164">
        <v>0</v>
      </c>
      <c r="I349" s="165">
        <v>0</v>
      </c>
      <c r="J349" s="165">
        <v>0</v>
      </c>
      <c r="K349" s="165">
        <v>0</v>
      </c>
      <c r="L349" s="165">
        <v>0</v>
      </c>
      <c r="M349" s="165">
        <v>0</v>
      </c>
      <c r="N349" s="164">
        <v>0</v>
      </c>
      <c r="O349" s="164">
        <v>0</v>
      </c>
      <c r="P349" s="164">
        <v>0</v>
      </c>
      <c r="Q349" s="164">
        <v>0</v>
      </c>
      <c r="R349" s="164">
        <v>0</v>
      </c>
      <c r="S349" s="164">
        <v>0</v>
      </c>
      <c r="T349" s="166">
        <v>0</v>
      </c>
      <c r="U349" s="164">
        <v>0</v>
      </c>
      <c r="V349" s="168" t="s">
        <v>37</v>
      </c>
      <c r="W349" s="137">
        <v>563.64</v>
      </c>
      <c r="X349" s="164">
        <v>4097820</v>
      </c>
      <c r="Y349" s="137">
        <v>0</v>
      </c>
      <c r="Z349" s="137">
        <v>0</v>
      </c>
      <c r="AA349" s="137">
        <v>0</v>
      </c>
      <c r="AB349" s="137">
        <v>0</v>
      </c>
      <c r="AC349" s="137">
        <v>0</v>
      </c>
      <c r="AD349" s="137">
        <v>0</v>
      </c>
      <c r="AE349" s="137">
        <v>0</v>
      </c>
      <c r="AF349" s="137">
        <v>0</v>
      </c>
      <c r="AG349" s="137">
        <v>0</v>
      </c>
      <c r="AH349" s="137">
        <v>0</v>
      </c>
      <c r="AI349" s="137">
        <v>0</v>
      </c>
      <c r="AJ349" s="137">
        <v>88054.36</v>
      </c>
      <c r="AK349" s="137">
        <v>44027.18</v>
      </c>
      <c r="AL349" s="137">
        <v>0</v>
      </c>
      <c r="AN349" s="70"/>
      <c r="AO349" s="70"/>
      <c r="AP349" s="70"/>
      <c r="AQ349" s="70"/>
      <c r="AR349" s="70"/>
      <c r="AS349" s="70"/>
      <c r="AT349" s="70"/>
      <c r="AU349" s="70"/>
      <c r="AV349" s="70"/>
      <c r="AW349" s="70"/>
      <c r="AX349" s="70"/>
      <c r="AY349" s="70"/>
      <c r="AZ349" s="70"/>
      <c r="BA349" s="70"/>
      <c r="BB349" s="70"/>
      <c r="BC349" s="70"/>
      <c r="BD349" s="70"/>
      <c r="BE349" s="70"/>
      <c r="BF349" s="70"/>
      <c r="BG349" s="70"/>
      <c r="BH349" s="70"/>
      <c r="BI349" s="70"/>
      <c r="BJ349" s="70"/>
      <c r="BK349" s="70"/>
      <c r="BL349" s="71"/>
      <c r="BM349" s="71"/>
      <c r="BN349" s="71"/>
      <c r="BO349" s="71"/>
      <c r="BP349" s="71"/>
      <c r="BQ349" s="71"/>
      <c r="BR349" s="71"/>
      <c r="BS349" s="71"/>
      <c r="BT349" s="71"/>
      <c r="BU349" s="71"/>
      <c r="BV349" s="71"/>
      <c r="BW349" s="71"/>
      <c r="BY349" s="72"/>
      <c r="BZ349" s="73"/>
      <c r="CA349" s="74"/>
      <c r="CB349" s="70"/>
      <c r="CC349" s="75"/>
    </row>
    <row r="350" spans="1:82" s="69" customFormat="1" ht="12" customHeight="1" x14ac:dyDescent="0.2">
      <c r="A350" s="110">
        <v>38</v>
      </c>
      <c r="B350" s="161" t="s">
        <v>210</v>
      </c>
      <c r="C350" s="117"/>
      <c r="D350" s="117"/>
      <c r="E350" s="118"/>
      <c r="F350" s="118"/>
      <c r="G350" s="163">
        <v>5267784.54</v>
      </c>
      <c r="H350" s="164">
        <v>0</v>
      </c>
      <c r="I350" s="165">
        <v>0</v>
      </c>
      <c r="J350" s="165">
        <v>0</v>
      </c>
      <c r="K350" s="165">
        <v>0</v>
      </c>
      <c r="L350" s="165">
        <v>0</v>
      </c>
      <c r="M350" s="165">
        <v>0</v>
      </c>
      <c r="N350" s="164">
        <v>0</v>
      </c>
      <c r="O350" s="164">
        <v>0</v>
      </c>
      <c r="P350" s="164">
        <v>0</v>
      </c>
      <c r="Q350" s="164">
        <v>0</v>
      </c>
      <c r="R350" s="164">
        <v>0</v>
      </c>
      <c r="S350" s="164">
        <v>0</v>
      </c>
      <c r="T350" s="166">
        <v>0</v>
      </c>
      <c r="U350" s="164">
        <v>0</v>
      </c>
      <c r="V350" s="168" t="s">
        <v>37</v>
      </c>
      <c r="W350" s="137">
        <v>798.5</v>
      </c>
      <c r="X350" s="164">
        <v>5054709.5999999996</v>
      </c>
      <c r="Y350" s="137">
        <v>0</v>
      </c>
      <c r="Z350" s="137">
        <v>0</v>
      </c>
      <c r="AA350" s="137">
        <v>0</v>
      </c>
      <c r="AB350" s="137">
        <v>0</v>
      </c>
      <c r="AC350" s="137">
        <v>0</v>
      </c>
      <c r="AD350" s="137">
        <v>0</v>
      </c>
      <c r="AE350" s="137">
        <v>0</v>
      </c>
      <c r="AF350" s="137">
        <v>0</v>
      </c>
      <c r="AG350" s="137">
        <v>0</v>
      </c>
      <c r="AH350" s="137">
        <v>0</v>
      </c>
      <c r="AI350" s="137">
        <v>0</v>
      </c>
      <c r="AJ350" s="137">
        <v>142049.96</v>
      </c>
      <c r="AK350" s="137">
        <v>71024.98</v>
      </c>
      <c r="AL350" s="137">
        <v>0</v>
      </c>
      <c r="AN350" s="70"/>
      <c r="AO350" s="70"/>
      <c r="AP350" s="70"/>
      <c r="AQ350" s="70"/>
      <c r="AR350" s="70"/>
      <c r="AS350" s="70"/>
      <c r="AT350" s="70"/>
      <c r="AU350" s="70"/>
      <c r="AV350" s="70"/>
      <c r="AW350" s="70"/>
      <c r="AX350" s="70"/>
      <c r="AY350" s="70"/>
      <c r="AZ350" s="70"/>
      <c r="BA350" s="70"/>
      <c r="BB350" s="70"/>
      <c r="BC350" s="70"/>
      <c r="BD350" s="70"/>
      <c r="BE350" s="70"/>
      <c r="BF350" s="70"/>
      <c r="BG350" s="70"/>
      <c r="BH350" s="70"/>
      <c r="BI350" s="70"/>
      <c r="BJ350" s="70"/>
      <c r="BK350" s="70"/>
      <c r="BL350" s="71"/>
      <c r="BM350" s="71"/>
      <c r="BN350" s="71"/>
      <c r="BO350" s="71"/>
      <c r="BP350" s="71"/>
      <c r="BQ350" s="71"/>
      <c r="BR350" s="71"/>
      <c r="BS350" s="71"/>
      <c r="BT350" s="71"/>
      <c r="BU350" s="71"/>
      <c r="BV350" s="71"/>
      <c r="BW350" s="71"/>
      <c r="BY350" s="72"/>
      <c r="BZ350" s="73"/>
      <c r="CA350" s="74"/>
      <c r="CB350" s="70"/>
      <c r="CC350" s="75"/>
    </row>
    <row r="351" spans="1:82" s="69" customFormat="1" ht="12" customHeight="1" x14ac:dyDescent="0.2">
      <c r="A351" s="110">
        <v>39</v>
      </c>
      <c r="B351" s="161" t="s">
        <v>248</v>
      </c>
      <c r="C351" s="117"/>
      <c r="D351" s="117"/>
      <c r="E351" s="118"/>
      <c r="F351" s="118"/>
      <c r="G351" s="163">
        <v>4078038.14</v>
      </c>
      <c r="H351" s="164">
        <v>0</v>
      </c>
      <c r="I351" s="165">
        <v>0</v>
      </c>
      <c r="J351" s="165">
        <v>0</v>
      </c>
      <c r="K351" s="165">
        <v>0</v>
      </c>
      <c r="L351" s="165">
        <v>0</v>
      </c>
      <c r="M351" s="165">
        <v>0</v>
      </c>
      <c r="N351" s="164">
        <v>0</v>
      </c>
      <c r="O351" s="164">
        <v>0</v>
      </c>
      <c r="P351" s="164">
        <v>0</v>
      </c>
      <c r="Q351" s="164">
        <v>0</v>
      </c>
      <c r="R351" s="164">
        <v>0</v>
      </c>
      <c r="S351" s="164">
        <v>0</v>
      </c>
      <c r="T351" s="166">
        <v>0</v>
      </c>
      <c r="U351" s="164">
        <v>0</v>
      </c>
      <c r="V351" s="168" t="s">
        <v>37</v>
      </c>
      <c r="W351" s="137">
        <v>583.1</v>
      </c>
      <c r="X351" s="164">
        <v>3950691.6</v>
      </c>
      <c r="Y351" s="137">
        <v>0</v>
      </c>
      <c r="Z351" s="137">
        <v>0</v>
      </c>
      <c r="AA351" s="137">
        <v>0</v>
      </c>
      <c r="AB351" s="137">
        <v>0</v>
      </c>
      <c r="AC351" s="137">
        <v>0</v>
      </c>
      <c r="AD351" s="137">
        <v>0</v>
      </c>
      <c r="AE351" s="137">
        <v>0</v>
      </c>
      <c r="AF351" s="137">
        <v>0</v>
      </c>
      <c r="AG351" s="137">
        <v>0</v>
      </c>
      <c r="AH351" s="137">
        <v>0</v>
      </c>
      <c r="AI351" s="137">
        <v>0</v>
      </c>
      <c r="AJ351" s="137">
        <v>84897.69</v>
      </c>
      <c r="AK351" s="137">
        <v>42448.85</v>
      </c>
      <c r="AL351" s="137">
        <v>0</v>
      </c>
      <c r="AN351" s="70"/>
      <c r="AO351" s="70"/>
      <c r="AP351" s="70"/>
      <c r="AQ351" s="70"/>
      <c r="AR351" s="70"/>
      <c r="AS351" s="70"/>
      <c r="AT351" s="70"/>
      <c r="AU351" s="70"/>
      <c r="AV351" s="70"/>
      <c r="AW351" s="70"/>
      <c r="AX351" s="70"/>
      <c r="AY351" s="70"/>
      <c r="AZ351" s="70"/>
      <c r="BA351" s="70"/>
      <c r="BB351" s="70"/>
      <c r="BC351" s="70"/>
      <c r="BD351" s="70"/>
      <c r="BE351" s="70"/>
      <c r="BF351" s="70"/>
      <c r="BG351" s="70"/>
      <c r="BH351" s="70"/>
      <c r="BI351" s="70"/>
      <c r="BJ351" s="70"/>
      <c r="BK351" s="70"/>
      <c r="BL351" s="71"/>
      <c r="BM351" s="71"/>
      <c r="BN351" s="71"/>
      <c r="BO351" s="71"/>
      <c r="BP351" s="71"/>
      <c r="BQ351" s="71"/>
      <c r="BR351" s="71"/>
      <c r="BS351" s="71"/>
      <c r="BT351" s="71"/>
      <c r="BU351" s="71"/>
      <c r="BV351" s="71"/>
      <c r="BW351" s="71"/>
      <c r="BY351" s="72"/>
      <c r="BZ351" s="73"/>
      <c r="CA351" s="74"/>
      <c r="CB351" s="70"/>
      <c r="CC351" s="75"/>
    </row>
    <row r="352" spans="1:82" s="69" customFormat="1" ht="12" customHeight="1" x14ac:dyDescent="0.2">
      <c r="A352" s="110">
        <v>40</v>
      </c>
      <c r="B352" s="161" t="s">
        <v>255</v>
      </c>
      <c r="C352" s="117"/>
      <c r="D352" s="117"/>
      <c r="E352" s="118"/>
      <c r="F352" s="118"/>
      <c r="G352" s="163">
        <v>2930425.5</v>
      </c>
      <c r="H352" s="164">
        <v>0</v>
      </c>
      <c r="I352" s="165">
        <v>0</v>
      </c>
      <c r="J352" s="165">
        <v>0</v>
      </c>
      <c r="K352" s="165">
        <v>0</v>
      </c>
      <c r="L352" s="165">
        <v>0</v>
      </c>
      <c r="M352" s="165">
        <v>0</v>
      </c>
      <c r="N352" s="164">
        <v>0</v>
      </c>
      <c r="O352" s="164">
        <v>0</v>
      </c>
      <c r="P352" s="164">
        <v>0</v>
      </c>
      <c r="Q352" s="164">
        <v>0</v>
      </c>
      <c r="R352" s="164">
        <v>0</v>
      </c>
      <c r="S352" s="164">
        <v>0</v>
      </c>
      <c r="T352" s="166">
        <v>0</v>
      </c>
      <c r="U352" s="164">
        <v>0</v>
      </c>
      <c r="V352" s="168" t="s">
        <v>37</v>
      </c>
      <c r="W352" s="137">
        <v>390.3</v>
      </c>
      <c r="X352" s="164">
        <v>2837470</v>
      </c>
      <c r="Y352" s="137">
        <v>0</v>
      </c>
      <c r="Z352" s="137">
        <v>0</v>
      </c>
      <c r="AA352" s="137">
        <v>0</v>
      </c>
      <c r="AB352" s="137">
        <v>0</v>
      </c>
      <c r="AC352" s="137">
        <v>0</v>
      </c>
      <c r="AD352" s="137">
        <v>0</v>
      </c>
      <c r="AE352" s="137">
        <v>0</v>
      </c>
      <c r="AF352" s="137">
        <v>0</v>
      </c>
      <c r="AG352" s="137">
        <v>0</v>
      </c>
      <c r="AH352" s="137">
        <v>0</v>
      </c>
      <c r="AI352" s="137">
        <v>0</v>
      </c>
      <c r="AJ352" s="137">
        <v>61970.33</v>
      </c>
      <c r="AK352" s="137">
        <v>30985.17</v>
      </c>
      <c r="AL352" s="137">
        <v>0</v>
      </c>
      <c r="AN352" s="70"/>
      <c r="AO352" s="70"/>
      <c r="AP352" s="70"/>
      <c r="AQ352" s="70"/>
      <c r="AR352" s="70"/>
      <c r="AS352" s="70"/>
      <c r="AT352" s="70"/>
      <c r="AU352" s="70"/>
      <c r="AV352" s="70"/>
      <c r="AW352" s="70"/>
      <c r="AX352" s="70"/>
      <c r="AY352" s="70"/>
      <c r="AZ352" s="70"/>
      <c r="BA352" s="70"/>
      <c r="BB352" s="70"/>
      <c r="BC352" s="70"/>
      <c r="BD352" s="70"/>
      <c r="BE352" s="70"/>
      <c r="BF352" s="70"/>
      <c r="BG352" s="70"/>
      <c r="BH352" s="70"/>
      <c r="BI352" s="70"/>
      <c r="BJ352" s="70"/>
      <c r="BK352" s="70"/>
      <c r="BL352" s="71"/>
      <c r="BM352" s="71"/>
      <c r="BN352" s="71"/>
      <c r="BO352" s="71"/>
      <c r="BP352" s="71"/>
      <c r="BQ352" s="71"/>
      <c r="BR352" s="71"/>
      <c r="BS352" s="71"/>
      <c r="BT352" s="71"/>
      <c r="BU352" s="71"/>
      <c r="BV352" s="71"/>
      <c r="BW352" s="71"/>
      <c r="BY352" s="72"/>
      <c r="BZ352" s="73"/>
      <c r="CA352" s="74"/>
      <c r="CB352" s="70"/>
      <c r="CC352" s="75"/>
    </row>
    <row r="353" spans="1:81" s="69" customFormat="1" ht="12" customHeight="1" x14ac:dyDescent="0.2">
      <c r="A353" s="110">
        <v>41</v>
      </c>
      <c r="B353" s="161" t="s">
        <v>286</v>
      </c>
      <c r="C353" s="117"/>
      <c r="D353" s="117"/>
      <c r="E353" s="118"/>
      <c r="F353" s="118"/>
      <c r="G353" s="163">
        <v>2004869.46</v>
      </c>
      <c r="H353" s="164">
        <v>0</v>
      </c>
      <c r="I353" s="165">
        <v>0</v>
      </c>
      <c r="J353" s="165">
        <v>0</v>
      </c>
      <c r="K353" s="165">
        <v>0</v>
      </c>
      <c r="L353" s="165">
        <v>0</v>
      </c>
      <c r="M353" s="165">
        <v>0</v>
      </c>
      <c r="N353" s="164">
        <v>0</v>
      </c>
      <c r="O353" s="164">
        <v>0</v>
      </c>
      <c r="P353" s="164">
        <v>0</v>
      </c>
      <c r="Q353" s="164">
        <v>0</v>
      </c>
      <c r="R353" s="164">
        <v>0</v>
      </c>
      <c r="S353" s="164">
        <v>0</v>
      </c>
      <c r="T353" s="166">
        <v>0</v>
      </c>
      <c r="U353" s="164">
        <v>0</v>
      </c>
      <c r="V353" s="168" t="s">
        <v>37</v>
      </c>
      <c r="W353" s="137">
        <v>268.10000000000002</v>
      </c>
      <c r="X353" s="164">
        <v>1941570</v>
      </c>
      <c r="Y353" s="137">
        <v>0</v>
      </c>
      <c r="Z353" s="137">
        <v>0</v>
      </c>
      <c r="AA353" s="137">
        <v>0</v>
      </c>
      <c r="AB353" s="137">
        <v>0</v>
      </c>
      <c r="AC353" s="137">
        <v>0</v>
      </c>
      <c r="AD353" s="137">
        <v>0</v>
      </c>
      <c r="AE353" s="137">
        <v>0</v>
      </c>
      <c r="AF353" s="137">
        <v>0</v>
      </c>
      <c r="AG353" s="137">
        <v>0</v>
      </c>
      <c r="AH353" s="137">
        <v>0</v>
      </c>
      <c r="AI353" s="137">
        <v>0</v>
      </c>
      <c r="AJ353" s="137">
        <v>42199.64</v>
      </c>
      <c r="AK353" s="137">
        <v>21099.82</v>
      </c>
      <c r="AL353" s="137">
        <v>0</v>
      </c>
      <c r="AN353" s="70"/>
      <c r="AO353" s="70"/>
      <c r="AP353" s="70"/>
      <c r="AQ353" s="70"/>
      <c r="AR353" s="70"/>
      <c r="AS353" s="70"/>
      <c r="AT353" s="70"/>
      <c r="AU353" s="70"/>
      <c r="AV353" s="70"/>
      <c r="AW353" s="70"/>
      <c r="AX353" s="70"/>
      <c r="AY353" s="70"/>
      <c r="AZ353" s="70"/>
      <c r="BA353" s="70"/>
      <c r="BB353" s="70"/>
      <c r="BC353" s="70"/>
      <c r="BD353" s="70"/>
      <c r="BE353" s="70"/>
      <c r="BF353" s="70"/>
      <c r="BG353" s="70"/>
      <c r="BH353" s="70"/>
      <c r="BI353" s="70"/>
      <c r="BJ353" s="70"/>
      <c r="BK353" s="70"/>
      <c r="BL353" s="71"/>
      <c r="BM353" s="71"/>
      <c r="BN353" s="71"/>
      <c r="BO353" s="71"/>
      <c r="BP353" s="71"/>
      <c r="BQ353" s="71"/>
      <c r="BR353" s="71"/>
      <c r="BS353" s="71"/>
      <c r="BT353" s="71"/>
      <c r="BU353" s="71"/>
      <c r="BV353" s="71"/>
      <c r="BW353" s="71"/>
      <c r="BY353" s="72"/>
      <c r="BZ353" s="73"/>
      <c r="CA353" s="74"/>
      <c r="CB353" s="70"/>
      <c r="CC353" s="75"/>
    </row>
    <row r="354" spans="1:81" s="69" customFormat="1" ht="12" customHeight="1" x14ac:dyDescent="0.2">
      <c r="A354" s="110">
        <v>42</v>
      </c>
      <c r="B354" s="161" t="s">
        <v>287</v>
      </c>
      <c r="C354" s="117"/>
      <c r="D354" s="117"/>
      <c r="E354" s="118"/>
      <c r="F354" s="118"/>
      <c r="G354" s="163">
        <v>2005617.09</v>
      </c>
      <c r="H354" s="164">
        <v>0</v>
      </c>
      <c r="I354" s="165">
        <v>0</v>
      </c>
      <c r="J354" s="165">
        <v>0</v>
      </c>
      <c r="K354" s="165">
        <v>0</v>
      </c>
      <c r="L354" s="165">
        <v>0</v>
      </c>
      <c r="M354" s="165">
        <v>0</v>
      </c>
      <c r="N354" s="164">
        <v>0</v>
      </c>
      <c r="O354" s="164">
        <v>0</v>
      </c>
      <c r="P354" s="164">
        <v>0</v>
      </c>
      <c r="Q354" s="164">
        <v>0</v>
      </c>
      <c r="R354" s="164">
        <v>0</v>
      </c>
      <c r="S354" s="164">
        <v>0</v>
      </c>
      <c r="T354" s="166">
        <v>0</v>
      </c>
      <c r="U354" s="164">
        <v>0</v>
      </c>
      <c r="V354" s="168" t="s">
        <v>37</v>
      </c>
      <c r="W354" s="137">
        <v>268.10000000000002</v>
      </c>
      <c r="X354" s="164">
        <v>1941570</v>
      </c>
      <c r="Y354" s="137">
        <v>0</v>
      </c>
      <c r="Z354" s="137">
        <v>0</v>
      </c>
      <c r="AA354" s="137">
        <v>0</v>
      </c>
      <c r="AB354" s="137">
        <v>0</v>
      </c>
      <c r="AC354" s="137">
        <v>0</v>
      </c>
      <c r="AD354" s="137">
        <v>0</v>
      </c>
      <c r="AE354" s="137">
        <v>0</v>
      </c>
      <c r="AF354" s="137">
        <v>0</v>
      </c>
      <c r="AG354" s="137">
        <v>0</v>
      </c>
      <c r="AH354" s="137">
        <v>0</v>
      </c>
      <c r="AI354" s="137">
        <v>0</v>
      </c>
      <c r="AJ354" s="137">
        <v>42698.06</v>
      </c>
      <c r="AK354" s="137">
        <v>21349.03</v>
      </c>
      <c r="AL354" s="137">
        <v>0</v>
      </c>
      <c r="AN354" s="70"/>
      <c r="AO354" s="70"/>
      <c r="AP354" s="70"/>
      <c r="AQ354" s="70"/>
      <c r="AR354" s="70"/>
      <c r="AS354" s="70"/>
      <c r="AT354" s="70"/>
      <c r="AU354" s="70"/>
      <c r="AV354" s="70"/>
      <c r="AW354" s="70"/>
      <c r="AX354" s="70"/>
      <c r="AY354" s="70"/>
      <c r="AZ354" s="70"/>
      <c r="BA354" s="70"/>
      <c r="BB354" s="70"/>
      <c r="BC354" s="70"/>
      <c r="BD354" s="70"/>
      <c r="BE354" s="70"/>
      <c r="BF354" s="70"/>
      <c r="BG354" s="70"/>
      <c r="BH354" s="70"/>
      <c r="BI354" s="70"/>
      <c r="BJ354" s="70"/>
      <c r="BK354" s="70"/>
      <c r="BL354" s="71"/>
      <c r="BM354" s="71"/>
      <c r="BN354" s="71"/>
      <c r="BO354" s="71"/>
      <c r="BP354" s="71"/>
      <c r="BQ354" s="71"/>
      <c r="BR354" s="71"/>
      <c r="BS354" s="71"/>
      <c r="BT354" s="71"/>
      <c r="BU354" s="71"/>
      <c r="BV354" s="71"/>
      <c r="BW354" s="71"/>
      <c r="BY354" s="72"/>
      <c r="BZ354" s="73"/>
      <c r="CA354" s="74"/>
      <c r="CB354" s="70"/>
      <c r="CC354" s="75"/>
    </row>
    <row r="355" spans="1:81" s="69" customFormat="1" ht="12" customHeight="1" x14ac:dyDescent="0.2">
      <c r="A355" s="110">
        <v>43</v>
      </c>
      <c r="B355" s="161" t="s">
        <v>302</v>
      </c>
      <c r="C355" s="117"/>
      <c r="D355" s="117"/>
      <c r="E355" s="118"/>
      <c r="F355" s="118"/>
      <c r="G355" s="163">
        <v>2588286.29</v>
      </c>
      <c r="H355" s="164">
        <v>0</v>
      </c>
      <c r="I355" s="165">
        <v>0</v>
      </c>
      <c r="J355" s="165">
        <v>0</v>
      </c>
      <c r="K355" s="165">
        <v>0</v>
      </c>
      <c r="L355" s="165">
        <v>0</v>
      </c>
      <c r="M355" s="165">
        <v>0</v>
      </c>
      <c r="N355" s="164">
        <v>0</v>
      </c>
      <c r="O355" s="164">
        <v>0</v>
      </c>
      <c r="P355" s="164">
        <v>0</v>
      </c>
      <c r="Q355" s="164">
        <v>0</v>
      </c>
      <c r="R355" s="164">
        <v>0</v>
      </c>
      <c r="S355" s="164">
        <v>0</v>
      </c>
      <c r="T355" s="166">
        <v>0</v>
      </c>
      <c r="U355" s="164">
        <v>0</v>
      </c>
      <c r="V355" s="168" t="s">
        <v>37</v>
      </c>
      <c r="W355" s="137">
        <v>365</v>
      </c>
      <c r="X355" s="164">
        <v>2505050</v>
      </c>
      <c r="Y355" s="137">
        <v>0</v>
      </c>
      <c r="Z355" s="137">
        <v>0</v>
      </c>
      <c r="AA355" s="137">
        <v>0</v>
      </c>
      <c r="AB355" s="137">
        <v>0</v>
      </c>
      <c r="AC355" s="137">
        <v>0</v>
      </c>
      <c r="AD355" s="137">
        <v>0</v>
      </c>
      <c r="AE355" s="137">
        <v>0</v>
      </c>
      <c r="AF355" s="137">
        <v>0</v>
      </c>
      <c r="AG355" s="137">
        <v>0</v>
      </c>
      <c r="AH355" s="137">
        <v>0</v>
      </c>
      <c r="AI355" s="137">
        <v>0</v>
      </c>
      <c r="AJ355" s="137">
        <v>55490.86</v>
      </c>
      <c r="AK355" s="137">
        <v>27745.43</v>
      </c>
      <c r="AL355" s="137">
        <v>0</v>
      </c>
      <c r="AN355" s="70"/>
      <c r="AO355" s="70"/>
      <c r="AP355" s="70"/>
      <c r="AQ355" s="70"/>
      <c r="AR355" s="70"/>
      <c r="AS355" s="70"/>
      <c r="AT355" s="70"/>
      <c r="AU355" s="70"/>
      <c r="AV355" s="70"/>
      <c r="AW355" s="70"/>
      <c r="AX355" s="70"/>
      <c r="AY355" s="70"/>
      <c r="AZ355" s="70"/>
      <c r="BA355" s="70"/>
      <c r="BB355" s="70"/>
      <c r="BC355" s="70"/>
      <c r="BD355" s="70"/>
      <c r="BE355" s="70"/>
      <c r="BF355" s="70"/>
      <c r="BG355" s="70"/>
      <c r="BH355" s="70"/>
      <c r="BI355" s="70"/>
      <c r="BJ355" s="70"/>
      <c r="BK355" s="70"/>
      <c r="BL355" s="71"/>
      <c r="BM355" s="71"/>
      <c r="BN355" s="71"/>
      <c r="BO355" s="71"/>
      <c r="BP355" s="71"/>
      <c r="BQ355" s="71"/>
      <c r="BR355" s="71"/>
      <c r="BS355" s="71"/>
      <c r="BT355" s="71"/>
      <c r="BU355" s="71"/>
      <c r="BV355" s="71"/>
      <c r="BW355" s="71"/>
      <c r="BY355" s="72"/>
      <c r="BZ355" s="73"/>
      <c r="CA355" s="74"/>
      <c r="CB355" s="70"/>
      <c r="CC355" s="75"/>
    </row>
    <row r="356" spans="1:81" s="69" customFormat="1" ht="12" customHeight="1" x14ac:dyDescent="0.2">
      <c r="A356" s="110">
        <v>44</v>
      </c>
      <c r="B356" s="161" t="s">
        <v>309</v>
      </c>
      <c r="C356" s="117"/>
      <c r="D356" s="117"/>
      <c r="E356" s="118"/>
      <c r="F356" s="118"/>
      <c r="G356" s="163">
        <v>3171217.35</v>
      </c>
      <c r="H356" s="164">
        <v>0</v>
      </c>
      <c r="I356" s="165">
        <v>0</v>
      </c>
      <c r="J356" s="165">
        <v>0</v>
      </c>
      <c r="K356" s="165">
        <v>0</v>
      </c>
      <c r="L356" s="165">
        <v>0</v>
      </c>
      <c r="M356" s="165">
        <v>0</v>
      </c>
      <c r="N356" s="164">
        <v>0</v>
      </c>
      <c r="O356" s="164">
        <v>0</v>
      </c>
      <c r="P356" s="164">
        <v>0</v>
      </c>
      <c r="Q356" s="164">
        <v>0</v>
      </c>
      <c r="R356" s="164">
        <v>0</v>
      </c>
      <c r="S356" s="164">
        <v>0</v>
      </c>
      <c r="T356" s="166">
        <v>0</v>
      </c>
      <c r="U356" s="164">
        <v>0</v>
      </c>
      <c r="V356" s="168" t="s">
        <v>37</v>
      </c>
      <c r="W356" s="137">
        <v>445.8</v>
      </c>
      <c r="X356" s="164">
        <v>3091470</v>
      </c>
      <c r="Y356" s="137">
        <v>0</v>
      </c>
      <c r="Z356" s="137">
        <v>0</v>
      </c>
      <c r="AA356" s="137">
        <v>0</v>
      </c>
      <c r="AB356" s="137">
        <v>0</v>
      </c>
      <c r="AC356" s="137">
        <v>0</v>
      </c>
      <c r="AD356" s="137">
        <v>0</v>
      </c>
      <c r="AE356" s="137">
        <v>0</v>
      </c>
      <c r="AF356" s="137">
        <v>0</v>
      </c>
      <c r="AG356" s="137">
        <v>0</v>
      </c>
      <c r="AH356" s="137">
        <v>0</v>
      </c>
      <c r="AI356" s="137">
        <v>0</v>
      </c>
      <c r="AJ356" s="137">
        <v>53164.9</v>
      </c>
      <c r="AK356" s="137">
        <v>26582.45</v>
      </c>
      <c r="AL356" s="137">
        <v>0</v>
      </c>
      <c r="AN356" s="70"/>
      <c r="AO356" s="70"/>
      <c r="AP356" s="70"/>
      <c r="AQ356" s="70"/>
      <c r="AR356" s="70"/>
      <c r="AS356" s="70"/>
      <c r="AT356" s="70"/>
      <c r="AU356" s="70"/>
      <c r="AV356" s="70"/>
      <c r="AW356" s="70"/>
      <c r="AX356" s="70"/>
      <c r="AY356" s="70"/>
      <c r="AZ356" s="70"/>
      <c r="BA356" s="70"/>
      <c r="BB356" s="70"/>
      <c r="BC356" s="70"/>
      <c r="BD356" s="70"/>
      <c r="BE356" s="70"/>
      <c r="BF356" s="70"/>
      <c r="BG356" s="70"/>
      <c r="BH356" s="70"/>
      <c r="BI356" s="70"/>
      <c r="BJ356" s="70"/>
      <c r="BK356" s="70"/>
      <c r="BL356" s="71"/>
      <c r="BM356" s="71"/>
      <c r="BN356" s="71"/>
      <c r="BO356" s="71"/>
      <c r="BP356" s="71"/>
      <c r="BQ356" s="71"/>
      <c r="BR356" s="71"/>
      <c r="BS356" s="71"/>
      <c r="BT356" s="71"/>
      <c r="BU356" s="71"/>
      <c r="BV356" s="71"/>
      <c r="BW356" s="71"/>
      <c r="BY356" s="72"/>
      <c r="BZ356" s="73"/>
      <c r="CA356" s="74"/>
      <c r="CB356" s="70"/>
      <c r="CC356" s="75"/>
    </row>
    <row r="357" spans="1:81" s="69" customFormat="1" ht="12" customHeight="1" x14ac:dyDescent="0.2">
      <c r="A357" s="110">
        <v>45</v>
      </c>
      <c r="B357" s="161" t="s">
        <v>310</v>
      </c>
      <c r="C357" s="117"/>
      <c r="D357" s="117"/>
      <c r="E357" s="118"/>
      <c r="F357" s="118"/>
      <c r="G357" s="163">
        <v>3210910.23</v>
      </c>
      <c r="H357" s="164">
        <v>0</v>
      </c>
      <c r="I357" s="165">
        <v>0</v>
      </c>
      <c r="J357" s="165">
        <v>0</v>
      </c>
      <c r="K357" s="165">
        <v>0</v>
      </c>
      <c r="L357" s="165">
        <v>0</v>
      </c>
      <c r="M357" s="165">
        <v>0</v>
      </c>
      <c r="N357" s="164">
        <v>0</v>
      </c>
      <c r="O357" s="164">
        <v>0</v>
      </c>
      <c r="P357" s="164">
        <v>0</v>
      </c>
      <c r="Q357" s="164">
        <v>0</v>
      </c>
      <c r="R357" s="164">
        <v>0</v>
      </c>
      <c r="S357" s="164">
        <v>0</v>
      </c>
      <c r="T357" s="166">
        <v>0</v>
      </c>
      <c r="U357" s="164">
        <v>0</v>
      </c>
      <c r="V357" s="168" t="s">
        <v>37</v>
      </c>
      <c r="W357" s="137">
        <v>445.8</v>
      </c>
      <c r="X357" s="164">
        <v>3100510</v>
      </c>
      <c r="Y357" s="137">
        <v>0</v>
      </c>
      <c r="Z357" s="137">
        <v>0</v>
      </c>
      <c r="AA357" s="137">
        <v>0</v>
      </c>
      <c r="AB357" s="137">
        <v>0</v>
      </c>
      <c r="AC357" s="137">
        <v>0</v>
      </c>
      <c r="AD357" s="137">
        <v>0</v>
      </c>
      <c r="AE357" s="137">
        <v>0</v>
      </c>
      <c r="AF357" s="137">
        <v>0</v>
      </c>
      <c r="AG357" s="137">
        <v>0</v>
      </c>
      <c r="AH357" s="137">
        <v>0</v>
      </c>
      <c r="AI357" s="137">
        <v>0</v>
      </c>
      <c r="AJ357" s="137">
        <v>73600.149999999994</v>
      </c>
      <c r="AK357" s="137">
        <v>36800.080000000002</v>
      </c>
      <c r="AL357" s="137">
        <v>0</v>
      </c>
      <c r="AN357" s="70"/>
      <c r="AO357" s="70"/>
      <c r="AP357" s="70"/>
      <c r="AQ357" s="70"/>
      <c r="AR357" s="70"/>
      <c r="AS357" s="70"/>
      <c r="AT357" s="70"/>
      <c r="AU357" s="70"/>
      <c r="AV357" s="70"/>
      <c r="AW357" s="70"/>
      <c r="AX357" s="70"/>
      <c r="AY357" s="70"/>
      <c r="AZ357" s="70"/>
      <c r="BA357" s="70"/>
      <c r="BB357" s="70"/>
      <c r="BC357" s="70"/>
      <c r="BD357" s="70"/>
      <c r="BE357" s="70"/>
      <c r="BF357" s="70"/>
      <c r="BG357" s="70"/>
      <c r="BH357" s="70"/>
      <c r="BI357" s="70"/>
      <c r="BJ357" s="70"/>
      <c r="BK357" s="70"/>
      <c r="BL357" s="71"/>
      <c r="BM357" s="71"/>
      <c r="BN357" s="71"/>
      <c r="BO357" s="71"/>
      <c r="BP357" s="71"/>
      <c r="BQ357" s="71"/>
      <c r="BR357" s="71"/>
      <c r="BS357" s="71"/>
      <c r="BT357" s="71"/>
      <c r="BU357" s="71"/>
      <c r="BV357" s="71"/>
      <c r="BW357" s="71"/>
      <c r="BY357" s="72"/>
      <c r="BZ357" s="73"/>
      <c r="CA357" s="74"/>
      <c r="CB357" s="70"/>
      <c r="CC357" s="75"/>
    </row>
    <row r="358" spans="1:81" s="69" customFormat="1" ht="12" customHeight="1" x14ac:dyDescent="0.2">
      <c r="A358" s="110">
        <v>46</v>
      </c>
      <c r="B358" s="161" t="s">
        <v>311</v>
      </c>
      <c r="C358" s="117"/>
      <c r="D358" s="117"/>
      <c r="E358" s="118"/>
      <c r="F358" s="118"/>
      <c r="G358" s="163">
        <v>3342052.86</v>
      </c>
      <c r="H358" s="164">
        <v>0</v>
      </c>
      <c r="I358" s="165">
        <v>0</v>
      </c>
      <c r="J358" s="165">
        <v>0</v>
      </c>
      <c r="K358" s="165">
        <v>0</v>
      </c>
      <c r="L358" s="165">
        <v>0</v>
      </c>
      <c r="M358" s="165">
        <v>0</v>
      </c>
      <c r="N358" s="164">
        <v>0</v>
      </c>
      <c r="O358" s="164">
        <v>0</v>
      </c>
      <c r="P358" s="164">
        <v>0</v>
      </c>
      <c r="Q358" s="164">
        <v>0</v>
      </c>
      <c r="R358" s="164">
        <v>0</v>
      </c>
      <c r="S358" s="164">
        <v>0</v>
      </c>
      <c r="T358" s="166">
        <v>0</v>
      </c>
      <c r="U358" s="164">
        <v>0</v>
      </c>
      <c r="V358" s="168" t="s">
        <v>37</v>
      </c>
      <c r="W358" s="137">
        <v>462.5</v>
      </c>
      <c r="X358" s="164">
        <v>3226170</v>
      </c>
      <c r="Y358" s="137">
        <v>0</v>
      </c>
      <c r="Z358" s="137">
        <v>0</v>
      </c>
      <c r="AA358" s="137">
        <v>0</v>
      </c>
      <c r="AB358" s="137">
        <v>0</v>
      </c>
      <c r="AC358" s="137">
        <v>0</v>
      </c>
      <c r="AD358" s="137">
        <v>0</v>
      </c>
      <c r="AE358" s="137">
        <v>0</v>
      </c>
      <c r="AF358" s="137">
        <v>0</v>
      </c>
      <c r="AG358" s="137">
        <v>0</v>
      </c>
      <c r="AH358" s="137">
        <v>0</v>
      </c>
      <c r="AI358" s="137">
        <v>0</v>
      </c>
      <c r="AJ358" s="137">
        <v>77255.240000000005</v>
      </c>
      <c r="AK358" s="137">
        <v>38627.620000000003</v>
      </c>
      <c r="AL358" s="137">
        <v>0</v>
      </c>
      <c r="AN358" s="70"/>
      <c r="AO358" s="70"/>
      <c r="AP358" s="70"/>
      <c r="AQ358" s="70"/>
      <c r="AR358" s="70"/>
      <c r="AS358" s="70"/>
      <c r="AT358" s="70"/>
      <c r="AU358" s="70"/>
      <c r="AV358" s="70"/>
      <c r="AW358" s="70"/>
      <c r="AX358" s="70"/>
      <c r="AY358" s="70"/>
      <c r="AZ358" s="70"/>
      <c r="BA358" s="70"/>
      <c r="BB358" s="70"/>
      <c r="BC358" s="70"/>
      <c r="BD358" s="70"/>
      <c r="BE358" s="70"/>
      <c r="BF358" s="70"/>
      <c r="BG358" s="70"/>
      <c r="BH358" s="70"/>
      <c r="BI358" s="70"/>
      <c r="BJ358" s="70"/>
      <c r="BK358" s="70"/>
      <c r="BL358" s="71"/>
      <c r="BM358" s="71"/>
      <c r="BN358" s="71"/>
      <c r="BO358" s="71"/>
      <c r="BP358" s="71"/>
      <c r="BQ358" s="71"/>
      <c r="BR358" s="71"/>
      <c r="BS358" s="71"/>
      <c r="BT358" s="71"/>
      <c r="BU358" s="71"/>
      <c r="BV358" s="71"/>
      <c r="BW358" s="71"/>
      <c r="BY358" s="72"/>
      <c r="BZ358" s="73"/>
      <c r="CA358" s="74"/>
      <c r="CB358" s="70"/>
      <c r="CC358" s="75"/>
    </row>
    <row r="359" spans="1:81" s="69" customFormat="1" ht="12" customHeight="1" x14ac:dyDescent="0.2">
      <c r="A359" s="110">
        <v>47</v>
      </c>
      <c r="B359" s="161" t="s">
        <v>312</v>
      </c>
      <c r="C359" s="117"/>
      <c r="D359" s="117"/>
      <c r="E359" s="118"/>
      <c r="F359" s="118"/>
      <c r="G359" s="163">
        <v>2077980.77</v>
      </c>
      <c r="H359" s="164">
        <v>0</v>
      </c>
      <c r="I359" s="165">
        <v>0</v>
      </c>
      <c r="J359" s="165">
        <v>0</v>
      </c>
      <c r="K359" s="165">
        <v>0</v>
      </c>
      <c r="L359" s="165">
        <v>0</v>
      </c>
      <c r="M359" s="165">
        <v>0</v>
      </c>
      <c r="N359" s="164">
        <v>0</v>
      </c>
      <c r="O359" s="164">
        <v>0</v>
      </c>
      <c r="P359" s="164">
        <v>0</v>
      </c>
      <c r="Q359" s="164">
        <v>0</v>
      </c>
      <c r="R359" s="164">
        <v>0</v>
      </c>
      <c r="S359" s="164">
        <v>0</v>
      </c>
      <c r="T359" s="166">
        <v>0</v>
      </c>
      <c r="U359" s="164">
        <v>0</v>
      </c>
      <c r="V359" s="168" t="s">
        <v>37</v>
      </c>
      <c r="W359" s="137">
        <v>300</v>
      </c>
      <c r="X359" s="164">
        <v>2002470</v>
      </c>
      <c r="Y359" s="137">
        <v>0</v>
      </c>
      <c r="Z359" s="137">
        <v>0</v>
      </c>
      <c r="AA359" s="137">
        <v>0</v>
      </c>
      <c r="AB359" s="137">
        <v>0</v>
      </c>
      <c r="AC359" s="137">
        <v>0</v>
      </c>
      <c r="AD359" s="137">
        <v>0</v>
      </c>
      <c r="AE359" s="137">
        <v>0</v>
      </c>
      <c r="AF359" s="137">
        <v>0</v>
      </c>
      <c r="AG359" s="137">
        <v>0</v>
      </c>
      <c r="AH359" s="137">
        <v>0</v>
      </c>
      <c r="AI359" s="137">
        <v>0</v>
      </c>
      <c r="AJ359" s="137">
        <v>50340.51</v>
      </c>
      <c r="AK359" s="137">
        <v>25170.26</v>
      </c>
      <c r="AL359" s="137">
        <v>0</v>
      </c>
      <c r="AN359" s="70"/>
      <c r="AO359" s="70"/>
      <c r="AP359" s="70"/>
      <c r="AQ359" s="70"/>
      <c r="AR359" s="70"/>
      <c r="AS359" s="70"/>
      <c r="AT359" s="70"/>
      <c r="AU359" s="70"/>
      <c r="AV359" s="70"/>
      <c r="AW359" s="70"/>
      <c r="AX359" s="70"/>
      <c r="AY359" s="70"/>
      <c r="AZ359" s="70"/>
      <c r="BA359" s="70"/>
      <c r="BB359" s="70"/>
      <c r="BC359" s="70"/>
      <c r="BD359" s="70"/>
      <c r="BE359" s="70"/>
      <c r="BF359" s="70"/>
      <c r="BG359" s="70"/>
      <c r="BH359" s="70"/>
      <c r="BI359" s="70"/>
      <c r="BJ359" s="70"/>
      <c r="BK359" s="70"/>
      <c r="BL359" s="71"/>
      <c r="BM359" s="71"/>
      <c r="BN359" s="71"/>
      <c r="BO359" s="71"/>
      <c r="BP359" s="71"/>
      <c r="BQ359" s="71"/>
      <c r="BR359" s="71"/>
      <c r="BS359" s="71"/>
      <c r="BT359" s="71"/>
      <c r="BU359" s="71"/>
      <c r="BV359" s="71"/>
      <c r="BW359" s="71"/>
      <c r="BY359" s="72"/>
      <c r="BZ359" s="73"/>
      <c r="CA359" s="74"/>
      <c r="CB359" s="70"/>
      <c r="CC359" s="75"/>
    </row>
    <row r="360" spans="1:81" s="69" customFormat="1" ht="12" customHeight="1" x14ac:dyDescent="0.2">
      <c r="A360" s="110">
        <v>48</v>
      </c>
      <c r="B360" s="161" t="s">
        <v>304</v>
      </c>
      <c r="C360" s="117"/>
      <c r="D360" s="117"/>
      <c r="E360" s="118"/>
      <c r="F360" s="118"/>
      <c r="G360" s="163">
        <v>4825519.16</v>
      </c>
      <c r="H360" s="164">
        <v>0</v>
      </c>
      <c r="I360" s="165">
        <v>0</v>
      </c>
      <c r="J360" s="165">
        <v>0</v>
      </c>
      <c r="K360" s="165">
        <v>0</v>
      </c>
      <c r="L360" s="165">
        <v>0</v>
      </c>
      <c r="M360" s="165">
        <v>0</v>
      </c>
      <c r="N360" s="164">
        <v>0</v>
      </c>
      <c r="O360" s="164">
        <v>0</v>
      </c>
      <c r="P360" s="164">
        <v>0</v>
      </c>
      <c r="Q360" s="164">
        <v>0</v>
      </c>
      <c r="R360" s="164">
        <v>0</v>
      </c>
      <c r="S360" s="164">
        <v>0</v>
      </c>
      <c r="T360" s="166">
        <v>0</v>
      </c>
      <c r="U360" s="164">
        <v>0</v>
      </c>
      <c r="V360" s="168" t="s">
        <v>37</v>
      </c>
      <c r="W360" s="137">
        <v>645</v>
      </c>
      <c r="X360" s="164">
        <v>4673750</v>
      </c>
      <c r="Y360" s="137">
        <v>0</v>
      </c>
      <c r="Z360" s="137">
        <v>0</v>
      </c>
      <c r="AA360" s="137">
        <v>0</v>
      </c>
      <c r="AB360" s="137">
        <v>0</v>
      </c>
      <c r="AC360" s="137">
        <v>0</v>
      </c>
      <c r="AD360" s="137">
        <v>0</v>
      </c>
      <c r="AE360" s="137">
        <v>0</v>
      </c>
      <c r="AF360" s="137">
        <v>0</v>
      </c>
      <c r="AG360" s="137">
        <v>0</v>
      </c>
      <c r="AH360" s="137">
        <v>0</v>
      </c>
      <c r="AI360" s="137">
        <v>0</v>
      </c>
      <c r="AJ360" s="137">
        <v>101179.44</v>
      </c>
      <c r="AK360" s="137">
        <v>50589.72</v>
      </c>
      <c r="AL360" s="137">
        <v>0</v>
      </c>
      <c r="AN360" s="70"/>
      <c r="AO360" s="70"/>
      <c r="AP360" s="70"/>
      <c r="AQ360" s="70"/>
      <c r="AR360" s="70"/>
      <c r="AS360" s="70"/>
      <c r="AT360" s="70"/>
      <c r="AU360" s="70"/>
      <c r="AV360" s="70"/>
      <c r="AW360" s="70"/>
      <c r="AX360" s="70"/>
      <c r="AY360" s="70"/>
      <c r="AZ360" s="70"/>
      <c r="BA360" s="70"/>
      <c r="BB360" s="70"/>
      <c r="BC360" s="70"/>
      <c r="BD360" s="70"/>
      <c r="BE360" s="70"/>
      <c r="BF360" s="70"/>
      <c r="BG360" s="70"/>
      <c r="BH360" s="70"/>
      <c r="BI360" s="70"/>
      <c r="BJ360" s="70"/>
      <c r="BK360" s="70"/>
      <c r="BL360" s="71"/>
      <c r="BM360" s="71"/>
      <c r="BN360" s="71"/>
      <c r="BO360" s="71"/>
      <c r="BP360" s="71"/>
      <c r="BQ360" s="71"/>
      <c r="BR360" s="71"/>
      <c r="BS360" s="71"/>
      <c r="BT360" s="71"/>
      <c r="BU360" s="71"/>
      <c r="BV360" s="71"/>
      <c r="BW360" s="71"/>
      <c r="BY360" s="72"/>
      <c r="BZ360" s="73"/>
      <c r="CA360" s="74"/>
      <c r="CB360" s="70"/>
      <c r="CC360" s="75"/>
    </row>
    <row r="361" spans="1:81" s="69" customFormat="1" ht="12" customHeight="1" x14ac:dyDescent="0.2">
      <c r="A361" s="110">
        <v>49</v>
      </c>
      <c r="B361" s="161" t="s">
        <v>305</v>
      </c>
      <c r="C361" s="117"/>
      <c r="D361" s="117"/>
      <c r="E361" s="118"/>
      <c r="F361" s="118"/>
      <c r="G361" s="163">
        <v>4836769.16</v>
      </c>
      <c r="H361" s="164">
        <v>0</v>
      </c>
      <c r="I361" s="165">
        <v>0</v>
      </c>
      <c r="J361" s="165">
        <v>0</v>
      </c>
      <c r="K361" s="165">
        <v>0</v>
      </c>
      <c r="L361" s="165">
        <v>0</v>
      </c>
      <c r="M361" s="165">
        <v>0</v>
      </c>
      <c r="N361" s="164">
        <v>0</v>
      </c>
      <c r="O361" s="164">
        <v>0</v>
      </c>
      <c r="P361" s="164">
        <v>0</v>
      </c>
      <c r="Q361" s="164">
        <v>0</v>
      </c>
      <c r="R361" s="164">
        <v>0</v>
      </c>
      <c r="S361" s="164">
        <v>0</v>
      </c>
      <c r="T361" s="166">
        <v>0</v>
      </c>
      <c r="U361" s="164">
        <v>0</v>
      </c>
      <c r="V361" s="168" t="s">
        <v>37</v>
      </c>
      <c r="W361" s="137">
        <v>645</v>
      </c>
      <c r="X361" s="164">
        <v>4685000</v>
      </c>
      <c r="Y361" s="137">
        <v>0</v>
      </c>
      <c r="Z361" s="137">
        <v>0</v>
      </c>
      <c r="AA361" s="137">
        <v>0</v>
      </c>
      <c r="AB361" s="137">
        <v>0</v>
      </c>
      <c r="AC361" s="137">
        <v>0</v>
      </c>
      <c r="AD361" s="137">
        <v>0</v>
      </c>
      <c r="AE361" s="137">
        <v>0</v>
      </c>
      <c r="AF361" s="137">
        <v>0</v>
      </c>
      <c r="AG361" s="137">
        <v>0</v>
      </c>
      <c r="AH361" s="137">
        <v>0</v>
      </c>
      <c r="AI361" s="137">
        <v>0</v>
      </c>
      <c r="AJ361" s="137">
        <v>101179.44</v>
      </c>
      <c r="AK361" s="137">
        <v>50589.72</v>
      </c>
      <c r="AL361" s="137">
        <v>0</v>
      </c>
      <c r="AN361" s="70"/>
      <c r="AO361" s="70"/>
      <c r="AP361" s="70"/>
      <c r="AQ361" s="70"/>
      <c r="AR361" s="70"/>
      <c r="AS361" s="70"/>
      <c r="AT361" s="70"/>
      <c r="AU361" s="70"/>
      <c r="AV361" s="70"/>
      <c r="AW361" s="70"/>
      <c r="AX361" s="70"/>
      <c r="AY361" s="70"/>
      <c r="AZ361" s="70"/>
      <c r="BA361" s="70"/>
      <c r="BB361" s="70"/>
      <c r="BC361" s="70"/>
      <c r="BD361" s="70"/>
      <c r="BE361" s="70"/>
      <c r="BF361" s="70"/>
      <c r="BG361" s="70"/>
      <c r="BH361" s="70"/>
      <c r="BI361" s="70"/>
      <c r="BJ361" s="70"/>
      <c r="BK361" s="70"/>
      <c r="BL361" s="71"/>
      <c r="BM361" s="71"/>
      <c r="BN361" s="71"/>
      <c r="BO361" s="71"/>
      <c r="BP361" s="71"/>
      <c r="BQ361" s="71"/>
      <c r="BR361" s="71"/>
      <c r="BS361" s="71"/>
      <c r="BT361" s="71"/>
      <c r="BU361" s="71"/>
      <c r="BV361" s="71"/>
      <c r="BW361" s="71"/>
      <c r="BY361" s="72"/>
      <c r="BZ361" s="73"/>
      <c r="CA361" s="74"/>
      <c r="CB361" s="70"/>
      <c r="CC361" s="75"/>
    </row>
    <row r="362" spans="1:81" s="69" customFormat="1" ht="12" customHeight="1" x14ac:dyDescent="0.2">
      <c r="A362" s="110">
        <v>50</v>
      </c>
      <c r="B362" s="161" t="s">
        <v>306</v>
      </c>
      <c r="C362" s="117"/>
      <c r="D362" s="117"/>
      <c r="E362" s="118"/>
      <c r="F362" s="118"/>
      <c r="G362" s="163">
        <v>3166701.28</v>
      </c>
      <c r="H362" s="164">
        <v>0</v>
      </c>
      <c r="I362" s="165">
        <v>0</v>
      </c>
      <c r="J362" s="165">
        <v>0</v>
      </c>
      <c r="K362" s="165">
        <v>0</v>
      </c>
      <c r="L362" s="165">
        <v>0</v>
      </c>
      <c r="M362" s="165">
        <v>0</v>
      </c>
      <c r="N362" s="164">
        <v>0</v>
      </c>
      <c r="O362" s="164">
        <v>0</v>
      </c>
      <c r="P362" s="164">
        <v>0</v>
      </c>
      <c r="Q362" s="164">
        <v>0</v>
      </c>
      <c r="R362" s="164">
        <v>0</v>
      </c>
      <c r="S362" s="164">
        <v>0</v>
      </c>
      <c r="T362" s="166">
        <v>0</v>
      </c>
      <c r="U362" s="164">
        <v>0</v>
      </c>
      <c r="V362" s="168" t="s">
        <v>37</v>
      </c>
      <c r="W362" s="137">
        <v>456.8</v>
      </c>
      <c r="X362" s="164">
        <v>3059790</v>
      </c>
      <c r="Y362" s="137">
        <v>0</v>
      </c>
      <c r="Z362" s="137">
        <v>0</v>
      </c>
      <c r="AA362" s="137">
        <v>0</v>
      </c>
      <c r="AB362" s="137">
        <v>0</v>
      </c>
      <c r="AC362" s="137">
        <v>0</v>
      </c>
      <c r="AD362" s="137">
        <v>0</v>
      </c>
      <c r="AE362" s="137">
        <v>0</v>
      </c>
      <c r="AF362" s="137">
        <v>0</v>
      </c>
      <c r="AG362" s="137">
        <v>0</v>
      </c>
      <c r="AH362" s="137">
        <v>0</v>
      </c>
      <c r="AI362" s="137">
        <v>0</v>
      </c>
      <c r="AJ362" s="137">
        <v>71274.19</v>
      </c>
      <c r="AK362" s="137">
        <v>35637.089999999997</v>
      </c>
      <c r="AL362" s="137">
        <v>0</v>
      </c>
      <c r="AN362" s="70"/>
      <c r="AO362" s="70"/>
      <c r="AP362" s="70"/>
      <c r="AQ362" s="70"/>
      <c r="AR362" s="70"/>
      <c r="AS362" s="70"/>
      <c r="AT362" s="70"/>
      <c r="AU362" s="70"/>
      <c r="AV362" s="70"/>
      <c r="AW362" s="70"/>
      <c r="AX362" s="70"/>
      <c r="AY362" s="70"/>
      <c r="AZ362" s="70"/>
      <c r="BA362" s="70"/>
      <c r="BB362" s="70"/>
      <c r="BC362" s="70"/>
      <c r="BD362" s="70"/>
      <c r="BE362" s="70"/>
      <c r="BF362" s="70"/>
      <c r="BG362" s="70"/>
      <c r="BH362" s="70"/>
      <c r="BI362" s="70"/>
      <c r="BJ362" s="70"/>
      <c r="BK362" s="70"/>
      <c r="BL362" s="71"/>
      <c r="BM362" s="71"/>
      <c r="BN362" s="71"/>
      <c r="BO362" s="71"/>
      <c r="BP362" s="71"/>
      <c r="BQ362" s="71"/>
      <c r="BR362" s="71"/>
      <c r="BS362" s="71"/>
      <c r="BT362" s="71"/>
      <c r="BU362" s="71"/>
      <c r="BV362" s="71"/>
      <c r="BW362" s="71"/>
      <c r="BY362" s="72"/>
      <c r="BZ362" s="73"/>
      <c r="CA362" s="74"/>
      <c r="CB362" s="70"/>
      <c r="CC362" s="75"/>
    </row>
    <row r="363" spans="1:81" s="69" customFormat="1" ht="12" customHeight="1" x14ac:dyDescent="0.2">
      <c r="A363" s="110">
        <v>51</v>
      </c>
      <c r="B363" s="161" t="s">
        <v>308</v>
      </c>
      <c r="C363" s="117"/>
      <c r="D363" s="117"/>
      <c r="E363" s="118"/>
      <c r="F363" s="118"/>
      <c r="G363" s="163">
        <v>5952194.1500000004</v>
      </c>
      <c r="H363" s="164">
        <v>0</v>
      </c>
      <c r="I363" s="165">
        <v>0</v>
      </c>
      <c r="J363" s="165">
        <v>0</v>
      </c>
      <c r="K363" s="165">
        <v>0</v>
      </c>
      <c r="L363" s="165">
        <v>0</v>
      </c>
      <c r="M363" s="165">
        <v>0</v>
      </c>
      <c r="N363" s="164">
        <v>0</v>
      </c>
      <c r="O363" s="164">
        <v>0</v>
      </c>
      <c r="P363" s="164">
        <v>0</v>
      </c>
      <c r="Q363" s="164">
        <v>0</v>
      </c>
      <c r="R363" s="164">
        <v>0</v>
      </c>
      <c r="S363" s="164">
        <v>0</v>
      </c>
      <c r="T363" s="166">
        <v>0</v>
      </c>
      <c r="U363" s="164">
        <v>0</v>
      </c>
      <c r="V363" s="168" t="s">
        <v>37</v>
      </c>
      <c r="W363" s="137">
        <v>850</v>
      </c>
      <c r="X363" s="164">
        <v>5757810</v>
      </c>
      <c r="Y363" s="137">
        <v>0</v>
      </c>
      <c r="Z363" s="137">
        <v>0</v>
      </c>
      <c r="AA363" s="137">
        <v>0</v>
      </c>
      <c r="AB363" s="137">
        <v>0</v>
      </c>
      <c r="AC363" s="137">
        <v>0</v>
      </c>
      <c r="AD363" s="137">
        <v>0</v>
      </c>
      <c r="AE363" s="137">
        <v>0</v>
      </c>
      <c r="AF363" s="137">
        <v>0</v>
      </c>
      <c r="AG363" s="137">
        <v>0</v>
      </c>
      <c r="AH363" s="137">
        <v>0</v>
      </c>
      <c r="AI363" s="137">
        <v>0</v>
      </c>
      <c r="AJ363" s="137">
        <v>129589.43</v>
      </c>
      <c r="AK363" s="137">
        <v>64794.720000000001</v>
      </c>
      <c r="AL363" s="137">
        <v>0</v>
      </c>
      <c r="AN363" s="70"/>
      <c r="AO363" s="70"/>
      <c r="AP363" s="70"/>
      <c r="AQ363" s="70"/>
      <c r="AR363" s="70"/>
      <c r="AS363" s="70"/>
      <c r="AT363" s="70"/>
      <c r="AU363" s="70"/>
      <c r="AV363" s="70"/>
      <c r="AW363" s="70"/>
      <c r="AX363" s="70"/>
      <c r="AY363" s="70"/>
      <c r="AZ363" s="70"/>
      <c r="BA363" s="70"/>
      <c r="BB363" s="70"/>
      <c r="BC363" s="70"/>
      <c r="BD363" s="70"/>
      <c r="BE363" s="70"/>
      <c r="BF363" s="70"/>
      <c r="BG363" s="70"/>
      <c r="BH363" s="70"/>
      <c r="BI363" s="70"/>
      <c r="BJ363" s="70"/>
      <c r="BK363" s="70"/>
      <c r="BL363" s="71"/>
      <c r="BM363" s="71"/>
      <c r="BN363" s="71"/>
      <c r="BO363" s="71"/>
      <c r="BP363" s="71"/>
      <c r="BQ363" s="71"/>
      <c r="BR363" s="71"/>
      <c r="BS363" s="71"/>
      <c r="BT363" s="71"/>
      <c r="BU363" s="71"/>
      <c r="BV363" s="71"/>
      <c r="BW363" s="71"/>
      <c r="BY363" s="72"/>
      <c r="BZ363" s="73"/>
      <c r="CA363" s="74"/>
      <c r="CB363" s="70"/>
      <c r="CC363" s="75"/>
    </row>
    <row r="364" spans="1:81" s="69" customFormat="1" ht="12" customHeight="1" x14ac:dyDescent="0.2">
      <c r="A364" s="110">
        <v>52</v>
      </c>
      <c r="B364" s="161" t="s">
        <v>334</v>
      </c>
      <c r="C364" s="117"/>
      <c r="D364" s="117"/>
      <c r="E364" s="118"/>
      <c r="F364" s="118"/>
      <c r="G364" s="163">
        <v>2826976.6</v>
      </c>
      <c r="H364" s="164">
        <v>0</v>
      </c>
      <c r="I364" s="165">
        <v>0</v>
      </c>
      <c r="J364" s="165">
        <v>0</v>
      </c>
      <c r="K364" s="165">
        <v>0</v>
      </c>
      <c r="L364" s="165">
        <v>0</v>
      </c>
      <c r="M364" s="165">
        <v>0</v>
      </c>
      <c r="N364" s="164">
        <v>0</v>
      </c>
      <c r="O364" s="164">
        <v>0</v>
      </c>
      <c r="P364" s="164">
        <v>0</v>
      </c>
      <c r="Q364" s="164">
        <v>0</v>
      </c>
      <c r="R364" s="164">
        <v>0</v>
      </c>
      <c r="S364" s="164">
        <v>0</v>
      </c>
      <c r="T364" s="166">
        <v>0</v>
      </c>
      <c r="U364" s="164">
        <v>0</v>
      </c>
      <c r="V364" s="168" t="s">
        <v>36</v>
      </c>
      <c r="W364" s="137">
        <v>490</v>
      </c>
      <c r="X364" s="164">
        <v>2699762.65</v>
      </c>
      <c r="Y364" s="137">
        <v>0</v>
      </c>
      <c r="Z364" s="137">
        <v>0</v>
      </c>
      <c r="AA364" s="137">
        <v>0</v>
      </c>
      <c r="AB364" s="137">
        <v>0</v>
      </c>
      <c r="AC364" s="137">
        <v>0</v>
      </c>
      <c r="AD364" s="137">
        <v>0</v>
      </c>
      <c r="AE364" s="137">
        <v>0</v>
      </c>
      <c r="AF364" s="137">
        <v>0</v>
      </c>
      <c r="AG364" s="137">
        <v>0</v>
      </c>
      <c r="AH364" s="137">
        <v>0</v>
      </c>
      <c r="AI364" s="137">
        <v>0</v>
      </c>
      <c r="AJ364" s="137">
        <v>84809.3</v>
      </c>
      <c r="AK364" s="137">
        <v>42404.65</v>
      </c>
      <c r="AL364" s="137">
        <v>0</v>
      </c>
      <c r="AN364" s="70"/>
      <c r="AO364" s="70"/>
      <c r="AP364" s="70"/>
      <c r="AQ364" s="70"/>
      <c r="AR364" s="70"/>
      <c r="AS364" s="70"/>
      <c r="AT364" s="70"/>
      <c r="AU364" s="70"/>
      <c r="AV364" s="70"/>
      <c r="AW364" s="70"/>
      <c r="AX364" s="70"/>
      <c r="AY364" s="70"/>
      <c r="AZ364" s="70"/>
      <c r="BA364" s="70"/>
      <c r="BB364" s="70"/>
      <c r="BC364" s="70"/>
      <c r="BD364" s="70"/>
      <c r="BE364" s="70"/>
      <c r="BF364" s="70"/>
      <c r="BG364" s="70"/>
      <c r="BH364" s="70"/>
      <c r="BI364" s="70"/>
      <c r="BJ364" s="70"/>
      <c r="BK364" s="70"/>
      <c r="BL364" s="71"/>
      <c r="BM364" s="71"/>
      <c r="BN364" s="71"/>
      <c r="BO364" s="71"/>
      <c r="BP364" s="71"/>
      <c r="BQ364" s="71"/>
      <c r="BR364" s="71"/>
      <c r="BS364" s="71"/>
      <c r="BT364" s="71"/>
      <c r="BU364" s="71"/>
      <c r="BV364" s="71"/>
      <c r="BW364" s="71"/>
      <c r="BY364" s="72"/>
      <c r="BZ364" s="73"/>
      <c r="CA364" s="74"/>
      <c r="CB364" s="70"/>
      <c r="CC364" s="75"/>
    </row>
    <row r="365" spans="1:81" s="69" customFormat="1" ht="12" customHeight="1" x14ac:dyDescent="0.2">
      <c r="A365" s="110">
        <v>53</v>
      </c>
      <c r="B365" s="161" t="s">
        <v>335</v>
      </c>
      <c r="C365" s="117"/>
      <c r="D365" s="117"/>
      <c r="E365" s="118"/>
      <c r="F365" s="118"/>
      <c r="G365" s="163">
        <v>5088927.32</v>
      </c>
      <c r="H365" s="164">
        <v>0</v>
      </c>
      <c r="I365" s="165">
        <v>0</v>
      </c>
      <c r="J365" s="165">
        <v>0</v>
      </c>
      <c r="K365" s="165">
        <v>0</v>
      </c>
      <c r="L365" s="165">
        <v>0</v>
      </c>
      <c r="M365" s="165">
        <v>0</v>
      </c>
      <c r="N365" s="164">
        <v>0</v>
      </c>
      <c r="O365" s="164">
        <v>0</v>
      </c>
      <c r="P365" s="164">
        <v>0</v>
      </c>
      <c r="Q365" s="164">
        <v>0</v>
      </c>
      <c r="R365" s="164">
        <v>0</v>
      </c>
      <c r="S365" s="164">
        <v>0</v>
      </c>
      <c r="T365" s="166">
        <v>0</v>
      </c>
      <c r="U365" s="164">
        <v>0</v>
      </c>
      <c r="V365" s="168" t="s">
        <v>37</v>
      </c>
      <c r="W365" s="137">
        <v>676</v>
      </c>
      <c r="X365" s="164">
        <v>4914480</v>
      </c>
      <c r="Y365" s="137">
        <v>0</v>
      </c>
      <c r="Z365" s="137">
        <v>0</v>
      </c>
      <c r="AA365" s="137">
        <v>0</v>
      </c>
      <c r="AB365" s="137">
        <v>0</v>
      </c>
      <c r="AC365" s="137">
        <v>0</v>
      </c>
      <c r="AD365" s="137">
        <v>0</v>
      </c>
      <c r="AE365" s="137">
        <v>0</v>
      </c>
      <c r="AF365" s="137">
        <v>0</v>
      </c>
      <c r="AG365" s="137">
        <v>0</v>
      </c>
      <c r="AH365" s="137">
        <v>0</v>
      </c>
      <c r="AI365" s="137">
        <v>0</v>
      </c>
      <c r="AJ365" s="137">
        <v>116298.21</v>
      </c>
      <c r="AK365" s="137">
        <v>58149.11</v>
      </c>
      <c r="AL365" s="137">
        <v>0</v>
      </c>
      <c r="AN365" s="70"/>
      <c r="AO365" s="70"/>
      <c r="AP365" s="70"/>
      <c r="AQ365" s="70"/>
      <c r="AR365" s="70"/>
      <c r="AS365" s="70"/>
      <c r="AT365" s="70"/>
      <c r="AU365" s="70"/>
      <c r="AV365" s="70"/>
      <c r="AW365" s="70"/>
      <c r="AX365" s="70"/>
      <c r="AY365" s="70"/>
      <c r="AZ365" s="70"/>
      <c r="BA365" s="70"/>
      <c r="BB365" s="70"/>
      <c r="BC365" s="70"/>
      <c r="BD365" s="70"/>
      <c r="BE365" s="70"/>
      <c r="BF365" s="70"/>
      <c r="BG365" s="70"/>
      <c r="BH365" s="70"/>
      <c r="BI365" s="70"/>
      <c r="BJ365" s="70"/>
      <c r="BK365" s="70"/>
      <c r="BL365" s="71"/>
      <c r="BM365" s="71"/>
      <c r="BN365" s="71"/>
      <c r="BO365" s="71"/>
      <c r="BP365" s="71"/>
      <c r="BQ365" s="71"/>
      <c r="BR365" s="71"/>
      <c r="BS365" s="71"/>
      <c r="BT365" s="71"/>
      <c r="BU365" s="71"/>
      <c r="BV365" s="71"/>
      <c r="BW365" s="71"/>
      <c r="BY365" s="72"/>
      <c r="BZ365" s="73"/>
      <c r="CA365" s="74"/>
      <c r="CB365" s="70"/>
      <c r="CC365" s="75"/>
    </row>
    <row r="366" spans="1:81" s="69" customFormat="1" ht="12" customHeight="1" x14ac:dyDescent="0.2">
      <c r="A366" s="110">
        <v>54</v>
      </c>
      <c r="B366" s="161" t="s">
        <v>343</v>
      </c>
      <c r="C366" s="117"/>
      <c r="D366" s="117"/>
      <c r="E366" s="118"/>
      <c r="F366" s="118"/>
      <c r="G366" s="163">
        <v>4053107.83</v>
      </c>
      <c r="H366" s="164">
        <v>0</v>
      </c>
      <c r="I366" s="165">
        <v>0</v>
      </c>
      <c r="J366" s="165">
        <v>0</v>
      </c>
      <c r="K366" s="165">
        <v>0</v>
      </c>
      <c r="L366" s="165">
        <v>0</v>
      </c>
      <c r="M366" s="165">
        <v>0</v>
      </c>
      <c r="N366" s="164">
        <v>0</v>
      </c>
      <c r="O366" s="164">
        <v>0</v>
      </c>
      <c r="P366" s="164">
        <v>0</v>
      </c>
      <c r="Q366" s="164">
        <v>0</v>
      </c>
      <c r="R366" s="164">
        <v>0</v>
      </c>
      <c r="S366" s="164">
        <v>0</v>
      </c>
      <c r="T366" s="166">
        <v>0</v>
      </c>
      <c r="U366" s="164">
        <v>0</v>
      </c>
      <c r="V366" s="168" t="s">
        <v>37</v>
      </c>
      <c r="W366" s="137">
        <v>531.86</v>
      </c>
      <c r="X366" s="164">
        <v>3866200</v>
      </c>
      <c r="Y366" s="137">
        <v>0</v>
      </c>
      <c r="Z366" s="137">
        <v>0</v>
      </c>
      <c r="AA366" s="137">
        <v>0</v>
      </c>
      <c r="AB366" s="137">
        <v>0</v>
      </c>
      <c r="AC366" s="137">
        <v>0</v>
      </c>
      <c r="AD366" s="137">
        <v>0</v>
      </c>
      <c r="AE366" s="137">
        <v>0</v>
      </c>
      <c r="AF366" s="137">
        <v>0</v>
      </c>
      <c r="AG366" s="137">
        <v>0</v>
      </c>
      <c r="AH366" s="137">
        <v>0</v>
      </c>
      <c r="AI366" s="137">
        <v>0</v>
      </c>
      <c r="AJ366" s="137">
        <v>124605.22</v>
      </c>
      <c r="AK366" s="137">
        <v>62302.61</v>
      </c>
      <c r="AL366" s="137">
        <v>0</v>
      </c>
      <c r="AN366" s="70"/>
      <c r="AO366" s="70"/>
      <c r="AP366" s="70"/>
      <c r="AQ366" s="70"/>
      <c r="AR366" s="70"/>
      <c r="AS366" s="70"/>
      <c r="AT366" s="70"/>
      <c r="AU366" s="70"/>
      <c r="AV366" s="70"/>
      <c r="AW366" s="70"/>
      <c r="AX366" s="70"/>
      <c r="AY366" s="70"/>
      <c r="AZ366" s="70"/>
      <c r="BA366" s="70"/>
      <c r="BB366" s="70"/>
      <c r="BC366" s="70"/>
      <c r="BD366" s="70"/>
      <c r="BE366" s="70"/>
      <c r="BF366" s="70"/>
      <c r="BG366" s="70"/>
      <c r="BH366" s="70"/>
      <c r="BI366" s="70"/>
      <c r="BJ366" s="70"/>
      <c r="BK366" s="70"/>
      <c r="BL366" s="71"/>
      <c r="BM366" s="71"/>
      <c r="BN366" s="71"/>
      <c r="BO366" s="71"/>
      <c r="BP366" s="71"/>
      <c r="BQ366" s="71"/>
      <c r="BR366" s="71"/>
      <c r="BS366" s="71"/>
      <c r="BT366" s="71"/>
      <c r="BU366" s="71"/>
      <c r="BV366" s="71"/>
      <c r="BW366" s="71"/>
      <c r="BY366" s="72"/>
      <c r="BZ366" s="73"/>
      <c r="CA366" s="74"/>
      <c r="CB366" s="70"/>
      <c r="CC366" s="75"/>
    </row>
    <row r="367" spans="1:81" s="69" customFormat="1" ht="12" customHeight="1" x14ac:dyDescent="0.2">
      <c r="A367" s="110">
        <v>55</v>
      </c>
      <c r="B367" s="161" t="s">
        <v>353</v>
      </c>
      <c r="C367" s="117"/>
      <c r="D367" s="117"/>
      <c r="E367" s="118"/>
      <c r="F367" s="118"/>
      <c r="G367" s="163">
        <v>4730741.2699999996</v>
      </c>
      <c r="H367" s="164">
        <v>0</v>
      </c>
      <c r="I367" s="165">
        <v>0</v>
      </c>
      <c r="J367" s="165">
        <v>0</v>
      </c>
      <c r="K367" s="165">
        <v>0</v>
      </c>
      <c r="L367" s="165">
        <v>0</v>
      </c>
      <c r="M367" s="165">
        <v>0</v>
      </c>
      <c r="N367" s="164">
        <v>0</v>
      </c>
      <c r="O367" s="164">
        <v>0</v>
      </c>
      <c r="P367" s="164">
        <v>0</v>
      </c>
      <c r="Q367" s="164">
        <v>0</v>
      </c>
      <c r="R367" s="164">
        <v>0</v>
      </c>
      <c r="S367" s="164">
        <v>0</v>
      </c>
      <c r="T367" s="166">
        <v>0</v>
      </c>
      <c r="U367" s="164">
        <v>0</v>
      </c>
      <c r="V367" s="168" t="s">
        <v>37</v>
      </c>
      <c r="W367" s="137">
        <v>633.29999999999995</v>
      </c>
      <c r="X367" s="164">
        <v>4595420</v>
      </c>
      <c r="Y367" s="137">
        <v>0</v>
      </c>
      <c r="Z367" s="137">
        <v>0</v>
      </c>
      <c r="AA367" s="137">
        <v>0</v>
      </c>
      <c r="AB367" s="137">
        <v>0</v>
      </c>
      <c r="AC367" s="137">
        <v>0</v>
      </c>
      <c r="AD367" s="137">
        <v>0</v>
      </c>
      <c r="AE367" s="137">
        <v>0</v>
      </c>
      <c r="AF367" s="137">
        <v>0</v>
      </c>
      <c r="AG367" s="137">
        <v>0</v>
      </c>
      <c r="AH367" s="137">
        <v>0</v>
      </c>
      <c r="AI367" s="137">
        <v>0</v>
      </c>
      <c r="AJ367" s="137">
        <v>90214.18</v>
      </c>
      <c r="AK367" s="137">
        <v>45107.09</v>
      </c>
      <c r="AL367" s="137">
        <v>0</v>
      </c>
      <c r="AN367" s="70"/>
      <c r="AO367" s="70"/>
      <c r="AP367" s="70"/>
      <c r="AQ367" s="70"/>
      <c r="AR367" s="70"/>
      <c r="AS367" s="70"/>
      <c r="AT367" s="70"/>
      <c r="AU367" s="70"/>
      <c r="AV367" s="70"/>
      <c r="AW367" s="70"/>
      <c r="AX367" s="70"/>
      <c r="AY367" s="70"/>
      <c r="AZ367" s="70"/>
      <c r="BA367" s="70"/>
      <c r="BB367" s="70"/>
      <c r="BC367" s="70"/>
      <c r="BD367" s="70"/>
      <c r="BE367" s="70"/>
      <c r="BF367" s="70"/>
      <c r="BG367" s="70"/>
      <c r="BH367" s="70"/>
      <c r="BI367" s="70"/>
      <c r="BJ367" s="70"/>
      <c r="BK367" s="70"/>
      <c r="BL367" s="71"/>
      <c r="BM367" s="71"/>
      <c r="BN367" s="71"/>
      <c r="BO367" s="71"/>
      <c r="BP367" s="71"/>
      <c r="BQ367" s="71"/>
      <c r="BR367" s="71"/>
      <c r="BS367" s="71"/>
      <c r="BT367" s="71"/>
      <c r="BU367" s="71"/>
      <c r="BV367" s="71"/>
      <c r="BW367" s="71"/>
      <c r="BY367" s="72"/>
      <c r="BZ367" s="73"/>
      <c r="CA367" s="74"/>
      <c r="CB367" s="70"/>
      <c r="CC367" s="75"/>
    </row>
    <row r="368" spans="1:81" s="69" customFormat="1" ht="12" customHeight="1" x14ac:dyDescent="0.2">
      <c r="A368" s="110">
        <v>56</v>
      </c>
      <c r="B368" s="161" t="s">
        <v>354</v>
      </c>
      <c r="C368" s="117"/>
      <c r="D368" s="117"/>
      <c r="E368" s="118"/>
      <c r="F368" s="118"/>
      <c r="G368" s="163">
        <v>2946289.18</v>
      </c>
      <c r="H368" s="164">
        <v>0</v>
      </c>
      <c r="I368" s="165">
        <v>0</v>
      </c>
      <c r="J368" s="165">
        <v>0</v>
      </c>
      <c r="K368" s="165">
        <v>0</v>
      </c>
      <c r="L368" s="165">
        <v>0</v>
      </c>
      <c r="M368" s="165">
        <v>0</v>
      </c>
      <c r="N368" s="164">
        <v>0</v>
      </c>
      <c r="O368" s="164">
        <v>0</v>
      </c>
      <c r="P368" s="164">
        <v>0</v>
      </c>
      <c r="Q368" s="164">
        <v>0</v>
      </c>
      <c r="R368" s="164">
        <v>0</v>
      </c>
      <c r="S368" s="164">
        <v>0</v>
      </c>
      <c r="T368" s="166">
        <v>0</v>
      </c>
      <c r="U368" s="164">
        <v>0</v>
      </c>
      <c r="V368" s="168" t="s">
        <v>37</v>
      </c>
      <c r="W368" s="137">
        <v>430.5</v>
      </c>
      <c r="X368" s="164">
        <v>2860810</v>
      </c>
      <c r="Y368" s="137">
        <v>0</v>
      </c>
      <c r="Z368" s="137">
        <v>0</v>
      </c>
      <c r="AA368" s="137">
        <v>0</v>
      </c>
      <c r="AB368" s="137">
        <v>0</v>
      </c>
      <c r="AC368" s="137">
        <v>0</v>
      </c>
      <c r="AD368" s="137">
        <v>0</v>
      </c>
      <c r="AE368" s="137">
        <v>0</v>
      </c>
      <c r="AF368" s="137">
        <v>0</v>
      </c>
      <c r="AG368" s="137">
        <v>0</v>
      </c>
      <c r="AH368" s="137">
        <v>0</v>
      </c>
      <c r="AI368" s="137">
        <v>0</v>
      </c>
      <c r="AJ368" s="137">
        <v>56986.12</v>
      </c>
      <c r="AK368" s="137">
        <v>28493.06</v>
      </c>
      <c r="AL368" s="137">
        <v>0</v>
      </c>
      <c r="AN368" s="70"/>
      <c r="AO368" s="70"/>
      <c r="AP368" s="70"/>
      <c r="AQ368" s="70"/>
      <c r="AR368" s="70"/>
      <c r="AS368" s="70"/>
      <c r="AT368" s="70"/>
      <c r="AU368" s="70"/>
      <c r="AV368" s="70"/>
      <c r="AW368" s="70"/>
      <c r="AX368" s="70"/>
      <c r="AY368" s="70"/>
      <c r="AZ368" s="70"/>
      <c r="BA368" s="70"/>
      <c r="BB368" s="70"/>
      <c r="BC368" s="70"/>
      <c r="BD368" s="70"/>
      <c r="BE368" s="70"/>
      <c r="BF368" s="70"/>
      <c r="BG368" s="70"/>
      <c r="BH368" s="70"/>
      <c r="BI368" s="70"/>
      <c r="BJ368" s="70"/>
      <c r="BK368" s="70"/>
      <c r="BL368" s="71"/>
      <c r="BM368" s="71"/>
      <c r="BN368" s="71"/>
      <c r="BO368" s="71"/>
      <c r="BP368" s="71"/>
      <c r="BQ368" s="71"/>
      <c r="BR368" s="71"/>
      <c r="BS368" s="71"/>
      <c r="BT368" s="71"/>
      <c r="BU368" s="71"/>
      <c r="BV368" s="71"/>
      <c r="BW368" s="71"/>
      <c r="BY368" s="72"/>
      <c r="BZ368" s="73"/>
      <c r="CA368" s="74"/>
      <c r="CB368" s="70"/>
      <c r="CC368" s="75"/>
    </row>
    <row r="369" spans="1:81" s="69" customFormat="1" ht="12" customHeight="1" x14ac:dyDescent="0.2">
      <c r="A369" s="110">
        <v>57</v>
      </c>
      <c r="B369" s="161" t="s">
        <v>359</v>
      </c>
      <c r="C369" s="117"/>
      <c r="D369" s="117"/>
      <c r="E369" s="118"/>
      <c r="F369" s="118"/>
      <c r="G369" s="163">
        <v>1825617.09</v>
      </c>
      <c r="H369" s="164">
        <v>0</v>
      </c>
      <c r="I369" s="165">
        <v>0</v>
      </c>
      <c r="J369" s="165">
        <v>0</v>
      </c>
      <c r="K369" s="165">
        <v>0</v>
      </c>
      <c r="L369" s="165">
        <v>0</v>
      </c>
      <c r="M369" s="165">
        <v>0</v>
      </c>
      <c r="N369" s="164">
        <v>0</v>
      </c>
      <c r="O369" s="164">
        <v>0</v>
      </c>
      <c r="P369" s="164">
        <v>0</v>
      </c>
      <c r="Q369" s="164">
        <v>0</v>
      </c>
      <c r="R369" s="164">
        <v>0</v>
      </c>
      <c r="S369" s="164">
        <v>0</v>
      </c>
      <c r="T369" s="166">
        <v>0</v>
      </c>
      <c r="U369" s="164">
        <v>0</v>
      </c>
      <c r="V369" s="168" t="s">
        <v>37</v>
      </c>
      <c r="W369" s="137">
        <v>242.4</v>
      </c>
      <c r="X369" s="164">
        <v>1761570</v>
      </c>
      <c r="Y369" s="137">
        <v>0</v>
      </c>
      <c r="Z369" s="137">
        <v>0</v>
      </c>
      <c r="AA369" s="137">
        <v>0</v>
      </c>
      <c r="AB369" s="137">
        <v>0</v>
      </c>
      <c r="AC369" s="137">
        <v>0</v>
      </c>
      <c r="AD369" s="137">
        <v>0</v>
      </c>
      <c r="AE369" s="137">
        <v>0</v>
      </c>
      <c r="AF369" s="137">
        <v>0</v>
      </c>
      <c r="AG369" s="137">
        <v>0</v>
      </c>
      <c r="AH369" s="137">
        <v>0</v>
      </c>
      <c r="AI369" s="137">
        <v>0</v>
      </c>
      <c r="AJ369" s="137">
        <v>42698.06</v>
      </c>
      <c r="AK369" s="137">
        <v>21349.03</v>
      </c>
      <c r="AL369" s="137">
        <v>0</v>
      </c>
      <c r="AN369" s="70"/>
      <c r="AO369" s="70"/>
      <c r="AP369" s="70"/>
      <c r="AQ369" s="70"/>
      <c r="AR369" s="70"/>
      <c r="AS369" s="70"/>
      <c r="AT369" s="70"/>
      <c r="AU369" s="70"/>
      <c r="AV369" s="70"/>
      <c r="AW369" s="70"/>
      <c r="AX369" s="70"/>
      <c r="AY369" s="70"/>
      <c r="AZ369" s="70"/>
      <c r="BA369" s="70"/>
      <c r="BB369" s="70"/>
      <c r="BC369" s="70"/>
      <c r="BD369" s="70"/>
      <c r="BE369" s="70"/>
      <c r="BF369" s="70"/>
      <c r="BG369" s="70"/>
      <c r="BH369" s="70"/>
      <c r="BI369" s="70"/>
      <c r="BJ369" s="70"/>
      <c r="BK369" s="70"/>
      <c r="BL369" s="71"/>
      <c r="BM369" s="71"/>
      <c r="BN369" s="71"/>
      <c r="BO369" s="71"/>
      <c r="BP369" s="71"/>
      <c r="BQ369" s="71"/>
      <c r="BR369" s="71"/>
      <c r="BS369" s="71"/>
      <c r="BT369" s="71"/>
      <c r="BU369" s="71"/>
      <c r="BV369" s="71"/>
      <c r="BW369" s="71"/>
      <c r="BY369" s="72"/>
      <c r="BZ369" s="73"/>
      <c r="CA369" s="74"/>
      <c r="CB369" s="70"/>
      <c r="CC369" s="75"/>
    </row>
    <row r="370" spans="1:81" s="69" customFormat="1" ht="12" customHeight="1" x14ac:dyDescent="0.2">
      <c r="A370" s="110">
        <v>58</v>
      </c>
      <c r="B370" s="161" t="s">
        <v>124</v>
      </c>
      <c r="C370" s="117"/>
      <c r="D370" s="117"/>
      <c r="E370" s="118"/>
      <c r="F370" s="118"/>
      <c r="G370" s="163">
        <v>13502572.93</v>
      </c>
      <c r="H370" s="164">
        <v>0</v>
      </c>
      <c r="I370" s="165">
        <v>0</v>
      </c>
      <c r="J370" s="165">
        <v>0</v>
      </c>
      <c r="K370" s="165">
        <v>0</v>
      </c>
      <c r="L370" s="165">
        <v>0</v>
      </c>
      <c r="M370" s="165">
        <v>0</v>
      </c>
      <c r="N370" s="164">
        <v>0</v>
      </c>
      <c r="O370" s="164">
        <v>0</v>
      </c>
      <c r="P370" s="164">
        <v>0</v>
      </c>
      <c r="Q370" s="164">
        <v>0</v>
      </c>
      <c r="R370" s="164">
        <v>0</v>
      </c>
      <c r="S370" s="164">
        <v>0</v>
      </c>
      <c r="T370" s="166">
        <v>5</v>
      </c>
      <c r="U370" s="164">
        <v>13156191.6</v>
      </c>
      <c r="V370" s="168"/>
      <c r="W370" s="137">
        <v>0</v>
      </c>
      <c r="X370" s="164">
        <v>0</v>
      </c>
      <c r="Y370" s="137">
        <v>0</v>
      </c>
      <c r="Z370" s="137">
        <v>0</v>
      </c>
      <c r="AA370" s="137">
        <v>0</v>
      </c>
      <c r="AB370" s="137">
        <v>0</v>
      </c>
      <c r="AC370" s="137">
        <v>0</v>
      </c>
      <c r="AD370" s="137">
        <v>0</v>
      </c>
      <c r="AE370" s="137">
        <v>0</v>
      </c>
      <c r="AF370" s="137">
        <v>0</v>
      </c>
      <c r="AG370" s="137">
        <v>0</v>
      </c>
      <c r="AH370" s="137">
        <v>0</v>
      </c>
      <c r="AI370" s="137">
        <v>0</v>
      </c>
      <c r="AJ370" s="137">
        <v>137717.84</v>
      </c>
      <c r="AK370" s="137">
        <v>208663.49</v>
      </c>
      <c r="AL370" s="137">
        <v>0</v>
      </c>
      <c r="AN370" s="70"/>
      <c r="AO370" s="70"/>
      <c r="AP370" s="70"/>
      <c r="AQ370" s="70"/>
      <c r="AR370" s="70"/>
      <c r="AS370" s="70"/>
      <c r="AT370" s="70"/>
      <c r="AU370" s="70"/>
      <c r="AV370" s="70"/>
      <c r="AW370" s="70"/>
      <c r="AX370" s="70"/>
      <c r="AY370" s="70"/>
      <c r="AZ370" s="70"/>
      <c r="BA370" s="70"/>
      <c r="BB370" s="70"/>
      <c r="BC370" s="70"/>
      <c r="BD370" s="70"/>
      <c r="BE370" s="70"/>
      <c r="BF370" s="70"/>
      <c r="BG370" s="70"/>
      <c r="BH370" s="70"/>
      <c r="BI370" s="70"/>
      <c r="BJ370" s="70"/>
      <c r="BK370" s="70"/>
      <c r="BL370" s="71"/>
      <c r="BM370" s="71"/>
      <c r="BN370" s="71"/>
      <c r="BO370" s="71"/>
      <c r="BP370" s="71"/>
      <c r="BQ370" s="71"/>
      <c r="BR370" s="71"/>
      <c r="BS370" s="71"/>
      <c r="BT370" s="71"/>
      <c r="BU370" s="71"/>
      <c r="BV370" s="71"/>
      <c r="BW370" s="71"/>
      <c r="BY370" s="72"/>
      <c r="BZ370" s="73"/>
      <c r="CA370" s="74"/>
      <c r="CB370" s="70"/>
      <c r="CC370" s="75"/>
    </row>
    <row r="371" spans="1:81" s="69" customFormat="1" ht="12" customHeight="1" x14ac:dyDescent="0.2">
      <c r="A371" s="110">
        <v>59</v>
      </c>
      <c r="B371" s="161" t="s">
        <v>360</v>
      </c>
      <c r="C371" s="117"/>
      <c r="D371" s="117"/>
      <c r="E371" s="118"/>
      <c r="F371" s="118"/>
      <c r="G371" s="163">
        <v>3984509.96</v>
      </c>
      <c r="H371" s="164">
        <v>0</v>
      </c>
      <c r="I371" s="165">
        <v>0</v>
      </c>
      <c r="J371" s="165">
        <v>0</v>
      </c>
      <c r="K371" s="165">
        <v>0</v>
      </c>
      <c r="L371" s="165">
        <v>0</v>
      </c>
      <c r="M371" s="165">
        <v>0</v>
      </c>
      <c r="N371" s="164">
        <v>0</v>
      </c>
      <c r="O371" s="164">
        <v>0</v>
      </c>
      <c r="P371" s="164">
        <v>0</v>
      </c>
      <c r="Q371" s="164">
        <v>0</v>
      </c>
      <c r="R371" s="164">
        <v>0</v>
      </c>
      <c r="S371" s="164">
        <v>0</v>
      </c>
      <c r="T371" s="170">
        <v>0</v>
      </c>
      <c r="U371" s="164">
        <v>0</v>
      </c>
      <c r="V371" s="168" t="s">
        <v>37</v>
      </c>
      <c r="W371" s="137">
        <v>543.12</v>
      </c>
      <c r="X371" s="164">
        <v>3842460</v>
      </c>
      <c r="Y371" s="137">
        <v>0</v>
      </c>
      <c r="Z371" s="137">
        <v>0</v>
      </c>
      <c r="AA371" s="137">
        <v>0</v>
      </c>
      <c r="AB371" s="137">
        <v>0</v>
      </c>
      <c r="AC371" s="137">
        <v>0</v>
      </c>
      <c r="AD371" s="137">
        <v>0</v>
      </c>
      <c r="AE371" s="137">
        <v>0</v>
      </c>
      <c r="AF371" s="137">
        <v>0</v>
      </c>
      <c r="AG371" s="137">
        <v>0</v>
      </c>
      <c r="AH371" s="137">
        <v>0</v>
      </c>
      <c r="AI371" s="137">
        <v>0</v>
      </c>
      <c r="AJ371" s="137">
        <v>94699.97</v>
      </c>
      <c r="AK371" s="137">
        <v>47349.99</v>
      </c>
      <c r="AL371" s="137">
        <v>0</v>
      </c>
      <c r="AN371" s="70"/>
      <c r="AO371" s="70"/>
      <c r="AP371" s="70"/>
      <c r="AQ371" s="70"/>
      <c r="AR371" s="70"/>
      <c r="AS371" s="70"/>
      <c r="AT371" s="70"/>
      <c r="AU371" s="70"/>
      <c r="AV371" s="70"/>
      <c r="AW371" s="70"/>
      <c r="AX371" s="70"/>
      <c r="AY371" s="70"/>
      <c r="AZ371" s="70"/>
      <c r="BA371" s="70"/>
      <c r="BB371" s="70"/>
      <c r="BC371" s="70"/>
      <c r="BD371" s="70"/>
      <c r="BE371" s="70"/>
      <c r="BF371" s="70"/>
      <c r="BG371" s="70"/>
      <c r="BH371" s="70"/>
      <c r="BI371" s="70"/>
      <c r="BJ371" s="70"/>
      <c r="BK371" s="70"/>
      <c r="BL371" s="71"/>
      <c r="BM371" s="71"/>
      <c r="BN371" s="71"/>
      <c r="BO371" s="71"/>
      <c r="BP371" s="71"/>
      <c r="BQ371" s="71"/>
      <c r="BR371" s="71"/>
      <c r="BS371" s="71"/>
      <c r="BT371" s="71"/>
      <c r="BU371" s="71"/>
      <c r="BV371" s="71"/>
      <c r="BW371" s="71"/>
      <c r="BY371" s="72"/>
      <c r="BZ371" s="73"/>
      <c r="CA371" s="74"/>
      <c r="CB371" s="70"/>
      <c r="CC371" s="75"/>
    </row>
    <row r="372" spans="1:81" s="69" customFormat="1" ht="12" customHeight="1" x14ac:dyDescent="0.2">
      <c r="A372" s="110">
        <v>60</v>
      </c>
      <c r="B372" s="161" t="s">
        <v>367</v>
      </c>
      <c r="C372" s="117"/>
      <c r="D372" s="117"/>
      <c r="E372" s="118"/>
      <c r="F372" s="118"/>
      <c r="G372" s="163">
        <v>5000083.9000000004</v>
      </c>
      <c r="H372" s="164">
        <v>0</v>
      </c>
      <c r="I372" s="165">
        <v>0</v>
      </c>
      <c r="J372" s="165">
        <v>0</v>
      </c>
      <c r="K372" s="165">
        <v>0</v>
      </c>
      <c r="L372" s="165">
        <v>0</v>
      </c>
      <c r="M372" s="165">
        <v>0</v>
      </c>
      <c r="N372" s="164">
        <v>0</v>
      </c>
      <c r="O372" s="164">
        <v>0</v>
      </c>
      <c r="P372" s="164">
        <v>0</v>
      </c>
      <c r="Q372" s="164">
        <v>0</v>
      </c>
      <c r="R372" s="164">
        <v>0</v>
      </c>
      <c r="S372" s="164">
        <v>0</v>
      </c>
      <c r="T372" s="166">
        <v>0</v>
      </c>
      <c r="U372" s="164">
        <v>0</v>
      </c>
      <c r="V372" s="168" t="s">
        <v>37</v>
      </c>
      <c r="W372" s="137">
        <v>668.33</v>
      </c>
      <c r="X372" s="164">
        <v>4859280</v>
      </c>
      <c r="Y372" s="137">
        <v>0</v>
      </c>
      <c r="Z372" s="137">
        <v>0</v>
      </c>
      <c r="AA372" s="137">
        <v>0</v>
      </c>
      <c r="AB372" s="137">
        <v>0</v>
      </c>
      <c r="AC372" s="137">
        <v>0</v>
      </c>
      <c r="AD372" s="137">
        <v>0</v>
      </c>
      <c r="AE372" s="137">
        <v>0</v>
      </c>
      <c r="AF372" s="137">
        <v>0</v>
      </c>
      <c r="AG372" s="137">
        <v>0</v>
      </c>
      <c r="AH372" s="137">
        <v>0</v>
      </c>
      <c r="AI372" s="137">
        <v>0</v>
      </c>
      <c r="AJ372" s="137">
        <v>93869.27</v>
      </c>
      <c r="AK372" s="137">
        <v>46934.63</v>
      </c>
      <c r="AL372" s="137">
        <v>0</v>
      </c>
      <c r="AN372" s="70"/>
      <c r="AO372" s="70"/>
      <c r="AP372" s="70"/>
      <c r="AQ372" s="70"/>
      <c r="AR372" s="70"/>
      <c r="AS372" s="70"/>
      <c r="AT372" s="70"/>
      <c r="AU372" s="70"/>
      <c r="AV372" s="70"/>
      <c r="AW372" s="70"/>
      <c r="AX372" s="70"/>
      <c r="AY372" s="70"/>
      <c r="AZ372" s="70"/>
      <c r="BA372" s="70"/>
      <c r="BB372" s="70"/>
      <c r="BC372" s="70"/>
      <c r="BD372" s="70"/>
      <c r="BE372" s="70"/>
      <c r="BF372" s="70"/>
      <c r="BG372" s="70"/>
      <c r="BH372" s="70"/>
      <c r="BI372" s="70"/>
      <c r="BJ372" s="70"/>
      <c r="BK372" s="70"/>
      <c r="BL372" s="71"/>
      <c r="BM372" s="71"/>
      <c r="BN372" s="71"/>
      <c r="BO372" s="71"/>
      <c r="BP372" s="71"/>
      <c r="BQ372" s="71"/>
      <c r="BR372" s="71"/>
      <c r="BS372" s="71"/>
      <c r="BT372" s="71"/>
      <c r="BU372" s="71"/>
      <c r="BV372" s="71"/>
      <c r="BW372" s="71"/>
      <c r="BY372" s="72"/>
      <c r="BZ372" s="73"/>
      <c r="CA372" s="74"/>
      <c r="CB372" s="70"/>
      <c r="CC372" s="75"/>
    </row>
    <row r="373" spans="1:81" s="69" customFormat="1" ht="12" customHeight="1" x14ac:dyDescent="0.2">
      <c r="A373" s="110">
        <v>61</v>
      </c>
      <c r="B373" s="161" t="s">
        <v>369</v>
      </c>
      <c r="C373" s="117"/>
      <c r="D373" s="117"/>
      <c r="E373" s="118"/>
      <c r="F373" s="118"/>
      <c r="G373" s="163">
        <v>4783616.8</v>
      </c>
      <c r="H373" s="164">
        <v>0</v>
      </c>
      <c r="I373" s="165">
        <v>0</v>
      </c>
      <c r="J373" s="165">
        <v>0</v>
      </c>
      <c r="K373" s="165">
        <v>0</v>
      </c>
      <c r="L373" s="165">
        <v>0</v>
      </c>
      <c r="M373" s="165">
        <v>0</v>
      </c>
      <c r="N373" s="164">
        <v>0</v>
      </c>
      <c r="O373" s="164">
        <v>0</v>
      </c>
      <c r="P373" s="164">
        <v>0</v>
      </c>
      <c r="Q373" s="164">
        <v>0</v>
      </c>
      <c r="R373" s="164">
        <v>0</v>
      </c>
      <c r="S373" s="164">
        <v>0</v>
      </c>
      <c r="T373" s="166">
        <v>0</v>
      </c>
      <c r="U373" s="164">
        <v>0</v>
      </c>
      <c r="V373" s="168" t="s">
        <v>37</v>
      </c>
      <c r="W373" s="137">
        <v>638.52</v>
      </c>
      <c r="X373" s="164">
        <v>4640570</v>
      </c>
      <c r="Y373" s="137">
        <v>0</v>
      </c>
      <c r="Z373" s="137">
        <v>0</v>
      </c>
      <c r="AA373" s="137">
        <v>0</v>
      </c>
      <c r="AB373" s="137">
        <v>0</v>
      </c>
      <c r="AC373" s="137">
        <v>0</v>
      </c>
      <c r="AD373" s="137">
        <v>0</v>
      </c>
      <c r="AE373" s="137">
        <v>0</v>
      </c>
      <c r="AF373" s="137">
        <v>0</v>
      </c>
      <c r="AG373" s="137">
        <v>0</v>
      </c>
      <c r="AH373" s="137">
        <v>0</v>
      </c>
      <c r="AI373" s="137">
        <v>0</v>
      </c>
      <c r="AJ373" s="137">
        <v>95364.53</v>
      </c>
      <c r="AK373" s="137">
        <v>47682.27</v>
      </c>
      <c r="AL373" s="137">
        <v>0</v>
      </c>
      <c r="AN373" s="70"/>
      <c r="AO373" s="70"/>
      <c r="AP373" s="70"/>
      <c r="AQ373" s="70"/>
      <c r="AR373" s="70"/>
      <c r="AS373" s="70"/>
      <c r="AT373" s="70"/>
      <c r="AU373" s="70"/>
      <c r="AV373" s="70"/>
      <c r="AW373" s="70"/>
      <c r="AX373" s="70"/>
      <c r="AY373" s="70"/>
      <c r="AZ373" s="70"/>
      <c r="BA373" s="70"/>
      <c r="BB373" s="70"/>
      <c r="BC373" s="70"/>
      <c r="BD373" s="70"/>
      <c r="BE373" s="70"/>
      <c r="BF373" s="70"/>
      <c r="BG373" s="70"/>
      <c r="BH373" s="70"/>
      <c r="BI373" s="70"/>
      <c r="BJ373" s="70"/>
      <c r="BK373" s="70"/>
      <c r="BL373" s="71"/>
      <c r="BM373" s="71"/>
      <c r="BN373" s="71"/>
      <c r="BO373" s="71"/>
      <c r="BP373" s="71"/>
      <c r="BQ373" s="71"/>
      <c r="BR373" s="71"/>
      <c r="BS373" s="71"/>
      <c r="BT373" s="71"/>
      <c r="BU373" s="71"/>
      <c r="BV373" s="71"/>
      <c r="BW373" s="71"/>
      <c r="BY373" s="72"/>
      <c r="BZ373" s="73"/>
      <c r="CA373" s="74"/>
      <c r="CB373" s="70"/>
      <c r="CC373" s="75"/>
    </row>
    <row r="374" spans="1:81" s="69" customFormat="1" ht="12" customHeight="1" x14ac:dyDescent="0.2">
      <c r="A374" s="110">
        <v>62</v>
      </c>
      <c r="B374" s="161" t="s">
        <v>372</v>
      </c>
      <c r="C374" s="117"/>
      <c r="D374" s="117"/>
      <c r="E374" s="118"/>
      <c r="F374" s="118"/>
      <c r="G374" s="163">
        <v>10341803.039999999</v>
      </c>
      <c r="H374" s="164">
        <v>0</v>
      </c>
      <c r="I374" s="165">
        <v>0</v>
      </c>
      <c r="J374" s="165">
        <v>0</v>
      </c>
      <c r="K374" s="165">
        <v>0</v>
      </c>
      <c r="L374" s="165">
        <v>0</v>
      </c>
      <c r="M374" s="165">
        <v>0</v>
      </c>
      <c r="N374" s="164">
        <v>0</v>
      </c>
      <c r="O374" s="164">
        <v>0</v>
      </c>
      <c r="P374" s="164">
        <v>0</v>
      </c>
      <c r="Q374" s="164">
        <v>0</v>
      </c>
      <c r="R374" s="164">
        <v>0</v>
      </c>
      <c r="S374" s="164">
        <v>0</v>
      </c>
      <c r="T374" s="166">
        <v>0</v>
      </c>
      <c r="U374" s="164">
        <v>0</v>
      </c>
      <c r="V374" s="168" t="s">
        <v>37</v>
      </c>
      <c r="W374" s="137">
        <v>1379.4</v>
      </c>
      <c r="X374" s="164">
        <v>9973470</v>
      </c>
      <c r="Y374" s="137">
        <v>0</v>
      </c>
      <c r="Z374" s="137">
        <v>0</v>
      </c>
      <c r="AA374" s="137">
        <v>0</v>
      </c>
      <c r="AB374" s="137">
        <v>0</v>
      </c>
      <c r="AC374" s="137">
        <v>0</v>
      </c>
      <c r="AD374" s="137">
        <v>0</v>
      </c>
      <c r="AE374" s="137">
        <v>0</v>
      </c>
      <c r="AF374" s="137">
        <v>0</v>
      </c>
      <c r="AG374" s="137">
        <v>0</v>
      </c>
      <c r="AH374" s="137">
        <v>0</v>
      </c>
      <c r="AI374" s="137">
        <v>0</v>
      </c>
      <c r="AJ374" s="137">
        <v>245555.36</v>
      </c>
      <c r="AK374" s="137">
        <v>122777.68</v>
      </c>
      <c r="AL374" s="137">
        <v>0</v>
      </c>
      <c r="AN374" s="70"/>
      <c r="AO374" s="70"/>
      <c r="AP374" s="70"/>
      <c r="AQ374" s="70"/>
      <c r="AR374" s="70"/>
      <c r="AS374" s="70"/>
      <c r="AT374" s="70"/>
      <c r="AU374" s="70"/>
      <c r="AV374" s="70"/>
      <c r="AW374" s="70"/>
      <c r="AX374" s="70"/>
      <c r="AY374" s="70"/>
      <c r="AZ374" s="70"/>
      <c r="BA374" s="70"/>
      <c r="BB374" s="70"/>
      <c r="BC374" s="70"/>
      <c r="BD374" s="70"/>
      <c r="BE374" s="70"/>
      <c r="BF374" s="70"/>
      <c r="BG374" s="70"/>
      <c r="BH374" s="70"/>
      <c r="BI374" s="70"/>
      <c r="BJ374" s="70"/>
      <c r="BK374" s="70"/>
      <c r="BL374" s="71"/>
      <c r="BM374" s="71"/>
      <c r="BN374" s="71"/>
      <c r="BO374" s="71"/>
      <c r="BP374" s="71"/>
      <c r="BQ374" s="71"/>
      <c r="BR374" s="71"/>
      <c r="BS374" s="71"/>
      <c r="BT374" s="71"/>
      <c r="BU374" s="71"/>
      <c r="BV374" s="71"/>
      <c r="BW374" s="71"/>
      <c r="BY374" s="72"/>
      <c r="BZ374" s="73"/>
      <c r="CA374" s="74"/>
      <c r="CB374" s="70"/>
      <c r="CC374" s="75"/>
    </row>
    <row r="375" spans="1:81" s="69" customFormat="1" ht="12" customHeight="1" x14ac:dyDescent="0.2">
      <c r="A375" s="110">
        <v>63</v>
      </c>
      <c r="B375" s="161" t="s">
        <v>373</v>
      </c>
      <c r="C375" s="117"/>
      <c r="D375" s="117"/>
      <c r="E375" s="118"/>
      <c r="F375" s="118"/>
      <c r="G375" s="163">
        <v>4771244.18</v>
      </c>
      <c r="H375" s="164">
        <v>0</v>
      </c>
      <c r="I375" s="165">
        <v>0</v>
      </c>
      <c r="J375" s="165">
        <v>0</v>
      </c>
      <c r="K375" s="165">
        <v>0</v>
      </c>
      <c r="L375" s="165">
        <v>0</v>
      </c>
      <c r="M375" s="165">
        <v>0</v>
      </c>
      <c r="N375" s="164">
        <v>0</v>
      </c>
      <c r="O375" s="164">
        <v>0</v>
      </c>
      <c r="P375" s="164">
        <v>0</v>
      </c>
      <c r="Q375" s="164">
        <v>0</v>
      </c>
      <c r="R375" s="164">
        <v>0</v>
      </c>
      <c r="S375" s="164">
        <v>0</v>
      </c>
      <c r="T375" s="166">
        <v>0</v>
      </c>
      <c r="U375" s="164">
        <v>0</v>
      </c>
      <c r="V375" s="168" t="s">
        <v>36</v>
      </c>
      <c r="W375" s="137">
        <v>827</v>
      </c>
      <c r="X375" s="164">
        <v>4556538.1900000004</v>
      </c>
      <c r="Y375" s="137">
        <v>0</v>
      </c>
      <c r="Z375" s="137">
        <v>0</v>
      </c>
      <c r="AA375" s="137">
        <v>0</v>
      </c>
      <c r="AB375" s="137">
        <v>0</v>
      </c>
      <c r="AC375" s="137">
        <v>0</v>
      </c>
      <c r="AD375" s="137">
        <v>0</v>
      </c>
      <c r="AE375" s="137">
        <v>0</v>
      </c>
      <c r="AF375" s="137">
        <v>0</v>
      </c>
      <c r="AG375" s="137">
        <v>0</v>
      </c>
      <c r="AH375" s="137">
        <v>0</v>
      </c>
      <c r="AI375" s="137">
        <v>0</v>
      </c>
      <c r="AJ375" s="137">
        <v>143137.32999999999</v>
      </c>
      <c r="AK375" s="137">
        <v>71568.66</v>
      </c>
      <c r="AL375" s="137">
        <v>0</v>
      </c>
      <c r="AN375" s="70"/>
      <c r="AO375" s="70"/>
      <c r="AP375" s="70"/>
      <c r="AQ375" s="70"/>
      <c r="AR375" s="70"/>
      <c r="AS375" s="70"/>
      <c r="AT375" s="70"/>
      <c r="AU375" s="70"/>
      <c r="AV375" s="70"/>
      <c r="AW375" s="70"/>
      <c r="AX375" s="70"/>
      <c r="AY375" s="70"/>
      <c r="AZ375" s="70"/>
      <c r="BA375" s="70"/>
      <c r="BB375" s="70"/>
      <c r="BC375" s="70"/>
      <c r="BD375" s="70"/>
      <c r="BE375" s="70"/>
      <c r="BF375" s="70"/>
      <c r="BG375" s="70"/>
      <c r="BH375" s="70"/>
      <c r="BI375" s="70"/>
      <c r="BJ375" s="70"/>
      <c r="BK375" s="70"/>
      <c r="BL375" s="71"/>
      <c r="BM375" s="71"/>
      <c r="BN375" s="71"/>
      <c r="BO375" s="71"/>
      <c r="BP375" s="71"/>
      <c r="BQ375" s="71"/>
      <c r="BR375" s="71"/>
      <c r="BS375" s="71"/>
      <c r="BT375" s="71"/>
      <c r="BU375" s="71"/>
      <c r="BV375" s="71"/>
      <c r="BW375" s="71"/>
      <c r="BY375" s="72"/>
      <c r="BZ375" s="73"/>
      <c r="CA375" s="74"/>
      <c r="CB375" s="70"/>
      <c r="CC375" s="75"/>
    </row>
    <row r="376" spans="1:81" s="69" customFormat="1" ht="12" customHeight="1" x14ac:dyDescent="0.2">
      <c r="A376" s="110">
        <v>64</v>
      </c>
      <c r="B376" s="161" t="s">
        <v>382</v>
      </c>
      <c r="C376" s="117"/>
      <c r="D376" s="117"/>
      <c r="E376" s="118"/>
      <c r="F376" s="118"/>
      <c r="G376" s="163">
        <v>4464551.2699999996</v>
      </c>
      <c r="H376" s="164">
        <v>0</v>
      </c>
      <c r="I376" s="165">
        <v>0</v>
      </c>
      <c r="J376" s="165">
        <v>0</v>
      </c>
      <c r="K376" s="165">
        <v>0</v>
      </c>
      <c r="L376" s="165">
        <v>0</v>
      </c>
      <c r="M376" s="165">
        <v>0</v>
      </c>
      <c r="N376" s="164">
        <v>0</v>
      </c>
      <c r="O376" s="164">
        <v>0</v>
      </c>
      <c r="P376" s="164">
        <v>0</v>
      </c>
      <c r="Q376" s="164">
        <v>0</v>
      </c>
      <c r="R376" s="164">
        <v>0</v>
      </c>
      <c r="S376" s="164">
        <v>0</v>
      </c>
      <c r="T376" s="166">
        <v>0</v>
      </c>
      <c r="U376" s="164">
        <v>0</v>
      </c>
      <c r="V376" s="168" t="s">
        <v>37</v>
      </c>
      <c r="W376" s="137">
        <v>610.6</v>
      </c>
      <c r="X376" s="164">
        <v>4223490</v>
      </c>
      <c r="Y376" s="137">
        <v>0</v>
      </c>
      <c r="Z376" s="137">
        <v>0</v>
      </c>
      <c r="AA376" s="137">
        <v>0</v>
      </c>
      <c r="AB376" s="137">
        <v>0</v>
      </c>
      <c r="AC376" s="137">
        <v>0</v>
      </c>
      <c r="AD376" s="137">
        <v>0</v>
      </c>
      <c r="AE376" s="137">
        <v>0</v>
      </c>
      <c r="AF376" s="137">
        <v>0</v>
      </c>
      <c r="AG376" s="137">
        <v>0</v>
      </c>
      <c r="AH376" s="137">
        <v>0</v>
      </c>
      <c r="AI376" s="137">
        <v>0</v>
      </c>
      <c r="AJ376" s="137">
        <v>160707.51</v>
      </c>
      <c r="AK376" s="137">
        <v>80353.759999999995</v>
      </c>
      <c r="AL376" s="137">
        <v>0</v>
      </c>
      <c r="AN376" s="70"/>
      <c r="AO376" s="70"/>
      <c r="AP376" s="70"/>
      <c r="AQ376" s="70"/>
      <c r="AR376" s="70"/>
      <c r="AS376" s="70"/>
      <c r="AT376" s="70"/>
      <c r="AU376" s="70"/>
      <c r="AV376" s="70"/>
      <c r="AW376" s="70"/>
      <c r="AX376" s="70"/>
      <c r="AY376" s="70"/>
      <c r="AZ376" s="70"/>
      <c r="BA376" s="70"/>
      <c r="BB376" s="70"/>
      <c r="BC376" s="70"/>
      <c r="BD376" s="70"/>
      <c r="BE376" s="70"/>
      <c r="BF376" s="70"/>
      <c r="BG376" s="70"/>
      <c r="BH376" s="70"/>
      <c r="BI376" s="70"/>
      <c r="BJ376" s="70"/>
      <c r="BK376" s="70"/>
      <c r="BL376" s="71"/>
      <c r="BM376" s="71"/>
      <c r="BN376" s="71"/>
      <c r="BO376" s="71"/>
      <c r="BP376" s="71"/>
      <c r="BQ376" s="71"/>
      <c r="BR376" s="71"/>
      <c r="BS376" s="71"/>
      <c r="BT376" s="71"/>
      <c r="BU376" s="71"/>
      <c r="BV376" s="71"/>
      <c r="BW376" s="71"/>
      <c r="BY376" s="72"/>
      <c r="BZ376" s="73"/>
      <c r="CA376" s="74"/>
      <c r="CB376" s="70"/>
      <c r="CC376" s="75"/>
    </row>
    <row r="377" spans="1:81" s="69" customFormat="1" ht="12" customHeight="1" x14ac:dyDescent="0.2">
      <c r="A377" s="110">
        <v>65</v>
      </c>
      <c r="B377" s="161" t="s">
        <v>386</v>
      </c>
      <c r="C377" s="117"/>
      <c r="D377" s="117"/>
      <c r="E377" s="118"/>
      <c r="F377" s="118"/>
      <c r="G377" s="163">
        <v>2923144.18</v>
      </c>
      <c r="H377" s="164">
        <v>0</v>
      </c>
      <c r="I377" s="165">
        <v>0</v>
      </c>
      <c r="J377" s="165">
        <v>0</v>
      </c>
      <c r="K377" s="165">
        <v>0</v>
      </c>
      <c r="L377" s="165">
        <v>0</v>
      </c>
      <c r="M377" s="165">
        <v>0</v>
      </c>
      <c r="N377" s="164">
        <v>0</v>
      </c>
      <c r="O377" s="164">
        <v>0</v>
      </c>
      <c r="P377" s="164">
        <v>0</v>
      </c>
      <c r="Q377" s="164">
        <v>0</v>
      </c>
      <c r="R377" s="164">
        <v>0</v>
      </c>
      <c r="S377" s="164">
        <v>0</v>
      </c>
      <c r="T377" s="166">
        <v>0</v>
      </c>
      <c r="U377" s="164">
        <v>0</v>
      </c>
      <c r="V377" s="168" t="s">
        <v>37</v>
      </c>
      <c r="W377" s="137">
        <v>396.2</v>
      </c>
      <c r="X377" s="164">
        <v>2832930</v>
      </c>
      <c r="Y377" s="137">
        <v>0</v>
      </c>
      <c r="Z377" s="137">
        <v>0</v>
      </c>
      <c r="AA377" s="137">
        <v>0</v>
      </c>
      <c r="AB377" s="137">
        <v>0</v>
      </c>
      <c r="AC377" s="137">
        <v>0</v>
      </c>
      <c r="AD377" s="137">
        <v>0</v>
      </c>
      <c r="AE377" s="137">
        <v>0</v>
      </c>
      <c r="AF377" s="137">
        <v>0</v>
      </c>
      <c r="AG377" s="137">
        <v>0</v>
      </c>
      <c r="AH377" s="137">
        <v>0</v>
      </c>
      <c r="AI377" s="137">
        <v>0</v>
      </c>
      <c r="AJ377" s="137">
        <v>60142.79</v>
      </c>
      <c r="AK377" s="137">
        <v>30071.39</v>
      </c>
      <c r="AL377" s="137">
        <v>0</v>
      </c>
      <c r="AN377" s="70"/>
      <c r="AO377" s="70"/>
      <c r="AP377" s="70"/>
      <c r="AQ377" s="70"/>
      <c r="AR377" s="70"/>
      <c r="AS377" s="70"/>
      <c r="AT377" s="70"/>
      <c r="AU377" s="70"/>
      <c r="AV377" s="70"/>
      <c r="AW377" s="70"/>
      <c r="AX377" s="70"/>
      <c r="AY377" s="70"/>
      <c r="AZ377" s="70"/>
      <c r="BA377" s="70"/>
      <c r="BB377" s="70"/>
      <c r="BC377" s="70"/>
      <c r="BD377" s="70"/>
      <c r="BE377" s="70"/>
      <c r="BF377" s="70"/>
      <c r="BG377" s="70"/>
      <c r="BH377" s="70"/>
      <c r="BI377" s="70"/>
      <c r="BJ377" s="70"/>
      <c r="BK377" s="70"/>
      <c r="BL377" s="71"/>
      <c r="BM377" s="71"/>
      <c r="BN377" s="71"/>
      <c r="BO377" s="71"/>
      <c r="BP377" s="71"/>
      <c r="BQ377" s="71"/>
      <c r="BR377" s="71"/>
      <c r="BS377" s="71"/>
      <c r="BT377" s="71"/>
      <c r="BU377" s="71"/>
      <c r="BV377" s="71"/>
      <c r="BW377" s="71"/>
      <c r="BY377" s="72"/>
      <c r="BZ377" s="73"/>
      <c r="CA377" s="74"/>
      <c r="CB377" s="70"/>
      <c r="CC377" s="75"/>
    </row>
    <row r="378" spans="1:81" s="69" customFormat="1" ht="12" customHeight="1" x14ac:dyDescent="0.2">
      <c r="A378" s="110">
        <v>66</v>
      </c>
      <c r="B378" s="161" t="s">
        <v>387</v>
      </c>
      <c r="C378" s="117"/>
      <c r="D378" s="117"/>
      <c r="E378" s="118"/>
      <c r="F378" s="118"/>
      <c r="G378" s="163">
        <v>6013502.5499999998</v>
      </c>
      <c r="H378" s="164">
        <v>0</v>
      </c>
      <c r="I378" s="165">
        <v>0</v>
      </c>
      <c r="J378" s="165">
        <v>0</v>
      </c>
      <c r="K378" s="165">
        <v>0</v>
      </c>
      <c r="L378" s="165">
        <v>0</v>
      </c>
      <c r="M378" s="165">
        <v>0</v>
      </c>
      <c r="N378" s="164">
        <v>0</v>
      </c>
      <c r="O378" s="164">
        <v>0</v>
      </c>
      <c r="P378" s="164">
        <v>0</v>
      </c>
      <c r="Q378" s="164">
        <v>0</v>
      </c>
      <c r="R378" s="164">
        <v>0</v>
      </c>
      <c r="S378" s="164">
        <v>0</v>
      </c>
      <c r="T378" s="166">
        <v>0</v>
      </c>
      <c r="U378" s="164">
        <v>0</v>
      </c>
      <c r="V378" s="168" t="s">
        <v>37</v>
      </c>
      <c r="W378" s="137">
        <v>810</v>
      </c>
      <c r="X378" s="164">
        <v>5752330</v>
      </c>
      <c r="Y378" s="137">
        <v>0</v>
      </c>
      <c r="Z378" s="137">
        <v>0</v>
      </c>
      <c r="AA378" s="137">
        <v>0</v>
      </c>
      <c r="AB378" s="137">
        <v>0</v>
      </c>
      <c r="AC378" s="137">
        <v>0</v>
      </c>
      <c r="AD378" s="137">
        <v>0</v>
      </c>
      <c r="AE378" s="137">
        <v>0</v>
      </c>
      <c r="AF378" s="137">
        <v>0</v>
      </c>
      <c r="AG378" s="137">
        <v>0</v>
      </c>
      <c r="AH378" s="137">
        <v>0</v>
      </c>
      <c r="AI378" s="137">
        <v>0</v>
      </c>
      <c r="AJ378" s="137">
        <v>174115.03</v>
      </c>
      <c r="AK378" s="137">
        <v>87057.52</v>
      </c>
      <c r="AL378" s="137">
        <v>0</v>
      </c>
      <c r="AN378" s="70"/>
      <c r="AO378" s="70"/>
      <c r="AP378" s="70"/>
      <c r="AQ378" s="70"/>
      <c r="AR378" s="70"/>
      <c r="AS378" s="70"/>
      <c r="AT378" s="70"/>
      <c r="AU378" s="70"/>
      <c r="AV378" s="70"/>
      <c r="AW378" s="70"/>
      <c r="AX378" s="70"/>
      <c r="AY378" s="70"/>
      <c r="AZ378" s="70"/>
      <c r="BA378" s="70"/>
      <c r="BB378" s="70"/>
      <c r="BC378" s="70"/>
      <c r="BD378" s="70"/>
      <c r="BE378" s="70"/>
      <c r="BF378" s="70"/>
      <c r="BG378" s="70"/>
      <c r="BH378" s="70"/>
      <c r="BI378" s="70"/>
      <c r="BJ378" s="70"/>
      <c r="BK378" s="70"/>
      <c r="BL378" s="71"/>
      <c r="BM378" s="71"/>
      <c r="BN378" s="71"/>
      <c r="BO378" s="71"/>
      <c r="BP378" s="71"/>
      <c r="BQ378" s="71"/>
      <c r="BR378" s="71"/>
      <c r="BS378" s="71"/>
      <c r="BT378" s="71"/>
      <c r="BU378" s="71"/>
      <c r="BV378" s="71"/>
      <c r="BW378" s="71"/>
      <c r="BY378" s="72"/>
      <c r="BZ378" s="73"/>
      <c r="CA378" s="74"/>
      <c r="CB378" s="70"/>
      <c r="CC378" s="75"/>
    </row>
    <row r="379" spans="1:81" s="69" customFormat="1" ht="12" customHeight="1" x14ac:dyDescent="0.2">
      <c r="A379" s="110">
        <v>67</v>
      </c>
      <c r="B379" s="161" t="s">
        <v>125</v>
      </c>
      <c r="C379" s="117"/>
      <c r="D379" s="117"/>
      <c r="E379" s="118"/>
      <c r="F379" s="118"/>
      <c r="G379" s="163">
        <v>4528931.9000000004</v>
      </c>
      <c r="H379" s="164">
        <v>0</v>
      </c>
      <c r="I379" s="165">
        <v>0</v>
      </c>
      <c r="J379" s="165">
        <v>0</v>
      </c>
      <c r="K379" s="165">
        <v>0</v>
      </c>
      <c r="L379" s="165">
        <v>0</v>
      </c>
      <c r="M379" s="165">
        <v>0</v>
      </c>
      <c r="N379" s="164">
        <v>0</v>
      </c>
      <c r="O379" s="164">
        <v>0</v>
      </c>
      <c r="P379" s="164">
        <v>0</v>
      </c>
      <c r="Q379" s="164">
        <v>0</v>
      </c>
      <c r="R379" s="164">
        <v>0</v>
      </c>
      <c r="S379" s="164">
        <v>0</v>
      </c>
      <c r="T379" s="166">
        <v>0</v>
      </c>
      <c r="U379" s="164">
        <v>0</v>
      </c>
      <c r="V379" s="168" t="s">
        <v>36</v>
      </c>
      <c r="W379" s="137">
        <v>785</v>
      </c>
      <c r="X379" s="164">
        <v>4325129.96</v>
      </c>
      <c r="Y379" s="137">
        <v>0</v>
      </c>
      <c r="Z379" s="137">
        <v>0</v>
      </c>
      <c r="AA379" s="137">
        <v>0</v>
      </c>
      <c r="AB379" s="137">
        <v>0</v>
      </c>
      <c r="AC379" s="137">
        <v>0</v>
      </c>
      <c r="AD379" s="137">
        <v>0</v>
      </c>
      <c r="AE379" s="137">
        <v>0</v>
      </c>
      <c r="AF379" s="137">
        <v>0</v>
      </c>
      <c r="AG379" s="137">
        <v>0</v>
      </c>
      <c r="AH379" s="137">
        <v>0</v>
      </c>
      <c r="AI379" s="137">
        <v>0</v>
      </c>
      <c r="AJ379" s="137">
        <v>135867.96</v>
      </c>
      <c r="AK379" s="137">
        <v>67933.98</v>
      </c>
      <c r="AL379" s="137">
        <v>0</v>
      </c>
      <c r="AN379" s="70"/>
      <c r="AO379" s="70"/>
      <c r="AP379" s="70"/>
      <c r="AQ379" s="70"/>
      <c r="AR379" s="70"/>
      <c r="AS379" s="70"/>
      <c r="AT379" s="70"/>
      <c r="AU379" s="70"/>
      <c r="AV379" s="70"/>
      <c r="AW379" s="70"/>
      <c r="AX379" s="70"/>
      <c r="AY379" s="70"/>
      <c r="AZ379" s="70"/>
      <c r="BA379" s="70"/>
      <c r="BB379" s="70"/>
      <c r="BC379" s="70"/>
      <c r="BD379" s="70"/>
      <c r="BE379" s="70"/>
      <c r="BF379" s="70"/>
      <c r="BG379" s="70"/>
      <c r="BH379" s="70"/>
      <c r="BI379" s="70"/>
      <c r="BJ379" s="70"/>
      <c r="BK379" s="70"/>
      <c r="BL379" s="71"/>
      <c r="BM379" s="71"/>
      <c r="BN379" s="71"/>
      <c r="BO379" s="71"/>
      <c r="BP379" s="71"/>
      <c r="BQ379" s="71"/>
      <c r="BR379" s="71"/>
      <c r="BS379" s="71"/>
      <c r="BT379" s="71"/>
      <c r="BU379" s="71"/>
      <c r="BV379" s="71"/>
      <c r="BW379" s="71"/>
      <c r="BY379" s="72"/>
      <c r="BZ379" s="73"/>
      <c r="CA379" s="74"/>
      <c r="CB379" s="70"/>
      <c r="CC379" s="75"/>
    </row>
    <row r="380" spans="1:81" s="69" customFormat="1" ht="12" customHeight="1" x14ac:dyDescent="0.2">
      <c r="A380" s="110">
        <v>68</v>
      </c>
      <c r="B380" s="161" t="s">
        <v>126</v>
      </c>
      <c r="C380" s="117"/>
      <c r="D380" s="117"/>
      <c r="E380" s="118"/>
      <c r="F380" s="118"/>
      <c r="G380" s="163">
        <v>2538509.6</v>
      </c>
      <c r="H380" s="164">
        <v>0</v>
      </c>
      <c r="I380" s="165">
        <v>0</v>
      </c>
      <c r="J380" s="165">
        <v>0</v>
      </c>
      <c r="K380" s="165">
        <v>0</v>
      </c>
      <c r="L380" s="165">
        <v>0</v>
      </c>
      <c r="M380" s="165">
        <v>0</v>
      </c>
      <c r="N380" s="164">
        <v>0</v>
      </c>
      <c r="O380" s="164">
        <v>0</v>
      </c>
      <c r="P380" s="164">
        <v>0</v>
      </c>
      <c r="Q380" s="164">
        <v>0</v>
      </c>
      <c r="R380" s="164">
        <v>0</v>
      </c>
      <c r="S380" s="164">
        <v>0</v>
      </c>
      <c r="T380" s="166">
        <v>0</v>
      </c>
      <c r="U380" s="164">
        <v>0</v>
      </c>
      <c r="V380" s="168" t="s">
        <v>36</v>
      </c>
      <c r="W380" s="137">
        <v>440</v>
      </c>
      <c r="X380" s="164">
        <v>2424276.67</v>
      </c>
      <c r="Y380" s="137">
        <v>0</v>
      </c>
      <c r="Z380" s="137">
        <v>0</v>
      </c>
      <c r="AA380" s="137">
        <v>0</v>
      </c>
      <c r="AB380" s="137">
        <v>0</v>
      </c>
      <c r="AC380" s="137">
        <v>0</v>
      </c>
      <c r="AD380" s="137">
        <v>0</v>
      </c>
      <c r="AE380" s="137">
        <v>0</v>
      </c>
      <c r="AF380" s="137">
        <v>0</v>
      </c>
      <c r="AG380" s="137">
        <v>0</v>
      </c>
      <c r="AH380" s="137">
        <v>0</v>
      </c>
      <c r="AI380" s="137">
        <v>0</v>
      </c>
      <c r="AJ380" s="137">
        <v>76155.289999999994</v>
      </c>
      <c r="AK380" s="137">
        <v>38077.64</v>
      </c>
      <c r="AL380" s="137">
        <v>0</v>
      </c>
      <c r="AN380" s="70"/>
      <c r="AO380" s="70"/>
      <c r="AP380" s="70"/>
      <c r="AQ380" s="70"/>
      <c r="AR380" s="70"/>
      <c r="AS380" s="70"/>
      <c r="AT380" s="70"/>
      <c r="AU380" s="70"/>
      <c r="AV380" s="70"/>
      <c r="AW380" s="70"/>
      <c r="AX380" s="70"/>
      <c r="AY380" s="70"/>
      <c r="AZ380" s="70"/>
      <c r="BA380" s="70"/>
      <c r="BB380" s="70"/>
      <c r="BC380" s="70"/>
      <c r="BD380" s="70"/>
      <c r="BE380" s="70"/>
      <c r="BF380" s="70"/>
      <c r="BG380" s="70"/>
      <c r="BH380" s="70"/>
      <c r="BI380" s="70"/>
      <c r="BJ380" s="70"/>
      <c r="BK380" s="70"/>
      <c r="BL380" s="71"/>
      <c r="BM380" s="71"/>
      <c r="BN380" s="71"/>
      <c r="BO380" s="71"/>
      <c r="BP380" s="71"/>
      <c r="BQ380" s="71"/>
      <c r="BR380" s="71"/>
      <c r="BS380" s="71"/>
      <c r="BT380" s="71"/>
      <c r="BU380" s="71"/>
      <c r="BV380" s="71"/>
      <c r="BW380" s="71"/>
      <c r="BY380" s="72"/>
      <c r="BZ380" s="73"/>
      <c r="CA380" s="74"/>
      <c r="CB380" s="70"/>
      <c r="CC380" s="75"/>
    </row>
    <row r="381" spans="1:81" s="69" customFormat="1" ht="12" customHeight="1" x14ac:dyDescent="0.2">
      <c r="A381" s="110">
        <v>69</v>
      </c>
      <c r="B381" s="161" t="s">
        <v>127</v>
      </c>
      <c r="C381" s="117"/>
      <c r="D381" s="117"/>
      <c r="E381" s="118"/>
      <c r="F381" s="118"/>
      <c r="G381" s="163">
        <v>2538509.6</v>
      </c>
      <c r="H381" s="164">
        <v>0</v>
      </c>
      <c r="I381" s="165">
        <v>0</v>
      </c>
      <c r="J381" s="165">
        <v>0</v>
      </c>
      <c r="K381" s="165">
        <v>0</v>
      </c>
      <c r="L381" s="165">
        <v>0</v>
      </c>
      <c r="M381" s="165">
        <v>0</v>
      </c>
      <c r="N381" s="164">
        <v>0</v>
      </c>
      <c r="O381" s="164">
        <v>0</v>
      </c>
      <c r="P381" s="164">
        <v>0</v>
      </c>
      <c r="Q381" s="164">
        <v>0</v>
      </c>
      <c r="R381" s="164">
        <v>0</v>
      </c>
      <c r="S381" s="164">
        <v>0</v>
      </c>
      <c r="T381" s="166">
        <v>0</v>
      </c>
      <c r="U381" s="164">
        <v>0</v>
      </c>
      <c r="V381" s="168" t="s">
        <v>36</v>
      </c>
      <c r="W381" s="137">
        <v>440</v>
      </c>
      <c r="X381" s="164">
        <v>2424276.67</v>
      </c>
      <c r="Y381" s="137">
        <v>0</v>
      </c>
      <c r="Z381" s="137">
        <v>0</v>
      </c>
      <c r="AA381" s="137">
        <v>0</v>
      </c>
      <c r="AB381" s="137">
        <v>0</v>
      </c>
      <c r="AC381" s="137">
        <v>0</v>
      </c>
      <c r="AD381" s="137">
        <v>0</v>
      </c>
      <c r="AE381" s="137">
        <v>0</v>
      </c>
      <c r="AF381" s="137">
        <v>0</v>
      </c>
      <c r="AG381" s="137">
        <v>0</v>
      </c>
      <c r="AH381" s="137">
        <v>0</v>
      </c>
      <c r="AI381" s="137">
        <v>0</v>
      </c>
      <c r="AJ381" s="137">
        <v>76155.289999999994</v>
      </c>
      <c r="AK381" s="137">
        <v>38077.64</v>
      </c>
      <c r="AL381" s="137">
        <v>0</v>
      </c>
      <c r="AN381" s="70"/>
      <c r="AO381" s="70"/>
      <c r="AP381" s="70"/>
      <c r="AQ381" s="70"/>
      <c r="AR381" s="70"/>
      <c r="AS381" s="70"/>
      <c r="AT381" s="70"/>
      <c r="AU381" s="70"/>
      <c r="AV381" s="70"/>
      <c r="AW381" s="70"/>
      <c r="AX381" s="70"/>
      <c r="AY381" s="70"/>
      <c r="AZ381" s="70"/>
      <c r="BA381" s="70"/>
      <c r="BB381" s="70"/>
      <c r="BC381" s="70"/>
      <c r="BD381" s="70"/>
      <c r="BE381" s="70"/>
      <c r="BF381" s="70"/>
      <c r="BG381" s="70"/>
      <c r="BH381" s="70"/>
      <c r="BI381" s="70"/>
      <c r="BJ381" s="70"/>
      <c r="BK381" s="70"/>
      <c r="BL381" s="71"/>
      <c r="BM381" s="71"/>
      <c r="BN381" s="71"/>
      <c r="BO381" s="71"/>
      <c r="BP381" s="71"/>
      <c r="BQ381" s="71"/>
      <c r="BR381" s="71"/>
      <c r="BS381" s="71"/>
      <c r="BT381" s="71"/>
      <c r="BU381" s="71"/>
      <c r="BV381" s="71"/>
      <c r="BW381" s="71"/>
      <c r="BY381" s="72"/>
      <c r="BZ381" s="73"/>
      <c r="CA381" s="74"/>
      <c r="CB381" s="70"/>
      <c r="CC381" s="75"/>
    </row>
    <row r="382" spans="1:81" s="69" customFormat="1" ht="12" customHeight="1" x14ac:dyDescent="0.2">
      <c r="A382" s="110">
        <v>70</v>
      </c>
      <c r="B382" s="161" t="s">
        <v>128</v>
      </c>
      <c r="C382" s="117"/>
      <c r="D382" s="117"/>
      <c r="E382" s="118"/>
      <c r="F382" s="118"/>
      <c r="G382" s="163">
        <v>2630819.04</v>
      </c>
      <c r="H382" s="164">
        <v>0</v>
      </c>
      <c r="I382" s="165">
        <v>0</v>
      </c>
      <c r="J382" s="165">
        <v>0</v>
      </c>
      <c r="K382" s="165">
        <v>0</v>
      </c>
      <c r="L382" s="165">
        <v>0</v>
      </c>
      <c r="M382" s="165">
        <v>0</v>
      </c>
      <c r="N382" s="164">
        <v>0</v>
      </c>
      <c r="O382" s="164">
        <v>0</v>
      </c>
      <c r="P382" s="164">
        <v>0</v>
      </c>
      <c r="Q382" s="164">
        <v>0</v>
      </c>
      <c r="R382" s="164">
        <v>0</v>
      </c>
      <c r="S382" s="164">
        <v>0</v>
      </c>
      <c r="T382" s="166">
        <v>0</v>
      </c>
      <c r="U382" s="164">
        <v>0</v>
      </c>
      <c r="V382" s="168" t="s">
        <v>36</v>
      </c>
      <c r="W382" s="137">
        <v>456</v>
      </c>
      <c r="X382" s="164">
        <v>2512432.1800000002</v>
      </c>
      <c r="Y382" s="137">
        <v>0</v>
      </c>
      <c r="Z382" s="137">
        <v>0</v>
      </c>
      <c r="AA382" s="137">
        <v>0</v>
      </c>
      <c r="AB382" s="137">
        <v>0</v>
      </c>
      <c r="AC382" s="137">
        <v>0</v>
      </c>
      <c r="AD382" s="137">
        <v>0</v>
      </c>
      <c r="AE382" s="137">
        <v>0</v>
      </c>
      <c r="AF382" s="137">
        <v>0</v>
      </c>
      <c r="AG382" s="137">
        <v>0</v>
      </c>
      <c r="AH382" s="137">
        <v>0</v>
      </c>
      <c r="AI382" s="137">
        <v>0</v>
      </c>
      <c r="AJ382" s="137">
        <v>78924.570000000007</v>
      </c>
      <c r="AK382" s="137">
        <v>39462.29</v>
      </c>
      <c r="AL382" s="137">
        <v>0</v>
      </c>
      <c r="AN382" s="70"/>
      <c r="AO382" s="70"/>
      <c r="AP382" s="70"/>
      <c r="AQ382" s="70"/>
      <c r="AR382" s="70"/>
      <c r="AS382" s="70"/>
      <c r="AT382" s="70"/>
      <c r="AU382" s="70"/>
      <c r="AV382" s="70"/>
      <c r="AW382" s="70"/>
      <c r="AX382" s="70"/>
      <c r="AY382" s="70"/>
      <c r="AZ382" s="70"/>
      <c r="BA382" s="70"/>
      <c r="BB382" s="70"/>
      <c r="BC382" s="70"/>
      <c r="BD382" s="70"/>
      <c r="BE382" s="70"/>
      <c r="BF382" s="70"/>
      <c r="BG382" s="70"/>
      <c r="BH382" s="70"/>
      <c r="BI382" s="70"/>
      <c r="BJ382" s="70"/>
      <c r="BK382" s="70"/>
      <c r="BL382" s="71"/>
      <c r="BM382" s="71"/>
      <c r="BN382" s="71"/>
      <c r="BO382" s="71"/>
      <c r="BP382" s="71"/>
      <c r="BQ382" s="71"/>
      <c r="BR382" s="71"/>
      <c r="BS382" s="71"/>
      <c r="BT382" s="71"/>
      <c r="BU382" s="71"/>
      <c r="BV382" s="71"/>
      <c r="BW382" s="71"/>
      <c r="BY382" s="72"/>
      <c r="BZ382" s="73"/>
      <c r="CA382" s="74"/>
      <c r="CB382" s="70"/>
      <c r="CC382" s="75"/>
    </row>
    <row r="383" spans="1:81" s="69" customFormat="1" ht="12" customHeight="1" x14ac:dyDescent="0.2">
      <c r="A383" s="110">
        <v>71</v>
      </c>
      <c r="B383" s="161" t="s">
        <v>388</v>
      </c>
      <c r="C383" s="117"/>
      <c r="D383" s="117"/>
      <c r="E383" s="118"/>
      <c r="F383" s="118"/>
      <c r="G383" s="163">
        <v>3108793.39</v>
      </c>
      <c r="H383" s="164">
        <v>0</v>
      </c>
      <c r="I383" s="165">
        <v>0</v>
      </c>
      <c r="J383" s="165">
        <v>0</v>
      </c>
      <c r="K383" s="165">
        <v>0</v>
      </c>
      <c r="L383" s="165">
        <v>0</v>
      </c>
      <c r="M383" s="165">
        <v>0</v>
      </c>
      <c r="N383" s="164">
        <v>0</v>
      </c>
      <c r="O383" s="164">
        <v>0</v>
      </c>
      <c r="P383" s="164">
        <v>0</v>
      </c>
      <c r="Q383" s="164">
        <v>0</v>
      </c>
      <c r="R383" s="164">
        <v>0</v>
      </c>
      <c r="S383" s="164">
        <v>0</v>
      </c>
      <c r="T383" s="166">
        <v>0</v>
      </c>
      <c r="U383" s="164">
        <v>0</v>
      </c>
      <c r="V383" s="168" t="s">
        <v>37</v>
      </c>
      <c r="W383" s="137">
        <v>472.16</v>
      </c>
      <c r="X383" s="164">
        <v>2999390</v>
      </c>
      <c r="Y383" s="137">
        <v>0</v>
      </c>
      <c r="Z383" s="137">
        <v>0</v>
      </c>
      <c r="AA383" s="137">
        <v>0</v>
      </c>
      <c r="AB383" s="137">
        <v>0</v>
      </c>
      <c r="AC383" s="137">
        <v>0</v>
      </c>
      <c r="AD383" s="137">
        <v>0</v>
      </c>
      <c r="AE383" s="137">
        <v>0</v>
      </c>
      <c r="AF383" s="137">
        <v>0</v>
      </c>
      <c r="AG383" s="137">
        <v>0</v>
      </c>
      <c r="AH383" s="137">
        <v>0</v>
      </c>
      <c r="AI383" s="137">
        <v>0</v>
      </c>
      <c r="AJ383" s="137">
        <v>72935.59</v>
      </c>
      <c r="AK383" s="137">
        <v>36467.800000000003</v>
      </c>
      <c r="AL383" s="137">
        <v>0</v>
      </c>
      <c r="AN383" s="70"/>
      <c r="AO383" s="70"/>
      <c r="AP383" s="70"/>
      <c r="AQ383" s="70"/>
      <c r="AR383" s="70"/>
      <c r="AS383" s="70"/>
      <c r="AT383" s="70"/>
      <c r="AU383" s="70"/>
      <c r="AV383" s="70"/>
      <c r="AW383" s="70"/>
      <c r="AX383" s="70"/>
      <c r="AY383" s="70"/>
      <c r="AZ383" s="70"/>
      <c r="BA383" s="70"/>
      <c r="BB383" s="70"/>
      <c r="BC383" s="70"/>
      <c r="BD383" s="70"/>
      <c r="BE383" s="70"/>
      <c r="BF383" s="70"/>
      <c r="BG383" s="70"/>
      <c r="BH383" s="70"/>
      <c r="BI383" s="70"/>
      <c r="BJ383" s="70"/>
      <c r="BK383" s="70"/>
      <c r="BL383" s="71"/>
      <c r="BM383" s="71"/>
      <c r="BN383" s="71"/>
      <c r="BO383" s="71"/>
      <c r="BP383" s="71"/>
      <c r="BQ383" s="71"/>
      <c r="BR383" s="71"/>
      <c r="BS383" s="71"/>
      <c r="BT383" s="71"/>
      <c r="BU383" s="71"/>
      <c r="BV383" s="71"/>
      <c r="BW383" s="71"/>
      <c r="BY383" s="72"/>
      <c r="BZ383" s="73"/>
      <c r="CA383" s="74"/>
      <c r="CB383" s="70"/>
      <c r="CC383" s="75"/>
    </row>
    <row r="384" spans="1:81" s="69" customFormat="1" ht="12" customHeight="1" x14ac:dyDescent="0.2">
      <c r="A384" s="110">
        <v>72</v>
      </c>
      <c r="B384" s="161" t="s">
        <v>389</v>
      </c>
      <c r="C384" s="117"/>
      <c r="D384" s="117"/>
      <c r="E384" s="118"/>
      <c r="F384" s="118"/>
      <c r="G384" s="163">
        <v>3658917.49</v>
      </c>
      <c r="H384" s="164">
        <v>0</v>
      </c>
      <c r="I384" s="165">
        <v>0</v>
      </c>
      <c r="J384" s="165">
        <v>0</v>
      </c>
      <c r="K384" s="165">
        <v>0</v>
      </c>
      <c r="L384" s="165">
        <v>0</v>
      </c>
      <c r="M384" s="165">
        <v>0</v>
      </c>
      <c r="N384" s="164">
        <v>0</v>
      </c>
      <c r="O384" s="164">
        <v>0</v>
      </c>
      <c r="P384" s="164">
        <v>0</v>
      </c>
      <c r="Q384" s="164">
        <v>0</v>
      </c>
      <c r="R384" s="164">
        <v>0</v>
      </c>
      <c r="S384" s="164">
        <v>0</v>
      </c>
      <c r="T384" s="166">
        <v>0</v>
      </c>
      <c r="U384" s="164">
        <v>0</v>
      </c>
      <c r="V384" s="168" t="s">
        <v>37</v>
      </c>
      <c r="W384" s="137">
        <v>535.79999999999995</v>
      </c>
      <c r="X384" s="164">
        <v>3537552</v>
      </c>
      <c r="Y384" s="137">
        <v>0</v>
      </c>
      <c r="Z384" s="137">
        <v>0</v>
      </c>
      <c r="AA384" s="137">
        <v>0</v>
      </c>
      <c r="AB384" s="137">
        <v>0</v>
      </c>
      <c r="AC384" s="137">
        <v>0</v>
      </c>
      <c r="AD384" s="137">
        <v>0</v>
      </c>
      <c r="AE384" s="137">
        <v>0</v>
      </c>
      <c r="AF384" s="137">
        <v>0</v>
      </c>
      <c r="AG384" s="137">
        <v>0</v>
      </c>
      <c r="AH384" s="137">
        <v>0</v>
      </c>
      <c r="AI384" s="137">
        <v>0</v>
      </c>
      <c r="AJ384" s="137">
        <v>80910.33</v>
      </c>
      <c r="AK384" s="137">
        <v>40455.160000000003</v>
      </c>
      <c r="AL384" s="137">
        <v>0</v>
      </c>
      <c r="AN384" s="70"/>
      <c r="AO384" s="70"/>
      <c r="AP384" s="70"/>
      <c r="AQ384" s="70"/>
      <c r="AR384" s="70"/>
      <c r="AS384" s="70"/>
      <c r="AT384" s="70"/>
      <c r="AU384" s="70"/>
      <c r="AV384" s="70"/>
      <c r="AW384" s="70"/>
      <c r="AX384" s="70"/>
      <c r="AY384" s="70"/>
      <c r="AZ384" s="70"/>
      <c r="BA384" s="70"/>
      <c r="BB384" s="70"/>
      <c r="BC384" s="70"/>
      <c r="BD384" s="70"/>
      <c r="BE384" s="70"/>
      <c r="BF384" s="70"/>
      <c r="BG384" s="70"/>
      <c r="BH384" s="70"/>
      <c r="BI384" s="70"/>
      <c r="BJ384" s="70"/>
      <c r="BK384" s="70"/>
      <c r="BL384" s="71"/>
      <c r="BM384" s="71"/>
      <c r="BN384" s="71"/>
      <c r="BO384" s="71"/>
      <c r="BP384" s="71"/>
      <c r="BQ384" s="71"/>
      <c r="BR384" s="71"/>
      <c r="BS384" s="71"/>
      <c r="BT384" s="71"/>
      <c r="BU384" s="71"/>
      <c r="BV384" s="71"/>
      <c r="BW384" s="71"/>
      <c r="BY384" s="72"/>
      <c r="BZ384" s="73"/>
      <c r="CA384" s="74"/>
      <c r="CB384" s="70"/>
      <c r="CC384" s="75"/>
    </row>
    <row r="385" spans="1:81" s="69" customFormat="1" ht="12" customHeight="1" x14ac:dyDescent="0.2">
      <c r="A385" s="110">
        <v>73</v>
      </c>
      <c r="B385" s="161" t="s">
        <v>395</v>
      </c>
      <c r="C385" s="117"/>
      <c r="D385" s="117"/>
      <c r="E385" s="118"/>
      <c r="F385" s="118"/>
      <c r="G385" s="163">
        <v>2798395.76</v>
      </c>
      <c r="H385" s="164">
        <v>0</v>
      </c>
      <c r="I385" s="165">
        <v>0</v>
      </c>
      <c r="J385" s="165">
        <v>0</v>
      </c>
      <c r="K385" s="165">
        <v>0</v>
      </c>
      <c r="L385" s="165">
        <v>0</v>
      </c>
      <c r="M385" s="165">
        <v>0</v>
      </c>
      <c r="N385" s="164">
        <v>0</v>
      </c>
      <c r="O385" s="164">
        <v>0</v>
      </c>
      <c r="P385" s="164">
        <v>0</v>
      </c>
      <c r="Q385" s="164">
        <v>0</v>
      </c>
      <c r="R385" s="164">
        <v>0</v>
      </c>
      <c r="S385" s="164">
        <v>0</v>
      </c>
      <c r="T385" s="166">
        <v>0</v>
      </c>
      <c r="U385" s="164">
        <v>0</v>
      </c>
      <c r="V385" s="168" t="s">
        <v>37</v>
      </c>
      <c r="W385" s="137">
        <v>373.2</v>
      </c>
      <c r="X385" s="164">
        <v>2708680</v>
      </c>
      <c r="Y385" s="137">
        <v>0</v>
      </c>
      <c r="Z385" s="137">
        <v>0</v>
      </c>
      <c r="AA385" s="137">
        <v>0</v>
      </c>
      <c r="AB385" s="137">
        <v>0</v>
      </c>
      <c r="AC385" s="137">
        <v>0</v>
      </c>
      <c r="AD385" s="137">
        <v>0</v>
      </c>
      <c r="AE385" s="137">
        <v>0</v>
      </c>
      <c r="AF385" s="137">
        <v>0</v>
      </c>
      <c r="AG385" s="137">
        <v>0</v>
      </c>
      <c r="AH385" s="137">
        <v>0</v>
      </c>
      <c r="AI385" s="137">
        <v>0</v>
      </c>
      <c r="AJ385" s="137">
        <v>59810.51</v>
      </c>
      <c r="AK385" s="137">
        <v>29905.25</v>
      </c>
      <c r="AL385" s="137">
        <v>0</v>
      </c>
      <c r="AN385" s="70"/>
      <c r="AO385" s="70"/>
      <c r="AP385" s="70"/>
      <c r="AQ385" s="70"/>
      <c r="AR385" s="70"/>
      <c r="AS385" s="70"/>
      <c r="AT385" s="70"/>
      <c r="AU385" s="70"/>
      <c r="AV385" s="70"/>
      <c r="AW385" s="70"/>
      <c r="AX385" s="70"/>
      <c r="AY385" s="70"/>
      <c r="AZ385" s="70"/>
      <c r="BA385" s="70"/>
      <c r="BB385" s="70"/>
      <c r="BC385" s="70"/>
      <c r="BD385" s="70"/>
      <c r="BE385" s="70"/>
      <c r="BF385" s="70"/>
      <c r="BG385" s="70"/>
      <c r="BH385" s="70"/>
      <c r="BI385" s="70"/>
      <c r="BJ385" s="70"/>
      <c r="BK385" s="70"/>
      <c r="BL385" s="71"/>
      <c r="BM385" s="71"/>
      <c r="BN385" s="71"/>
      <c r="BO385" s="71"/>
      <c r="BP385" s="71"/>
      <c r="BQ385" s="71"/>
      <c r="BR385" s="71"/>
      <c r="BS385" s="71"/>
      <c r="BT385" s="71"/>
      <c r="BU385" s="71"/>
      <c r="BV385" s="71"/>
      <c r="BW385" s="71"/>
      <c r="BY385" s="72"/>
      <c r="BZ385" s="73"/>
      <c r="CA385" s="74"/>
      <c r="CB385" s="70"/>
      <c r="CC385" s="75"/>
    </row>
    <row r="386" spans="1:81" s="69" customFormat="1" ht="12" customHeight="1" x14ac:dyDescent="0.2">
      <c r="A386" s="110">
        <v>74</v>
      </c>
      <c r="B386" s="161" t="s">
        <v>418</v>
      </c>
      <c r="C386" s="117"/>
      <c r="D386" s="117"/>
      <c r="E386" s="118"/>
      <c r="F386" s="118"/>
      <c r="G386" s="163">
        <v>4629539.95</v>
      </c>
      <c r="H386" s="164">
        <v>0</v>
      </c>
      <c r="I386" s="165">
        <v>0</v>
      </c>
      <c r="J386" s="165">
        <v>0</v>
      </c>
      <c r="K386" s="165">
        <v>0</v>
      </c>
      <c r="L386" s="165">
        <v>0</v>
      </c>
      <c r="M386" s="165">
        <v>0</v>
      </c>
      <c r="N386" s="164">
        <v>0</v>
      </c>
      <c r="O386" s="164">
        <v>0</v>
      </c>
      <c r="P386" s="164">
        <v>0</v>
      </c>
      <c r="Q386" s="164">
        <v>0</v>
      </c>
      <c r="R386" s="164">
        <v>0</v>
      </c>
      <c r="S386" s="164">
        <v>0</v>
      </c>
      <c r="T386" s="166">
        <v>0</v>
      </c>
      <c r="U386" s="164">
        <v>0</v>
      </c>
      <c r="V386" s="168" t="s">
        <v>37</v>
      </c>
      <c r="W386" s="137">
        <v>616</v>
      </c>
      <c r="X386" s="164">
        <v>4478020</v>
      </c>
      <c r="Y386" s="137">
        <v>0</v>
      </c>
      <c r="Z386" s="137">
        <v>0</v>
      </c>
      <c r="AA386" s="137">
        <v>0</v>
      </c>
      <c r="AB386" s="137">
        <v>0</v>
      </c>
      <c r="AC386" s="137">
        <v>0</v>
      </c>
      <c r="AD386" s="137">
        <v>0</v>
      </c>
      <c r="AE386" s="137">
        <v>0</v>
      </c>
      <c r="AF386" s="137">
        <v>0</v>
      </c>
      <c r="AG386" s="137">
        <v>0</v>
      </c>
      <c r="AH386" s="137">
        <v>0</v>
      </c>
      <c r="AI386" s="137">
        <v>0</v>
      </c>
      <c r="AJ386" s="137">
        <v>101013.3</v>
      </c>
      <c r="AK386" s="137">
        <v>50506.65</v>
      </c>
      <c r="AL386" s="137">
        <v>0</v>
      </c>
      <c r="AN386" s="70"/>
      <c r="AO386" s="70"/>
      <c r="AP386" s="70"/>
      <c r="AQ386" s="70"/>
      <c r="AR386" s="70"/>
      <c r="AS386" s="70"/>
      <c r="AT386" s="70"/>
      <c r="AU386" s="70"/>
      <c r="AV386" s="70"/>
      <c r="AW386" s="70"/>
      <c r="AX386" s="70"/>
      <c r="AY386" s="70"/>
      <c r="AZ386" s="70"/>
      <c r="BA386" s="70"/>
      <c r="BB386" s="70"/>
      <c r="BC386" s="70"/>
      <c r="BD386" s="70"/>
      <c r="BE386" s="70"/>
      <c r="BF386" s="70"/>
      <c r="BG386" s="70"/>
      <c r="BH386" s="70"/>
      <c r="BI386" s="70"/>
      <c r="BJ386" s="70"/>
      <c r="BK386" s="70"/>
      <c r="BL386" s="71"/>
      <c r="BM386" s="71"/>
      <c r="BN386" s="71"/>
      <c r="BO386" s="71"/>
      <c r="BP386" s="71"/>
      <c r="BQ386" s="71"/>
      <c r="BR386" s="71"/>
      <c r="BS386" s="71"/>
      <c r="BT386" s="71"/>
      <c r="BU386" s="71"/>
      <c r="BV386" s="71"/>
      <c r="BW386" s="71"/>
      <c r="BY386" s="72"/>
      <c r="BZ386" s="73"/>
      <c r="CA386" s="74"/>
      <c r="CB386" s="70"/>
      <c r="CC386" s="75"/>
    </row>
    <row r="387" spans="1:81" s="69" customFormat="1" ht="12" customHeight="1" x14ac:dyDescent="0.2">
      <c r="A387" s="110">
        <v>75</v>
      </c>
      <c r="B387" s="161" t="s">
        <v>396</v>
      </c>
      <c r="C387" s="117"/>
      <c r="D387" s="117"/>
      <c r="E387" s="118"/>
      <c r="F387" s="118"/>
      <c r="G387" s="163">
        <v>2126526.4</v>
      </c>
      <c r="H387" s="164">
        <v>1120928.98</v>
      </c>
      <c r="I387" s="165">
        <v>347092.23</v>
      </c>
      <c r="J387" s="165">
        <v>254</v>
      </c>
      <c r="K387" s="165">
        <v>581052.18000000005</v>
      </c>
      <c r="L387" s="165">
        <v>0</v>
      </c>
      <c r="M387" s="165">
        <v>0</v>
      </c>
      <c r="N387" s="164">
        <v>86</v>
      </c>
      <c r="O387" s="164">
        <v>84299.05</v>
      </c>
      <c r="P387" s="164">
        <v>0</v>
      </c>
      <c r="Q387" s="164">
        <v>0</v>
      </c>
      <c r="R387" s="164">
        <v>84</v>
      </c>
      <c r="S387" s="164">
        <v>108485.52</v>
      </c>
      <c r="T387" s="166">
        <v>0</v>
      </c>
      <c r="U387" s="164">
        <v>0</v>
      </c>
      <c r="V387" s="168"/>
      <c r="W387" s="137">
        <v>0</v>
      </c>
      <c r="X387" s="164">
        <v>0</v>
      </c>
      <c r="Y387" s="137">
        <v>0</v>
      </c>
      <c r="Z387" s="137">
        <v>0</v>
      </c>
      <c r="AA387" s="137">
        <v>0</v>
      </c>
      <c r="AB387" s="137">
        <v>0</v>
      </c>
      <c r="AC387" s="137">
        <v>0</v>
      </c>
      <c r="AD387" s="137">
        <v>0</v>
      </c>
      <c r="AE387" s="137">
        <v>0</v>
      </c>
      <c r="AF387" s="137">
        <v>0</v>
      </c>
      <c r="AG387" s="137">
        <v>0</v>
      </c>
      <c r="AH387" s="137">
        <v>0</v>
      </c>
      <c r="AI387" s="137">
        <v>909903.73</v>
      </c>
      <c r="AJ387" s="137">
        <v>63795.79</v>
      </c>
      <c r="AK387" s="137">
        <v>31897.9</v>
      </c>
      <c r="AL387" s="137">
        <v>0</v>
      </c>
      <c r="AN387" s="70"/>
      <c r="AO387" s="70"/>
      <c r="AP387" s="70"/>
      <c r="AQ387" s="70"/>
      <c r="AR387" s="70"/>
      <c r="AS387" s="70"/>
      <c r="AT387" s="70"/>
      <c r="AU387" s="70"/>
      <c r="AV387" s="70"/>
      <c r="AW387" s="70"/>
      <c r="AX387" s="70"/>
      <c r="AY387" s="70"/>
      <c r="AZ387" s="70"/>
      <c r="BA387" s="70"/>
      <c r="BB387" s="70"/>
      <c r="BC387" s="70"/>
      <c r="BD387" s="70"/>
      <c r="BE387" s="70"/>
      <c r="BF387" s="70"/>
      <c r="BG387" s="70"/>
      <c r="BH387" s="70"/>
      <c r="BI387" s="70"/>
      <c r="BJ387" s="70"/>
      <c r="BK387" s="70"/>
      <c r="BL387" s="71"/>
      <c r="BM387" s="71"/>
      <c r="BN387" s="71"/>
      <c r="BO387" s="71"/>
      <c r="BP387" s="71"/>
      <c r="BQ387" s="71"/>
      <c r="BR387" s="71"/>
      <c r="BS387" s="71"/>
      <c r="BT387" s="71"/>
      <c r="BU387" s="71"/>
      <c r="BV387" s="71"/>
      <c r="BW387" s="71"/>
      <c r="BY387" s="72"/>
      <c r="BZ387" s="73"/>
      <c r="CA387" s="74"/>
      <c r="CB387" s="70"/>
      <c r="CC387" s="75"/>
    </row>
    <row r="388" spans="1:81" s="69" customFormat="1" ht="12" customHeight="1" x14ac:dyDescent="0.2">
      <c r="A388" s="110">
        <v>76</v>
      </c>
      <c r="B388" s="161" t="s">
        <v>398</v>
      </c>
      <c r="C388" s="117"/>
      <c r="D388" s="117"/>
      <c r="E388" s="118"/>
      <c r="F388" s="118"/>
      <c r="G388" s="163">
        <v>4457356.79</v>
      </c>
      <c r="H388" s="164">
        <v>0</v>
      </c>
      <c r="I388" s="165">
        <v>0</v>
      </c>
      <c r="J388" s="165">
        <v>0</v>
      </c>
      <c r="K388" s="165">
        <v>0</v>
      </c>
      <c r="L388" s="165">
        <v>0</v>
      </c>
      <c r="M388" s="165">
        <v>0</v>
      </c>
      <c r="N388" s="164">
        <v>0</v>
      </c>
      <c r="O388" s="164">
        <v>0</v>
      </c>
      <c r="P388" s="164">
        <v>0</v>
      </c>
      <c r="Q388" s="164">
        <v>0</v>
      </c>
      <c r="R388" s="164">
        <v>0</v>
      </c>
      <c r="S388" s="164">
        <v>0</v>
      </c>
      <c r="T388" s="166">
        <v>0</v>
      </c>
      <c r="U388" s="164">
        <v>0</v>
      </c>
      <c r="V388" s="168" t="s">
        <v>37</v>
      </c>
      <c r="W388" s="137">
        <v>594</v>
      </c>
      <c r="X388" s="164">
        <v>4304840</v>
      </c>
      <c r="Y388" s="137">
        <v>0</v>
      </c>
      <c r="Z388" s="137">
        <v>0</v>
      </c>
      <c r="AA388" s="137">
        <v>0</v>
      </c>
      <c r="AB388" s="137">
        <v>0</v>
      </c>
      <c r="AC388" s="137">
        <v>0</v>
      </c>
      <c r="AD388" s="137">
        <v>0</v>
      </c>
      <c r="AE388" s="137">
        <v>0</v>
      </c>
      <c r="AF388" s="137">
        <v>0</v>
      </c>
      <c r="AG388" s="137">
        <v>0</v>
      </c>
      <c r="AH388" s="137">
        <v>0</v>
      </c>
      <c r="AI388" s="137">
        <v>0</v>
      </c>
      <c r="AJ388" s="137">
        <v>101677.86</v>
      </c>
      <c r="AK388" s="137">
        <v>50838.93</v>
      </c>
      <c r="AL388" s="137">
        <v>0</v>
      </c>
      <c r="AN388" s="70"/>
      <c r="AO388" s="70"/>
      <c r="AP388" s="70"/>
      <c r="AQ388" s="70"/>
      <c r="AR388" s="70"/>
      <c r="AS388" s="70"/>
      <c r="AT388" s="70"/>
      <c r="AU388" s="70"/>
      <c r="AV388" s="70"/>
      <c r="AW388" s="70"/>
      <c r="AX388" s="70"/>
      <c r="AY388" s="70"/>
      <c r="AZ388" s="70"/>
      <c r="BA388" s="70"/>
      <c r="BB388" s="70"/>
      <c r="BC388" s="70"/>
      <c r="BD388" s="70"/>
      <c r="BE388" s="70"/>
      <c r="BF388" s="70"/>
      <c r="BG388" s="70"/>
      <c r="BH388" s="70"/>
      <c r="BI388" s="70"/>
      <c r="BJ388" s="70"/>
      <c r="BK388" s="70"/>
      <c r="BL388" s="71"/>
      <c r="BM388" s="71"/>
      <c r="BN388" s="71"/>
      <c r="BO388" s="71"/>
      <c r="BP388" s="71"/>
      <c r="BQ388" s="71"/>
      <c r="BR388" s="71"/>
      <c r="BS388" s="71"/>
      <c r="BT388" s="71"/>
      <c r="BU388" s="71"/>
      <c r="BV388" s="71"/>
      <c r="BW388" s="71"/>
      <c r="BY388" s="72"/>
      <c r="BZ388" s="73"/>
      <c r="CA388" s="74"/>
      <c r="CB388" s="70"/>
      <c r="CC388" s="75"/>
    </row>
    <row r="389" spans="1:81" s="69" customFormat="1" ht="12" customHeight="1" x14ac:dyDescent="0.2">
      <c r="A389" s="110">
        <v>77</v>
      </c>
      <c r="B389" s="161" t="s">
        <v>399</v>
      </c>
      <c r="C389" s="117"/>
      <c r="D389" s="117"/>
      <c r="E389" s="118"/>
      <c r="F389" s="118"/>
      <c r="G389" s="163">
        <v>4431706.79</v>
      </c>
      <c r="H389" s="164">
        <v>0</v>
      </c>
      <c r="I389" s="165">
        <v>0</v>
      </c>
      <c r="J389" s="165">
        <v>0</v>
      </c>
      <c r="K389" s="165">
        <v>0</v>
      </c>
      <c r="L389" s="165">
        <v>0</v>
      </c>
      <c r="M389" s="165">
        <v>0</v>
      </c>
      <c r="N389" s="164">
        <v>0</v>
      </c>
      <c r="O389" s="164">
        <v>0</v>
      </c>
      <c r="P389" s="164">
        <v>0</v>
      </c>
      <c r="Q389" s="164">
        <v>0</v>
      </c>
      <c r="R389" s="164">
        <v>0</v>
      </c>
      <c r="S389" s="164">
        <v>0</v>
      </c>
      <c r="T389" s="166">
        <v>0</v>
      </c>
      <c r="U389" s="164">
        <v>0</v>
      </c>
      <c r="V389" s="168" t="s">
        <v>37</v>
      </c>
      <c r="W389" s="137">
        <v>594</v>
      </c>
      <c r="X389" s="164">
        <v>4279190</v>
      </c>
      <c r="Y389" s="137">
        <v>0</v>
      </c>
      <c r="Z389" s="137">
        <v>0</v>
      </c>
      <c r="AA389" s="137">
        <v>0</v>
      </c>
      <c r="AB389" s="137">
        <v>0</v>
      </c>
      <c r="AC389" s="137">
        <v>0</v>
      </c>
      <c r="AD389" s="137">
        <v>0</v>
      </c>
      <c r="AE389" s="137">
        <v>0</v>
      </c>
      <c r="AF389" s="137">
        <v>0</v>
      </c>
      <c r="AG389" s="137">
        <v>0</v>
      </c>
      <c r="AH389" s="137">
        <v>0</v>
      </c>
      <c r="AI389" s="137">
        <v>0</v>
      </c>
      <c r="AJ389" s="137">
        <v>101677.86</v>
      </c>
      <c r="AK389" s="137">
        <v>50838.93</v>
      </c>
      <c r="AL389" s="137">
        <v>0</v>
      </c>
      <c r="AN389" s="70"/>
      <c r="AO389" s="70"/>
      <c r="AP389" s="70"/>
      <c r="AQ389" s="70"/>
      <c r="AR389" s="70"/>
      <c r="AS389" s="70"/>
      <c r="AT389" s="70"/>
      <c r="AU389" s="70"/>
      <c r="AV389" s="70"/>
      <c r="AW389" s="70"/>
      <c r="AX389" s="70"/>
      <c r="AY389" s="70"/>
      <c r="AZ389" s="70"/>
      <c r="BA389" s="70"/>
      <c r="BB389" s="70"/>
      <c r="BC389" s="70"/>
      <c r="BD389" s="70"/>
      <c r="BE389" s="70"/>
      <c r="BF389" s="70"/>
      <c r="BG389" s="70"/>
      <c r="BH389" s="70"/>
      <c r="BI389" s="70"/>
      <c r="BJ389" s="70"/>
      <c r="BK389" s="70"/>
      <c r="BL389" s="71"/>
      <c r="BM389" s="71"/>
      <c r="BN389" s="71"/>
      <c r="BO389" s="71"/>
      <c r="BP389" s="71"/>
      <c r="BQ389" s="71"/>
      <c r="BR389" s="71"/>
      <c r="BS389" s="71"/>
      <c r="BT389" s="71"/>
      <c r="BU389" s="71"/>
      <c r="BV389" s="71"/>
      <c r="BW389" s="71"/>
      <c r="BY389" s="72"/>
      <c r="BZ389" s="73"/>
      <c r="CA389" s="74"/>
      <c r="CB389" s="70"/>
      <c r="CC389" s="75"/>
    </row>
    <row r="390" spans="1:81" s="69" customFormat="1" ht="12" customHeight="1" x14ac:dyDescent="0.2">
      <c r="A390" s="110">
        <v>78</v>
      </c>
      <c r="B390" s="161" t="s">
        <v>400</v>
      </c>
      <c r="C390" s="117"/>
      <c r="D390" s="117"/>
      <c r="E390" s="118"/>
      <c r="F390" s="118"/>
      <c r="G390" s="163">
        <v>4454136.79</v>
      </c>
      <c r="H390" s="164">
        <v>0</v>
      </c>
      <c r="I390" s="165">
        <v>0</v>
      </c>
      <c r="J390" s="165">
        <v>0</v>
      </c>
      <c r="K390" s="165">
        <v>0</v>
      </c>
      <c r="L390" s="165">
        <v>0</v>
      </c>
      <c r="M390" s="165">
        <v>0</v>
      </c>
      <c r="N390" s="164">
        <v>0</v>
      </c>
      <c r="O390" s="164">
        <v>0</v>
      </c>
      <c r="P390" s="164">
        <v>0</v>
      </c>
      <c r="Q390" s="164">
        <v>0</v>
      </c>
      <c r="R390" s="164">
        <v>0</v>
      </c>
      <c r="S390" s="164">
        <v>0</v>
      </c>
      <c r="T390" s="166">
        <v>0</v>
      </c>
      <c r="U390" s="164">
        <v>0</v>
      </c>
      <c r="V390" s="168" t="s">
        <v>37</v>
      </c>
      <c r="W390" s="137">
        <v>594</v>
      </c>
      <c r="X390" s="164">
        <v>4301620</v>
      </c>
      <c r="Y390" s="137">
        <v>0</v>
      </c>
      <c r="Z390" s="137">
        <v>0</v>
      </c>
      <c r="AA390" s="137">
        <v>0</v>
      </c>
      <c r="AB390" s="137">
        <v>0</v>
      </c>
      <c r="AC390" s="137">
        <v>0</v>
      </c>
      <c r="AD390" s="137">
        <v>0</v>
      </c>
      <c r="AE390" s="137">
        <v>0</v>
      </c>
      <c r="AF390" s="137">
        <v>0</v>
      </c>
      <c r="AG390" s="137">
        <v>0</v>
      </c>
      <c r="AH390" s="137">
        <v>0</v>
      </c>
      <c r="AI390" s="137">
        <v>0</v>
      </c>
      <c r="AJ390" s="137">
        <v>101677.86</v>
      </c>
      <c r="AK390" s="137">
        <v>50838.93</v>
      </c>
      <c r="AL390" s="137">
        <v>0</v>
      </c>
      <c r="AN390" s="70"/>
      <c r="AO390" s="70"/>
      <c r="AP390" s="70"/>
      <c r="AQ390" s="70"/>
      <c r="AR390" s="70"/>
      <c r="AS390" s="70"/>
      <c r="AT390" s="70"/>
      <c r="AU390" s="70"/>
      <c r="AV390" s="70"/>
      <c r="AW390" s="70"/>
      <c r="AX390" s="70"/>
      <c r="AY390" s="70"/>
      <c r="AZ390" s="70"/>
      <c r="BA390" s="70"/>
      <c r="BB390" s="70"/>
      <c r="BC390" s="70"/>
      <c r="BD390" s="70"/>
      <c r="BE390" s="70"/>
      <c r="BF390" s="70"/>
      <c r="BG390" s="70"/>
      <c r="BH390" s="70"/>
      <c r="BI390" s="70"/>
      <c r="BJ390" s="70"/>
      <c r="BK390" s="70"/>
      <c r="BL390" s="71"/>
      <c r="BM390" s="71"/>
      <c r="BN390" s="71"/>
      <c r="BO390" s="71"/>
      <c r="BP390" s="71"/>
      <c r="BQ390" s="71"/>
      <c r="BR390" s="71"/>
      <c r="BS390" s="71"/>
      <c r="BT390" s="71"/>
      <c r="BU390" s="71"/>
      <c r="BV390" s="71"/>
      <c r="BW390" s="71"/>
      <c r="BY390" s="72"/>
      <c r="BZ390" s="73"/>
      <c r="CA390" s="74"/>
      <c r="CB390" s="70"/>
      <c r="CC390" s="75"/>
    </row>
    <row r="391" spans="1:81" s="69" customFormat="1" ht="12" customHeight="1" x14ac:dyDescent="0.2">
      <c r="A391" s="110">
        <v>79</v>
      </c>
      <c r="B391" s="161" t="s">
        <v>406</v>
      </c>
      <c r="C391" s="117"/>
      <c r="D391" s="117"/>
      <c r="E391" s="118"/>
      <c r="F391" s="118"/>
      <c r="G391" s="163">
        <v>4465707.8499999996</v>
      </c>
      <c r="H391" s="164">
        <v>0</v>
      </c>
      <c r="I391" s="165">
        <v>0</v>
      </c>
      <c r="J391" s="165">
        <v>0</v>
      </c>
      <c r="K391" s="165">
        <v>0</v>
      </c>
      <c r="L391" s="165">
        <v>0</v>
      </c>
      <c r="M391" s="165">
        <v>0</v>
      </c>
      <c r="N391" s="164">
        <v>0</v>
      </c>
      <c r="O391" s="164">
        <v>0</v>
      </c>
      <c r="P391" s="164">
        <v>0</v>
      </c>
      <c r="Q391" s="164">
        <v>0</v>
      </c>
      <c r="R391" s="164">
        <v>0</v>
      </c>
      <c r="S391" s="164">
        <v>0</v>
      </c>
      <c r="T391" s="166">
        <v>0</v>
      </c>
      <c r="U391" s="164">
        <v>0</v>
      </c>
      <c r="V391" s="168" t="s">
        <v>37</v>
      </c>
      <c r="W391" s="137">
        <v>595</v>
      </c>
      <c r="X391" s="164">
        <v>4326150</v>
      </c>
      <c r="Y391" s="137">
        <v>0</v>
      </c>
      <c r="Z391" s="137">
        <v>0</v>
      </c>
      <c r="AA391" s="137">
        <v>0</v>
      </c>
      <c r="AB391" s="137">
        <v>0</v>
      </c>
      <c r="AC391" s="137">
        <v>0</v>
      </c>
      <c r="AD391" s="137">
        <v>0</v>
      </c>
      <c r="AE391" s="137">
        <v>0</v>
      </c>
      <c r="AF391" s="137">
        <v>0</v>
      </c>
      <c r="AG391" s="137">
        <v>0</v>
      </c>
      <c r="AH391" s="137">
        <v>0</v>
      </c>
      <c r="AI391" s="137">
        <v>0</v>
      </c>
      <c r="AJ391" s="137">
        <v>93038.57</v>
      </c>
      <c r="AK391" s="137">
        <v>46519.28</v>
      </c>
      <c r="AL391" s="137">
        <v>0</v>
      </c>
      <c r="AN391" s="70"/>
      <c r="AO391" s="70"/>
      <c r="AP391" s="70"/>
      <c r="AQ391" s="70"/>
      <c r="AR391" s="70"/>
      <c r="AS391" s="70"/>
      <c r="AT391" s="70"/>
      <c r="AU391" s="70"/>
      <c r="AV391" s="70"/>
      <c r="AW391" s="70"/>
      <c r="AX391" s="70"/>
      <c r="AY391" s="70"/>
      <c r="AZ391" s="70"/>
      <c r="BA391" s="70"/>
      <c r="BB391" s="70"/>
      <c r="BC391" s="70"/>
      <c r="BD391" s="70"/>
      <c r="BE391" s="70"/>
      <c r="BF391" s="70"/>
      <c r="BG391" s="70"/>
      <c r="BH391" s="70"/>
      <c r="BI391" s="70"/>
      <c r="BJ391" s="70"/>
      <c r="BK391" s="70"/>
      <c r="BL391" s="71"/>
      <c r="BM391" s="71"/>
      <c r="BN391" s="71"/>
      <c r="BO391" s="71"/>
      <c r="BP391" s="71"/>
      <c r="BQ391" s="71"/>
      <c r="BR391" s="71"/>
      <c r="BS391" s="71"/>
      <c r="BT391" s="71"/>
      <c r="BU391" s="71"/>
      <c r="BV391" s="71"/>
      <c r="BW391" s="71"/>
      <c r="BY391" s="72"/>
      <c r="BZ391" s="73"/>
      <c r="CA391" s="74"/>
      <c r="CB391" s="70"/>
      <c r="CC391" s="75"/>
    </row>
    <row r="392" spans="1:81" s="69" customFormat="1" ht="12" customHeight="1" x14ac:dyDescent="0.2">
      <c r="A392" s="110">
        <v>80</v>
      </c>
      <c r="B392" s="161" t="s">
        <v>407</v>
      </c>
      <c r="C392" s="117"/>
      <c r="D392" s="117"/>
      <c r="E392" s="118"/>
      <c r="F392" s="118"/>
      <c r="G392" s="163">
        <v>4495819.17</v>
      </c>
      <c r="H392" s="164">
        <v>0</v>
      </c>
      <c r="I392" s="165">
        <v>0</v>
      </c>
      <c r="J392" s="165">
        <v>0</v>
      </c>
      <c r="K392" s="165">
        <v>0</v>
      </c>
      <c r="L392" s="165">
        <v>0</v>
      </c>
      <c r="M392" s="165">
        <v>0</v>
      </c>
      <c r="N392" s="164">
        <v>0</v>
      </c>
      <c r="O392" s="164">
        <v>0</v>
      </c>
      <c r="P392" s="164">
        <v>0</v>
      </c>
      <c r="Q392" s="164">
        <v>0</v>
      </c>
      <c r="R392" s="164">
        <v>0</v>
      </c>
      <c r="S392" s="164">
        <v>0</v>
      </c>
      <c r="T392" s="166">
        <v>0</v>
      </c>
      <c r="U392" s="164">
        <v>0</v>
      </c>
      <c r="V392" s="168" t="s">
        <v>37</v>
      </c>
      <c r="W392" s="137">
        <v>600</v>
      </c>
      <c r="X392" s="164">
        <v>4353520</v>
      </c>
      <c r="Y392" s="137">
        <v>0</v>
      </c>
      <c r="Z392" s="137">
        <v>0</v>
      </c>
      <c r="AA392" s="137">
        <v>0</v>
      </c>
      <c r="AB392" s="137">
        <v>0</v>
      </c>
      <c r="AC392" s="137">
        <v>0</v>
      </c>
      <c r="AD392" s="137">
        <v>0</v>
      </c>
      <c r="AE392" s="137">
        <v>0</v>
      </c>
      <c r="AF392" s="137">
        <v>0</v>
      </c>
      <c r="AG392" s="137">
        <v>0</v>
      </c>
      <c r="AH392" s="137">
        <v>0</v>
      </c>
      <c r="AI392" s="137">
        <v>0</v>
      </c>
      <c r="AJ392" s="137">
        <v>94866.11</v>
      </c>
      <c r="AK392" s="137">
        <v>47433.06</v>
      </c>
      <c r="AL392" s="137">
        <v>0</v>
      </c>
      <c r="AN392" s="70"/>
      <c r="AO392" s="70"/>
      <c r="AP392" s="70"/>
      <c r="AQ392" s="70"/>
      <c r="AR392" s="70"/>
      <c r="AS392" s="70"/>
      <c r="AT392" s="70"/>
      <c r="AU392" s="70"/>
      <c r="AV392" s="70"/>
      <c r="AW392" s="70"/>
      <c r="AX392" s="70"/>
      <c r="AY392" s="70"/>
      <c r="AZ392" s="70"/>
      <c r="BA392" s="70"/>
      <c r="BB392" s="70"/>
      <c r="BC392" s="70"/>
      <c r="BD392" s="70"/>
      <c r="BE392" s="70"/>
      <c r="BF392" s="70"/>
      <c r="BG392" s="70"/>
      <c r="BH392" s="70"/>
      <c r="BI392" s="70"/>
      <c r="BJ392" s="70"/>
      <c r="BK392" s="70"/>
      <c r="BL392" s="71"/>
      <c r="BM392" s="71"/>
      <c r="BN392" s="71"/>
      <c r="BO392" s="71"/>
      <c r="BP392" s="71"/>
      <c r="BQ392" s="71"/>
      <c r="BR392" s="71"/>
      <c r="BS392" s="71"/>
      <c r="BT392" s="71"/>
      <c r="BU392" s="71"/>
      <c r="BV392" s="71"/>
      <c r="BW392" s="71"/>
      <c r="BY392" s="72"/>
      <c r="BZ392" s="73"/>
      <c r="CA392" s="74"/>
      <c r="CB392" s="70"/>
      <c r="CC392" s="75"/>
    </row>
    <row r="393" spans="1:81" s="69" customFormat="1" ht="12" customHeight="1" x14ac:dyDescent="0.2">
      <c r="A393" s="110">
        <v>81</v>
      </c>
      <c r="B393" s="161" t="s">
        <v>408</v>
      </c>
      <c r="C393" s="117"/>
      <c r="D393" s="117"/>
      <c r="E393" s="118"/>
      <c r="F393" s="118"/>
      <c r="G393" s="163">
        <v>4466943.9000000004</v>
      </c>
      <c r="H393" s="164">
        <v>0</v>
      </c>
      <c r="I393" s="165">
        <v>0</v>
      </c>
      <c r="J393" s="165">
        <v>0</v>
      </c>
      <c r="K393" s="165">
        <v>0</v>
      </c>
      <c r="L393" s="165">
        <v>0</v>
      </c>
      <c r="M393" s="165">
        <v>0</v>
      </c>
      <c r="N393" s="164">
        <v>0</v>
      </c>
      <c r="O393" s="164">
        <v>0</v>
      </c>
      <c r="P393" s="164">
        <v>0</v>
      </c>
      <c r="Q393" s="164">
        <v>0</v>
      </c>
      <c r="R393" s="164">
        <v>0</v>
      </c>
      <c r="S393" s="164">
        <v>0</v>
      </c>
      <c r="T393" s="166">
        <v>0</v>
      </c>
      <c r="U393" s="164">
        <v>0</v>
      </c>
      <c r="V393" s="168" t="s">
        <v>37</v>
      </c>
      <c r="W393" s="137">
        <v>595</v>
      </c>
      <c r="X393" s="164">
        <v>4326140</v>
      </c>
      <c r="Y393" s="137">
        <v>0</v>
      </c>
      <c r="Z393" s="137">
        <v>0</v>
      </c>
      <c r="AA393" s="137">
        <v>0</v>
      </c>
      <c r="AB393" s="137">
        <v>0</v>
      </c>
      <c r="AC393" s="137">
        <v>0</v>
      </c>
      <c r="AD393" s="137">
        <v>0</v>
      </c>
      <c r="AE393" s="137">
        <v>0</v>
      </c>
      <c r="AF393" s="137">
        <v>0</v>
      </c>
      <c r="AG393" s="137">
        <v>0</v>
      </c>
      <c r="AH393" s="137">
        <v>0</v>
      </c>
      <c r="AI393" s="137">
        <v>0</v>
      </c>
      <c r="AJ393" s="137">
        <v>93869.27</v>
      </c>
      <c r="AK393" s="137">
        <v>46934.63</v>
      </c>
      <c r="AL393" s="137">
        <v>0</v>
      </c>
      <c r="AN393" s="70"/>
      <c r="AO393" s="70"/>
      <c r="AP393" s="70"/>
      <c r="AQ393" s="70"/>
      <c r="AR393" s="70"/>
      <c r="AS393" s="70"/>
      <c r="AT393" s="70"/>
      <c r="AU393" s="70"/>
      <c r="AV393" s="70"/>
      <c r="AW393" s="70"/>
      <c r="AX393" s="70"/>
      <c r="AY393" s="70"/>
      <c r="AZ393" s="70"/>
      <c r="BA393" s="70"/>
      <c r="BB393" s="70"/>
      <c r="BC393" s="70"/>
      <c r="BD393" s="70"/>
      <c r="BE393" s="70"/>
      <c r="BF393" s="70"/>
      <c r="BG393" s="70"/>
      <c r="BH393" s="70"/>
      <c r="BI393" s="70"/>
      <c r="BJ393" s="70"/>
      <c r="BK393" s="70"/>
      <c r="BL393" s="71"/>
      <c r="BM393" s="71"/>
      <c r="BN393" s="71"/>
      <c r="BO393" s="71"/>
      <c r="BP393" s="71"/>
      <c r="BQ393" s="71"/>
      <c r="BR393" s="71"/>
      <c r="BS393" s="71"/>
      <c r="BT393" s="71"/>
      <c r="BU393" s="71"/>
      <c r="BV393" s="71"/>
      <c r="BW393" s="71"/>
      <c r="BY393" s="72"/>
      <c r="BZ393" s="73"/>
      <c r="CA393" s="74"/>
      <c r="CB393" s="70"/>
      <c r="CC393" s="75"/>
    </row>
    <row r="394" spans="1:81" s="69" customFormat="1" ht="12" customHeight="1" x14ac:dyDescent="0.2">
      <c r="A394" s="110">
        <v>82</v>
      </c>
      <c r="B394" s="161" t="s">
        <v>409</v>
      </c>
      <c r="C394" s="117"/>
      <c r="D394" s="117"/>
      <c r="E394" s="118"/>
      <c r="F394" s="118"/>
      <c r="G394" s="163">
        <v>4466263.9000000004</v>
      </c>
      <c r="H394" s="164">
        <v>0</v>
      </c>
      <c r="I394" s="165">
        <v>0</v>
      </c>
      <c r="J394" s="165">
        <v>0</v>
      </c>
      <c r="K394" s="165">
        <v>0</v>
      </c>
      <c r="L394" s="165">
        <v>0</v>
      </c>
      <c r="M394" s="165">
        <v>0</v>
      </c>
      <c r="N394" s="164">
        <v>0</v>
      </c>
      <c r="O394" s="164">
        <v>0</v>
      </c>
      <c r="P394" s="164">
        <v>0</v>
      </c>
      <c r="Q394" s="164">
        <v>0</v>
      </c>
      <c r="R394" s="164">
        <v>0</v>
      </c>
      <c r="S394" s="164">
        <v>0</v>
      </c>
      <c r="T394" s="166">
        <v>0</v>
      </c>
      <c r="U394" s="164">
        <v>0</v>
      </c>
      <c r="V394" s="168" t="s">
        <v>37</v>
      </c>
      <c r="W394" s="137">
        <v>595</v>
      </c>
      <c r="X394" s="164">
        <v>4325460</v>
      </c>
      <c r="Y394" s="137">
        <v>0</v>
      </c>
      <c r="Z394" s="137">
        <v>0</v>
      </c>
      <c r="AA394" s="137">
        <v>0</v>
      </c>
      <c r="AB394" s="137">
        <v>0</v>
      </c>
      <c r="AC394" s="137">
        <v>0</v>
      </c>
      <c r="AD394" s="137">
        <v>0</v>
      </c>
      <c r="AE394" s="137">
        <v>0</v>
      </c>
      <c r="AF394" s="137">
        <v>0</v>
      </c>
      <c r="AG394" s="137">
        <v>0</v>
      </c>
      <c r="AH394" s="137">
        <v>0</v>
      </c>
      <c r="AI394" s="137">
        <v>0</v>
      </c>
      <c r="AJ394" s="137">
        <v>93869.27</v>
      </c>
      <c r="AK394" s="137">
        <v>46934.63</v>
      </c>
      <c r="AL394" s="137">
        <v>0</v>
      </c>
      <c r="AN394" s="70"/>
      <c r="AO394" s="70"/>
      <c r="AP394" s="70"/>
      <c r="AQ394" s="70"/>
      <c r="AR394" s="70"/>
      <c r="AS394" s="70"/>
      <c r="AT394" s="70"/>
      <c r="AU394" s="70"/>
      <c r="AV394" s="70"/>
      <c r="AW394" s="70"/>
      <c r="AX394" s="70"/>
      <c r="AY394" s="70"/>
      <c r="AZ394" s="70"/>
      <c r="BA394" s="70"/>
      <c r="BB394" s="70"/>
      <c r="BC394" s="70"/>
      <c r="BD394" s="70"/>
      <c r="BE394" s="70"/>
      <c r="BF394" s="70"/>
      <c r="BG394" s="70"/>
      <c r="BH394" s="70"/>
      <c r="BI394" s="70"/>
      <c r="BJ394" s="70"/>
      <c r="BK394" s="70"/>
      <c r="BL394" s="71"/>
      <c r="BM394" s="71"/>
      <c r="BN394" s="71"/>
      <c r="BO394" s="71"/>
      <c r="BP394" s="71"/>
      <c r="BQ394" s="71"/>
      <c r="BR394" s="71"/>
      <c r="BS394" s="71"/>
      <c r="BT394" s="71"/>
      <c r="BU394" s="71"/>
      <c r="BV394" s="71"/>
      <c r="BW394" s="71"/>
      <c r="BY394" s="72"/>
      <c r="BZ394" s="73"/>
      <c r="CA394" s="74"/>
      <c r="CB394" s="70"/>
      <c r="CC394" s="75"/>
    </row>
    <row r="395" spans="1:81" s="69" customFormat="1" ht="12" customHeight="1" x14ac:dyDescent="0.2">
      <c r="A395" s="110">
        <v>83</v>
      </c>
      <c r="B395" s="161" t="s">
        <v>323</v>
      </c>
      <c r="C395" s="117"/>
      <c r="D395" s="117"/>
      <c r="E395" s="118"/>
      <c r="F395" s="118"/>
      <c r="G395" s="163">
        <v>13675046.449999999</v>
      </c>
      <c r="H395" s="164">
        <v>0</v>
      </c>
      <c r="I395" s="165">
        <v>0</v>
      </c>
      <c r="J395" s="165">
        <v>0</v>
      </c>
      <c r="K395" s="165">
        <v>0</v>
      </c>
      <c r="L395" s="165">
        <v>0</v>
      </c>
      <c r="M395" s="165">
        <v>0</v>
      </c>
      <c r="N395" s="164">
        <v>0</v>
      </c>
      <c r="O395" s="164">
        <v>0</v>
      </c>
      <c r="P395" s="164">
        <v>0</v>
      </c>
      <c r="Q395" s="164">
        <v>0</v>
      </c>
      <c r="R395" s="164">
        <v>0</v>
      </c>
      <c r="S395" s="164">
        <v>0</v>
      </c>
      <c r="T395" s="166">
        <v>0</v>
      </c>
      <c r="U395" s="164">
        <v>0</v>
      </c>
      <c r="V395" s="168" t="s">
        <v>37</v>
      </c>
      <c r="W395" s="137">
        <v>1801.2</v>
      </c>
      <c r="X395" s="164">
        <v>13070203.68</v>
      </c>
      <c r="Y395" s="137">
        <v>0</v>
      </c>
      <c r="Z395" s="137">
        <v>0</v>
      </c>
      <c r="AA395" s="137">
        <v>0</v>
      </c>
      <c r="AB395" s="137">
        <v>0</v>
      </c>
      <c r="AC395" s="137">
        <v>0</v>
      </c>
      <c r="AD395" s="137">
        <v>0</v>
      </c>
      <c r="AE395" s="137">
        <v>0</v>
      </c>
      <c r="AF395" s="137">
        <v>0</v>
      </c>
      <c r="AG395" s="137">
        <v>0</v>
      </c>
      <c r="AH395" s="137">
        <v>0</v>
      </c>
      <c r="AI395" s="137">
        <v>0</v>
      </c>
      <c r="AJ395" s="137">
        <v>403228.51</v>
      </c>
      <c r="AK395" s="137">
        <v>201614.26</v>
      </c>
      <c r="AL395" s="137">
        <v>0</v>
      </c>
      <c r="AN395" s="70"/>
      <c r="AO395" s="70"/>
      <c r="AP395" s="70"/>
      <c r="AQ395" s="70"/>
      <c r="AR395" s="70"/>
      <c r="AS395" s="70"/>
      <c r="AT395" s="70"/>
      <c r="AU395" s="70"/>
      <c r="AV395" s="70"/>
      <c r="AW395" s="70"/>
      <c r="AX395" s="70"/>
      <c r="AY395" s="70"/>
      <c r="AZ395" s="70"/>
      <c r="BA395" s="70"/>
      <c r="BB395" s="70"/>
      <c r="BC395" s="70"/>
      <c r="BD395" s="70"/>
      <c r="BE395" s="70"/>
      <c r="BF395" s="70"/>
      <c r="BG395" s="70"/>
      <c r="BH395" s="70"/>
      <c r="BI395" s="70"/>
      <c r="BJ395" s="70"/>
      <c r="BK395" s="70"/>
      <c r="BL395" s="71"/>
      <c r="BM395" s="71"/>
      <c r="BN395" s="71"/>
      <c r="BO395" s="71"/>
      <c r="BP395" s="71"/>
      <c r="BQ395" s="71"/>
      <c r="BR395" s="71"/>
      <c r="BS395" s="71"/>
      <c r="BT395" s="71"/>
      <c r="BU395" s="71"/>
      <c r="BV395" s="71"/>
      <c r="BW395" s="71"/>
      <c r="BY395" s="72"/>
      <c r="BZ395" s="73"/>
      <c r="CA395" s="74"/>
      <c r="CB395" s="70"/>
      <c r="CC395" s="75"/>
    </row>
    <row r="396" spans="1:81" s="69" customFormat="1" ht="12" customHeight="1" x14ac:dyDescent="0.2">
      <c r="A396" s="110">
        <v>84</v>
      </c>
      <c r="B396" s="161" t="s">
        <v>411</v>
      </c>
      <c r="C396" s="117"/>
      <c r="D396" s="117"/>
      <c r="E396" s="118"/>
      <c r="F396" s="118"/>
      <c r="G396" s="163">
        <v>4466973.1100000003</v>
      </c>
      <c r="H396" s="164">
        <v>0</v>
      </c>
      <c r="I396" s="165">
        <v>0</v>
      </c>
      <c r="J396" s="165">
        <v>0</v>
      </c>
      <c r="K396" s="165">
        <v>0</v>
      </c>
      <c r="L396" s="165">
        <v>0</v>
      </c>
      <c r="M396" s="165">
        <v>0</v>
      </c>
      <c r="N396" s="164">
        <v>0</v>
      </c>
      <c r="O396" s="164">
        <v>0</v>
      </c>
      <c r="P396" s="164">
        <v>0</v>
      </c>
      <c r="Q396" s="164">
        <v>0</v>
      </c>
      <c r="R396" s="164">
        <v>0</v>
      </c>
      <c r="S396" s="164">
        <v>0</v>
      </c>
      <c r="T396" s="166">
        <v>0</v>
      </c>
      <c r="U396" s="164">
        <v>0</v>
      </c>
      <c r="V396" s="168" t="s">
        <v>37</v>
      </c>
      <c r="W396" s="137">
        <v>595</v>
      </c>
      <c r="X396" s="164">
        <v>4325920</v>
      </c>
      <c r="Y396" s="137">
        <v>0</v>
      </c>
      <c r="Z396" s="137">
        <v>0</v>
      </c>
      <c r="AA396" s="137">
        <v>0</v>
      </c>
      <c r="AB396" s="137">
        <v>0</v>
      </c>
      <c r="AC396" s="137">
        <v>0</v>
      </c>
      <c r="AD396" s="137">
        <v>0</v>
      </c>
      <c r="AE396" s="137">
        <v>0</v>
      </c>
      <c r="AF396" s="137">
        <v>0</v>
      </c>
      <c r="AG396" s="137">
        <v>0</v>
      </c>
      <c r="AH396" s="137">
        <v>0</v>
      </c>
      <c r="AI396" s="137">
        <v>0</v>
      </c>
      <c r="AJ396" s="137">
        <v>94035.41</v>
      </c>
      <c r="AK396" s="137">
        <v>47017.7</v>
      </c>
      <c r="AL396" s="137">
        <v>0</v>
      </c>
      <c r="AN396" s="70"/>
      <c r="AO396" s="70"/>
      <c r="AP396" s="70"/>
      <c r="AQ396" s="70"/>
      <c r="AR396" s="70"/>
      <c r="AS396" s="70"/>
      <c r="AT396" s="70"/>
      <c r="AU396" s="70"/>
      <c r="AV396" s="70"/>
      <c r="AW396" s="70"/>
      <c r="AX396" s="70"/>
      <c r="AY396" s="70"/>
      <c r="AZ396" s="70"/>
      <c r="BA396" s="70"/>
      <c r="BB396" s="70"/>
      <c r="BC396" s="70"/>
      <c r="BD396" s="70"/>
      <c r="BE396" s="70"/>
      <c r="BF396" s="70"/>
      <c r="BG396" s="70"/>
      <c r="BH396" s="70"/>
      <c r="BI396" s="70"/>
      <c r="BJ396" s="70"/>
      <c r="BK396" s="70"/>
      <c r="BL396" s="71"/>
      <c r="BM396" s="71"/>
      <c r="BN396" s="71"/>
      <c r="BO396" s="71"/>
      <c r="BP396" s="71"/>
      <c r="BQ396" s="71"/>
      <c r="BR396" s="71"/>
      <c r="BS396" s="71"/>
      <c r="BT396" s="71"/>
      <c r="BU396" s="71"/>
      <c r="BV396" s="71"/>
      <c r="BW396" s="71"/>
      <c r="BY396" s="72"/>
      <c r="BZ396" s="73"/>
      <c r="CA396" s="74"/>
      <c r="CB396" s="70"/>
      <c r="CC396" s="75"/>
    </row>
    <row r="397" spans="1:81" s="69" customFormat="1" ht="12" customHeight="1" x14ac:dyDescent="0.2">
      <c r="A397" s="110">
        <v>85</v>
      </c>
      <c r="B397" s="161" t="s">
        <v>412</v>
      </c>
      <c r="C397" s="117"/>
      <c r="D397" s="117"/>
      <c r="E397" s="118"/>
      <c r="F397" s="118"/>
      <c r="G397" s="163">
        <v>5659722.5499999998</v>
      </c>
      <c r="H397" s="164">
        <v>0</v>
      </c>
      <c r="I397" s="165">
        <v>0</v>
      </c>
      <c r="J397" s="165">
        <v>0</v>
      </c>
      <c r="K397" s="165">
        <v>0</v>
      </c>
      <c r="L397" s="165">
        <v>0</v>
      </c>
      <c r="M397" s="165">
        <v>0</v>
      </c>
      <c r="N397" s="164">
        <v>0</v>
      </c>
      <c r="O397" s="164">
        <v>0</v>
      </c>
      <c r="P397" s="164">
        <v>0</v>
      </c>
      <c r="Q397" s="164">
        <v>0</v>
      </c>
      <c r="R397" s="164">
        <v>0</v>
      </c>
      <c r="S397" s="164">
        <v>0</v>
      </c>
      <c r="T397" s="166">
        <v>0</v>
      </c>
      <c r="U397" s="164">
        <v>0</v>
      </c>
      <c r="V397" s="168" t="s">
        <v>36</v>
      </c>
      <c r="W397" s="137">
        <v>981</v>
      </c>
      <c r="X397" s="164">
        <v>5405035.0300000003</v>
      </c>
      <c r="Y397" s="137">
        <v>0</v>
      </c>
      <c r="Z397" s="137">
        <v>0</v>
      </c>
      <c r="AA397" s="137">
        <v>0</v>
      </c>
      <c r="AB397" s="137">
        <v>0</v>
      </c>
      <c r="AC397" s="137">
        <v>0</v>
      </c>
      <c r="AD397" s="137">
        <v>0</v>
      </c>
      <c r="AE397" s="137">
        <v>0</v>
      </c>
      <c r="AF397" s="137">
        <v>0</v>
      </c>
      <c r="AG397" s="137">
        <v>0</v>
      </c>
      <c r="AH397" s="137">
        <v>0</v>
      </c>
      <c r="AI397" s="137">
        <v>0</v>
      </c>
      <c r="AJ397" s="137">
        <v>169791.68</v>
      </c>
      <c r="AK397" s="137">
        <v>84895.84</v>
      </c>
      <c r="AL397" s="137">
        <v>0</v>
      </c>
      <c r="AN397" s="70"/>
      <c r="AO397" s="70"/>
      <c r="AP397" s="70"/>
      <c r="AQ397" s="70"/>
      <c r="AR397" s="70"/>
      <c r="AS397" s="70"/>
      <c r="AT397" s="70"/>
      <c r="AU397" s="70"/>
      <c r="AV397" s="70"/>
      <c r="AW397" s="70"/>
      <c r="AX397" s="70"/>
      <c r="AY397" s="70"/>
      <c r="AZ397" s="70"/>
      <c r="BA397" s="70"/>
      <c r="BB397" s="70"/>
      <c r="BC397" s="70"/>
      <c r="BD397" s="70"/>
      <c r="BE397" s="70"/>
      <c r="BF397" s="70"/>
      <c r="BG397" s="70"/>
      <c r="BH397" s="70"/>
      <c r="BI397" s="70"/>
      <c r="BJ397" s="70"/>
      <c r="BK397" s="70"/>
      <c r="BL397" s="71"/>
      <c r="BM397" s="71"/>
      <c r="BN397" s="71"/>
      <c r="BO397" s="71"/>
      <c r="BP397" s="71"/>
      <c r="BQ397" s="71"/>
      <c r="BR397" s="71"/>
      <c r="BS397" s="71"/>
      <c r="BT397" s="71"/>
      <c r="BU397" s="71"/>
      <c r="BV397" s="71"/>
      <c r="BW397" s="71"/>
      <c r="BY397" s="72"/>
      <c r="BZ397" s="73"/>
      <c r="CA397" s="74"/>
      <c r="CB397" s="70"/>
      <c r="CC397" s="75"/>
    </row>
    <row r="398" spans="1:81" s="69" customFormat="1" ht="12" customHeight="1" x14ac:dyDescent="0.2">
      <c r="A398" s="110">
        <v>86</v>
      </c>
      <c r="B398" s="161" t="s">
        <v>423</v>
      </c>
      <c r="C398" s="117"/>
      <c r="D398" s="117"/>
      <c r="E398" s="118"/>
      <c r="F398" s="118"/>
      <c r="G398" s="163">
        <v>2574279.5099999998</v>
      </c>
      <c r="H398" s="164">
        <v>0</v>
      </c>
      <c r="I398" s="165">
        <v>0</v>
      </c>
      <c r="J398" s="165">
        <v>0</v>
      </c>
      <c r="K398" s="165">
        <v>0</v>
      </c>
      <c r="L398" s="165">
        <v>0</v>
      </c>
      <c r="M398" s="165">
        <v>0</v>
      </c>
      <c r="N398" s="164">
        <v>0</v>
      </c>
      <c r="O398" s="164">
        <v>0</v>
      </c>
      <c r="P398" s="164">
        <v>0</v>
      </c>
      <c r="Q398" s="164">
        <v>0</v>
      </c>
      <c r="R398" s="164">
        <v>0</v>
      </c>
      <c r="S398" s="164">
        <v>0</v>
      </c>
      <c r="T398" s="166">
        <v>0</v>
      </c>
      <c r="U398" s="164">
        <v>0</v>
      </c>
      <c r="V398" s="168" t="s">
        <v>36</v>
      </c>
      <c r="W398" s="137">
        <v>446.2</v>
      </c>
      <c r="X398" s="164">
        <v>2458436.9300000002</v>
      </c>
      <c r="Y398" s="137">
        <v>0</v>
      </c>
      <c r="Z398" s="137">
        <v>0</v>
      </c>
      <c r="AA398" s="137">
        <v>0</v>
      </c>
      <c r="AB398" s="137">
        <v>0</v>
      </c>
      <c r="AC398" s="137">
        <v>0</v>
      </c>
      <c r="AD398" s="137">
        <v>0</v>
      </c>
      <c r="AE398" s="137">
        <v>0</v>
      </c>
      <c r="AF398" s="137">
        <v>0</v>
      </c>
      <c r="AG398" s="137">
        <v>0</v>
      </c>
      <c r="AH398" s="137">
        <v>0</v>
      </c>
      <c r="AI398" s="137">
        <v>0</v>
      </c>
      <c r="AJ398" s="137">
        <v>77228.39</v>
      </c>
      <c r="AK398" s="137">
        <v>38614.19</v>
      </c>
      <c r="AL398" s="137">
        <v>0</v>
      </c>
      <c r="AN398" s="70"/>
      <c r="AO398" s="70"/>
      <c r="AP398" s="70"/>
      <c r="AQ398" s="70"/>
      <c r="AR398" s="70"/>
      <c r="AS398" s="70"/>
      <c r="AT398" s="70"/>
      <c r="AU398" s="70"/>
      <c r="AV398" s="70"/>
      <c r="AW398" s="70"/>
      <c r="AX398" s="70"/>
      <c r="AY398" s="70"/>
      <c r="AZ398" s="70"/>
      <c r="BA398" s="70"/>
      <c r="BB398" s="70"/>
      <c r="BC398" s="70"/>
      <c r="BD398" s="70"/>
      <c r="BE398" s="70"/>
      <c r="BF398" s="70"/>
      <c r="BG398" s="70"/>
      <c r="BH398" s="70"/>
      <c r="BI398" s="70"/>
      <c r="BJ398" s="70"/>
      <c r="BK398" s="70"/>
      <c r="BL398" s="71"/>
      <c r="BM398" s="71"/>
      <c r="BN398" s="71"/>
      <c r="BO398" s="71"/>
      <c r="BP398" s="71"/>
      <c r="BQ398" s="71"/>
      <c r="BR398" s="71"/>
      <c r="BS398" s="71"/>
      <c r="BT398" s="71"/>
      <c r="BU398" s="71"/>
      <c r="BV398" s="71"/>
      <c r="BW398" s="71"/>
      <c r="BY398" s="72"/>
      <c r="BZ398" s="73"/>
      <c r="CA398" s="74"/>
      <c r="CB398" s="70"/>
      <c r="CC398" s="75"/>
    </row>
    <row r="399" spans="1:81" s="69" customFormat="1" ht="12" customHeight="1" x14ac:dyDescent="0.2">
      <c r="A399" s="110">
        <v>87</v>
      </c>
      <c r="B399" s="161" t="s">
        <v>424</v>
      </c>
      <c r="C399" s="117"/>
      <c r="D399" s="117"/>
      <c r="E399" s="118"/>
      <c r="F399" s="118"/>
      <c r="G399" s="163">
        <v>6078440</v>
      </c>
      <c r="H399" s="164">
        <v>0</v>
      </c>
      <c r="I399" s="165">
        <v>0</v>
      </c>
      <c r="J399" s="165">
        <v>0</v>
      </c>
      <c r="K399" s="165">
        <v>0</v>
      </c>
      <c r="L399" s="165">
        <v>0</v>
      </c>
      <c r="M399" s="165">
        <v>0</v>
      </c>
      <c r="N399" s="164">
        <v>0</v>
      </c>
      <c r="O399" s="164">
        <v>0</v>
      </c>
      <c r="P399" s="164">
        <v>0</v>
      </c>
      <c r="Q399" s="164">
        <v>0</v>
      </c>
      <c r="R399" s="164">
        <v>0</v>
      </c>
      <c r="S399" s="164">
        <v>0</v>
      </c>
      <c r="T399" s="166">
        <v>0</v>
      </c>
      <c r="U399" s="164">
        <v>0</v>
      </c>
      <c r="V399" s="168" t="s">
        <v>37</v>
      </c>
      <c r="W399" s="137">
        <v>800</v>
      </c>
      <c r="X399" s="164">
        <v>5804910.2000000002</v>
      </c>
      <c r="Y399" s="137">
        <v>0</v>
      </c>
      <c r="Z399" s="137">
        <v>0</v>
      </c>
      <c r="AA399" s="137">
        <v>0</v>
      </c>
      <c r="AB399" s="137">
        <v>0</v>
      </c>
      <c r="AC399" s="137">
        <v>0</v>
      </c>
      <c r="AD399" s="137">
        <v>0</v>
      </c>
      <c r="AE399" s="137">
        <v>0</v>
      </c>
      <c r="AF399" s="137">
        <v>0</v>
      </c>
      <c r="AG399" s="137">
        <v>0</v>
      </c>
      <c r="AH399" s="137">
        <v>0</v>
      </c>
      <c r="AI399" s="137">
        <v>0</v>
      </c>
      <c r="AJ399" s="137">
        <v>182353.2</v>
      </c>
      <c r="AK399" s="137">
        <v>91176.6</v>
      </c>
      <c r="AL399" s="137">
        <v>0</v>
      </c>
      <c r="AN399" s="70"/>
      <c r="AO399" s="70"/>
      <c r="AP399" s="70"/>
      <c r="AQ399" s="70"/>
      <c r="AR399" s="70"/>
      <c r="AS399" s="70"/>
      <c r="AT399" s="70"/>
      <c r="AU399" s="70"/>
      <c r="AV399" s="70"/>
      <c r="AW399" s="70"/>
      <c r="AX399" s="70"/>
      <c r="AY399" s="70"/>
      <c r="AZ399" s="70"/>
      <c r="BA399" s="70"/>
      <c r="BB399" s="70"/>
      <c r="BC399" s="70"/>
      <c r="BD399" s="70"/>
      <c r="BE399" s="70"/>
      <c r="BF399" s="70"/>
      <c r="BG399" s="70"/>
      <c r="BH399" s="70"/>
      <c r="BI399" s="70"/>
      <c r="BJ399" s="70"/>
      <c r="BK399" s="70"/>
      <c r="BL399" s="71"/>
      <c r="BM399" s="71"/>
      <c r="BN399" s="71"/>
      <c r="BO399" s="71"/>
      <c r="BP399" s="71"/>
      <c r="BQ399" s="71"/>
      <c r="BR399" s="71"/>
      <c r="BS399" s="71"/>
      <c r="BT399" s="71"/>
      <c r="BU399" s="71"/>
      <c r="BV399" s="71"/>
      <c r="BW399" s="71"/>
      <c r="BY399" s="72"/>
      <c r="BZ399" s="73"/>
      <c r="CA399" s="74"/>
      <c r="CB399" s="70"/>
      <c r="CC399" s="75"/>
    </row>
    <row r="400" spans="1:81" s="69" customFormat="1" ht="12" customHeight="1" x14ac:dyDescent="0.2">
      <c r="A400" s="110">
        <v>88</v>
      </c>
      <c r="B400" s="161" t="s">
        <v>130</v>
      </c>
      <c r="C400" s="117"/>
      <c r="D400" s="117"/>
      <c r="E400" s="118"/>
      <c r="F400" s="118"/>
      <c r="G400" s="163">
        <v>5653953.21</v>
      </c>
      <c r="H400" s="164">
        <v>0</v>
      </c>
      <c r="I400" s="165">
        <v>0</v>
      </c>
      <c r="J400" s="165">
        <v>0</v>
      </c>
      <c r="K400" s="165">
        <v>0</v>
      </c>
      <c r="L400" s="165">
        <v>0</v>
      </c>
      <c r="M400" s="165">
        <v>0</v>
      </c>
      <c r="N400" s="164">
        <v>0</v>
      </c>
      <c r="O400" s="164">
        <v>0</v>
      </c>
      <c r="P400" s="164">
        <v>0</v>
      </c>
      <c r="Q400" s="164">
        <v>0</v>
      </c>
      <c r="R400" s="164">
        <v>0</v>
      </c>
      <c r="S400" s="164">
        <v>0</v>
      </c>
      <c r="T400" s="166">
        <v>0</v>
      </c>
      <c r="U400" s="164">
        <v>0</v>
      </c>
      <c r="V400" s="168" t="s">
        <v>36</v>
      </c>
      <c r="W400" s="137">
        <v>980</v>
      </c>
      <c r="X400" s="164">
        <v>5399525.3099999996</v>
      </c>
      <c r="Y400" s="137">
        <v>0</v>
      </c>
      <c r="Z400" s="137">
        <v>0</v>
      </c>
      <c r="AA400" s="137">
        <v>0</v>
      </c>
      <c r="AB400" s="137">
        <v>0</v>
      </c>
      <c r="AC400" s="137">
        <v>0</v>
      </c>
      <c r="AD400" s="137">
        <v>0</v>
      </c>
      <c r="AE400" s="137">
        <v>0</v>
      </c>
      <c r="AF400" s="137">
        <v>0</v>
      </c>
      <c r="AG400" s="137">
        <v>0</v>
      </c>
      <c r="AH400" s="137">
        <v>0</v>
      </c>
      <c r="AI400" s="137">
        <v>0</v>
      </c>
      <c r="AJ400" s="137">
        <v>169618.6</v>
      </c>
      <c r="AK400" s="137">
        <v>84809.3</v>
      </c>
      <c r="AL400" s="137">
        <v>0</v>
      </c>
      <c r="AN400" s="70"/>
      <c r="AO400" s="70"/>
      <c r="AP400" s="70"/>
      <c r="AQ400" s="70"/>
      <c r="AR400" s="70"/>
      <c r="AS400" s="70"/>
      <c r="AT400" s="70"/>
      <c r="AU400" s="70"/>
      <c r="AV400" s="70"/>
      <c r="AW400" s="70"/>
      <c r="AX400" s="70"/>
      <c r="AY400" s="70"/>
      <c r="AZ400" s="70"/>
      <c r="BA400" s="70"/>
      <c r="BB400" s="70"/>
      <c r="BC400" s="70"/>
      <c r="BD400" s="70"/>
      <c r="BE400" s="70"/>
      <c r="BF400" s="70"/>
      <c r="BG400" s="70"/>
      <c r="BH400" s="70"/>
      <c r="BI400" s="70"/>
      <c r="BJ400" s="70"/>
      <c r="BK400" s="70"/>
      <c r="BL400" s="71"/>
      <c r="BM400" s="71"/>
      <c r="BN400" s="71"/>
      <c r="BO400" s="71"/>
      <c r="BP400" s="71"/>
      <c r="BQ400" s="71"/>
      <c r="BR400" s="71"/>
      <c r="BS400" s="71"/>
      <c r="BT400" s="71"/>
      <c r="BU400" s="71"/>
      <c r="BV400" s="71"/>
      <c r="BW400" s="71"/>
      <c r="BY400" s="72"/>
      <c r="BZ400" s="73"/>
      <c r="CA400" s="74"/>
      <c r="CB400" s="70"/>
      <c r="CC400" s="75"/>
    </row>
    <row r="401" spans="1:82" s="69" customFormat="1" ht="12" customHeight="1" x14ac:dyDescent="0.2">
      <c r="A401" s="110">
        <v>89</v>
      </c>
      <c r="B401" s="161" t="s">
        <v>426</v>
      </c>
      <c r="C401" s="117"/>
      <c r="D401" s="117"/>
      <c r="E401" s="118"/>
      <c r="F401" s="118"/>
      <c r="G401" s="163">
        <v>10926355.220000001</v>
      </c>
      <c r="H401" s="164">
        <v>0</v>
      </c>
      <c r="I401" s="165">
        <v>0</v>
      </c>
      <c r="J401" s="165">
        <v>0</v>
      </c>
      <c r="K401" s="165">
        <v>0</v>
      </c>
      <c r="L401" s="165">
        <v>0</v>
      </c>
      <c r="M401" s="165">
        <v>0</v>
      </c>
      <c r="N401" s="164">
        <v>0</v>
      </c>
      <c r="O401" s="164">
        <v>0</v>
      </c>
      <c r="P401" s="164">
        <v>0</v>
      </c>
      <c r="Q401" s="164">
        <v>0</v>
      </c>
      <c r="R401" s="164">
        <v>0</v>
      </c>
      <c r="S401" s="164">
        <v>0</v>
      </c>
      <c r="T401" s="166">
        <v>4</v>
      </c>
      <c r="U401" s="164">
        <v>10649250</v>
      </c>
      <c r="V401" s="168"/>
      <c r="W401" s="137">
        <v>0</v>
      </c>
      <c r="X401" s="164">
        <v>0</v>
      </c>
      <c r="Y401" s="137">
        <v>0</v>
      </c>
      <c r="Z401" s="137">
        <v>0</v>
      </c>
      <c r="AA401" s="137">
        <v>0</v>
      </c>
      <c r="AB401" s="137">
        <v>0</v>
      </c>
      <c r="AC401" s="137">
        <v>0</v>
      </c>
      <c r="AD401" s="137">
        <v>0</v>
      </c>
      <c r="AE401" s="137">
        <v>0</v>
      </c>
      <c r="AF401" s="137">
        <v>0</v>
      </c>
      <c r="AG401" s="137">
        <v>0</v>
      </c>
      <c r="AH401" s="137">
        <v>0</v>
      </c>
      <c r="AI401" s="137">
        <v>0</v>
      </c>
      <c r="AJ401" s="137">
        <v>110174.43</v>
      </c>
      <c r="AK401" s="137">
        <v>166930.79</v>
      </c>
      <c r="AL401" s="137">
        <v>0</v>
      </c>
      <c r="AN401" s="70"/>
      <c r="AO401" s="70"/>
      <c r="AP401" s="70"/>
      <c r="AQ401" s="70"/>
      <c r="AR401" s="70"/>
      <c r="AS401" s="70"/>
      <c r="AT401" s="70"/>
      <c r="AU401" s="70"/>
      <c r="AV401" s="70"/>
      <c r="AW401" s="70"/>
      <c r="AX401" s="70"/>
      <c r="AY401" s="70"/>
      <c r="AZ401" s="70"/>
      <c r="BA401" s="70"/>
      <c r="BB401" s="70"/>
      <c r="BC401" s="70"/>
      <c r="BD401" s="70"/>
      <c r="BE401" s="70"/>
      <c r="BF401" s="70"/>
      <c r="BG401" s="70"/>
      <c r="BH401" s="70"/>
      <c r="BI401" s="70"/>
      <c r="BJ401" s="70"/>
      <c r="BK401" s="70"/>
      <c r="BL401" s="71"/>
      <c r="BM401" s="71"/>
      <c r="BN401" s="71"/>
      <c r="BO401" s="71"/>
      <c r="BP401" s="71"/>
      <c r="BQ401" s="71"/>
      <c r="BR401" s="71"/>
      <c r="BS401" s="71"/>
      <c r="BT401" s="71"/>
      <c r="BU401" s="71"/>
      <c r="BV401" s="71"/>
      <c r="BW401" s="71"/>
      <c r="BY401" s="72"/>
      <c r="BZ401" s="73"/>
      <c r="CA401" s="74"/>
      <c r="CB401" s="70"/>
      <c r="CC401" s="75"/>
    </row>
    <row r="402" spans="1:82" s="69" customFormat="1" ht="12" customHeight="1" x14ac:dyDescent="0.2">
      <c r="A402" s="110">
        <v>90</v>
      </c>
      <c r="B402" s="161" t="s">
        <v>131</v>
      </c>
      <c r="C402" s="117"/>
      <c r="D402" s="117"/>
      <c r="E402" s="118"/>
      <c r="F402" s="118"/>
      <c r="G402" s="163">
        <v>4638549.3600000003</v>
      </c>
      <c r="H402" s="164">
        <v>0</v>
      </c>
      <c r="I402" s="165">
        <v>0</v>
      </c>
      <c r="J402" s="165">
        <v>0</v>
      </c>
      <c r="K402" s="165">
        <v>0</v>
      </c>
      <c r="L402" s="165">
        <v>0</v>
      </c>
      <c r="M402" s="165">
        <v>0</v>
      </c>
      <c r="N402" s="164">
        <v>0</v>
      </c>
      <c r="O402" s="164">
        <v>0</v>
      </c>
      <c r="P402" s="164">
        <v>0</v>
      </c>
      <c r="Q402" s="164">
        <v>0</v>
      </c>
      <c r="R402" s="164">
        <v>0</v>
      </c>
      <c r="S402" s="164">
        <v>0</v>
      </c>
      <c r="T402" s="170">
        <v>0</v>
      </c>
      <c r="U402" s="164">
        <v>0</v>
      </c>
      <c r="V402" s="168"/>
      <c r="W402" s="137">
        <v>0</v>
      </c>
      <c r="X402" s="164">
        <v>0</v>
      </c>
      <c r="Y402" s="137">
        <v>0</v>
      </c>
      <c r="Z402" s="137">
        <v>0</v>
      </c>
      <c r="AA402" s="137">
        <v>0</v>
      </c>
      <c r="AB402" s="137">
        <v>0</v>
      </c>
      <c r="AC402" s="137">
        <v>0</v>
      </c>
      <c r="AD402" s="137">
        <v>0</v>
      </c>
      <c r="AE402" s="137">
        <v>1964.4</v>
      </c>
      <c r="AF402" s="137">
        <v>4429814.6399999997</v>
      </c>
      <c r="AG402" s="137">
        <v>0</v>
      </c>
      <c r="AH402" s="137">
        <v>0</v>
      </c>
      <c r="AI402" s="137">
        <v>0</v>
      </c>
      <c r="AJ402" s="137">
        <v>139156.48000000001</v>
      </c>
      <c r="AK402" s="137">
        <v>69578.240000000005</v>
      </c>
      <c r="AL402" s="137">
        <v>0</v>
      </c>
      <c r="AN402" s="70"/>
      <c r="AO402" s="70"/>
      <c r="AP402" s="70"/>
      <c r="AQ402" s="70"/>
      <c r="AR402" s="70"/>
      <c r="AS402" s="70"/>
      <c r="AT402" s="70"/>
      <c r="AU402" s="70"/>
      <c r="AV402" s="70"/>
      <c r="AW402" s="70"/>
      <c r="AX402" s="70"/>
      <c r="AY402" s="70"/>
      <c r="AZ402" s="70"/>
      <c r="BA402" s="70"/>
      <c r="BB402" s="70"/>
      <c r="BC402" s="70"/>
      <c r="BD402" s="70"/>
      <c r="BE402" s="70"/>
      <c r="BF402" s="70"/>
      <c r="BG402" s="70"/>
      <c r="BH402" s="70"/>
      <c r="BI402" s="70"/>
      <c r="BJ402" s="70"/>
      <c r="BK402" s="70"/>
      <c r="BL402" s="71"/>
      <c r="BM402" s="71"/>
      <c r="BN402" s="71"/>
      <c r="BO402" s="71"/>
      <c r="BP402" s="71"/>
      <c r="BQ402" s="71"/>
      <c r="BR402" s="71"/>
      <c r="BS402" s="71"/>
      <c r="BT402" s="71"/>
      <c r="BU402" s="71"/>
      <c r="BV402" s="71"/>
      <c r="BW402" s="71"/>
      <c r="BY402" s="72"/>
      <c r="BZ402" s="73"/>
      <c r="CA402" s="74"/>
      <c r="CB402" s="70"/>
      <c r="CC402" s="75"/>
    </row>
    <row r="403" spans="1:82" s="69" customFormat="1" ht="12" customHeight="1" x14ac:dyDescent="0.2">
      <c r="A403" s="110">
        <v>91</v>
      </c>
      <c r="B403" s="161" t="s">
        <v>425</v>
      </c>
      <c r="C403" s="117"/>
      <c r="D403" s="117"/>
      <c r="E403" s="118"/>
      <c r="F403" s="118"/>
      <c r="G403" s="163">
        <v>6194927.2999999998</v>
      </c>
      <c r="H403" s="164">
        <v>0</v>
      </c>
      <c r="I403" s="165">
        <v>0</v>
      </c>
      <c r="J403" s="165">
        <v>0</v>
      </c>
      <c r="K403" s="165">
        <v>0</v>
      </c>
      <c r="L403" s="165">
        <v>0</v>
      </c>
      <c r="M403" s="165">
        <v>0</v>
      </c>
      <c r="N403" s="164">
        <v>0</v>
      </c>
      <c r="O403" s="164">
        <v>0</v>
      </c>
      <c r="P403" s="164">
        <v>0</v>
      </c>
      <c r="Q403" s="164">
        <v>0</v>
      </c>
      <c r="R403" s="164">
        <v>0</v>
      </c>
      <c r="S403" s="164">
        <v>0</v>
      </c>
      <c r="T403" s="166">
        <v>0</v>
      </c>
      <c r="U403" s="164">
        <v>0</v>
      </c>
      <c r="V403" s="168" t="s">
        <v>37</v>
      </c>
      <c r="W403" s="137">
        <v>861.43</v>
      </c>
      <c r="X403" s="164">
        <v>5963660</v>
      </c>
      <c r="Y403" s="137">
        <v>0</v>
      </c>
      <c r="Z403" s="137">
        <v>0</v>
      </c>
      <c r="AA403" s="137">
        <v>0</v>
      </c>
      <c r="AB403" s="137">
        <v>0</v>
      </c>
      <c r="AC403" s="137">
        <v>0</v>
      </c>
      <c r="AD403" s="137">
        <v>0</v>
      </c>
      <c r="AE403" s="137">
        <v>0</v>
      </c>
      <c r="AF403" s="137">
        <v>0</v>
      </c>
      <c r="AG403" s="137">
        <v>0</v>
      </c>
      <c r="AH403" s="137">
        <v>0</v>
      </c>
      <c r="AI403" s="137">
        <v>0</v>
      </c>
      <c r="AJ403" s="137">
        <v>154178.20000000001</v>
      </c>
      <c r="AK403" s="137">
        <v>77089.100000000006</v>
      </c>
      <c r="AL403" s="137">
        <v>0</v>
      </c>
      <c r="AN403" s="70"/>
      <c r="AO403" s="70"/>
      <c r="AP403" s="70"/>
      <c r="AQ403" s="70"/>
      <c r="AR403" s="70"/>
      <c r="AS403" s="70"/>
      <c r="AT403" s="70"/>
      <c r="AU403" s="70"/>
      <c r="AV403" s="70"/>
      <c r="AW403" s="70"/>
      <c r="AX403" s="70"/>
      <c r="AY403" s="70"/>
      <c r="AZ403" s="70"/>
      <c r="BA403" s="70"/>
      <c r="BB403" s="70"/>
      <c r="BC403" s="70"/>
      <c r="BD403" s="70"/>
      <c r="BE403" s="70"/>
      <c r="BF403" s="70"/>
      <c r="BG403" s="70"/>
      <c r="BH403" s="70"/>
      <c r="BI403" s="70"/>
      <c r="BJ403" s="70"/>
      <c r="BK403" s="70"/>
      <c r="BL403" s="71"/>
      <c r="BM403" s="71"/>
      <c r="BN403" s="71"/>
      <c r="BO403" s="71"/>
      <c r="BP403" s="71"/>
      <c r="BQ403" s="71"/>
      <c r="BR403" s="71"/>
      <c r="BS403" s="71"/>
      <c r="BT403" s="71"/>
      <c r="BU403" s="71"/>
      <c r="BV403" s="71"/>
      <c r="BW403" s="71"/>
      <c r="BY403" s="72"/>
      <c r="BZ403" s="73"/>
      <c r="CA403" s="74"/>
      <c r="CB403" s="70"/>
      <c r="CC403" s="75"/>
    </row>
    <row r="404" spans="1:82" s="69" customFormat="1" ht="12" customHeight="1" x14ac:dyDescent="0.2">
      <c r="A404" s="110">
        <v>92</v>
      </c>
      <c r="B404" s="161" t="s">
        <v>429</v>
      </c>
      <c r="C404" s="117"/>
      <c r="D404" s="117"/>
      <c r="E404" s="118"/>
      <c r="F404" s="118"/>
      <c r="G404" s="163">
        <v>4275991.2699999996</v>
      </c>
      <c r="H404" s="164">
        <v>0</v>
      </c>
      <c r="I404" s="165">
        <v>0</v>
      </c>
      <c r="J404" s="165">
        <v>0</v>
      </c>
      <c r="K404" s="165">
        <v>0</v>
      </c>
      <c r="L404" s="165">
        <v>0</v>
      </c>
      <c r="M404" s="165">
        <v>0</v>
      </c>
      <c r="N404" s="164">
        <v>0</v>
      </c>
      <c r="O404" s="164">
        <v>0</v>
      </c>
      <c r="P404" s="164">
        <v>0</v>
      </c>
      <c r="Q404" s="164">
        <v>0</v>
      </c>
      <c r="R404" s="164">
        <v>0</v>
      </c>
      <c r="S404" s="164">
        <v>0</v>
      </c>
      <c r="T404" s="166">
        <v>0</v>
      </c>
      <c r="U404" s="164">
        <v>0</v>
      </c>
      <c r="V404" s="168" t="s">
        <v>37</v>
      </c>
      <c r="W404" s="137">
        <v>570</v>
      </c>
      <c r="X404" s="164">
        <v>4140670</v>
      </c>
      <c r="Y404" s="137">
        <v>0</v>
      </c>
      <c r="Z404" s="137">
        <v>0</v>
      </c>
      <c r="AA404" s="137">
        <v>0</v>
      </c>
      <c r="AB404" s="137">
        <v>0</v>
      </c>
      <c r="AC404" s="137">
        <v>0</v>
      </c>
      <c r="AD404" s="137">
        <v>0</v>
      </c>
      <c r="AE404" s="137">
        <v>0</v>
      </c>
      <c r="AF404" s="137">
        <v>0</v>
      </c>
      <c r="AG404" s="137">
        <v>0</v>
      </c>
      <c r="AH404" s="137">
        <v>0</v>
      </c>
      <c r="AI404" s="137">
        <v>0</v>
      </c>
      <c r="AJ404" s="137">
        <v>90214.18</v>
      </c>
      <c r="AK404" s="137">
        <v>45107.09</v>
      </c>
      <c r="AL404" s="137">
        <v>0</v>
      </c>
      <c r="AN404" s="70"/>
      <c r="AO404" s="70"/>
      <c r="AP404" s="70"/>
      <c r="AQ404" s="70"/>
      <c r="AR404" s="70"/>
      <c r="AS404" s="70"/>
      <c r="AT404" s="70"/>
      <c r="AU404" s="70"/>
      <c r="AV404" s="70"/>
      <c r="AW404" s="70"/>
      <c r="AX404" s="70"/>
      <c r="AY404" s="70"/>
      <c r="AZ404" s="70"/>
      <c r="BA404" s="70"/>
      <c r="BB404" s="70"/>
      <c r="BC404" s="70"/>
      <c r="BD404" s="70"/>
      <c r="BE404" s="70"/>
      <c r="BF404" s="70"/>
      <c r="BG404" s="70"/>
      <c r="BH404" s="70"/>
      <c r="BI404" s="70"/>
      <c r="BJ404" s="70"/>
      <c r="BK404" s="70"/>
      <c r="BL404" s="71"/>
      <c r="BM404" s="71"/>
      <c r="BN404" s="71"/>
      <c r="BO404" s="71"/>
      <c r="BP404" s="71"/>
      <c r="BQ404" s="71"/>
      <c r="BR404" s="71"/>
      <c r="BS404" s="71"/>
      <c r="BT404" s="71"/>
      <c r="BU404" s="71"/>
      <c r="BV404" s="71"/>
      <c r="BW404" s="71"/>
      <c r="BY404" s="72"/>
      <c r="BZ404" s="73"/>
      <c r="CA404" s="74"/>
      <c r="CB404" s="70"/>
      <c r="CC404" s="75"/>
    </row>
    <row r="405" spans="1:82" s="69" customFormat="1" ht="12" customHeight="1" x14ac:dyDescent="0.2">
      <c r="A405" s="110">
        <v>93</v>
      </c>
      <c r="B405" s="161" t="s">
        <v>430</v>
      </c>
      <c r="C405" s="117"/>
      <c r="D405" s="117"/>
      <c r="E405" s="118"/>
      <c r="F405" s="118"/>
      <c r="G405" s="163">
        <v>5521392.3099999996</v>
      </c>
      <c r="H405" s="164">
        <v>0</v>
      </c>
      <c r="I405" s="165">
        <v>0</v>
      </c>
      <c r="J405" s="165">
        <v>0</v>
      </c>
      <c r="K405" s="165">
        <v>0</v>
      </c>
      <c r="L405" s="165">
        <v>0</v>
      </c>
      <c r="M405" s="165">
        <v>0</v>
      </c>
      <c r="N405" s="164">
        <v>0</v>
      </c>
      <c r="O405" s="164">
        <v>0</v>
      </c>
      <c r="P405" s="164">
        <v>0</v>
      </c>
      <c r="Q405" s="164">
        <v>0</v>
      </c>
      <c r="R405" s="164">
        <v>0</v>
      </c>
      <c r="S405" s="164">
        <v>0</v>
      </c>
      <c r="T405" s="166">
        <v>0</v>
      </c>
      <c r="U405" s="164">
        <v>0</v>
      </c>
      <c r="V405" s="168" t="s">
        <v>37</v>
      </c>
      <c r="W405" s="137">
        <v>764.4</v>
      </c>
      <c r="X405" s="164">
        <v>5332740</v>
      </c>
      <c r="Y405" s="137">
        <v>0</v>
      </c>
      <c r="Z405" s="137">
        <v>0</v>
      </c>
      <c r="AA405" s="137">
        <v>0</v>
      </c>
      <c r="AB405" s="137">
        <v>0</v>
      </c>
      <c r="AC405" s="137">
        <v>0</v>
      </c>
      <c r="AD405" s="137">
        <v>0</v>
      </c>
      <c r="AE405" s="137">
        <v>0</v>
      </c>
      <c r="AF405" s="137">
        <v>0</v>
      </c>
      <c r="AG405" s="137">
        <v>0</v>
      </c>
      <c r="AH405" s="137">
        <v>0</v>
      </c>
      <c r="AI405" s="137">
        <v>0</v>
      </c>
      <c r="AJ405" s="137">
        <v>125768.21</v>
      </c>
      <c r="AK405" s="137">
        <v>62884.1</v>
      </c>
      <c r="AL405" s="137">
        <v>0</v>
      </c>
      <c r="AN405" s="70"/>
      <c r="AO405" s="70"/>
      <c r="AP405" s="70"/>
      <c r="AQ405" s="70"/>
      <c r="AR405" s="70"/>
      <c r="AS405" s="70"/>
      <c r="AT405" s="70"/>
      <c r="AU405" s="70"/>
      <c r="AV405" s="70"/>
      <c r="AW405" s="70"/>
      <c r="AX405" s="70"/>
      <c r="AY405" s="70"/>
      <c r="AZ405" s="70"/>
      <c r="BA405" s="70"/>
      <c r="BB405" s="70"/>
      <c r="BC405" s="70"/>
      <c r="BD405" s="70"/>
      <c r="BE405" s="70"/>
      <c r="BF405" s="70"/>
      <c r="BG405" s="70"/>
      <c r="BH405" s="70"/>
      <c r="BI405" s="70"/>
      <c r="BJ405" s="70"/>
      <c r="BK405" s="70"/>
      <c r="BL405" s="71"/>
      <c r="BM405" s="71"/>
      <c r="BN405" s="71"/>
      <c r="BO405" s="71"/>
      <c r="BP405" s="71"/>
      <c r="BQ405" s="71"/>
      <c r="BR405" s="71"/>
      <c r="BS405" s="71"/>
      <c r="BT405" s="71"/>
      <c r="BU405" s="71"/>
      <c r="BV405" s="71"/>
      <c r="BW405" s="71"/>
      <c r="BY405" s="72"/>
      <c r="BZ405" s="73"/>
      <c r="CA405" s="74"/>
      <c r="CB405" s="70"/>
      <c r="CC405" s="75"/>
      <c r="CD405" s="77"/>
    </row>
    <row r="406" spans="1:82" s="69" customFormat="1" ht="12" customHeight="1" x14ac:dyDescent="0.2">
      <c r="A406" s="110">
        <v>94</v>
      </c>
      <c r="B406" s="161" t="s">
        <v>431</v>
      </c>
      <c r="C406" s="117"/>
      <c r="D406" s="117"/>
      <c r="E406" s="118"/>
      <c r="F406" s="118"/>
      <c r="G406" s="163">
        <v>3123681.55</v>
      </c>
      <c r="H406" s="164">
        <v>0</v>
      </c>
      <c r="I406" s="165">
        <v>0</v>
      </c>
      <c r="J406" s="165">
        <v>0</v>
      </c>
      <c r="K406" s="165">
        <v>0</v>
      </c>
      <c r="L406" s="165">
        <v>0</v>
      </c>
      <c r="M406" s="165">
        <v>0</v>
      </c>
      <c r="N406" s="164">
        <v>0</v>
      </c>
      <c r="O406" s="164">
        <v>0</v>
      </c>
      <c r="P406" s="164">
        <v>0</v>
      </c>
      <c r="Q406" s="164">
        <v>0</v>
      </c>
      <c r="R406" s="164">
        <v>0</v>
      </c>
      <c r="S406" s="164">
        <v>0</v>
      </c>
      <c r="T406" s="166">
        <v>0</v>
      </c>
      <c r="U406" s="164">
        <v>0</v>
      </c>
      <c r="V406" s="168" t="s">
        <v>37</v>
      </c>
      <c r="W406" s="137">
        <v>530</v>
      </c>
      <c r="X406" s="164">
        <v>3010540</v>
      </c>
      <c r="Y406" s="137">
        <v>0</v>
      </c>
      <c r="Z406" s="137">
        <v>0</v>
      </c>
      <c r="AA406" s="137">
        <v>0</v>
      </c>
      <c r="AB406" s="137">
        <v>0</v>
      </c>
      <c r="AC406" s="137">
        <v>0</v>
      </c>
      <c r="AD406" s="137">
        <v>0</v>
      </c>
      <c r="AE406" s="137">
        <v>0</v>
      </c>
      <c r="AF406" s="137">
        <v>0</v>
      </c>
      <c r="AG406" s="137">
        <v>0</v>
      </c>
      <c r="AH406" s="137">
        <v>0</v>
      </c>
      <c r="AI406" s="137">
        <v>0</v>
      </c>
      <c r="AJ406" s="137">
        <v>75427.7</v>
      </c>
      <c r="AK406" s="137">
        <v>37713.85</v>
      </c>
      <c r="AL406" s="137">
        <v>0</v>
      </c>
      <c r="AN406" s="70"/>
      <c r="AO406" s="70"/>
      <c r="AP406" s="70"/>
      <c r="AQ406" s="70"/>
      <c r="AR406" s="70"/>
      <c r="AS406" s="70"/>
      <c r="AT406" s="70"/>
      <c r="AU406" s="70"/>
      <c r="AV406" s="70"/>
      <c r="AW406" s="70"/>
      <c r="AX406" s="70"/>
      <c r="AY406" s="70"/>
      <c r="AZ406" s="70"/>
      <c r="BA406" s="70"/>
      <c r="BB406" s="70"/>
      <c r="BC406" s="70"/>
      <c r="BD406" s="70"/>
      <c r="BE406" s="70"/>
      <c r="BF406" s="70"/>
      <c r="BG406" s="70"/>
      <c r="BH406" s="70"/>
      <c r="BI406" s="70"/>
      <c r="BJ406" s="70"/>
      <c r="BK406" s="70"/>
      <c r="BL406" s="71"/>
      <c r="BM406" s="71"/>
      <c r="BN406" s="71"/>
      <c r="BO406" s="71"/>
      <c r="BP406" s="71"/>
      <c r="BQ406" s="71"/>
      <c r="BR406" s="71"/>
      <c r="BS406" s="71"/>
      <c r="BT406" s="71"/>
      <c r="BU406" s="71"/>
      <c r="BV406" s="71"/>
      <c r="BW406" s="71"/>
      <c r="BY406" s="72"/>
      <c r="BZ406" s="73"/>
      <c r="CA406" s="74"/>
      <c r="CB406" s="70"/>
      <c r="CC406" s="75"/>
    </row>
    <row r="407" spans="1:82" s="69" customFormat="1" ht="12" customHeight="1" x14ac:dyDescent="0.2">
      <c r="A407" s="110">
        <v>95</v>
      </c>
      <c r="B407" s="161" t="s">
        <v>434</v>
      </c>
      <c r="C407" s="117"/>
      <c r="D407" s="117"/>
      <c r="E407" s="118"/>
      <c r="F407" s="118"/>
      <c r="G407" s="163">
        <v>8526458.0800000001</v>
      </c>
      <c r="H407" s="164">
        <v>0</v>
      </c>
      <c r="I407" s="165">
        <v>0</v>
      </c>
      <c r="J407" s="165">
        <v>0</v>
      </c>
      <c r="K407" s="165">
        <v>0</v>
      </c>
      <c r="L407" s="165">
        <v>0</v>
      </c>
      <c r="M407" s="165">
        <v>0</v>
      </c>
      <c r="N407" s="164">
        <v>0</v>
      </c>
      <c r="O407" s="164">
        <v>0</v>
      </c>
      <c r="P407" s="164">
        <v>0</v>
      </c>
      <c r="Q407" s="164">
        <v>0</v>
      </c>
      <c r="R407" s="164">
        <v>0</v>
      </c>
      <c r="S407" s="164">
        <v>0</v>
      </c>
      <c r="T407" s="166">
        <v>0</v>
      </c>
      <c r="U407" s="164">
        <v>0</v>
      </c>
      <c r="V407" s="168" t="s">
        <v>37</v>
      </c>
      <c r="W407" s="137">
        <v>1134.47</v>
      </c>
      <c r="X407" s="164">
        <v>8248090</v>
      </c>
      <c r="Y407" s="137">
        <v>0</v>
      </c>
      <c r="Z407" s="137">
        <v>0</v>
      </c>
      <c r="AA407" s="137">
        <v>0</v>
      </c>
      <c r="AB407" s="137">
        <v>0</v>
      </c>
      <c r="AC407" s="137">
        <v>0</v>
      </c>
      <c r="AD407" s="137">
        <v>0</v>
      </c>
      <c r="AE407" s="137">
        <v>0</v>
      </c>
      <c r="AF407" s="137">
        <v>0</v>
      </c>
      <c r="AG407" s="137">
        <v>0</v>
      </c>
      <c r="AH407" s="137">
        <v>0</v>
      </c>
      <c r="AI407" s="137">
        <v>0</v>
      </c>
      <c r="AJ407" s="137">
        <v>185578.72</v>
      </c>
      <c r="AK407" s="137">
        <v>92789.36</v>
      </c>
      <c r="AL407" s="137">
        <v>0</v>
      </c>
      <c r="AN407" s="70"/>
      <c r="AO407" s="70"/>
      <c r="AP407" s="70"/>
      <c r="AQ407" s="70"/>
      <c r="AR407" s="70"/>
      <c r="AS407" s="70"/>
      <c r="AT407" s="70"/>
      <c r="AU407" s="70"/>
      <c r="AV407" s="70"/>
      <c r="AW407" s="70"/>
      <c r="AX407" s="70"/>
      <c r="AY407" s="70"/>
      <c r="AZ407" s="70"/>
      <c r="BA407" s="70"/>
      <c r="BB407" s="70"/>
      <c r="BC407" s="70"/>
      <c r="BD407" s="70"/>
      <c r="BE407" s="70"/>
      <c r="BF407" s="70"/>
      <c r="BG407" s="70"/>
      <c r="BH407" s="70"/>
      <c r="BI407" s="70"/>
      <c r="BJ407" s="70"/>
      <c r="BK407" s="70"/>
      <c r="BL407" s="71"/>
      <c r="BM407" s="71"/>
      <c r="BN407" s="71"/>
      <c r="BO407" s="71"/>
      <c r="BP407" s="71"/>
      <c r="BQ407" s="71"/>
      <c r="BR407" s="71"/>
      <c r="BS407" s="71"/>
      <c r="BT407" s="71"/>
      <c r="BU407" s="71"/>
      <c r="BV407" s="71"/>
      <c r="BW407" s="71"/>
      <c r="BY407" s="72"/>
      <c r="BZ407" s="73"/>
      <c r="CA407" s="74"/>
      <c r="CB407" s="70"/>
      <c r="CC407" s="75"/>
    </row>
    <row r="408" spans="1:82" s="69" customFormat="1" ht="12" customHeight="1" x14ac:dyDescent="0.2">
      <c r="A408" s="110">
        <v>96</v>
      </c>
      <c r="B408" s="161" t="s">
        <v>435</v>
      </c>
      <c r="C408" s="117"/>
      <c r="D408" s="117"/>
      <c r="E408" s="118"/>
      <c r="F408" s="118"/>
      <c r="G408" s="163">
        <v>2933209.11</v>
      </c>
      <c r="H408" s="164">
        <v>0</v>
      </c>
      <c r="I408" s="165">
        <v>0</v>
      </c>
      <c r="J408" s="165">
        <v>0</v>
      </c>
      <c r="K408" s="165">
        <v>0</v>
      </c>
      <c r="L408" s="165">
        <v>0</v>
      </c>
      <c r="M408" s="165">
        <v>0</v>
      </c>
      <c r="N408" s="164">
        <v>0</v>
      </c>
      <c r="O408" s="164">
        <v>0</v>
      </c>
      <c r="P408" s="164">
        <v>0</v>
      </c>
      <c r="Q408" s="164">
        <v>0</v>
      </c>
      <c r="R408" s="164">
        <v>0</v>
      </c>
      <c r="S408" s="164">
        <v>0</v>
      </c>
      <c r="T408" s="166">
        <v>0</v>
      </c>
      <c r="U408" s="164">
        <v>0</v>
      </c>
      <c r="V408" s="168" t="s">
        <v>37</v>
      </c>
      <c r="W408" s="137">
        <v>406.5</v>
      </c>
      <c r="X408" s="164">
        <v>2835967.2</v>
      </c>
      <c r="Y408" s="137">
        <v>0</v>
      </c>
      <c r="Z408" s="137">
        <v>0</v>
      </c>
      <c r="AA408" s="137">
        <v>0</v>
      </c>
      <c r="AB408" s="137">
        <v>0</v>
      </c>
      <c r="AC408" s="137">
        <v>0</v>
      </c>
      <c r="AD408" s="137">
        <v>0</v>
      </c>
      <c r="AE408" s="137">
        <v>0</v>
      </c>
      <c r="AF408" s="137">
        <v>0</v>
      </c>
      <c r="AG408" s="137">
        <v>0</v>
      </c>
      <c r="AH408" s="137">
        <v>0</v>
      </c>
      <c r="AI408" s="137">
        <v>0</v>
      </c>
      <c r="AJ408" s="137">
        <v>64827.94</v>
      </c>
      <c r="AK408" s="137">
        <v>32413.97</v>
      </c>
      <c r="AL408" s="137">
        <v>0</v>
      </c>
      <c r="AN408" s="70"/>
      <c r="AO408" s="70"/>
      <c r="AP408" s="70"/>
      <c r="AQ408" s="70"/>
      <c r="AR408" s="70"/>
      <c r="AS408" s="70"/>
      <c r="AT408" s="70"/>
      <c r="AU408" s="70"/>
      <c r="AV408" s="70"/>
      <c r="AW408" s="70"/>
      <c r="AX408" s="70"/>
      <c r="AY408" s="70"/>
      <c r="AZ408" s="70"/>
      <c r="BA408" s="70"/>
      <c r="BB408" s="70"/>
      <c r="BC408" s="70"/>
      <c r="BD408" s="70"/>
      <c r="BE408" s="70"/>
      <c r="BF408" s="70"/>
      <c r="BG408" s="70"/>
      <c r="BH408" s="70"/>
      <c r="BI408" s="70"/>
      <c r="BJ408" s="70"/>
      <c r="BK408" s="70"/>
      <c r="BL408" s="71"/>
      <c r="BM408" s="71"/>
      <c r="BN408" s="71"/>
      <c r="BO408" s="71"/>
      <c r="BP408" s="71"/>
      <c r="BQ408" s="71"/>
      <c r="BR408" s="71"/>
      <c r="BS408" s="71"/>
      <c r="BT408" s="71"/>
      <c r="BU408" s="71"/>
      <c r="BV408" s="71"/>
      <c r="BW408" s="71"/>
      <c r="BY408" s="72"/>
      <c r="BZ408" s="73"/>
      <c r="CA408" s="74"/>
      <c r="CB408" s="70"/>
      <c r="CC408" s="75"/>
    </row>
    <row r="409" spans="1:82" s="69" customFormat="1" ht="12" customHeight="1" x14ac:dyDescent="0.2">
      <c r="A409" s="110">
        <v>97</v>
      </c>
      <c r="B409" s="161" t="s">
        <v>436</v>
      </c>
      <c r="C409" s="117"/>
      <c r="D409" s="117"/>
      <c r="E409" s="118"/>
      <c r="F409" s="118"/>
      <c r="G409" s="163">
        <v>6311657.96</v>
      </c>
      <c r="H409" s="164">
        <v>0</v>
      </c>
      <c r="I409" s="165">
        <v>0</v>
      </c>
      <c r="J409" s="165">
        <v>0</v>
      </c>
      <c r="K409" s="165">
        <v>0</v>
      </c>
      <c r="L409" s="165">
        <v>0</v>
      </c>
      <c r="M409" s="165">
        <v>0</v>
      </c>
      <c r="N409" s="164">
        <v>0</v>
      </c>
      <c r="O409" s="164">
        <v>0</v>
      </c>
      <c r="P409" s="164">
        <v>0</v>
      </c>
      <c r="Q409" s="164">
        <v>0</v>
      </c>
      <c r="R409" s="164">
        <v>0</v>
      </c>
      <c r="S409" s="164">
        <v>0</v>
      </c>
      <c r="T409" s="166">
        <v>0</v>
      </c>
      <c r="U409" s="164">
        <v>0</v>
      </c>
      <c r="V409" s="168" t="s">
        <v>36</v>
      </c>
      <c r="W409" s="137">
        <v>1094</v>
      </c>
      <c r="X409" s="164">
        <v>6027633.3499999996</v>
      </c>
      <c r="Y409" s="137">
        <v>0</v>
      </c>
      <c r="Z409" s="137">
        <v>0</v>
      </c>
      <c r="AA409" s="137">
        <v>0</v>
      </c>
      <c r="AB409" s="137">
        <v>0</v>
      </c>
      <c r="AC409" s="137">
        <v>0</v>
      </c>
      <c r="AD409" s="137">
        <v>0</v>
      </c>
      <c r="AE409" s="137">
        <v>0</v>
      </c>
      <c r="AF409" s="137">
        <v>0</v>
      </c>
      <c r="AG409" s="137">
        <v>0</v>
      </c>
      <c r="AH409" s="137">
        <v>0</v>
      </c>
      <c r="AI409" s="137">
        <v>0</v>
      </c>
      <c r="AJ409" s="137">
        <v>189349.74</v>
      </c>
      <c r="AK409" s="137">
        <v>94674.87</v>
      </c>
      <c r="AL409" s="137">
        <v>0</v>
      </c>
      <c r="AN409" s="70"/>
      <c r="AO409" s="70"/>
      <c r="AP409" s="70"/>
      <c r="AQ409" s="70"/>
      <c r="AR409" s="70"/>
      <c r="AS409" s="70"/>
      <c r="AT409" s="70"/>
      <c r="AU409" s="70"/>
      <c r="AV409" s="70"/>
      <c r="AW409" s="70"/>
      <c r="AX409" s="70"/>
      <c r="AY409" s="70"/>
      <c r="AZ409" s="70"/>
      <c r="BA409" s="70"/>
      <c r="BB409" s="70"/>
      <c r="BC409" s="70"/>
      <c r="BD409" s="70"/>
      <c r="BE409" s="70"/>
      <c r="BF409" s="70"/>
      <c r="BG409" s="70"/>
      <c r="BH409" s="70"/>
      <c r="BI409" s="70"/>
      <c r="BJ409" s="70"/>
      <c r="BK409" s="70"/>
      <c r="BL409" s="71"/>
      <c r="BM409" s="71"/>
      <c r="BN409" s="71"/>
      <c r="BO409" s="71"/>
      <c r="BP409" s="71"/>
      <c r="BQ409" s="71"/>
      <c r="BR409" s="71"/>
      <c r="BS409" s="71"/>
      <c r="BT409" s="71"/>
      <c r="BU409" s="71"/>
      <c r="BV409" s="71"/>
      <c r="BW409" s="71"/>
      <c r="BY409" s="72"/>
      <c r="BZ409" s="73"/>
      <c r="CA409" s="74"/>
      <c r="CB409" s="70"/>
      <c r="CC409" s="75"/>
    </row>
    <row r="410" spans="1:82" s="69" customFormat="1" ht="12" customHeight="1" x14ac:dyDescent="0.2">
      <c r="A410" s="110">
        <v>98</v>
      </c>
      <c r="B410" s="161" t="s">
        <v>437</v>
      </c>
      <c r="C410" s="117"/>
      <c r="D410" s="117"/>
      <c r="E410" s="118"/>
      <c r="F410" s="118"/>
      <c r="G410" s="163">
        <v>5219297.58</v>
      </c>
      <c r="H410" s="164">
        <v>0</v>
      </c>
      <c r="I410" s="165">
        <v>0</v>
      </c>
      <c r="J410" s="165">
        <v>0</v>
      </c>
      <c r="K410" s="165">
        <v>0</v>
      </c>
      <c r="L410" s="165">
        <v>0</v>
      </c>
      <c r="M410" s="165">
        <v>0</v>
      </c>
      <c r="N410" s="164">
        <v>0</v>
      </c>
      <c r="O410" s="164">
        <v>0</v>
      </c>
      <c r="P410" s="164">
        <v>0</v>
      </c>
      <c r="Q410" s="164">
        <v>0</v>
      </c>
      <c r="R410" s="164">
        <v>0</v>
      </c>
      <c r="S410" s="164">
        <v>0</v>
      </c>
      <c r="T410" s="166">
        <v>0</v>
      </c>
      <c r="U410" s="164">
        <v>0</v>
      </c>
      <c r="V410" s="168" t="s">
        <v>37</v>
      </c>
      <c r="W410" s="137">
        <v>698.9</v>
      </c>
      <c r="X410" s="164">
        <v>5038620</v>
      </c>
      <c r="Y410" s="137">
        <v>0</v>
      </c>
      <c r="Z410" s="137">
        <v>0</v>
      </c>
      <c r="AA410" s="137">
        <v>0</v>
      </c>
      <c r="AB410" s="137">
        <v>0</v>
      </c>
      <c r="AC410" s="137">
        <v>0</v>
      </c>
      <c r="AD410" s="137">
        <v>0</v>
      </c>
      <c r="AE410" s="137">
        <v>0</v>
      </c>
      <c r="AF410" s="137">
        <v>0</v>
      </c>
      <c r="AG410" s="137">
        <v>0</v>
      </c>
      <c r="AH410" s="137">
        <v>0</v>
      </c>
      <c r="AI410" s="137">
        <v>0</v>
      </c>
      <c r="AJ410" s="137">
        <v>120451.72</v>
      </c>
      <c r="AK410" s="137">
        <v>60225.86</v>
      </c>
      <c r="AL410" s="137">
        <v>0</v>
      </c>
      <c r="AN410" s="70"/>
      <c r="AO410" s="70"/>
      <c r="AP410" s="70"/>
      <c r="AQ410" s="70"/>
      <c r="AR410" s="70"/>
      <c r="AS410" s="70"/>
      <c r="AT410" s="70"/>
      <c r="AU410" s="70"/>
      <c r="AV410" s="70"/>
      <c r="AW410" s="70"/>
      <c r="AX410" s="70"/>
      <c r="AY410" s="70"/>
      <c r="AZ410" s="70"/>
      <c r="BA410" s="70"/>
      <c r="BB410" s="70"/>
      <c r="BC410" s="70"/>
      <c r="BD410" s="70"/>
      <c r="BE410" s="70"/>
      <c r="BF410" s="70"/>
      <c r="BG410" s="70"/>
      <c r="BH410" s="70"/>
      <c r="BI410" s="70"/>
      <c r="BJ410" s="70"/>
      <c r="BK410" s="70"/>
      <c r="BL410" s="71"/>
      <c r="BM410" s="71"/>
      <c r="BN410" s="71"/>
      <c r="BO410" s="71"/>
      <c r="BP410" s="71"/>
      <c r="BQ410" s="71"/>
      <c r="BR410" s="71"/>
      <c r="BS410" s="71"/>
      <c r="BT410" s="71"/>
      <c r="BU410" s="71"/>
      <c r="BV410" s="71"/>
      <c r="BW410" s="71"/>
      <c r="BY410" s="72"/>
      <c r="BZ410" s="73"/>
      <c r="CA410" s="74"/>
      <c r="CB410" s="70"/>
      <c r="CC410" s="75"/>
    </row>
    <row r="411" spans="1:82" s="69" customFormat="1" ht="12" customHeight="1" x14ac:dyDescent="0.2">
      <c r="A411" s="110">
        <v>99</v>
      </c>
      <c r="B411" s="161" t="s">
        <v>439</v>
      </c>
      <c r="C411" s="117"/>
      <c r="D411" s="117"/>
      <c r="E411" s="118"/>
      <c r="F411" s="118"/>
      <c r="G411" s="163">
        <v>2477603.66</v>
      </c>
      <c r="H411" s="164">
        <v>0</v>
      </c>
      <c r="I411" s="165">
        <v>0</v>
      </c>
      <c r="J411" s="165">
        <v>0</v>
      </c>
      <c r="K411" s="165">
        <v>0</v>
      </c>
      <c r="L411" s="165">
        <v>0</v>
      </c>
      <c r="M411" s="165">
        <v>0</v>
      </c>
      <c r="N411" s="164">
        <v>0</v>
      </c>
      <c r="O411" s="164">
        <v>0</v>
      </c>
      <c r="P411" s="164">
        <v>0</v>
      </c>
      <c r="Q411" s="164">
        <v>0</v>
      </c>
      <c r="R411" s="164">
        <v>0</v>
      </c>
      <c r="S411" s="164">
        <v>0</v>
      </c>
      <c r="T411" s="166">
        <v>0</v>
      </c>
      <c r="U411" s="164">
        <v>0</v>
      </c>
      <c r="V411" s="168" t="s">
        <v>37</v>
      </c>
      <c r="W411" s="137">
        <v>327.5</v>
      </c>
      <c r="X411" s="164">
        <v>2380910</v>
      </c>
      <c r="Y411" s="137">
        <v>0</v>
      </c>
      <c r="Z411" s="137">
        <v>0</v>
      </c>
      <c r="AA411" s="137">
        <v>0</v>
      </c>
      <c r="AB411" s="137">
        <v>0</v>
      </c>
      <c r="AC411" s="137">
        <v>0</v>
      </c>
      <c r="AD411" s="137">
        <v>0</v>
      </c>
      <c r="AE411" s="137">
        <v>0</v>
      </c>
      <c r="AF411" s="137">
        <v>0</v>
      </c>
      <c r="AG411" s="137">
        <v>0</v>
      </c>
      <c r="AH411" s="137">
        <v>0</v>
      </c>
      <c r="AI411" s="137">
        <v>0</v>
      </c>
      <c r="AJ411" s="137">
        <v>64462.44</v>
      </c>
      <c r="AK411" s="137">
        <v>32231.22</v>
      </c>
      <c r="AL411" s="137">
        <v>0</v>
      </c>
      <c r="AN411" s="70"/>
      <c r="AO411" s="70"/>
      <c r="AP411" s="70"/>
      <c r="AQ411" s="70"/>
      <c r="AR411" s="70"/>
      <c r="AS411" s="70"/>
      <c r="AT411" s="70"/>
      <c r="AU411" s="70"/>
      <c r="AV411" s="70"/>
      <c r="AW411" s="70"/>
      <c r="AX411" s="70"/>
      <c r="AY411" s="70"/>
      <c r="AZ411" s="70"/>
      <c r="BA411" s="70"/>
      <c r="BB411" s="70"/>
      <c r="BC411" s="70"/>
      <c r="BD411" s="70"/>
      <c r="BE411" s="70"/>
      <c r="BF411" s="70"/>
      <c r="BG411" s="70"/>
      <c r="BH411" s="70"/>
      <c r="BI411" s="70"/>
      <c r="BJ411" s="70"/>
      <c r="BK411" s="70"/>
      <c r="BL411" s="71"/>
      <c r="BM411" s="71"/>
      <c r="BN411" s="71"/>
      <c r="BO411" s="71"/>
      <c r="BP411" s="71"/>
      <c r="BQ411" s="71"/>
      <c r="BR411" s="71"/>
      <c r="BS411" s="71"/>
      <c r="BT411" s="71"/>
      <c r="BU411" s="71"/>
      <c r="BV411" s="71"/>
      <c r="BW411" s="71"/>
      <c r="BY411" s="72"/>
      <c r="BZ411" s="73"/>
      <c r="CA411" s="74"/>
      <c r="CB411" s="70"/>
      <c r="CC411" s="75"/>
    </row>
    <row r="412" spans="1:82" s="69" customFormat="1" ht="12" customHeight="1" x14ac:dyDescent="0.2">
      <c r="A412" s="110">
        <v>100</v>
      </c>
      <c r="B412" s="161" t="s">
        <v>438</v>
      </c>
      <c r="C412" s="117"/>
      <c r="D412" s="117"/>
      <c r="E412" s="118"/>
      <c r="F412" s="118"/>
      <c r="G412" s="163">
        <v>2473285.36</v>
      </c>
      <c r="H412" s="164">
        <v>0</v>
      </c>
      <c r="I412" s="165">
        <v>0</v>
      </c>
      <c r="J412" s="165">
        <v>0</v>
      </c>
      <c r="K412" s="165">
        <v>0</v>
      </c>
      <c r="L412" s="165">
        <v>0</v>
      </c>
      <c r="M412" s="165">
        <v>0</v>
      </c>
      <c r="N412" s="164">
        <v>0</v>
      </c>
      <c r="O412" s="164">
        <v>0</v>
      </c>
      <c r="P412" s="164">
        <v>0</v>
      </c>
      <c r="Q412" s="164">
        <v>0</v>
      </c>
      <c r="R412" s="164">
        <v>0</v>
      </c>
      <c r="S412" s="164">
        <v>0</v>
      </c>
      <c r="T412" s="166">
        <v>0</v>
      </c>
      <c r="U412" s="164">
        <v>0</v>
      </c>
      <c r="V412" s="168" t="s">
        <v>37</v>
      </c>
      <c r="W412" s="137">
        <v>327.5</v>
      </c>
      <c r="X412" s="164">
        <v>2378710</v>
      </c>
      <c r="Y412" s="137">
        <v>0</v>
      </c>
      <c r="Z412" s="137">
        <v>0</v>
      </c>
      <c r="AA412" s="137">
        <v>0</v>
      </c>
      <c r="AB412" s="137">
        <v>0</v>
      </c>
      <c r="AC412" s="137">
        <v>0</v>
      </c>
      <c r="AD412" s="137">
        <v>0</v>
      </c>
      <c r="AE412" s="137">
        <v>0</v>
      </c>
      <c r="AF412" s="137">
        <v>0</v>
      </c>
      <c r="AG412" s="137">
        <v>0</v>
      </c>
      <c r="AH412" s="137">
        <v>0</v>
      </c>
      <c r="AI412" s="137">
        <v>0</v>
      </c>
      <c r="AJ412" s="137">
        <v>63050.239999999998</v>
      </c>
      <c r="AK412" s="137">
        <v>31525.119999999999</v>
      </c>
      <c r="AL412" s="137">
        <v>0</v>
      </c>
      <c r="AN412" s="70"/>
      <c r="AO412" s="70"/>
      <c r="AP412" s="70"/>
      <c r="AQ412" s="70"/>
      <c r="AR412" s="70"/>
      <c r="AS412" s="70"/>
      <c r="AT412" s="70"/>
      <c r="AU412" s="70"/>
      <c r="AV412" s="70"/>
      <c r="AW412" s="70"/>
      <c r="AX412" s="70"/>
      <c r="AY412" s="70"/>
      <c r="AZ412" s="70"/>
      <c r="BA412" s="70"/>
      <c r="BB412" s="70"/>
      <c r="BC412" s="70"/>
      <c r="BD412" s="70"/>
      <c r="BE412" s="70"/>
      <c r="BF412" s="70"/>
      <c r="BG412" s="70"/>
      <c r="BH412" s="70"/>
      <c r="BI412" s="70"/>
      <c r="BJ412" s="70"/>
      <c r="BK412" s="70"/>
      <c r="BL412" s="71"/>
      <c r="BM412" s="71"/>
      <c r="BN412" s="71"/>
      <c r="BO412" s="71"/>
      <c r="BP412" s="71"/>
      <c r="BQ412" s="71"/>
      <c r="BR412" s="71"/>
      <c r="BS412" s="71"/>
      <c r="BT412" s="71"/>
      <c r="BU412" s="71"/>
      <c r="BV412" s="71"/>
      <c r="BW412" s="71"/>
      <c r="BY412" s="72"/>
      <c r="BZ412" s="73"/>
      <c r="CA412" s="74"/>
      <c r="CB412" s="70"/>
      <c r="CC412" s="75"/>
    </row>
    <row r="413" spans="1:82" s="69" customFormat="1" ht="12" customHeight="1" x14ac:dyDescent="0.2">
      <c r="A413" s="110">
        <v>101</v>
      </c>
      <c r="B413" s="161" t="s">
        <v>445</v>
      </c>
      <c r="C413" s="117"/>
      <c r="D413" s="117"/>
      <c r="E413" s="118"/>
      <c r="F413" s="118"/>
      <c r="G413" s="163">
        <v>7474992.7000000002</v>
      </c>
      <c r="H413" s="164">
        <v>0</v>
      </c>
      <c r="I413" s="165">
        <v>0</v>
      </c>
      <c r="J413" s="165">
        <v>0</v>
      </c>
      <c r="K413" s="165">
        <v>0</v>
      </c>
      <c r="L413" s="165">
        <v>0</v>
      </c>
      <c r="M413" s="165">
        <v>0</v>
      </c>
      <c r="N413" s="164">
        <v>0</v>
      </c>
      <c r="O413" s="164">
        <v>0</v>
      </c>
      <c r="P413" s="164">
        <v>0</v>
      </c>
      <c r="Q413" s="164">
        <v>0</v>
      </c>
      <c r="R413" s="164">
        <v>0</v>
      </c>
      <c r="S413" s="164">
        <v>0</v>
      </c>
      <c r="T413" s="166">
        <v>0</v>
      </c>
      <c r="U413" s="164">
        <v>0</v>
      </c>
      <c r="V413" s="168" t="s">
        <v>37</v>
      </c>
      <c r="W413" s="137">
        <v>1003.61</v>
      </c>
      <c r="X413" s="164">
        <v>7185460</v>
      </c>
      <c r="Y413" s="137">
        <v>0</v>
      </c>
      <c r="Z413" s="137">
        <v>0</v>
      </c>
      <c r="AA413" s="137">
        <v>0</v>
      </c>
      <c r="AB413" s="137">
        <v>0</v>
      </c>
      <c r="AC413" s="137">
        <v>0</v>
      </c>
      <c r="AD413" s="137">
        <v>0</v>
      </c>
      <c r="AE413" s="137">
        <v>0</v>
      </c>
      <c r="AF413" s="137">
        <v>0</v>
      </c>
      <c r="AG413" s="137">
        <v>0</v>
      </c>
      <c r="AH413" s="137">
        <v>0</v>
      </c>
      <c r="AI413" s="137">
        <v>0</v>
      </c>
      <c r="AJ413" s="137">
        <v>193021.8</v>
      </c>
      <c r="AK413" s="137">
        <v>96510.9</v>
      </c>
      <c r="AL413" s="137">
        <v>0</v>
      </c>
      <c r="AN413" s="70"/>
      <c r="AO413" s="70"/>
      <c r="AP413" s="70"/>
      <c r="AQ413" s="70"/>
      <c r="AR413" s="70"/>
      <c r="AS413" s="70"/>
      <c r="AT413" s="70"/>
      <c r="AU413" s="70"/>
      <c r="AV413" s="70"/>
      <c r="AW413" s="70"/>
      <c r="AX413" s="70"/>
      <c r="AY413" s="70"/>
      <c r="AZ413" s="70"/>
      <c r="BA413" s="70"/>
      <c r="BB413" s="70"/>
      <c r="BC413" s="70"/>
      <c r="BD413" s="70"/>
      <c r="BE413" s="70"/>
      <c r="BF413" s="70"/>
      <c r="BG413" s="70"/>
      <c r="BH413" s="70"/>
      <c r="BI413" s="70"/>
      <c r="BJ413" s="70"/>
      <c r="BK413" s="70"/>
      <c r="BL413" s="71"/>
      <c r="BM413" s="71"/>
      <c r="BN413" s="71"/>
      <c r="BO413" s="71"/>
      <c r="BP413" s="71"/>
      <c r="BQ413" s="71"/>
      <c r="BR413" s="71"/>
      <c r="BS413" s="71"/>
      <c r="BT413" s="71"/>
      <c r="BU413" s="71"/>
      <c r="BV413" s="71"/>
      <c r="BW413" s="71"/>
      <c r="BY413" s="72"/>
      <c r="BZ413" s="73"/>
      <c r="CA413" s="74"/>
      <c r="CB413" s="70"/>
      <c r="CC413" s="75"/>
    </row>
    <row r="414" spans="1:82" s="69" customFormat="1" ht="12" customHeight="1" x14ac:dyDescent="0.2">
      <c r="A414" s="110">
        <v>102</v>
      </c>
      <c r="B414" s="161" t="s">
        <v>446</v>
      </c>
      <c r="C414" s="117"/>
      <c r="D414" s="117"/>
      <c r="E414" s="118"/>
      <c r="F414" s="118"/>
      <c r="G414" s="163">
        <v>5842600.5599999996</v>
      </c>
      <c r="H414" s="164">
        <v>0</v>
      </c>
      <c r="I414" s="165">
        <v>0</v>
      </c>
      <c r="J414" s="165">
        <v>0</v>
      </c>
      <c r="K414" s="165">
        <v>0</v>
      </c>
      <c r="L414" s="165">
        <v>0</v>
      </c>
      <c r="M414" s="165">
        <v>0</v>
      </c>
      <c r="N414" s="164">
        <v>0</v>
      </c>
      <c r="O414" s="164">
        <v>0</v>
      </c>
      <c r="P414" s="164">
        <v>0</v>
      </c>
      <c r="Q414" s="164">
        <v>0</v>
      </c>
      <c r="R414" s="164">
        <v>0</v>
      </c>
      <c r="S414" s="164">
        <v>0</v>
      </c>
      <c r="T414" s="166">
        <v>0</v>
      </c>
      <c r="U414" s="164">
        <v>0</v>
      </c>
      <c r="V414" s="168" t="s">
        <v>37</v>
      </c>
      <c r="W414" s="137">
        <v>1055</v>
      </c>
      <c r="X414" s="164">
        <v>5579683.5300000003</v>
      </c>
      <c r="Y414" s="137">
        <v>0</v>
      </c>
      <c r="Z414" s="137">
        <v>0</v>
      </c>
      <c r="AA414" s="137">
        <v>0</v>
      </c>
      <c r="AB414" s="137">
        <v>0</v>
      </c>
      <c r="AC414" s="137">
        <v>0</v>
      </c>
      <c r="AD414" s="137">
        <v>0</v>
      </c>
      <c r="AE414" s="137">
        <v>0</v>
      </c>
      <c r="AF414" s="137">
        <v>0</v>
      </c>
      <c r="AG414" s="137">
        <v>0</v>
      </c>
      <c r="AH414" s="137">
        <v>0</v>
      </c>
      <c r="AI414" s="137">
        <v>0</v>
      </c>
      <c r="AJ414" s="137">
        <v>175278.02</v>
      </c>
      <c r="AK414" s="137">
        <v>87639.01</v>
      </c>
      <c r="AL414" s="137">
        <v>0</v>
      </c>
      <c r="AN414" s="70"/>
      <c r="AO414" s="70"/>
      <c r="AP414" s="70"/>
      <c r="AQ414" s="70"/>
      <c r="AR414" s="70"/>
      <c r="AS414" s="70"/>
      <c r="AT414" s="70"/>
      <c r="AU414" s="70"/>
      <c r="AV414" s="70"/>
      <c r="AW414" s="70"/>
      <c r="AX414" s="70"/>
      <c r="AY414" s="70"/>
      <c r="AZ414" s="70"/>
      <c r="BA414" s="70"/>
      <c r="BB414" s="70"/>
      <c r="BC414" s="70"/>
      <c r="BD414" s="70"/>
      <c r="BE414" s="70"/>
      <c r="BF414" s="70"/>
      <c r="BG414" s="70"/>
      <c r="BH414" s="70"/>
      <c r="BI414" s="70"/>
      <c r="BJ414" s="70"/>
      <c r="BK414" s="70"/>
      <c r="BL414" s="71"/>
      <c r="BM414" s="71"/>
      <c r="BN414" s="71"/>
      <c r="BO414" s="71"/>
      <c r="BP414" s="71"/>
      <c r="BQ414" s="71"/>
      <c r="BR414" s="71"/>
      <c r="BS414" s="71"/>
      <c r="BT414" s="71"/>
      <c r="BU414" s="71"/>
      <c r="BV414" s="71"/>
      <c r="BW414" s="71"/>
      <c r="BY414" s="72"/>
      <c r="BZ414" s="73"/>
      <c r="CA414" s="74"/>
      <c r="CB414" s="70"/>
      <c r="CC414" s="75"/>
    </row>
    <row r="415" spans="1:82" s="69" customFormat="1" ht="12" customHeight="1" x14ac:dyDescent="0.2">
      <c r="A415" s="110">
        <v>103</v>
      </c>
      <c r="B415" s="161" t="s">
        <v>447</v>
      </c>
      <c r="C415" s="117"/>
      <c r="D415" s="117"/>
      <c r="E415" s="118"/>
      <c r="F415" s="118"/>
      <c r="G415" s="163">
        <v>7621812.54</v>
      </c>
      <c r="H415" s="164">
        <v>0</v>
      </c>
      <c r="I415" s="165">
        <v>0</v>
      </c>
      <c r="J415" s="165">
        <v>0</v>
      </c>
      <c r="K415" s="165">
        <v>0</v>
      </c>
      <c r="L415" s="165">
        <v>0</v>
      </c>
      <c r="M415" s="165">
        <v>0</v>
      </c>
      <c r="N415" s="164">
        <v>0</v>
      </c>
      <c r="O415" s="164">
        <v>0</v>
      </c>
      <c r="P415" s="164">
        <v>0</v>
      </c>
      <c r="Q415" s="164">
        <v>0</v>
      </c>
      <c r="R415" s="164">
        <v>0</v>
      </c>
      <c r="S415" s="164">
        <v>0</v>
      </c>
      <c r="T415" s="166">
        <v>0</v>
      </c>
      <c r="U415" s="164">
        <v>0</v>
      </c>
      <c r="V415" s="168" t="s">
        <v>37</v>
      </c>
      <c r="W415" s="137">
        <v>1053.0999999999999</v>
      </c>
      <c r="X415" s="164">
        <v>7322760</v>
      </c>
      <c r="Y415" s="137">
        <v>0</v>
      </c>
      <c r="Z415" s="137">
        <v>0</v>
      </c>
      <c r="AA415" s="137">
        <v>0</v>
      </c>
      <c r="AB415" s="137">
        <v>0</v>
      </c>
      <c r="AC415" s="137">
        <v>0</v>
      </c>
      <c r="AD415" s="137">
        <v>0</v>
      </c>
      <c r="AE415" s="137">
        <v>0</v>
      </c>
      <c r="AF415" s="137">
        <v>0</v>
      </c>
      <c r="AG415" s="137">
        <v>0</v>
      </c>
      <c r="AH415" s="137">
        <v>0</v>
      </c>
      <c r="AI415" s="137">
        <v>0</v>
      </c>
      <c r="AJ415" s="137">
        <v>199368.36</v>
      </c>
      <c r="AK415" s="137">
        <v>99684.18</v>
      </c>
      <c r="AL415" s="137">
        <v>0</v>
      </c>
      <c r="AN415" s="70"/>
      <c r="AO415" s="70"/>
      <c r="AP415" s="70"/>
      <c r="AQ415" s="70"/>
      <c r="AR415" s="70"/>
      <c r="AS415" s="70"/>
      <c r="AT415" s="70"/>
      <c r="AU415" s="70"/>
      <c r="AV415" s="70"/>
      <c r="AW415" s="70"/>
      <c r="AX415" s="70"/>
      <c r="AY415" s="70"/>
      <c r="AZ415" s="70"/>
      <c r="BA415" s="70"/>
      <c r="BB415" s="70"/>
      <c r="BC415" s="70"/>
      <c r="BD415" s="70"/>
      <c r="BE415" s="70"/>
      <c r="BF415" s="70"/>
      <c r="BG415" s="70"/>
      <c r="BH415" s="70"/>
      <c r="BI415" s="70"/>
      <c r="BJ415" s="70"/>
      <c r="BK415" s="70"/>
      <c r="BL415" s="71"/>
      <c r="BM415" s="71"/>
      <c r="BN415" s="71"/>
      <c r="BO415" s="71"/>
      <c r="BP415" s="71"/>
      <c r="BQ415" s="71"/>
      <c r="BR415" s="71"/>
      <c r="BS415" s="71"/>
      <c r="BT415" s="71"/>
      <c r="BU415" s="71"/>
      <c r="BV415" s="71"/>
      <c r="BW415" s="71"/>
      <c r="BY415" s="72"/>
      <c r="BZ415" s="73"/>
      <c r="CA415" s="74"/>
      <c r="CB415" s="70"/>
      <c r="CC415" s="75"/>
    </row>
    <row r="416" spans="1:82" s="69" customFormat="1" ht="12" customHeight="1" x14ac:dyDescent="0.2">
      <c r="A416" s="110">
        <v>104</v>
      </c>
      <c r="B416" s="161" t="s">
        <v>442</v>
      </c>
      <c r="C416" s="117"/>
      <c r="D416" s="117"/>
      <c r="E416" s="118"/>
      <c r="F416" s="118"/>
      <c r="G416" s="163">
        <v>5040852.84</v>
      </c>
      <c r="H416" s="164">
        <v>0</v>
      </c>
      <c r="I416" s="165">
        <v>0</v>
      </c>
      <c r="J416" s="165">
        <v>0</v>
      </c>
      <c r="K416" s="165">
        <v>0</v>
      </c>
      <c r="L416" s="165">
        <v>0</v>
      </c>
      <c r="M416" s="165">
        <v>0</v>
      </c>
      <c r="N416" s="164">
        <v>0</v>
      </c>
      <c r="O416" s="164">
        <v>0</v>
      </c>
      <c r="P416" s="164">
        <v>0</v>
      </c>
      <c r="Q416" s="164">
        <v>0</v>
      </c>
      <c r="R416" s="164">
        <v>0</v>
      </c>
      <c r="S416" s="164">
        <v>0</v>
      </c>
      <c r="T416" s="166">
        <v>0</v>
      </c>
      <c r="U416" s="164">
        <v>0</v>
      </c>
      <c r="V416" s="168" t="s">
        <v>37</v>
      </c>
      <c r="W416" s="137">
        <v>783.77</v>
      </c>
      <c r="X416" s="164">
        <v>4868150</v>
      </c>
      <c r="Y416" s="137">
        <v>0</v>
      </c>
      <c r="Z416" s="137">
        <v>0</v>
      </c>
      <c r="AA416" s="137">
        <v>0</v>
      </c>
      <c r="AB416" s="137">
        <v>0</v>
      </c>
      <c r="AC416" s="137">
        <v>0</v>
      </c>
      <c r="AD416" s="137">
        <v>0</v>
      </c>
      <c r="AE416" s="137">
        <v>0</v>
      </c>
      <c r="AF416" s="137">
        <v>0</v>
      </c>
      <c r="AG416" s="137">
        <v>0</v>
      </c>
      <c r="AH416" s="137">
        <v>0</v>
      </c>
      <c r="AI416" s="137">
        <v>0</v>
      </c>
      <c r="AJ416" s="137">
        <v>115135.23</v>
      </c>
      <c r="AK416" s="137">
        <v>57567.61</v>
      </c>
      <c r="AL416" s="137">
        <v>0</v>
      </c>
      <c r="AN416" s="70"/>
      <c r="AO416" s="70"/>
      <c r="AP416" s="70"/>
      <c r="AQ416" s="70"/>
      <c r="AR416" s="70"/>
      <c r="AS416" s="70"/>
      <c r="AT416" s="70"/>
      <c r="AU416" s="70"/>
      <c r="AV416" s="70"/>
      <c r="AW416" s="70"/>
      <c r="AX416" s="70"/>
      <c r="AY416" s="70"/>
      <c r="AZ416" s="70"/>
      <c r="BA416" s="70"/>
      <c r="BB416" s="70"/>
      <c r="BC416" s="70"/>
      <c r="BD416" s="70"/>
      <c r="BE416" s="70"/>
      <c r="BF416" s="70"/>
      <c r="BG416" s="70"/>
      <c r="BH416" s="70"/>
      <c r="BI416" s="70"/>
      <c r="BJ416" s="70"/>
      <c r="BK416" s="70"/>
      <c r="BL416" s="71"/>
      <c r="BM416" s="71"/>
      <c r="BN416" s="71"/>
      <c r="BO416" s="71"/>
      <c r="BP416" s="71"/>
      <c r="BQ416" s="71"/>
      <c r="BR416" s="71"/>
      <c r="BS416" s="71"/>
      <c r="BT416" s="71"/>
      <c r="BU416" s="71"/>
      <c r="BV416" s="71"/>
      <c r="BW416" s="71"/>
      <c r="BY416" s="72"/>
      <c r="BZ416" s="73"/>
      <c r="CA416" s="74"/>
      <c r="CB416" s="70"/>
      <c r="CC416" s="75"/>
    </row>
    <row r="417" spans="1:81" s="69" customFormat="1" ht="12" customHeight="1" x14ac:dyDescent="0.2">
      <c r="A417" s="110">
        <v>105</v>
      </c>
      <c r="B417" s="161" t="s">
        <v>443</v>
      </c>
      <c r="C417" s="117"/>
      <c r="D417" s="117"/>
      <c r="E417" s="118"/>
      <c r="F417" s="118"/>
      <c r="G417" s="163">
        <v>5081837.05</v>
      </c>
      <c r="H417" s="164">
        <v>0</v>
      </c>
      <c r="I417" s="165">
        <v>0</v>
      </c>
      <c r="J417" s="165">
        <v>0</v>
      </c>
      <c r="K417" s="165">
        <v>0</v>
      </c>
      <c r="L417" s="165">
        <v>0</v>
      </c>
      <c r="M417" s="165">
        <v>0</v>
      </c>
      <c r="N417" s="164">
        <v>0</v>
      </c>
      <c r="O417" s="164">
        <v>0</v>
      </c>
      <c r="P417" s="164">
        <v>0</v>
      </c>
      <c r="Q417" s="164">
        <v>0</v>
      </c>
      <c r="R417" s="164">
        <v>0</v>
      </c>
      <c r="S417" s="164">
        <v>0</v>
      </c>
      <c r="T417" s="166">
        <v>0</v>
      </c>
      <c r="U417" s="164">
        <v>0</v>
      </c>
      <c r="V417" s="168" t="s">
        <v>37</v>
      </c>
      <c r="W417" s="137">
        <v>779.85</v>
      </c>
      <c r="X417" s="164">
        <v>4904150</v>
      </c>
      <c r="Y417" s="137">
        <v>0</v>
      </c>
      <c r="Z417" s="137">
        <v>0</v>
      </c>
      <c r="AA417" s="137">
        <v>0</v>
      </c>
      <c r="AB417" s="137">
        <v>0</v>
      </c>
      <c r="AC417" s="137">
        <v>0</v>
      </c>
      <c r="AD417" s="137">
        <v>0</v>
      </c>
      <c r="AE417" s="137">
        <v>0</v>
      </c>
      <c r="AF417" s="137">
        <v>0</v>
      </c>
      <c r="AG417" s="137">
        <v>0</v>
      </c>
      <c r="AH417" s="137">
        <v>0</v>
      </c>
      <c r="AI417" s="137">
        <v>0</v>
      </c>
      <c r="AJ417" s="137">
        <v>118458.03</v>
      </c>
      <c r="AK417" s="137">
        <v>59229.02</v>
      </c>
      <c r="AL417" s="137">
        <v>0</v>
      </c>
      <c r="AN417" s="70"/>
      <c r="AO417" s="70"/>
      <c r="AP417" s="70"/>
      <c r="AQ417" s="70"/>
      <c r="AR417" s="70"/>
      <c r="AS417" s="70"/>
      <c r="AT417" s="70"/>
      <c r="AU417" s="70"/>
      <c r="AV417" s="70"/>
      <c r="AW417" s="70"/>
      <c r="AX417" s="70"/>
      <c r="AY417" s="70"/>
      <c r="AZ417" s="70"/>
      <c r="BA417" s="70"/>
      <c r="BB417" s="70"/>
      <c r="BC417" s="70"/>
      <c r="BD417" s="70"/>
      <c r="BE417" s="70"/>
      <c r="BF417" s="70"/>
      <c r="BG417" s="70"/>
      <c r="BH417" s="70"/>
      <c r="BI417" s="70"/>
      <c r="BJ417" s="70"/>
      <c r="BK417" s="70"/>
      <c r="BL417" s="71"/>
      <c r="BM417" s="71"/>
      <c r="BN417" s="71"/>
      <c r="BO417" s="71"/>
      <c r="BP417" s="71"/>
      <c r="BQ417" s="71"/>
      <c r="BR417" s="71"/>
      <c r="BS417" s="71"/>
      <c r="BT417" s="71"/>
      <c r="BU417" s="71"/>
      <c r="BV417" s="71"/>
      <c r="BW417" s="71"/>
      <c r="BY417" s="72"/>
      <c r="BZ417" s="73"/>
      <c r="CA417" s="74"/>
      <c r="CB417" s="70"/>
      <c r="CC417" s="75"/>
    </row>
    <row r="418" spans="1:81" s="69" customFormat="1" ht="12" customHeight="1" x14ac:dyDescent="0.2">
      <c r="A418" s="110">
        <v>106</v>
      </c>
      <c r="B418" s="161" t="s">
        <v>444</v>
      </c>
      <c r="C418" s="117"/>
      <c r="D418" s="117"/>
      <c r="E418" s="118"/>
      <c r="F418" s="118"/>
      <c r="G418" s="163">
        <v>4701413.1100000003</v>
      </c>
      <c r="H418" s="164">
        <v>0</v>
      </c>
      <c r="I418" s="165">
        <v>0</v>
      </c>
      <c r="J418" s="165">
        <v>0</v>
      </c>
      <c r="K418" s="165">
        <v>0</v>
      </c>
      <c r="L418" s="165">
        <v>0</v>
      </c>
      <c r="M418" s="165">
        <v>0</v>
      </c>
      <c r="N418" s="164">
        <v>0</v>
      </c>
      <c r="O418" s="164">
        <v>0</v>
      </c>
      <c r="P418" s="164">
        <v>0</v>
      </c>
      <c r="Q418" s="164">
        <v>0</v>
      </c>
      <c r="R418" s="164">
        <v>0</v>
      </c>
      <c r="S418" s="164">
        <v>0</v>
      </c>
      <c r="T418" s="166">
        <v>0</v>
      </c>
      <c r="U418" s="164">
        <v>0</v>
      </c>
      <c r="V418" s="168" t="s">
        <v>37</v>
      </c>
      <c r="W418" s="137">
        <v>633.22</v>
      </c>
      <c r="X418" s="164">
        <v>4541420</v>
      </c>
      <c r="Y418" s="137">
        <v>0</v>
      </c>
      <c r="Z418" s="137">
        <v>0</v>
      </c>
      <c r="AA418" s="137">
        <v>0</v>
      </c>
      <c r="AB418" s="137">
        <v>0</v>
      </c>
      <c r="AC418" s="137">
        <v>0</v>
      </c>
      <c r="AD418" s="137">
        <v>0</v>
      </c>
      <c r="AE418" s="137">
        <v>0</v>
      </c>
      <c r="AF418" s="137">
        <v>0</v>
      </c>
      <c r="AG418" s="137">
        <v>0</v>
      </c>
      <c r="AH418" s="137">
        <v>0</v>
      </c>
      <c r="AI418" s="137">
        <v>0</v>
      </c>
      <c r="AJ418" s="137">
        <v>106662.07</v>
      </c>
      <c r="AK418" s="137">
        <v>53331.040000000001</v>
      </c>
      <c r="AL418" s="137">
        <v>0</v>
      </c>
      <c r="AN418" s="70"/>
      <c r="AO418" s="70"/>
      <c r="AP418" s="70"/>
      <c r="AQ418" s="70"/>
      <c r="AR418" s="70"/>
      <c r="AS418" s="70"/>
      <c r="AT418" s="70"/>
      <c r="AU418" s="70"/>
      <c r="AV418" s="70"/>
      <c r="AW418" s="70"/>
      <c r="AX418" s="70"/>
      <c r="AY418" s="70"/>
      <c r="AZ418" s="70"/>
      <c r="BA418" s="70"/>
      <c r="BB418" s="70"/>
      <c r="BC418" s="70"/>
      <c r="BD418" s="70"/>
      <c r="BE418" s="70"/>
      <c r="BF418" s="70"/>
      <c r="BG418" s="70"/>
      <c r="BH418" s="70"/>
      <c r="BI418" s="70"/>
      <c r="BJ418" s="70"/>
      <c r="BK418" s="70"/>
      <c r="BL418" s="71"/>
      <c r="BM418" s="71"/>
      <c r="BN418" s="71"/>
      <c r="BO418" s="71"/>
      <c r="BP418" s="71"/>
      <c r="BQ418" s="71"/>
      <c r="BR418" s="71"/>
      <c r="BS418" s="71"/>
      <c r="BT418" s="71"/>
      <c r="BU418" s="71"/>
      <c r="BV418" s="71"/>
      <c r="BW418" s="71"/>
      <c r="BY418" s="72"/>
      <c r="BZ418" s="73"/>
      <c r="CA418" s="74"/>
      <c r="CB418" s="70"/>
      <c r="CC418" s="75"/>
    </row>
    <row r="419" spans="1:81" s="69" customFormat="1" ht="12" customHeight="1" x14ac:dyDescent="0.2">
      <c r="A419" s="110">
        <v>107</v>
      </c>
      <c r="B419" s="161" t="s">
        <v>440</v>
      </c>
      <c r="C419" s="117"/>
      <c r="D419" s="117"/>
      <c r="E419" s="118"/>
      <c r="F419" s="118"/>
      <c r="G419" s="163">
        <v>5665821.0199999996</v>
      </c>
      <c r="H419" s="164">
        <v>4500955.3400000008</v>
      </c>
      <c r="I419" s="165">
        <v>2456929.91</v>
      </c>
      <c r="J419" s="165">
        <v>667.72</v>
      </c>
      <c r="K419" s="165">
        <v>1527480.95</v>
      </c>
      <c r="L419" s="165">
        <v>0</v>
      </c>
      <c r="M419" s="165">
        <v>0</v>
      </c>
      <c r="N419" s="164">
        <v>229.2</v>
      </c>
      <c r="O419" s="164">
        <v>224666.78</v>
      </c>
      <c r="P419" s="164">
        <v>0</v>
      </c>
      <c r="Q419" s="164">
        <v>0</v>
      </c>
      <c r="R419" s="164">
        <v>226</v>
      </c>
      <c r="S419" s="164">
        <v>291877.7</v>
      </c>
      <c r="T419" s="166">
        <v>0</v>
      </c>
      <c r="U419" s="164">
        <v>0</v>
      </c>
      <c r="V419" s="168"/>
      <c r="W419" s="137">
        <v>0</v>
      </c>
      <c r="X419" s="164">
        <v>0</v>
      </c>
      <c r="Y419" s="137">
        <v>0</v>
      </c>
      <c r="Z419" s="137">
        <v>0</v>
      </c>
      <c r="AA419" s="137">
        <v>0</v>
      </c>
      <c r="AB419" s="137">
        <v>0</v>
      </c>
      <c r="AC419" s="137">
        <v>0</v>
      </c>
      <c r="AD419" s="137">
        <v>0</v>
      </c>
      <c r="AE419" s="137">
        <v>0</v>
      </c>
      <c r="AF419" s="137">
        <v>0</v>
      </c>
      <c r="AG419" s="137">
        <v>0</v>
      </c>
      <c r="AH419" s="137">
        <v>0</v>
      </c>
      <c r="AI419" s="137">
        <v>909903.73</v>
      </c>
      <c r="AJ419" s="137">
        <v>169974.63</v>
      </c>
      <c r="AK419" s="137">
        <v>84987.32</v>
      </c>
      <c r="AL419" s="137">
        <v>0</v>
      </c>
      <c r="AN419" s="70"/>
      <c r="AO419" s="70"/>
      <c r="AP419" s="70"/>
      <c r="AQ419" s="70"/>
      <c r="AR419" s="70"/>
      <c r="AS419" s="70"/>
      <c r="AT419" s="70"/>
      <c r="AU419" s="70"/>
      <c r="AV419" s="70"/>
      <c r="AW419" s="70"/>
      <c r="AX419" s="70"/>
      <c r="AY419" s="70"/>
      <c r="AZ419" s="70"/>
      <c r="BA419" s="70"/>
      <c r="BB419" s="70"/>
      <c r="BC419" s="70"/>
      <c r="BD419" s="70"/>
      <c r="BE419" s="70"/>
      <c r="BF419" s="70"/>
      <c r="BG419" s="70"/>
      <c r="BH419" s="70"/>
      <c r="BI419" s="70"/>
      <c r="BJ419" s="70"/>
      <c r="BK419" s="70"/>
      <c r="BL419" s="71"/>
      <c r="BM419" s="71"/>
      <c r="BN419" s="71"/>
      <c r="BO419" s="71"/>
      <c r="BP419" s="71"/>
      <c r="BQ419" s="71"/>
      <c r="BR419" s="71"/>
      <c r="BS419" s="71"/>
      <c r="BT419" s="71"/>
      <c r="BU419" s="71"/>
      <c r="BV419" s="71"/>
      <c r="BW419" s="71"/>
      <c r="BY419" s="72"/>
      <c r="BZ419" s="73"/>
      <c r="CA419" s="74"/>
      <c r="CB419" s="70"/>
      <c r="CC419" s="75"/>
    </row>
    <row r="420" spans="1:81" s="69" customFormat="1" ht="12" customHeight="1" x14ac:dyDescent="0.2">
      <c r="A420" s="110">
        <v>108</v>
      </c>
      <c r="B420" s="161" t="s">
        <v>441</v>
      </c>
      <c r="C420" s="117"/>
      <c r="D420" s="117"/>
      <c r="E420" s="118"/>
      <c r="F420" s="118"/>
      <c r="G420" s="163">
        <v>4698055.22</v>
      </c>
      <c r="H420" s="164">
        <v>0</v>
      </c>
      <c r="I420" s="165">
        <v>0</v>
      </c>
      <c r="J420" s="165">
        <v>0</v>
      </c>
      <c r="K420" s="165">
        <v>0</v>
      </c>
      <c r="L420" s="165">
        <v>0</v>
      </c>
      <c r="M420" s="165">
        <v>0</v>
      </c>
      <c r="N420" s="164">
        <v>0</v>
      </c>
      <c r="O420" s="164">
        <v>0</v>
      </c>
      <c r="P420" s="164">
        <v>0</v>
      </c>
      <c r="Q420" s="164">
        <v>0</v>
      </c>
      <c r="R420" s="164">
        <v>0</v>
      </c>
      <c r="S420" s="164">
        <v>0</v>
      </c>
      <c r="T420" s="166">
        <v>0</v>
      </c>
      <c r="U420" s="164">
        <v>0</v>
      </c>
      <c r="V420" s="168" t="s">
        <v>37</v>
      </c>
      <c r="W420" s="137">
        <v>633.22</v>
      </c>
      <c r="X420" s="164">
        <v>4535570</v>
      </c>
      <c r="Y420" s="137">
        <v>0</v>
      </c>
      <c r="Z420" s="137">
        <v>0</v>
      </c>
      <c r="AA420" s="137">
        <v>0</v>
      </c>
      <c r="AB420" s="137">
        <v>0</v>
      </c>
      <c r="AC420" s="137">
        <v>0</v>
      </c>
      <c r="AD420" s="137">
        <v>0</v>
      </c>
      <c r="AE420" s="137">
        <v>0</v>
      </c>
      <c r="AF420" s="137">
        <v>0</v>
      </c>
      <c r="AG420" s="137">
        <v>0</v>
      </c>
      <c r="AH420" s="137">
        <v>0</v>
      </c>
      <c r="AI420" s="137">
        <v>0</v>
      </c>
      <c r="AJ420" s="137">
        <v>108323.48</v>
      </c>
      <c r="AK420" s="137">
        <v>54161.74</v>
      </c>
      <c r="AL420" s="137">
        <v>0</v>
      </c>
      <c r="AN420" s="70"/>
      <c r="AO420" s="70"/>
      <c r="AP420" s="70"/>
      <c r="AQ420" s="70"/>
      <c r="AR420" s="70"/>
      <c r="AS420" s="70"/>
      <c r="AT420" s="70"/>
      <c r="AU420" s="70"/>
      <c r="AV420" s="70"/>
      <c r="AW420" s="70"/>
      <c r="AX420" s="70"/>
      <c r="AY420" s="70"/>
      <c r="AZ420" s="70"/>
      <c r="BA420" s="70"/>
      <c r="BB420" s="70"/>
      <c r="BC420" s="70"/>
      <c r="BD420" s="70"/>
      <c r="BE420" s="70"/>
      <c r="BF420" s="70"/>
      <c r="BG420" s="70"/>
      <c r="BH420" s="70"/>
      <c r="BI420" s="70"/>
      <c r="BJ420" s="70"/>
      <c r="BK420" s="70"/>
      <c r="BL420" s="71"/>
      <c r="BM420" s="71"/>
      <c r="BN420" s="71"/>
      <c r="BO420" s="71"/>
      <c r="BP420" s="71"/>
      <c r="BQ420" s="71"/>
      <c r="BR420" s="71"/>
      <c r="BS420" s="71"/>
      <c r="BT420" s="71"/>
      <c r="BU420" s="71"/>
      <c r="BV420" s="71"/>
      <c r="BW420" s="71"/>
      <c r="BY420" s="72"/>
      <c r="BZ420" s="73"/>
      <c r="CA420" s="74"/>
      <c r="CB420" s="70"/>
      <c r="CC420" s="75"/>
    </row>
    <row r="421" spans="1:81" s="69" customFormat="1" ht="12" customHeight="1" x14ac:dyDescent="0.2">
      <c r="A421" s="110">
        <v>109</v>
      </c>
      <c r="B421" s="160" t="s">
        <v>448</v>
      </c>
      <c r="C421" s="117"/>
      <c r="D421" s="117"/>
      <c r="E421" s="118"/>
      <c r="F421" s="118"/>
      <c r="G421" s="163">
        <v>2440055.64</v>
      </c>
      <c r="H421" s="164">
        <v>0</v>
      </c>
      <c r="I421" s="165">
        <v>0</v>
      </c>
      <c r="J421" s="165">
        <v>0</v>
      </c>
      <c r="K421" s="165">
        <v>0</v>
      </c>
      <c r="L421" s="165">
        <v>0</v>
      </c>
      <c r="M421" s="165">
        <v>0</v>
      </c>
      <c r="N421" s="164">
        <v>0</v>
      </c>
      <c r="O421" s="164">
        <v>0</v>
      </c>
      <c r="P421" s="164">
        <v>0</v>
      </c>
      <c r="Q421" s="164">
        <v>0</v>
      </c>
      <c r="R421" s="164">
        <v>0</v>
      </c>
      <c r="S421" s="164">
        <v>0</v>
      </c>
      <c r="T421" s="166">
        <v>0</v>
      </c>
      <c r="U421" s="164">
        <v>0</v>
      </c>
      <c r="V421" s="168" t="s">
        <v>37</v>
      </c>
      <c r="W421" s="137">
        <v>354</v>
      </c>
      <c r="X421" s="164">
        <v>2372270.4</v>
      </c>
      <c r="Y421" s="137">
        <v>0</v>
      </c>
      <c r="Z421" s="137">
        <v>0</v>
      </c>
      <c r="AA421" s="137">
        <v>0</v>
      </c>
      <c r="AB421" s="137">
        <v>0</v>
      </c>
      <c r="AC421" s="137">
        <v>0</v>
      </c>
      <c r="AD421" s="137">
        <v>0</v>
      </c>
      <c r="AE421" s="137">
        <v>0</v>
      </c>
      <c r="AF421" s="137">
        <v>0</v>
      </c>
      <c r="AG421" s="137">
        <v>0</v>
      </c>
      <c r="AH421" s="137">
        <v>0</v>
      </c>
      <c r="AI421" s="137">
        <v>0</v>
      </c>
      <c r="AJ421" s="137">
        <v>45190.16</v>
      </c>
      <c r="AK421" s="137">
        <v>22595.08</v>
      </c>
      <c r="AL421" s="137">
        <v>0</v>
      </c>
      <c r="AN421" s="70"/>
      <c r="AO421" s="70"/>
      <c r="AP421" s="70"/>
      <c r="AQ421" s="70"/>
      <c r="AR421" s="70"/>
      <c r="AS421" s="70"/>
      <c r="AT421" s="70"/>
      <c r="AU421" s="70"/>
      <c r="AV421" s="70"/>
      <c r="AW421" s="70"/>
      <c r="AX421" s="70"/>
      <c r="AY421" s="70"/>
      <c r="AZ421" s="70"/>
      <c r="BA421" s="70"/>
      <c r="BB421" s="70"/>
      <c r="BC421" s="70"/>
      <c r="BD421" s="70"/>
      <c r="BE421" s="70"/>
      <c r="BF421" s="70"/>
      <c r="BG421" s="70"/>
      <c r="BH421" s="70"/>
      <c r="BI421" s="70"/>
      <c r="BJ421" s="70"/>
      <c r="BK421" s="70"/>
      <c r="BL421" s="71"/>
      <c r="BM421" s="71"/>
      <c r="BN421" s="71"/>
      <c r="BO421" s="71"/>
      <c r="BP421" s="71"/>
      <c r="BQ421" s="71"/>
      <c r="BR421" s="71"/>
      <c r="BS421" s="71"/>
      <c r="BT421" s="71"/>
      <c r="BU421" s="71"/>
      <c r="BV421" s="71"/>
      <c r="BW421" s="71"/>
      <c r="BY421" s="72"/>
      <c r="BZ421" s="73"/>
      <c r="CA421" s="74"/>
      <c r="CB421" s="70"/>
      <c r="CC421" s="75"/>
    </row>
    <row r="422" spans="1:81" s="69" customFormat="1" ht="12" customHeight="1" x14ac:dyDescent="0.2">
      <c r="A422" s="110">
        <v>110</v>
      </c>
      <c r="B422" s="160" t="s">
        <v>449</v>
      </c>
      <c r="C422" s="117"/>
      <c r="D422" s="117"/>
      <c r="E422" s="118"/>
      <c r="F422" s="118"/>
      <c r="G422" s="163">
        <v>2440055.64</v>
      </c>
      <c r="H422" s="164">
        <v>0</v>
      </c>
      <c r="I422" s="165">
        <v>0</v>
      </c>
      <c r="J422" s="165">
        <v>0</v>
      </c>
      <c r="K422" s="165">
        <v>0</v>
      </c>
      <c r="L422" s="165">
        <v>0</v>
      </c>
      <c r="M422" s="165">
        <v>0</v>
      </c>
      <c r="N422" s="164">
        <v>0</v>
      </c>
      <c r="O422" s="164">
        <v>0</v>
      </c>
      <c r="P422" s="164">
        <v>0</v>
      </c>
      <c r="Q422" s="164">
        <v>0</v>
      </c>
      <c r="R422" s="164">
        <v>0</v>
      </c>
      <c r="S422" s="164">
        <v>0</v>
      </c>
      <c r="T422" s="166">
        <v>0</v>
      </c>
      <c r="U422" s="164">
        <v>0</v>
      </c>
      <c r="V422" s="168" t="s">
        <v>37</v>
      </c>
      <c r="W422" s="137">
        <v>354</v>
      </c>
      <c r="X422" s="164">
        <v>2372270.4</v>
      </c>
      <c r="Y422" s="137">
        <v>0</v>
      </c>
      <c r="Z422" s="137">
        <v>0</v>
      </c>
      <c r="AA422" s="137">
        <v>0</v>
      </c>
      <c r="AB422" s="137">
        <v>0</v>
      </c>
      <c r="AC422" s="137">
        <v>0</v>
      </c>
      <c r="AD422" s="137">
        <v>0</v>
      </c>
      <c r="AE422" s="137">
        <v>0</v>
      </c>
      <c r="AF422" s="137">
        <v>0</v>
      </c>
      <c r="AG422" s="137">
        <v>0</v>
      </c>
      <c r="AH422" s="137">
        <v>0</v>
      </c>
      <c r="AI422" s="137">
        <v>0</v>
      </c>
      <c r="AJ422" s="137">
        <v>45190.16</v>
      </c>
      <c r="AK422" s="137">
        <v>22595.08</v>
      </c>
      <c r="AL422" s="137">
        <v>0</v>
      </c>
      <c r="AN422" s="70"/>
      <c r="AO422" s="70"/>
      <c r="AP422" s="70"/>
      <c r="AQ422" s="70"/>
      <c r="AR422" s="70"/>
      <c r="AS422" s="70"/>
      <c r="AT422" s="70"/>
      <c r="AU422" s="70"/>
      <c r="AV422" s="70"/>
      <c r="AW422" s="70"/>
      <c r="AX422" s="70"/>
      <c r="AY422" s="70"/>
      <c r="AZ422" s="70"/>
      <c r="BA422" s="70"/>
      <c r="BB422" s="70"/>
      <c r="BC422" s="70"/>
      <c r="BD422" s="70"/>
      <c r="BE422" s="70"/>
      <c r="BF422" s="70"/>
      <c r="BG422" s="70"/>
      <c r="BH422" s="70"/>
      <c r="BI422" s="70"/>
      <c r="BJ422" s="70"/>
      <c r="BK422" s="70"/>
      <c r="BL422" s="71"/>
      <c r="BM422" s="71"/>
      <c r="BN422" s="71"/>
      <c r="BO422" s="71"/>
      <c r="BP422" s="71"/>
      <c r="BQ422" s="71"/>
      <c r="BR422" s="71"/>
      <c r="BS422" s="71"/>
      <c r="BT422" s="71"/>
      <c r="BU422" s="71"/>
      <c r="BV422" s="71"/>
      <c r="BW422" s="71"/>
      <c r="BY422" s="72"/>
      <c r="BZ422" s="73"/>
      <c r="CA422" s="74"/>
      <c r="CB422" s="70"/>
      <c r="CC422" s="75"/>
    </row>
    <row r="423" spans="1:81" s="69" customFormat="1" ht="12" customHeight="1" x14ac:dyDescent="0.2">
      <c r="A423" s="110">
        <v>111</v>
      </c>
      <c r="B423" s="161" t="s">
        <v>450</v>
      </c>
      <c r="C423" s="117"/>
      <c r="D423" s="117"/>
      <c r="E423" s="118"/>
      <c r="F423" s="118"/>
      <c r="G423" s="163">
        <v>2925249.25</v>
      </c>
      <c r="H423" s="164">
        <v>0</v>
      </c>
      <c r="I423" s="165">
        <v>0</v>
      </c>
      <c r="J423" s="165">
        <v>0</v>
      </c>
      <c r="K423" s="165">
        <v>0</v>
      </c>
      <c r="L423" s="165">
        <v>0</v>
      </c>
      <c r="M423" s="165">
        <v>0</v>
      </c>
      <c r="N423" s="164">
        <v>0</v>
      </c>
      <c r="O423" s="164">
        <v>0</v>
      </c>
      <c r="P423" s="164">
        <v>0</v>
      </c>
      <c r="Q423" s="164">
        <v>0</v>
      </c>
      <c r="R423" s="164">
        <v>0</v>
      </c>
      <c r="S423" s="164">
        <v>0</v>
      </c>
      <c r="T423" s="166">
        <v>0</v>
      </c>
      <c r="U423" s="164">
        <v>0</v>
      </c>
      <c r="V423" s="168" t="s">
        <v>37</v>
      </c>
      <c r="W423" s="137">
        <v>385</v>
      </c>
      <c r="X423" s="164">
        <v>2793613.03</v>
      </c>
      <c r="Y423" s="137">
        <v>0</v>
      </c>
      <c r="Z423" s="137">
        <v>0</v>
      </c>
      <c r="AA423" s="137">
        <v>0</v>
      </c>
      <c r="AB423" s="137">
        <v>0</v>
      </c>
      <c r="AC423" s="137">
        <v>0</v>
      </c>
      <c r="AD423" s="137">
        <v>0</v>
      </c>
      <c r="AE423" s="137">
        <v>0</v>
      </c>
      <c r="AF423" s="137">
        <v>0</v>
      </c>
      <c r="AG423" s="137">
        <v>0</v>
      </c>
      <c r="AH423" s="137">
        <v>0</v>
      </c>
      <c r="AI423" s="137">
        <v>0</v>
      </c>
      <c r="AJ423" s="137">
        <v>87757.48</v>
      </c>
      <c r="AK423" s="137">
        <v>43878.74</v>
      </c>
      <c r="AL423" s="137">
        <v>0</v>
      </c>
      <c r="AN423" s="70"/>
      <c r="AO423" s="70"/>
      <c r="AP423" s="70"/>
      <c r="AQ423" s="70"/>
      <c r="AR423" s="70"/>
      <c r="AS423" s="70"/>
      <c r="AT423" s="70"/>
      <c r="AU423" s="70"/>
      <c r="AV423" s="70"/>
      <c r="AW423" s="70"/>
      <c r="AX423" s="70"/>
      <c r="AY423" s="70"/>
      <c r="AZ423" s="70"/>
      <c r="BA423" s="70"/>
      <c r="BB423" s="70"/>
      <c r="BC423" s="70"/>
      <c r="BD423" s="70"/>
      <c r="BE423" s="70"/>
      <c r="BF423" s="70"/>
      <c r="BG423" s="70"/>
      <c r="BH423" s="70"/>
      <c r="BI423" s="70"/>
      <c r="BJ423" s="70"/>
      <c r="BK423" s="70"/>
      <c r="BL423" s="71"/>
      <c r="BM423" s="71"/>
      <c r="BN423" s="71"/>
      <c r="BO423" s="71"/>
      <c r="BP423" s="71"/>
      <c r="BQ423" s="71"/>
      <c r="BR423" s="71"/>
      <c r="BS423" s="71"/>
      <c r="BT423" s="71"/>
      <c r="BU423" s="71"/>
      <c r="BV423" s="71"/>
      <c r="BW423" s="71"/>
      <c r="BY423" s="72"/>
      <c r="BZ423" s="73"/>
      <c r="CA423" s="74"/>
      <c r="CB423" s="70"/>
      <c r="CC423" s="75"/>
    </row>
    <row r="424" spans="1:81" s="69" customFormat="1" ht="12" customHeight="1" x14ac:dyDescent="0.2">
      <c r="A424" s="110">
        <v>112</v>
      </c>
      <c r="B424" s="161" t="s">
        <v>451</v>
      </c>
      <c r="C424" s="117"/>
      <c r="D424" s="117"/>
      <c r="E424" s="118"/>
      <c r="F424" s="118"/>
      <c r="G424" s="163">
        <v>4537719.43</v>
      </c>
      <c r="H424" s="164">
        <v>0</v>
      </c>
      <c r="I424" s="165">
        <v>0</v>
      </c>
      <c r="J424" s="165">
        <v>0</v>
      </c>
      <c r="K424" s="165">
        <v>0</v>
      </c>
      <c r="L424" s="165">
        <v>0</v>
      </c>
      <c r="M424" s="165">
        <v>0</v>
      </c>
      <c r="N424" s="164">
        <v>0</v>
      </c>
      <c r="O424" s="164">
        <v>0</v>
      </c>
      <c r="P424" s="164">
        <v>0</v>
      </c>
      <c r="Q424" s="164">
        <v>0</v>
      </c>
      <c r="R424" s="164">
        <v>0</v>
      </c>
      <c r="S424" s="164">
        <v>0</v>
      </c>
      <c r="T424" s="166">
        <v>0</v>
      </c>
      <c r="U424" s="164">
        <v>0</v>
      </c>
      <c r="V424" s="168" t="s">
        <v>37</v>
      </c>
      <c r="W424" s="137">
        <v>605</v>
      </c>
      <c r="X424" s="164">
        <v>4398660</v>
      </c>
      <c r="Y424" s="137">
        <v>0</v>
      </c>
      <c r="Z424" s="137">
        <v>0</v>
      </c>
      <c r="AA424" s="137">
        <v>0</v>
      </c>
      <c r="AB424" s="137">
        <v>0</v>
      </c>
      <c r="AC424" s="137">
        <v>0</v>
      </c>
      <c r="AD424" s="137">
        <v>0</v>
      </c>
      <c r="AE424" s="137">
        <v>0</v>
      </c>
      <c r="AF424" s="137">
        <v>0</v>
      </c>
      <c r="AG424" s="137">
        <v>0</v>
      </c>
      <c r="AH424" s="137">
        <v>0</v>
      </c>
      <c r="AI424" s="137">
        <v>0</v>
      </c>
      <c r="AJ424" s="137">
        <v>92706.29</v>
      </c>
      <c r="AK424" s="137">
        <v>46353.14</v>
      </c>
      <c r="AL424" s="137">
        <v>0</v>
      </c>
      <c r="AN424" s="70"/>
      <c r="AO424" s="70"/>
      <c r="AP424" s="70"/>
      <c r="AQ424" s="70"/>
      <c r="AR424" s="70"/>
      <c r="AS424" s="70"/>
      <c r="AT424" s="70"/>
      <c r="AU424" s="70"/>
      <c r="AV424" s="70"/>
      <c r="AW424" s="70"/>
      <c r="AX424" s="70"/>
      <c r="AY424" s="70"/>
      <c r="AZ424" s="70"/>
      <c r="BA424" s="70"/>
      <c r="BB424" s="70"/>
      <c r="BC424" s="70"/>
      <c r="BD424" s="70"/>
      <c r="BE424" s="70"/>
      <c r="BF424" s="70"/>
      <c r="BG424" s="70"/>
      <c r="BH424" s="70"/>
      <c r="BI424" s="70"/>
      <c r="BJ424" s="70"/>
      <c r="BK424" s="70"/>
      <c r="BL424" s="71"/>
      <c r="BM424" s="71"/>
      <c r="BN424" s="71"/>
      <c r="BO424" s="71"/>
      <c r="BP424" s="71"/>
      <c r="BQ424" s="71"/>
      <c r="BR424" s="71"/>
      <c r="BS424" s="71"/>
      <c r="BT424" s="71"/>
      <c r="BU424" s="71"/>
      <c r="BV424" s="71"/>
      <c r="BW424" s="71"/>
      <c r="BY424" s="72"/>
      <c r="BZ424" s="73"/>
      <c r="CA424" s="74"/>
      <c r="CB424" s="70"/>
      <c r="CC424" s="75"/>
    </row>
    <row r="425" spans="1:81" s="69" customFormat="1" ht="12" customHeight="1" x14ac:dyDescent="0.2">
      <c r="A425" s="110">
        <v>113</v>
      </c>
      <c r="B425" s="161" t="s">
        <v>452</v>
      </c>
      <c r="C425" s="117"/>
      <c r="D425" s="117"/>
      <c r="E425" s="118"/>
      <c r="F425" s="118"/>
      <c r="G425" s="163">
        <v>8129913.4900000002</v>
      </c>
      <c r="H425" s="164">
        <v>0</v>
      </c>
      <c r="I425" s="165">
        <v>0</v>
      </c>
      <c r="J425" s="165">
        <v>0</v>
      </c>
      <c r="K425" s="165">
        <v>0</v>
      </c>
      <c r="L425" s="165">
        <v>0</v>
      </c>
      <c r="M425" s="165">
        <v>0</v>
      </c>
      <c r="N425" s="164">
        <v>0</v>
      </c>
      <c r="O425" s="164">
        <v>0</v>
      </c>
      <c r="P425" s="164">
        <v>0</v>
      </c>
      <c r="Q425" s="164">
        <v>0</v>
      </c>
      <c r="R425" s="164">
        <v>0</v>
      </c>
      <c r="S425" s="164">
        <v>0</v>
      </c>
      <c r="T425" s="166">
        <v>0</v>
      </c>
      <c r="U425" s="164">
        <v>0</v>
      </c>
      <c r="V425" s="168" t="s">
        <v>37</v>
      </c>
      <c r="W425" s="137">
        <v>1070</v>
      </c>
      <c r="X425" s="164">
        <v>7764067.3899999997</v>
      </c>
      <c r="Y425" s="137">
        <v>0</v>
      </c>
      <c r="Z425" s="137">
        <v>0</v>
      </c>
      <c r="AA425" s="137">
        <v>0</v>
      </c>
      <c r="AB425" s="137">
        <v>0</v>
      </c>
      <c r="AC425" s="137">
        <v>0</v>
      </c>
      <c r="AD425" s="137">
        <v>0</v>
      </c>
      <c r="AE425" s="137">
        <v>0</v>
      </c>
      <c r="AF425" s="137">
        <v>0</v>
      </c>
      <c r="AG425" s="137">
        <v>0</v>
      </c>
      <c r="AH425" s="137">
        <v>0</v>
      </c>
      <c r="AI425" s="137">
        <v>0</v>
      </c>
      <c r="AJ425" s="137">
        <v>243897.4</v>
      </c>
      <c r="AK425" s="137">
        <v>121948.7</v>
      </c>
      <c r="AL425" s="137">
        <v>0</v>
      </c>
      <c r="AN425" s="70"/>
      <c r="AO425" s="70"/>
      <c r="AP425" s="70"/>
      <c r="AQ425" s="70"/>
      <c r="AR425" s="70"/>
      <c r="AS425" s="70"/>
      <c r="AT425" s="70"/>
      <c r="AU425" s="70"/>
      <c r="AV425" s="70"/>
      <c r="AW425" s="70"/>
      <c r="AX425" s="70"/>
      <c r="AY425" s="70"/>
      <c r="AZ425" s="70"/>
      <c r="BA425" s="70"/>
      <c r="BB425" s="70"/>
      <c r="BC425" s="70"/>
      <c r="BD425" s="70"/>
      <c r="BE425" s="70"/>
      <c r="BF425" s="70"/>
      <c r="BG425" s="70"/>
      <c r="BH425" s="70"/>
      <c r="BI425" s="70"/>
      <c r="BJ425" s="70"/>
      <c r="BK425" s="70"/>
      <c r="BL425" s="71"/>
      <c r="BM425" s="71"/>
      <c r="BN425" s="71"/>
      <c r="BO425" s="71"/>
      <c r="BP425" s="71"/>
      <c r="BQ425" s="71"/>
      <c r="BR425" s="71"/>
      <c r="BS425" s="71"/>
      <c r="BT425" s="71"/>
      <c r="BU425" s="71"/>
      <c r="BV425" s="71"/>
      <c r="BW425" s="71"/>
      <c r="BY425" s="72"/>
      <c r="BZ425" s="73"/>
      <c r="CA425" s="74"/>
      <c r="CB425" s="70"/>
      <c r="CC425" s="75"/>
    </row>
    <row r="426" spans="1:81" s="69" customFormat="1" ht="12" customHeight="1" x14ac:dyDescent="0.2">
      <c r="A426" s="110">
        <v>114</v>
      </c>
      <c r="B426" s="161" t="s">
        <v>454</v>
      </c>
      <c r="C426" s="117"/>
      <c r="D426" s="117"/>
      <c r="E426" s="118"/>
      <c r="F426" s="118"/>
      <c r="G426" s="163">
        <v>6747068.4000000004</v>
      </c>
      <c r="H426" s="164">
        <v>0</v>
      </c>
      <c r="I426" s="165">
        <v>0</v>
      </c>
      <c r="J426" s="165">
        <v>0</v>
      </c>
      <c r="K426" s="165">
        <v>0</v>
      </c>
      <c r="L426" s="165">
        <v>0</v>
      </c>
      <c r="M426" s="165">
        <v>0</v>
      </c>
      <c r="N426" s="164">
        <v>0</v>
      </c>
      <c r="O426" s="164">
        <v>0</v>
      </c>
      <c r="P426" s="164">
        <v>0</v>
      </c>
      <c r="Q426" s="164">
        <v>0</v>
      </c>
      <c r="R426" s="164">
        <v>0</v>
      </c>
      <c r="S426" s="164">
        <v>0</v>
      </c>
      <c r="T426" s="166">
        <v>0</v>
      </c>
      <c r="U426" s="164">
        <v>0</v>
      </c>
      <c r="V426" s="168" t="s">
        <v>37</v>
      </c>
      <c r="W426" s="137">
        <v>888</v>
      </c>
      <c r="X426" s="164">
        <v>6443450.3200000003</v>
      </c>
      <c r="Y426" s="137">
        <v>0</v>
      </c>
      <c r="Z426" s="137">
        <v>0</v>
      </c>
      <c r="AA426" s="137">
        <v>0</v>
      </c>
      <c r="AB426" s="137">
        <v>0</v>
      </c>
      <c r="AC426" s="137">
        <v>0</v>
      </c>
      <c r="AD426" s="137">
        <v>0</v>
      </c>
      <c r="AE426" s="137">
        <v>0</v>
      </c>
      <c r="AF426" s="137">
        <v>0</v>
      </c>
      <c r="AG426" s="137">
        <v>0</v>
      </c>
      <c r="AH426" s="137">
        <v>0</v>
      </c>
      <c r="AI426" s="137">
        <v>0</v>
      </c>
      <c r="AJ426" s="137">
        <v>202412.05</v>
      </c>
      <c r="AK426" s="137">
        <v>101206.03</v>
      </c>
      <c r="AL426" s="137">
        <v>0</v>
      </c>
      <c r="AN426" s="70"/>
      <c r="AO426" s="70"/>
      <c r="AP426" s="70"/>
      <c r="AQ426" s="70"/>
      <c r="AR426" s="70"/>
      <c r="AS426" s="70"/>
      <c r="AT426" s="70"/>
      <c r="AU426" s="70"/>
      <c r="AV426" s="70"/>
      <c r="AW426" s="70"/>
      <c r="AX426" s="70"/>
      <c r="AY426" s="70"/>
      <c r="AZ426" s="70"/>
      <c r="BA426" s="70"/>
      <c r="BB426" s="70"/>
      <c r="BC426" s="70"/>
      <c r="BD426" s="70"/>
      <c r="BE426" s="70"/>
      <c r="BF426" s="70"/>
      <c r="BG426" s="70"/>
      <c r="BH426" s="70"/>
      <c r="BI426" s="70"/>
      <c r="BJ426" s="70"/>
      <c r="BK426" s="70"/>
      <c r="BL426" s="71"/>
      <c r="BM426" s="71"/>
      <c r="BN426" s="71"/>
      <c r="BO426" s="71"/>
      <c r="BP426" s="71"/>
      <c r="BQ426" s="71"/>
      <c r="BR426" s="71"/>
      <c r="BS426" s="71"/>
      <c r="BT426" s="71"/>
      <c r="BU426" s="71"/>
      <c r="BV426" s="71"/>
      <c r="BW426" s="71"/>
      <c r="BY426" s="72"/>
      <c r="BZ426" s="73"/>
      <c r="CA426" s="74"/>
      <c r="CB426" s="70"/>
      <c r="CC426" s="75"/>
    </row>
    <row r="427" spans="1:81" s="69" customFormat="1" ht="12" customHeight="1" x14ac:dyDescent="0.2">
      <c r="A427" s="110">
        <v>115</v>
      </c>
      <c r="B427" s="161" t="s">
        <v>455</v>
      </c>
      <c r="C427" s="117"/>
      <c r="D427" s="117"/>
      <c r="E427" s="118"/>
      <c r="F427" s="118"/>
      <c r="G427" s="163">
        <v>6999178.3499999996</v>
      </c>
      <c r="H427" s="164">
        <v>0</v>
      </c>
      <c r="I427" s="165">
        <v>0</v>
      </c>
      <c r="J427" s="165">
        <v>0</v>
      </c>
      <c r="K427" s="165">
        <v>0</v>
      </c>
      <c r="L427" s="165">
        <v>0</v>
      </c>
      <c r="M427" s="165">
        <v>0</v>
      </c>
      <c r="N427" s="164">
        <v>0</v>
      </c>
      <c r="O427" s="164">
        <v>0</v>
      </c>
      <c r="P427" s="164">
        <v>0</v>
      </c>
      <c r="Q427" s="164">
        <v>0</v>
      </c>
      <c r="R427" s="164">
        <v>0</v>
      </c>
      <c r="S427" s="164">
        <v>0</v>
      </c>
      <c r="T427" s="166">
        <v>0</v>
      </c>
      <c r="U427" s="164">
        <v>0</v>
      </c>
      <c r="V427" s="168" t="s">
        <v>37</v>
      </c>
      <c r="W427" s="137">
        <v>936</v>
      </c>
      <c r="X427" s="164">
        <v>6761930</v>
      </c>
      <c r="Y427" s="137">
        <v>0</v>
      </c>
      <c r="Z427" s="137">
        <v>0</v>
      </c>
      <c r="AA427" s="137">
        <v>0</v>
      </c>
      <c r="AB427" s="137">
        <v>0</v>
      </c>
      <c r="AC427" s="137">
        <v>0</v>
      </c>
      <c r="AD427" s="137">
        <v>0</v>
      </c>
      <c r="AE427" s="137">
        <v>0</v>
      </c>
      <c r="AF427" s="137">
        <v>0</v>
      </c>
      <c r="AG427" s="137">
        <v>0</v>
      </c>
      <c r="AH427" s="137">
        <v>0</v>
      </c>
      <c r="AI427" s="137">
        <v>0</v>
      </c>
      <c r="AJ427" s="137">
        <v>158165.57</v>
      </c>
      <c r="AK427" s="137">
        <v>79082.78</v>
      </c>
      <c r="AL427" s="137">
        <v>0</v>
      </c>
      <c r="AN427" s="70"/>
      <c r="AO427" s="70"/>
      <c r="AP427" s="70"/>
      <c r="AQ427" s="70"/>
      <c r="AR427" s="70"/>
      <c r="AS427" s="70"/>
      <c r="AT427" s="70"/>
      <c r="AU427" s="70"/>
      <c r="AV427" s="70"/>
      <c r="AW427" s="70"/>
      <c r="AX427" s="70"/>
      <c r="AY427" s="70"/>
      <c r="AZ427" s="70"/>
      <c r="BA427" s="70"/>
      <c r="BB427" s="70"/>
      <c r="BC427" s="70"/>
      <c r="BD427" s="70"/>
      <c r="BE427" s="70"/>
      <c r="BF427" s="70"/>
      <c r="BG427" s="70"/>
      <c r="BH427" s="70"/>
      <c r="BI427" s="70"/>
      <c r="BJ427" s="70"/>
      <c r="BK427" s="70"/>
      <c r="BL427" s="71"/>
      <c r="BM427" s="71"/>
      <c r="BN427" s="71"/>
      <c r="BO427" s="71"/>
      <c r="BP427" s="71"/>
      <c r="BQ427" s="71"/>
      <c r="BR427" s="71"/>
      <c r="BS427" s="71"/>
      <c r="BT427" s="71"/>
      <c r="BU427" s="71"/>
      <c r="BV427" s="71"/>
      <c r="BW427" s="71"/>
      <c r="BY427" s="72"/>
      <c r="BZ427" s="73"/>
      <c r="CA427" s="74"/>
      <c r="CB427" s="70"/>
      <c r="CC427" s="75"/>
    </row>
    <row r="428" spans="1:81" s="69" customFormat="1" ht="12" customHeight="1" x14ac:dyDescent="0.2">
      <c r="A428" s="110">
        <v>116</v>
      </c>
      <c r="B428" s="161" t="s">
        <v>456</v>
      </c>
      <c r="C428" s="117"/>
      <c r="D428" s="117"/>
      <c r="E428" s="118"/>
      <c r="F428" s="118"/>
      <c r="G428" s="163">
        <v>6875440.4500000002</v>
      </c>
      <c r="H428" s="164">
        <v>0</v>
      </c>
      <c r="I428" s="165">
        <v>0</v>
      </c>
      <c r="J428" s="165">
        <v>0</v>
      </c>
      <c r="K428" s="165">
        <v>0</v>
      </c>
      <c r="L428" s="165">
        <v>0</v>
      </c>
      <c r="M428" s="165">
        <v>0</v>
      </c>
      <c r="N428" s="164">
        <v>0</v>
      </c>
      <c r="O428" s="164">
        <v>0</v>
      </c>
      <c r="P428" s="164">
        <v>0</v>
      </c>
      <c r="Q428" s="164">
        <v>0</v>
      </c>
      <c r="R428" s="164">
        <v>0</v>
      </c>
      <c r="S428" s="164">
        <v>0</v>
      </c>
      <c r="T428" s="166">
        <v>0</v>
      </c>
      <c r="U428" s="164">
        <v>0</v>
      </c>
      <c r="V428" s="168" t="s">
        <v>37</v>
      </c>
      <c r="W428" s="137">
        <v>1060</v>
      </c>
      <c r="X428" s="164">
        <v>6626230</v>
      </c>
      <c r="Y428" s="137">
        <v>0</v>
      </c>
      <c r="Z428" s="137">
        <v>0</v>
      </c>
      <c r="AA428" s="137">
        <v>0</v>
      </c>
      <c r="AB428" s="137">
        <v>0</v>
      </c>
      <c r="AC428" s="137">
        <v>0</v>
      </c>
      <c r="AD428" s="137">
        <v>0</v>
      </c>
      <c r="AE428" s="137">
        <v>0</v>
      </c>
      <c r="AF428" s="137">
        <v>0</v>
      </c>
      <c r="AG428" s="137">
        <v>0</v>
      </c>
      <c r="AH428" s="137">
        <v>0</v>
      </c>
      <c r="AI428" s="137">
        <v>0</v>
      </c>
      <c r="AJ428" s="137">
        <v>166140.29999999999</v>
      </c>
      <c r="AK428" s="137">
        <v>83070.149999999994</v>
      </c>
      <c r="AL428" s="137">
        <v>0</v>
      </c>
      <c r="AN428" s="70"/>
      <c r="AO428" s="70"/>
      <c r="AP428" s="70"/>
      <c r="AQ428" s="70"/>
      <c r="AR428" s="70"/>
      <c r="AS428" s="70"/>
      <c r="AT428" s="70"/>
      <c r="AU428" s="70"/>
      <c r="AV428" s="70"/>
      <c r="AW428" s="70"/>
      <c r="AX428" s="70"/>
      <c r="AY428" s="70"/>
      <c r="AZ428" s="70"/>
      <c r="BA428" s="70"/>
      <c r="BB428" s="70"/>
      <c r="BC428" s="70"/>
      <c r="BD428" s="70"/>
      <c r="BE428" s="70"/>
      <c r="BF428" s="70"/>
      <c r="BG428" s="70"/>
      <c r="BH428" s="70"/>
      <c r="BI428" s="70"/>
      <c r="BJ428" s="70"/>
      <c r="BK428" s="70"/>
      <c r="BL428" s="71"/>
      <c r="BM428" s="71"/>
      <c r="BN428" s="71"/>
      <c r="BO428" s="71"/>
      <c r="BP428" s="71"/>
      <c r="BQ428" s="71"/>
      <c r="BR428" s="71"/>
      <c r="BS428" s="71"/>
      <c r="BT428" s="71"/>
      <c r="BU428" s="71"/>
      <c r="BV428" s="71"/>
      <c r="BW428" s="71"/>
      <c r="BY428" s="72"/>
      <c r="BZ428" s="73"/>
      <c r="CA428" s="74"/>
      <c r="CB428" s="70"/>
      <c r="CC428" s="75"/>
    </row>
    <row r="429" spans="1:81" s="69" customFormat="1" ht="12" customHeight="1" x14ac:dyDescent="0.2">
      <c r="A429" s="110">
        <v>117</v>
      </c>
      <c r="B429" s="161" t="s">
        <v>457</v>
      </c>
      <c r="C429" s="117"/>
      <c r="D429" s="117"/>
      <c r="E429" s="118"/>
      <c r="F429" s="118"/>
      <c r="G429" s="163">
        <v>4545945.8499999996</v>
      </c>
      <c r="H429" s="164">
        <v>3431474.5500000003</v>
      </c>
      <c r="I429" s="165">
        <v>1052995.52</v>
      </c>
      <c r="J429" s="165">
        <v>725</v>
      </c>
      <c r="K429" s="165">
        <v>1658515.08</v>
      </c>
      <c r="L429" s="165">
        <v>125</v>
      </c>
      <c r="M429" s="165">
        <v>354979.47</v>
      </c>
      <c r="N429" s="164">
        <v>151</v>
      </c>
      <c r="O429" s="164">
        <v>148013.45000000001</v>
      </c>
      <c r="P429" s="164">
        <v>0</v>
      </c>
      <c r="Q429" s="164">
        <v>0</v>
      </c>
      <c r="R429" s="164">
        <v>168</v>
      </c>
      <c r="S429" s="164">
        <v>216971.03</v>
      </c>
      <c r="T429" s="166">
        <v>0</v>
      </c>
      <c r="U429" s="164">
        <v>0</v>
      </c>
      <c r="V429" s="168"/>
      <c r="W429" s="137">
        <v>0</v>
      </c>
      <c r="X429" s="164">
        <v>0</v>
      </c>
      <c r="Y429" s="137">
        <v>0</v>
      </c>
      <c r="Z429" s="137">
        <v>0</v>
      </c>
      <c r="AA429" s="137">
        <v>0</v>
      </c>
      <c r="AB429" s="137">
        <v>0</v>
      </c>
      <c r="AC429" s="137">
        <v>0</v>
      </c>
      <c r="AD429" s="137">
        <v>0</v>
      </c>
      <c r="AE429" s="137">
        <v>0</v>
      </c>
      <c r="AF429" s="137">
        <v>0</v>
      </c>
      <c r="AG429" s="137">
        <v>0</v>
      </c>
      <c r="AH429" s="137">
        <v>0</v>
      </c>
      <c r="AI429" s="137">
        <v>909903.73</v>
      </c>
      <c r="AJ429" s="137">
        <v>136378.38</v>
      </c>
      <c r="AK429" s="137">
        <v>68189.19</v>
      </c>
      <c r="AL429" s="137">
        <v>0</v>
      </c>
      <c r="AN429" s="70"/>
      <c r="AO429" s="70"/>
      <c r="AP429" s="70"/>
      <c r="AQ429" s="70"/>
      <c r="AR429" s="70"/>
      <c r="AS429" s="70"/>
      <c r="AT429" s="70"/>
      <c r="AU429" s="70"/>
      <c r="AV429" s="70"/>
      <c r="AW429" s="70"/>
      <c r="AX429" s="70"/>
      <c r="AY429" s="70"/>
      <c r="AZ429" s="70"/>
      <c r="BA429" s="70"/>
      <c r="BB429" s="70"/>
      <c r="BC429" s="70"/>
      <c r="BD429" s="70"/>
      <c r="BE429" s="70"/>
      <c r="BF429" s="70"/>
      <c r="BG429" s="70"/>
      <c r="BH429" s="70"/>
      <c r="BI429" s="70"/>
      <c r="BJ429" s="70"/>
      <c r="BK429" s="70"/>
      <c r="BL429" s="71"/>
      <c r="BM429" s="71"/>
      <c r="BN429" s="71"/>
      <c r="BO429" s="71"/>
      <c r="BP429" s="71"/>
      <c r="BQ429" s="71"/>
      <c r="BR429" s="71"/>
      <c r="BS429" s="71"/>
      <c r="BT429" s="71"/>
      <c r="BU429" s="71"/>
      <c r="BV429" s="71"/>
      <c r="BW429" s="71"/>
      <c r="BY429" s="72"/>
      <c r="BZ429" s="73"/>
      <c r="CA429" s="74"/>
      <c r="CB429" s="70"/>
      <c r="CC429" s="75"/>
    </row>
    <row r="430" spans="1:81" s="69" customFormat="1" ht="12" customHeight="1" x14ac:dyDescent="0.2">
      <c r="A430" s="110">
        <v>118</v>
      </c>
      <c r="B430" s="161" t="s">
        <v>458</v>
      </c>
      <c r="C430" s="117"/>
      <c r="D430" s="117"/>
      <c r="E430" s="118"/>
      <c r="F430" s="118"/>
      <c r="G430" s="163">
        <v>4755090.03</v>
      </c>
      <c r="H430" s="164">
        <v>0</v>
      </c>
      <c r="I430" s="165">
        <v>0</v>
      </c>
      <c r="J430" s="165">
        <v>0</v>
      </c>
      <c r="K430" s="165">
        <v>0</v>
      </c>
      <c r="L430" s="165">
        <v>0</v>
      </c>
      <c r="M430" s="165">
        <v>0</v>
      </c>
      <c r="N430" s="164">
        <v>0</v>
      </c>
      <c r="O430" s="164">
        <v>0</v>
      </c>
      <c r="P430" s="164">
        <v>0</v>
      </c>
      <c r="Q430" s="164">
        <v>0</v>
      </c>
      <c r="R430" s="164">
        <v>0</v>
      </c>
      <c r="S430" s="164">
        <v>0</v>
      </c>
      <c r="T430" s="166">
        <v>0</v>
      </c>
      <c r="U430" s="164">
        <v>0</v>
      </c>
      <c r="V430" s="168" t="s">
        <v>36</v>
      </c>
      <c r="W430" s="137">
        <v>824.2</v>
      </c>
      <c r="X430" s="164">
        <v>4541110.9800000004</v>
      </c>
      <c r="Y430" s="137">
        <v>0</v>
      </c>
      <c r="Z430" s="137">
        <v>0</v>
      </c>
      <c r="AA430" s="137">
        <v>0</v>
      </c>
      <c r="AB430" s="137">
        <v>0</v>
      </c>
      <c r="AC430" s="137">
        <v>0</v>
      </c>
      <c r="AD430" s="137">
        <v>0</v>
      </c>
      <c r="AE430" s="137">
        <v>0</v>
      </c>
      <c r="AF430" s="137">
        <v>0</v>
      </c>
      <c r="AG430" s="137">
        <v>0</v>
      </c>
      <c r="AH430" s="137">
        <v>0</v>
      </c>
      <c r="AI430" s="137">
        <v>0</v>
      </c>
      <c r="AJ430" s="137">
        <v>142652.70000000001</v>
      </c>
      <c r="AK430" s="137">
        <v>71326.350000000006</v>
      </c>
      <c r="AL430" s="137">
        <v>0</v>
      </c>
      <c r="AN430" s="70"/>
      <c r="AO430" s="70"/>
      <c r="AP430" s="70"/>
      <c r="AQ430" s="70"/>
      <c r="AR430" s="70"/>
      <c r="AS430" s="70"/>
      <c r="AT430" s="70"/>
      <c r="AU430" s="70"/>
      <c r="AV430" s="70"/>
      <c r="AW430" s="70"/>
      <c r="AX430" s="70"/>
      <c r="AY430" s="70"/>
      <c r="AZ430" s="70"/>
      <c r="BA430" s="70"/>
      <c r="BB430" s="70"/>
      <c r="BC430" s="70"/>
      <c r="BD430" s="70"/>
      <c r="BE430" s="70"/>
      <c r="BF430" s="70"/>
      <c r="BG430" s="70"/>
      <c r="BH430" s="70"/>
      <c r="BI430" s="70"/>
      <c r="BJ430" s="70"/>
      <c r="BK430" s="70"/>
      <c r="BL430" s="71"/>
      <c r="BM430" s="71"/>
      <c r="BN430" s="71"/>
      <c r="BO430" s="71"/>
      <c r="BP430" s="71"/>
      <c r="BQ430" s="71"/>
      <c r="BR430" s="71"/>
      <c r="BS430" s="71"/>
      <c r="BT430" s="71"/>
      <c r="BU430" s="71"/>
      <c r="BV430" s="71"/>
      <c r="BW430" s="71"/>
      <c r="BY430" s="72"/>
      <c r="BZ430" s="73"/>
      <c r="CA430" s="74"/>
      <c r="CB430" s="70"/>
      <c r="CC430" s="75"/>
    </row>
    <row r="431" spans="1:81" s="69" customFormat="1" ht="12" customHeight="1" x14ac:dyDescent="0.2">
      <c r="A431" s="110">
        <v>119</v>
      </c>
      <c r="B431" s="161" t="s">
        <v>459</v>
      </c>
      <c r="C431" s="117"/>
      <c r="D431" s="117"/>
      <c r="E431" s="118"/>
      <c r="F431" s="118"/>
      <c r="G431" s="163">
        <v>4727974.12</v>
      </c>
      <c r="H431" s="164">
        <v>0</v>
      </c>
      <c r="I431" s="165">
        <v>0</v>
      </c>
      <c r="J431" s="165">
        <v>0</v>
      </c>
      <c r="K431" s="165">
        <v>0</v>
      </c>
      <c r="L431" s="165">
        <v>0</v>
      </c>
      <c r="M431" s="165">
        <v>0</v>
      </c>
      <c r="N431" s="164">
        <v>0</v>
      </c>
      <c r="O431" s="164">
        <v>0</v>
      </c>
      <c r="P431" s="164">
        <v>0</v>
      </c>
      <c r="Q431" s="164">
        <v>0</v>
      </c>
      <c r="R431" s="164">
        <v>0</v>
      </c>
      <c r="S431" s="164">
        <v>0</v>
      </c>
      <c r="T431" s="166">
        <v>0</v>
      </c>
      <c r="U431" s="164">
        <v>0</v>
      </c>
      <c r="V431" s="168" t="s">
        <v>36</v>
      </c>
      <c r="W431" s="137">
        <v>819.5</v>
      </c>
      <c r="X431" s="164">
        <v>4515215.29</v>
      </c>
      <c r="Y431" s="137">
        <v>0</v>
      </c>
      <c r="Z431" s="137">
        <v>0</v>
      </c>
      <c r="AA431" s="137">
        <v>0</v>
      </c>
      <c r="AB431" s="137">
        <v>0</v>
      </c>
      <c r="AC431" s="137">
        <v>0</v>
      </c>
      <c r="AD431" s="137">
        <v>0</v>
      </c>
      <c r="AE431" s="137">
        <v>0</v>
      </c>
      <c r="AF431" s="137">
        <v>0</v>
      </c>
      <c r="AG431" s="137">
        <v>0</v>
      </c>
      <c r="AH431" s="137">
        <v>0</v>
      </c>
      <c r="AI431" s="137">
        <v>0</v>
      </c>
      <c r="AJ431" s="137">
        <v>141839.22</v>
      </c>
      <c r="AK431" s="137">
        <v>70919.61</v>
      </c>
      <c r="AL431" s="137">
        <v>0</v>
      </c>
      <c r="AN431" s="70"/>
      <c r="AO431" s="70"/>
      <c r="AP431" s="70"/>
      <c r="AQ431" s="70"/>
      <c r="AR431" s="70"/>
      <c r="AS431" s="70"/>
      <c r="AT431" s="70"/>
      <c r="AU431" s="70"/>
      <c r="AV431" s="70"/>
      <c r="AW431" s="70"/>
      <c r="AX431" s="70"/>
      <c r="AY431" s="70"/>
      <c r="AZ431" s="70"/>
      <c r="BA431" s="70"/>
      <c r="BB431" s="70"/>
      <c r="BC431" s="70"/>
      <c r="BD431" s="70"/>
      <c r="BE431" s="70"/>
      <c r="BF431" s="70"/>
      <c r="BG431" s="70"/>
      <c r="BH431" s="70"/>
      <c r="BI431" s="70"/>
      <c r="BJ431" s="70"/>
      <c r="BK431" s="70"/>
      <c r="BL431" s="71"/>
      <c r="BM431" s="71"/>
      <c r="BN431" s="71"/>
      <c r="BO431" s="71"/>
      <c r="BP431" s="71"/>
      <c r="BQ431" s="71"/>
      <c r="BR431" s="71"/>
      <c r="BS431" s="71"/>
      <c r="BT431" s="71"/>
      <c r="BU431" s="71"/>
      <c r="BV431" s="71"/>
      <c r="BW431" s="71"/>
      <c r="BY431" s="72"/>
      <c r="BZ431" s="73"/>
      <c r="CA431" s="74"/>
      <c r="CB431" s="70"/>
      <c r="CC431" s="75"/>
    </row>
    <row r="432" spans="1:81" s="69" customFormat="1" ht="12" customHeight="1" x14ac:dyDescent="0.2">
      <c r="A432" s="110">
        <v>120</v>
      </c>
      <c r="B432" s="161" t="s">
        <v>99</v>
      </c>
      <c r="C432" s="117"/>
      <c r="D432" s="117"/>
      <c r="E432" s="118"/>
      <c r="F432" s="118"/>
      <c r="G432" s="163">
        <v>11128719.6</v>
      </c>
      <c r="H432" s="164">
        <v>0</v>
      </c>
      <c r="I432" s="165">
        <v>0</v>
      </c>
      <c r="J432" s="165">
        <v>0</v>
      </c>
      <c r="K432" s="165">
        <v>0</v>
      </c>
      <c r="L432" s="165">
        <v>0</v>
      </c>
      <c r="M432" s="165">
        <v>0</v>
      </c>
      <c r="N432" s="164">
        <v>0</v>
      </c>
      <c r="O432" s="164">
        <v>0</v>
      </c>
      <c r="P432" s="164">
        <v>0</v>
      </c>
      <c r="Q432" s="164">
        <v>0</v>
      </c>
      <c r="R432" s="164">
        <v>0</v>
      </c>
      <c r="S432" s="164">
        <v>0</v>
      </c>
      <c r="T432" s="166">
        <v>4</v>
      </c>
      <c r="U432" s="164">
        <v>10627927.220000001</v>
      </c>
      <c r="V432" s="168"/>
      <c r="W432" s="137">
        <v>0</v>
      </c>
      <c r="X432" s="164">
        <v>0</v>
      </c>
      <c r="Y432" s="137">
        <v>0</v>
      </c>
      <c r="Z432" s="137">
        <v>0</v>
      </c>
      <c r="AA432" s="137">
        <v>0</v>
      </c>
      <c r="AB432" s="137">
        <v>0</v>
      </c>
      <c r="AC432" s="137">
        <v>0</v>
      </c>
      <c r="AD432" s="137">
        <v>0</v>
      </c>
      <c r="AE432" s="137">
        <v>0</v>
      </c>
      <c r="AF432" s="137">
        <v>0</v>
      </c>
      <c r="AG432" s="137">
        <v>0</v>
      </c>
      <c r="AH432" s="137">
        <v>0</v>
      </c>
      <c r="AI432" s="137">
        <v>0</v>
      </c>
      <c r="AJ432" s="137">
        <v>333861.59000000003</v>
      </c>
      <c r="AK432" s="137">
        <v>166930.79</v>
      </c>
      <c r="AL432" s="137">
        <v>0</v>
      </c>
      <c r="AN432" s="70"/>
      <c r="AO432" s="70"/>
      <c r="AP432" s="70"/>
      <c r="AQ432" s="70"/>
      <c r="AR432" s="70"/>
      <c r="AS432" s="70"/>
      <c r="AT432" s="70"/>
      <c r="AU432" s="70"/>
      <c r="AV432" s="70"/>
      <c r="AW432" s="70"/>
      <c r="AX432" s="70"/>
      <c r="AY432" s="70"/>
      <c r="AZ432" s="70"/>
      <c r="BA432" s="70"/>
      <c r="BB432" s="70"/>
      <c r="BC432" s="70"/>
      <c r="BD432" s="70"/>
      <c r="BE432" s="70"/>
      <c r="BF432" s="70"/>
      <c r="BG432" s="70"/>
      <c r="BH432" s="70"/>
      <c r="BI432" s="70"/>
      <c r="BJ432" s="70"/>
      <c r="BK432" s="70"/>
      <c r="BL432" s="71"/>
      <c r="BM432" s="71"/>
      <c r="BN432" s="71"/>
      <c r="BO432" s="71"/>
      <c r="BP432" s="71"/>
      <c r="BQ432" s="71"/>
      <c r="BR432" s="71"/>
      <c r="BS432" s="71"/>
      <c r="BT432" s="71"/>
      <c r="BU432" s="71"/>
      <c r="BV432" s="71"/>
      <c r="BW432" s="71"/>
      <c r="BY432" s="72"/>
      <c r="BZ432" s="73"/>
      <c r="CA432" s="74"/>
      <c r="CB432" s="70"/>
      <c r="CC432" s="75"/>
    </row>
    <row r="433" spans="1:81" s="69" customFormat="1" ht="12" customHeight="1" x14ac:dyDescent="0.2">
      <c r="A433" s="110">
        <v>121</v>
      </c>
      <c r="B433" s="161" t="s">
        <v>106</v>
      </c>
      <c r="C433" s="117"/>
      <c r="D433" s="117"/>
      <c r="E433" s="118"/>
      <c r="F433" s="118"/>
      <c r="G433" s="163">
        <v>1922016.84</v>
      </c>
      <c r="H433" s="164">
        <v>0</v>
      </c>
      <c r="I433" s="163">
        <v>0</v>
      </c>
      <c r="J433" s="165">
        <v>0</v>
      </c>
      <c r="K433" s="165">
        <v>0</v>
      </c>
      <c r="L433" s="165">
        <v>0</v>
      </c>
      <c r="M433" s="163">
        <v>0</v>
      </c>
      <c r="N433" s="164">
        <v>0</v>
      </c>
      <c r="O433" s="164">
        <v>0</v>
      </c>
      <c r="P433" s="164">
        <v>0</v>
      </c>
      <c r="Q433" s="164">
        <v>0</v>
      </c>
      <c r="R433" s="164">
        <v>0</v>
      </c>
      <c r="S433" s="164">
        <v>0</v>
      </c>
      <c r="T433" s="166">
        <v>0</v>
      </c>
      <c r="U433" s="164">
        <v>0</v>
      </c>
      <c r="V433" s="168"/>
      <c r="W433" s="137">
        <v>0</v>
      </c>
      <c r="X433" s="164">
        <v>0</v>
      </c>
      <c r="Y433" s="137">
        <v>0</v>
      </c>
      <c r="Z433" s="137">
        <v>0</v>
      </c>
      <c r="AA433" s="137">
        <v>0</v>
      </c>
      <c r="AB433" s="137">
        <v>0</v>
      </c>
      <c r="AC433" s="137">
        <v>0</v>
      </c>
      <c r="AD433" s="137">
        <v>0</v>
      </c>
      <c r="AE433" s="137">
        <v>0</v>
      </c>
      <c r="AF433" s="137">
        <v>0</v>
      </c>
      <c r="AG433" s="137">
        <v>0</v>
      </c>
      <c r="AH433" s="137">
        <v>0</v>
      </c>
      <c r="AI433" s="164">
        <v>1835526.08</v>
      </c>
      <c r="AJ433" s="137">
        <v>57660.51</v>
      </c>
      <c r="AK433" s="137">
        <v>28830.25</v>
      </c>
      <c r="AL433" s="137">
        <v>0</v>
      </c>
      <c r="AN433" s="70"/>
      <c r="AO433" s="70"/>
      <c r="AP433" s="70"/>
      <c r="AQ433" s="70"/>
      <c r="AR433" s="70"/>
      <c r="AS433" s="70"/>
      <c r="AT433" s="70"/>
      <c r="AU433" s="70"/>
      <c r="AV433" s="70"/>
      <c r="AW433" s="70"/>
      <c r="AX433" s="70"/>
      <c r="AY433" s="70"/>
      <c r="AZ433" s="70"/>
      <c r="BA433" s="70"/>
      <c r="BB433" s="70"/>
      <c r="BC433" s="70"/>
      <c r="BD433" s="70"/>
      <c r="BE433" s="70"/>
      <c r="BF433" s="70"/>
      <c r="BG433" s="70"/>
      <c r="BH433" s="70"/>
      <c r="BI433" s="70"/>
      <c r="BJ433" s="70"/>
      <c r="BK433" s="70"/>
      <c r="BL433" s="71"/>
      <c r="BM433" s="71"/>
      <c r="BN433" s="71"/>
      <c r="BO433" s="71"/>
      <c r="BP433" s="71"/>
      <c r="BQ433" s="71"/>
      <c r="BR433" s="71"/>
      <c r="BS433" s="71"/>
      <c r="BT433" s="71"/>
      <c r="BU433" s="71"/>
      <c r="BV433" s="71"/>
      <c r="BW433" s="71"/>
      <c r="BY433" s="72"/>
      <c r="BZ433" s="73"/>
      <c r="CA433" s="74"/>
      <c r="CB433" s="70"/>
      <c r="CC433" s="75"/>
    </row>
    <row r="434" spans="1:81" s="69" customFormat="1" ht="12" customHeight="1" x14ac:dyDescent="0.2">
      <c r="A434" s="110">
        <v>122</v>
      </c>
      <c r="B434" s="160" t="s">
        <v>162</v>
      </c>
      <c r="C434" s="117"/>
      <c r="D434" s="117"/>
      <c r="E434" s="118"/>
      <c r="F434" s="118"/>
      <c r="G434" s="163">
        <v>5290484.7699999996</v>
      </c>
      <c r="H434" s="164">
        <v>0</v>
      </c>
      <c r="I434" s="165">
        <v>0</v>
      </c>
      <c r="J434" s="165">
        <v>0</v>
      </c>
      <c r="K434" s="165">
        <v>0</v>
      </c>
      <c r="L434" s="165">
        <v>0</v>
      </c>
      <c r="M434" s="165">
        <v>0</v>
      </c>
      <c r="N434" s="164">
        <v>0</v>
      </c>
      <c r="O434" s="164">
        <v>0</v>
      </c>
      <c r="P434" s="164">
        <v>0</v>
      </c>
      <c r="Q434" s="164">
        <v>0</v>
      </c>
      <c r="R434" s="164">
        <v>0</v>
      </c>
      <c r="S434" s="164">
        <v>0</v>
      </c>
      <c r="T434" s="166">
        <v>0</v>
      </c>
      <c r="U434" s="164">
        <v>0</v>
      </c>
      <c r="V434" s="168" t="s">
        <v>36</v>
      </c>
      <c r="W434" s="137">
        <v>917</v>
      </c>
      <c r="X434" s="164">
        <v>5052412.96</v>
      </c>
      <c r="Y434" s="137">
        <v>0</v>
      </c>
      <c r="Z434" s="137">
        <v>0</v>
      </c>
      <c r="AA434" s="137">
        <v>0</v>
      </c>
      <c r="AB434" s="137">
        <v>0</v>
      </c>
      <c r="AC434" s="137">
        <v>0</v>
      </c>
      <c r="AD434" s="137">
        <v>0</v>
      </c>
      <c r="AE434" s="137">
        <v>0</v>
      </c>
      <c r="AF434" s="137">
        <v>0</v>
      </c>
      <c r="AG434" s="137">
        <v>0</v>
      </c>
      <c r="AH434" s="137">
        <v>0</v>
      </c>
      <c r="AI434" s="137">
        <v>0</v>
      </c>
      <c r="AJ434" s="137">
        <v>158714.54</v>
      </c>
      <c r="AK434" s="137">
        <v>79357.27</v>
      </c>
      <c r="AL434" s="137">
        <v>0</v>
      </c>
      <c r="AN434" s="70"/>
      <c r="AO434" s="70"/>
      <c r="AP434" s="70"/>
      <c r="AQ434" s="70"/>
      <c r="AR434" s="70"/>
      <c r="AS434" s="70"/>
      <c r="AT434" s="70"/>
      <c r="AU434" s="70"/>
      <c r="AV434" s="70"/>
      <c r="AW434" s="70"/>
      <c r="AX434" s="70"/>
      <c r="AY434" s="70"/>
      <c r="AZ434" s="70"/>
      <c r="BA434" s="70"/>
      <c r="BB434" s="70"/>
      <c r="BC434" s="70"/>
      <c r="BD434" s="70"/>
      <c r="BE434" s="70"/>
      <c r="BF434" s="70"/>
      <c r="BG434" s="70"/>
      <c r="BH434" s="70"/>
      <c r="BI434" s="70"/>
      <c r="BJ434" s="70"/>
      <c r="BK434" s="70"/>
      <c r="BL434" s="71"/>
      <c r="BM434" s="71"/>
      <c r="BN434" s="71"/>
      <c r="BO434" s="71"/>
      <c r="BP434" s="71"/>
      <c r="BQ434" s="71"/>
      <c r="BR434" s="71"/>
      <c r="BS434" s="71"/>
      <c r="BT434" s="71"/>
      <c r="BU434" s="71"/>
      <c r="BV434" s="71"/>
      <c r="BW434" s="71"/>
      <c r="BY434" s="72"/>
      <c r="BZ434" s="73"/>
      <c r="CA434" s="74"/>
      <c r="CB434" s="70"/>
      <c r="CC434" s="75"/>
    </row>
    <row r="435" spans="1:81" s="69" customFormat="1" ht="12" customHeight="1" x14ac:dyDescent="0.2">
      <c r="A435" s="110">
        <v>123</v>
      </c>
      <c r="B435" s="177" t="s">
        <v>232</v>
      </c>
      <c r="C435" s="117"/>
      <c r="D435" s="117"/>
      <c r="E435" s="118"/>
      <c r="F435" s="118"/>
      <c r="G435" s="163">
        <v>5564359.7999999998</v>
      </c>
      <c r="H435" s="164">
        <v>0</v>
      </c>
      <c r="I435" s="165">
        <v>0</v>
      </c>
      <c r="J435" s="165">
        <v>0</v>
      </c>
      <c r="K435" s="165">
        <v>0</v>
      </c>
      <c r="L435" s="165">
        <v>0</v>
      </c>
      <c r="M435" s="165">
        <v>0</v>
      </c>
      <c r="N435" s="164">
        <v>0</v>
      </c>
      <c r="O435" s="164">
        <v>0</v>
      </c>
      <c r="P435" s="164">
        <v>0</v>
      </c>
      <c r="Q435" s="164">
        <v>0</v>
      </c>
      <c r="R435" s="164">
        <v>0</v>
      </c>
      <c r="S435" s="164">
        <v>0</v>
      </c>
      <c r="T435" s="166">
        <v>2</v>
      </c>
      <c r="U435" s="164">
        <v>5313963.6100000003</v>
      </c>
      <c r="V435" s="168"/>
      <c r="W435" s="137">
        <v>0</v>
      </c>
      <c r="X435" s="164">
        <v>0</v>
      </c>
      <c r="Y435" s="137">
        <v>0</v>
      </c>
      <c r="Z435" s="137">
        <v>0</v>
      </c>
      <c r="AA435" s="137">
        <v>0</v>
      </c>
      <c r="AB435" s="137">
        <v>0</v>
      </c>
      <c r="AC435" s="137">
        <v>0</v>
      </c>
      <c r="AD435" s="137">
        <v>0</v>
      </c>
      <c r="AE435" s="137">
        <v>0</v>
      </c>
      <c r="AF435" s="137">
        <v>0</v>
      </c>
      <c r="AG435" s="137">
        <v>0</v>
      </c>
      <c r="AH435" s="137">
        <v>0</v>
      </c>
      <c r="AI435" s="137">
        <v>0</v>
      </c>
      <c r="AJ435" s="137">
        <v>166930.79</v>
      </c>
      <c r="AK435" s="137">
        <v>83465.399999999994</v>
      </c>
      <c r="AL435" s="137">
        <v>0</v>
      </c>
      <c r="AN435" s="70"/>
      <c r="AO435" s="70"/>
      <c r="AP435" s="70"/>
      <c r="AQ435" s="70"/>
      <c r="AR435" s="70"/>
      <c r="AS435" s="70"/>
      <c r="AT435" s="70"/>
      <c r="AU435" s="70"/>
      <c r="AV435" s="70"/>
      <c r="AW435" s="70"/>
      <c r="AX435" s="70"/>
      <c r="AY435" s="70"/>
      <c r="AZ435" s="70"/>
      <c r="BA435" s="70"/>
      <c r="BB435" s="70"/>
      <c r="BC435" s="70"/>
      <c r="BD435" s="70"/>
      <c r="BE435" s="70"/>
      <c r="BF435" s="70"/>
      <c r="BG435" s="70"/>
      <c r="BH435" s="70"/>
      <c r="BI435" s="70"/>
      <c r="BJ435" s="70"/>
      <c r="BK435" s="70"/>
      <c r="BL435" s="71"/>
      <c r="BM435" s="71"/>
      <c r="BN435" s="71"/>
      <c r="BO435" s="71"/>
      <c r="BP435" s="71"/>
      <c r="BQ435" s="71"/>
      <c r="BR435" s="71"/>
      <c r="BS435" s="71"/>
      <c r="BT435" s="71"/>
      <c r="BU435" s="71"/>
      <c r="BV435" s="71"/>
      <c r="BW435" s="71"/>
      <c r="BY435" s="72"/>
      <c r="BZ435" s="73"/>
      <c r="CA435" s="74"/>
      <c r="CB435" s="70"/>
      <c r="CC435" s="75"/>
    </row>
    <row r="436" spans="1:81" s="69" customFormat="1" ht="12" customHeight="1" x14ac:dyDescent="0.2">
      <c r="A436" s="110">
        <v>124</v>
      </c>
      <c r="B436" s="160" t="s">
        <v>239</v>
      </c>
      <c r="C436" s="117"/>
      <c r="D436" s="117"/>
      <c r="E436" s="118"/>
      <c r="F436" s="118"/>
      <c r="G436" s="163">
        <v>7673222.2000000002</v>
      </c>
      <c r="H436" s="164">
        <v>0</v>
      </c>
      <c r="I436" s="165">
        <v>0</v>
      </c>
      <c r="J436" s="165">
        <v>0</v>
      </c>
      <c r="K436" s="165">
        <v>0</v>
      </c>
      <c r="L436" s="165">
        <v>0</v>
      </c>
      <c r="M436" s="165">
        <v>0</v>
      </c>
      <c r="N436" s="164">
        <v>0</v>
      </c>
      <c r="O436" s="164">
        <v>0</v>
      </c>
      <c r="P436" s="164">
        <v>0</v>
      </c>
      <c r="Q436" s="164">
        <v>0</v>
      </c>
      <c r="R436" s="164">
        <v>0</v>
      </c>
      <c r="S436" s="164">
        <v>0</v>
      </c>
      <c r="T436" s="170">
        <v>0</v>
      </c>
      <c r="U436" s="164">
        <v>0</v>
      </c>
      <c r="V436" s="168" t="s">
        <v>36</v>
      </c>
      <c r="W436" s="137">
        <v>1330</v>
      </c>
      <c r="X436" s="164">
        <v>7327927.2000000002</v>
      </c>
      <c r="Y436" s="137">
        <v>0</v>
      </c>
      <c r="Z436" s="137">
        <v>0</v>
      </c>
      <c r="AA436" s="137">
        <v>0</v>
      </c>
      <c r="AB436" s="137">
        <v>0</v>
      </c>
      <c r="AC436" s="137">
        <v>0</v>
      </c>
      <c r="AD436" s="137">
        <v>0</v>
      </c>
      <c r="AE436" s="137">
        <v>0</v>
      </c>
      <c r="AF436" s="137">
        <v>0</v>
      </c>
      <c r="AG436" s="137">
        <v>0</v>
      </c>
      <c r="AH436" s="137">
        <v>0</v>
      </c>
      <c r="AI436" s="137">
        <v>0</v>
      </c>
      <c r="AJ436" s="137">
        <v>230196.67</v>
      </c>
      <c r="AK436" s="137">
        <v>115098.33</v>
      </c>
      <c r="AL436" s="137">
        <v>0</v>
      </c>
      <c r="AN436" s="70"/>
      <c r="AO436" s="70"/>
      <c r="AP436" s="70"/>
      <c r="AQ436" s="70"/>
      <c r="AR436" s="70"/>
      <c r="AS436" s="70"/>
      <c r="AT436" s="70"/>
      <c r="AU436" s="70"/>
      <c r="AV436" s="70"/>
      <c r="AW436" s="70"/>
      <c r="AX436" s="70"/>
      <c r="AY436" s="70"/>
      <c r="AZ436" s="70"/>
      <c r="BA436" s="70"/>
      <c r="BB436" s="70"/>
      <c r="BC436" s="70"/>
      <c r="BD436" s="70"/>
      <c r="BE436" s="70"/>
      <c r="BF436" s="70"/>
      <c r="BG436" s="70"/>
      <c r="BH436" s="70"/>
      <c r="BI436" s="70"/>
      <c r="BJ436" s="70"/>
      <c r="BK436" s="70"/>
      <c r="BL436" s="71"/>
      <c r="BM436" s="71"/>
      <c r="BN436" s="71"/>
      <c r="BO436" s="71"/>
      <c r="BP436" s="71"/>
      <c r="BQ436" s="71"/>
      <c r="BR436" s="71"/>
      <c r="BS436" s="71"/>
      <c r="BT436" s="71"/>
      <c r="BU436" s="71"/>
      <c r="BV436" s="71"/>
      <c r="BW436" s="71"/>
      <c r="BY436" s="72"/>
      <c r="BZ436" s="73"/>
      <c r="CA436" s="74"/>
      <c r="CB436" s="70"/>
      <c r="CC436" s="75"/>
    </row>
    <row r="437" spans="1:81" s="69" customFormat="1" ht="12" customHeight="1" x14ac:dyDescent="0.2">
      <c r="A437" s="110">
        <v>125</v>
      </c>
      <c r="B437" s="160" t="s">
        <v>122</v>
      </c>
      <c r="C437" s="117"/>
      <c r="D437" s="117"/>
      <c r="E437" s="118"/>
      <c r="F437" s="118"/>
      <c r="G437" s="163">
        <v>5462682.6100000003</v>
      </c>
      <c r="H437" s="164">
        <v>0</v>
      </c>
      <c r="I437" s="165">
        <v>0</v>
      </c>
      <c r="J437" s="165">
        <v>0</v>
      </c>
      <c r="K437" s="165">
        <v>0</v>
      </c>
      <c r="L437" s="165">
        <v>0</v>
      </c>
      <c r="M437" s="165">
        <v>0</v>
      </c>
      <c r="N437" s="164">
        <v>0</v>
      </c>
      <c r="O437" s="164">
        <v>0</v>
      </c>
      <c r="P437" s="164">
        <v>0</v>
      </c>
      <c r="Q437" s="164">
        <v>0</v>
      </c>
      <c r="R437" s="164">
        <v>0</v>
      </c>
      <c r="S437" s="164">
        <v>0</v>
      </c>
      <c r="T437" s="166">
        <v>2</v>
      </c>
      <c r="U437" s="164">
        <v>5324130</v>
      </c>
      <c r="V437" s="168"/>
      <c r="W437" s="137">
        <v>0</v>
      </c>
      <c r="X437" s="164">
        <v>0</v>
      </c>
      <c r="Y437" s="137">
        <v>0</v>
      </c>
      <c r="Z437" s="137">
        <v>0</v>
      </c>
      <c r="AA437" s="137">
        <v>0</v>
      </c>
      <c r="AB437" s="137">
        <v>0</v>
      </c>
      <c r="AC437" s="137">
        <v>0</v>
      </c>
      <c r="AD437" s="137">
        <v>0</v>
      </c>
      <c r="AE437" s="137">
        <v>0</v>
      </c>
      <c r="AF437" s="137">
        <v>0</v>
      </c>
      <c r="AG437" s="137">
        <v>0</v>
      </c>
      <c r="AH437" s="137">
        <v>0</v>
      </c>
      <c r="AI437" s="164">
        <v>0</v>
      </c>
      <c r="AJ437" s="137">
        <v>55087.21</v>
      </c>
      <c r="AK437" s="137">
        <v>83465.399999999994</v>
      </c>
      <c r="AL437" s="137">
        <v>0</v>
      </c>
      <c r="AN437" s="70"/>
      <c r="AO437" s="70"/>
      <c r="AP437" s="70"/>
      <c r="AQ437" s="70"/>
      <c r="AR437" s="70"/>
      <c r="AS437" s="70"/>
      <c r="AT437" s="70"/>
      <c r="AU437" s="70"/>
      <c r="AV437" s="70"/>
      <c r="AW437" s="70"/>
      <c r="AX437" s="70"/>
      <c r="AY437" s="70"/>
      <c r="AZ437" s="70"/>
      <c r="BA437" s="70"/>
      <c r="BB437" s="70"/>
      <c r="BC437" s="70"/>
      <c r="BD437" s="70"/>
      <c r="BE437" s="70"/>
      <c r="BF437" s="70"/>
      <c r="BG437" s="70"/>
      <c r="BH437" s="70"/>
      <c r="BI437" s="70"/>
      <c r="BJ437" s="70"/>
      <c r="BK437" s="70"/>
      <c r="BL437" s="71"/>
      <c r="BM437" s="71"/>
      <c r="BN437" s="71"/>
      <c r="BO437" s="71"/>
      <c r="BP437" s="71"/>
      <c r="BQ437" s="71"/>
      <c r="BR437" s="71"/>
      <c r="BS437" s="71"/>
      <c r="BT437" s="71"/>
      <c r="BU437" s="71"/>
      <c r="BV437" s="71"/>
      <c r="BW437" s="71"/>
      <c r="BY437" s="72"/>
      <c r="BZ437" s="73"/>
      <c r="CA437" s="74"/>
      <c r="CB437" s="70"/>
      <c r="CC437" s="75"/>
    </row>
    <row r="438" spans="1:81" s="69" customFormat="1" ht="12" customHeight="1" x14ac:dyDescent="0.2">
      <c r="A438" s="110">
        <v>126</v>
      </c>
      <c r="B438" s="161" t="s">
        <v>254</v>
      </c>
      <c r="C438" s="117"/>
      <c r="D438" s="117"/>
      <c r="E438" s="118"/>
      <c r="F438" s="118"/>
      <c r="G438" s="163">
        <v>22056186.809999999</v>
      </c>
      <c r="H438" s="164">
        <v>0</v>
      </c>
      <c r="I438" s="165">
        <v>0</v>
      </c>
      <c r="J438" s="165">
        <v>0</v>
      </c>
      <c r="K438" s="165">
        <v>0</v>
      </c>
      <c r="L438" s="165">
        <v>0</v>
      </c>
      <c r="M438" s="165">
        <v>0</v>
      </c>
      <c r="N438" s="164">
        <v>0</v>
      </c>
      <c r="O438" s="164">
        <v>0</v>
      </c>
      <c r="P438" s="164">
        <v>0</v>
      </c>
      <c r="Q438" s="164">
        <v>0</v>
      </c>
      <c r="R438" s="164">
        <v>0</v>
      </c>
      <c r="S438" s="164">
        <v>0</v>
      </c>
      <c r="T438" s="170">
        <v>0</v>
      </c>
      <c r="U438" s="164">
        <v>0</v>
      </c>
      <c r="V438" s="168" t="s">
        <v>36</v>
      </c>
      <c r="W438" s="137">
        <v>3823</v>
      </c>
      <c r="X438" s="164">
        <v>21063658.41</v>
      </c>
      <c r="Y438" s="137">
        <v>0</v>
      </c>
      <c r="Z438" s="137">
        <v>0</v>
      </c>
      <c r="AA438" s="137">
        <v>0</v>
      </c>
      <c r="AB438" s="137">
        <v>0</v>
      </c>
      <c r="AC438" s="137">
        <v>0</v>
      </c>
      <c r="AD438" s="137">
        <v>0</v>
      </c>
      <c r="AE438" s="137">
        <v>0</v>
      </c>
      <c r="AF438" s="137">
        <v>0</v>
      </c>
      <c r="AG438" s="137">
        <v>0</v>
      </c>
      <c r="AH438" s="137">
        <v>0</v>
      </c>
      <c r="AI438" s="137">
        <v>0</v>
      </c>
      <c r="AJ438" s="137">
        <v>661685.6</v>
      </c>
      <c r="AK438" s="137">
        <v>330842.8</v>
      </c>
      <c r="AL438" s="137">
        <v>0</v>
      </c>
      <c r="AN438" s="70"/>
      <c r="AO438" s="70"/>
      <c r="AP438" s="70"/>
      <c r="AQ438" s="70"/>
      <c r="AR438" s="70"/>
      <c r="AS438" s="70"/>
      <c r="AT438" s="70"/>
      <c r="AU438" s="70"/>
      <c r="AV438" s="70"/>
      <c r="AW438" s="70"/>
      <c r="AX438" s="70"/>
      <c r="AY438" s="70"/>
      <c r="AZ438" s="70"/>
      <c r="BA438" s="70"/>
      <c r="BB438" s="70"/>
      <c r="BC438" s="70"/>
      <c r="BD438" s="70"/>
      <c r="BE438" s="70"/>
      <c r="BF438" s="70"/>
      <c r="BG438" s="70"/>
      <c r="BH438" s="70"/>
      <c r="BI438" s="70"/>
      <c r="BJ438" s="70"/>
      <c r="BK438" s="70"/>
      <c r="BL438" s="71"/>
      <c r="BM438" s="71"/>
      <c r="BN438" s="71"/>
      <c r="BO438" s="71"/>
      <c r="BP438" s="71"/>
      <c r="BQ438" s="71"/>
      <c r="BR438" s="71"/>
      <c r="BS438" s="71"/>
      <c r="BT438" s="71"/>
      <c r="BU438" s="71"/>
      <c r="BV438" s="71"/>
      <c r="BW438" s="71"/>
      <c r="BY438" s="72"/>
      <c r="BZ438" s="73"/>
      <c r="CA438" s="74"/>
      <c r="CB438" s="70"/>
      <c r="CC438" s="75"/>
    </row>
    <row r="439" spans="1:81" s="69" customFormat="1" ht="12" customHeight="1" x14ac:dyDescent="0.2">
      <c r="A439" s="110">
        <v>127</v>
      </c>
      <c r="B439" s="161" t="s">
        <v>294</v>
      </c>
      <c r="C439" s="117"/>
      <c r="D439" s="117"/>
      <c r="E439" s="118"/>
      <c r="F439" s="118"/>
      <c r="G439" s="163">
        <v>3584078.06</v>
      </c>
      <c r="H439" s="164">
        <v>3422794.55</v>
      </c>
      <c r="I439" s="165">
        <v>3422794.55</v>
      </c>
      <c r="J439" s="165">
        <v>0</v>
      </c>
      <c r="K439" s="165">
        <v>0</v>
      </c>
      <c r="L439" s="165">
        <v>0</v>
      </c>
      <c r="M439" s="165">
        <v>0</v>
      </c>
      <c r="N439" s="164">
        <v>0</v>
      </c>
      <c r="O439" s="164">
        <v>0</v>
      </c>
      <c r="P439" s="164">
        <v>0</v>
      </c>
      <c r="Q439" s="164">
        <v>0</v>
      </c>
      <c r="R439" s="164">
        <v>0</v>
      </c>
      <c r="S439" s="164">
        <v>0</v>
      </c>
      <c r="T439" s="166">
        <v>0</v>
      </c>
      <c r="U439" s="164">
        <v>0</v>
      </c>
      <c r="V439" s="168"/>
      <c r="W439" s="137">
        <v>0</v>
      </c>
      <c r="X439" s="164">
        <v>0</v>
      </c>
      <c r="Y439" s="137">
        <v>0</v>
      </c>
      <c r="Z439" s="137">
        <v>0</v>
      </c>
      <c r="AA439" s="137">
        <v>0</v>
      </c>
      <c r="AB439" s="137">
        <v>0</v>
      </c>
      <c r="AC439" s="137">
        <v>0</v>
      </c>
      <c r="AD439" s="137">
        <v>0</v>
      </c>
      <c r="AE439" s="137">
        <v>0</v>
      </c>
      <c r="AF439" s="137">
        <v>0</v>
      </c>
      <c r="AG439" s="137">
        <v>0</v>
      </c>
      <c r="AH439" s="137">
        <v>0</v>
      </c>
      <c r="AI439" s="137">
        <v>0</v>
      </c>
      <c r="AJ439" s="137">
        <v>107522.34</v>
      </c>
      <c r="AK439" s="137">
        <v>53761.17</v>
      </c>
      <c r="AL439" s="137">
        <v>0</v>
      </c>
      <c r="AN439" s="70"/>
      <c r="AO439" s="70"/>
      <c r="AP439" s="70"/>
      <c r="AQ439" s="70"/>
      <c r="AR439" s="70"/>
      <c r="AS439" s="70"/>
      <c r="AT439" s="70"/>
      <c r="AU439" s="70"/>
      <c r="AV439" s="70"/>
      <c r="AW439" s="70"/>
      <c r="AX439" s="70"/>
      <c r="AY439" s="70"/>
      <c r="AZ439" s="70"/>
      <c r="BA439" s="70"/>
      <c r="BB439" s="70"/>
      <c r="BC439" s="70"/>
      <c r="BD439" s="70"/>
      <c r="BE439" s="70"/>
      <c r="BF439" s="70"/>
      <c r="BG439" s="70"/>
      <c r="BH439" s="70"/>
      <c r="BI439" s="70"/>
      <c r="BJ439" s="70"/>
      <c r="BK439" s="70"/>
      <c r="BL439" s="71"/>
      <c r="BM439" s="71"/>
      <c r="BN439" s="71"/>
      <c r="BO439" s="71"/>
      <c r="BP439" s="71"/>
      <c r="BQ439" s="71"/>
      <c r="BR439" s="71"/>
      <c r="BS439" s="71"/>
      <c r="BT439" s="71"/>
      <c r="BU439" s="71"/>
      <c r="BV439" s="71"/>
      <c r="BW439" s="71"/>
      <c r="BY439" s="72"/>
      <c r="BZ439" s="73"/>
      <c r="CA439" s="74"/>
      <c r="CB439" s="70"/>
      <c r="CC439" s="75"/>
    </row>
    <row r="440" spans="1:81" s="69" customFormat="1" ht="12" customHeight="1" x14ac:dyDescent="0.2">
      <c r="A440" s="110">
        <v>128</v>
      </c>
      <c r="B440" s="161" t="s">
        <v>453</v>
      </c>
      <c r="C440" s="117"/>
      <c r="D440" s="117"/>
      <c r="E440" s="118"/>
      <c r="F440" s="118"/>
      <c r="G440" s="163">
        <v>6772986.2300000004</v>
      </c>
      <c r="H440" s="164">
        <v>0</v>
      </c>
      <c r="I440" s="165">
        <v>0</v>
      </c>
      <c r="J440" s="165">
        <v>0</v>
      </c>
      <c r="K440" s="165">
        <v>0</v>
      </c>
      <c r="L440" s="165">
        <v>0</v>
      </c>
      <c r="M440" s="165">
        <v>0</v>
      </c>
      <c r="N440" s="164">
        <v>0</v>
      </c>
      <c r="O440" s="164">
        <v>0</v>
      </c>
      <c r="P440" s="164">
        <v>0</v>
      </c>
      <c r="Q440" s="164">
        <v>0</v>
      </c>
      <c r="R440" s="164">
        <v>0</v>
      </c>
      <c r="S440" s="164">
        <v>0</v>
      </c>
      <c r="T440" s="166">
        <v>0</v>
      </c>
      <c r="U440" s="164">
        <v>0</v>
      </c>
      <c r="V440" s="168" t="s">
        <v>37</v>
      </c>
      <c r="W440" s="137">
        <v>1223</v>
      </c>
      <c r="X440" s="164">
        <v>6468201.8499999996</v>
      </c>
      <c r="Y440" s="137">
        <v>0</v>
      </c>
      <c r="Z440" s="137">
        <v>0</v>
      </c>
      <c r="AA440" s="137">
        <v>0</v>
      </c>
      <c r="AB440" s="137">
        <v>0</v>
      </c>
      <c r="AC440" s="137">
        <v>0</v>
      </c>
      <c r="AD440" s="137">
        <v>0</v>
      </c>
      <c r="AE440" s="137">
        <v>0</v>
      </c>
      <c r="AF440" s="137">
        <v>0</v>
      </c>
      <c r="AG440" s="137">
        <v>0</v>
      </c>
      <c r="AH440" s="137">
        <v>0</v>
      </c>
      <c r="AI440" s="137">
        <v>0</v>
      </c>
      <c r="AJ440" s="137">
        <v>203189.59</v>
      </c>
      <c r="AK440" s="137">
        <v>101594.79</v>
      </c>
      <c r="AL440" s="137">
        <v>0</v>
      </c>
      <c r="AN440" s="70"/>
      <c r="AO440" s="70"/>
      <c r="AP440" s="70"/>
      <c r="AQ440" s="70"/>
      <c r="AR440" s="70"/>
      <c r="AS440" s="70"/>
      <c r="AT440" s="70"/>
      <c r="AU440" s="70"/>
      <c r="AV440" s="70"/>
      <c r="AW440" s="70"/>
      <c r="AX440" s="70"/>
      <c r="AY440" s="70"/>
      <c r="AZ440" s="70"/>
      <c r="BA440" s="70"/>
      <c r="BB440" s="70"/>
      <c r="BC440" s="70"/>
      <c r="BD440" s="70"/>
      <c r="BE440" s="70"/>
      <c r="BF440" s="70"/>
      <c r="BG440" s="70"/>
      <c r="BH440" s="70"/>
      <c r="BI440" s="70"/>
      <c r="BJ440" s="70"/>
      <c r="BK440" s="70"/>
      <c r="BL440" s="71"/>
      <c r="BM440" s="71"/>
      <c r="BN440" s="71"/>
      <c r="BO440" s="71"/>
      <c r="BP440" s="71"/>
      <c r="BQ440" s="71"/>
      <c r="BR440" s="71"/>
      <c r="BS440" s="71"/>
      <c r="BT440" s="71"/>
      <c r="BU440" s="71"/>
      <c r="BV440" s="71"/>
      <c r="BW440" s="71"/>
      <c r="BY440" s="72"/>
      <c r="BZ440" s="73"/>
      <c r="CA440" s="74"/>
      <c r="CB440" s="70"/>
      <c r="CC440" s="75"/>
    </row>
    <row r="441" spans="1:81" s="69" customFormat="1" ht="12" customHeight="1" x14ac:dyDescent="0.2">
      <c r="A441" s="110">
        <v>129</v>
      </c>
      <c r="B441" s="161" t="s">
        <v>169</v>
      </c>
      <c r="C441" s="117"/>
      <c r="D441" s="117"/>
      <c r="E441" s="118"/>
      <c r="F441" s="118"/>
      <c r="G441" s="163">
        <v>10407889.359999999</v>
      </c>
      <c r="H441" s="164">
        <v>0</v>
      </c>
      <c r="I441" s="165">
        <v>0</v>
      </c>
      <c r="J441" s="165">
        <v>0</v>
      </c>
      <c r="K441" s="165">
        <v>0</v>
      </c>
      <c r="L441" s="165">
        <v>0</v>
      </c>
      <c r="M441" s="165">
        <v>0</v>
      </c>
      <c r="N441" s="164">
        <v>0</v>
      </c>
      <c r="O441" s="164">
        <v>0</v>
      </c>
      <c r="P441" s="164">
        <v>0</v>
      </c>
      <c r="Q441" s="164">
        <v>0</v>
      </c>
      <c r="R441" s="164">
        <v>0</v>
      </c>
      <c r="S441" s="164">
        <v>0</v>
      </c>
      <c r="T441" s="166">
        <v>0</v>
      </c>
      <c r="U441" s="164">
        <v>0</v>
      </c>
      <c r="V441" s="168" t="s">
        <v>36</v>
      </c>
      <c r="W441" s="137">
        <v>1804</v>
      </c>
      <c r="X441" s="164">
        <v>9939534.3399999999</v>
      </c>
      <c r="Y441" s="137">
        <v>0</v>
      </c>
      <c r="Z441" s="137">
        <v>0</v>
      </c>
      <c r="AA441" s="137">
        <v>0</v>
      </c>
      <c r="AB441" s="137">
        <v>0</v>
      </c>
      <c r="AC441" s="137">
        <v>0</v>
      </c>
      <c r="AD441" s="137">
        <v>0</v>
      </c>
      <c r="AE441" s="137">
        <v>0</v>
      </c>
      <c r="AF441" s="137">
        <v>0</v>
      </c>
      <c r="AG441" s="137">
        <v>0</v>
      </c>
      <c r="AH441" s="137">
        <v>0</v>
      </c>
      <c r="AI441" s="137">
        <v>0</v>
      </c>
      <c r="AJ441" s="137">
        <v>312236.68</v>
      </c>
      <c r="AK441" s="137">
        <v>156118.34</v>
      </c>
      <c r="AL441" s="137">
        <v>0</v>
      </c>
      <c r="AN441" s="70"/>
      <c r="AO441" s="70"/>
      <c r="AP441" s="70"/>
      <c r="AQ441" s="70"/>
      <c r="AR441" s="70"/>
      <c r="AS441" s="70"/>
      <c r="AT441" s="70"/>
      <c r="AU441" s="70"/>
      <c r="AV441" s="70"/>
      <c r="AW441" s="70"/>
      <c r="AX441" s="70"/>
      <c r="AY441" s="70"/>
      <c r="AZ441" s="70"/>
      <c r="BA441" s="70"/>
      <c r="BB441" s="70"/>
      <c r="BC441" s="70"/>
      <c r="BD441" s="70"/>
      <c r="BE441" s="70"/>
      <c r="BF441" s="70"/>
      <c r="BG441" s="70"/>
      <c r="BH441" s="70"/>
      <c r="BI441" s="70"/>
      <c r="BJ441" s="70"/>
      <c r="BK441" s="70"/>
      <c r="BL441" s="71"/>
      <c r="BM441" s="71"/>
      <c r="BN441" s="71"/>
      <c r="BO441" s="71"/>
      <c r="BP441" s="71"/>
      <c r="BQ441" s="71"/>
      <c r="BR441" s="71"/>
      <c r="BS441" s="71"/>
      <c r="BT441" s="71"/>
      <c r="BU441" s="71"/>
      <c r="BV441" s="71"/>
      <c r="BW441" s="71"/>
      <c r="BY441" s="72"/>
      <c r="BZ441" s="73"/>
      <c r="CA441" s="74"/>
      <c r="CB441" s="70"/>
      <c r="CC441" s="75"/>
    </row>
    <row r="442" spans="1:81" s="69" customFormat="1" ht="12" customHeight="1" x14ac:dyDescent="0.2">
      <c r="A442" s="110">
        <v>130</v>
      </c>
      <c r="B442" s="161" t="s">
        <v>202</v>
      </c>
      <c r="C442" s="117"/>
      <c r="D442" s="117"/>
      <c r="E442" s="118"/>
      <c r="F442" s="118"/>
      <c r="G442" s="163">
        <v>2544278.94</v>
      </c>
      <c r="H442" s="164">
        <v>0</v>
      </c>
      <c r="I442" s="165">
        <v>0</v>
      </c>
      <c r="J442" s="165">
        <v>0</v>
      </c>
      <c r="K442" s="165">
        <v>0</v>
      </c>
      <c r="L442" s="165">
        <v>0</v>
      </c>
      <c r="M442" s="165">
        <v>0</v>
      </c>
      <c r="N442" s="164">
        <v>0</v>
      </c>
      <c r="O442" s="164">
        <v>0</v>
      </c>
      <c r="P442" s="164">
        <v>0</v>
      </c>
      <c r="Q442" s="164">
        <v>0</v>
      </c>
      <c r="R442" s="164">
        <v>0</v>
      </c>
      <c r="S442" s="164">
        <v>0</v>
      </c>
      <c r="T442" s="170">
        <v>0</v>
      </c>
      <c r="U442" s="164">
        <v>0</v>
      </c>
      <c r="V442" s="168" t="s">
        <v>36</v>
      </c>
      <c r="W442" s="137">
        <v>441</v>
      </c>
      <c r="X442" s="164">
        <v>2429786.39</v>
      </c>
      <c r="Y442" s="137">
        <v>0</v>
      </c>
      <c r="Z442" s="137">
        <v>0</v>
      </c>
      <c r="AA442" s="137">
        <v>0</v>
      </c>
      <c r="AB442" s="137">
        <v>0</v>
      </c>
      <c r="AC442" s="137">
        <v>0</v>
      </c>
      <c r="AD442" s="137">
        <v>0</v>
      </c>
      <c r="AE442" s="137">
        <v>0</v>
      </c>
      <c r="AF442" s="137">
        <v>0</v>
      </c>
      <c r="AG442" s="137">
        <v>0</v>
      </c>
      <c r="AH442" s="137">
        <v>0</v>
      </c>
      <c r="AI442" s="137">
        <v>0</v>
      </c>
      <c r="AJ442" s="137">
        <v>76328.37</v>
      </c>
      <c r="AK442" s="137">
        <v>38164.18</v>
      </c>
      <c r="AL442" s="137">
        <v>0</v>
      </c>
      <c r="AN442" s="70"/>
      <c r="AO442" s="70"/>
      <c r="AP442" s="70"/>
      <c r="AQ442" s="70"/>
      <c r="AR442" s="70"/>
      <c r="AS442" s="70"/>
      <c r="AT442" s="70"/>
      <c r="AU442" s="70"/>
      <c r="AV442" s="70"/>
      <c r="AW442" s="70"/>
      <c r="AX442" s="70"/>
      <c r="AY442" s="70"/>
      <c r="AZ442" s="70"/>
      <c r="BA442" s="70"/>
      <c r="BB442" s="70"/>
      <c r="BC442" s="70"/>
      <c r="BD442" s="70"/>
      <c r="BE442" s="70"/>
      <c r="BF442" s="70"/>
      <c r="BG442" s="70"/>
      <c r="BH442" s="70"/>
      <c r="BI442" s="70"/>
      <c r="BJ442" s="70"/>
      <c r="BK442" s="70"/>
      <c r="BL442" s="71"/>
      <c r="BM442" s="71"/>
      <c r="BN442" s="71"/>
      <c r="BO442" s="71"/>
      <c r="BP442" s="71"/>
      <c r="BQ442" s="71"/>
      <c r="BR442" s="71"/>
      <c r="BS442" s="71"/>
      <c r="BT442" s="71"/>
      <c r="BU442" s="71"/>
      <c r="BV442" s="71"/>
      <c r="BW442" s="71"/>
      <c r="BY442" s="72"/>
      <c r="BZ442" s="73"/>
      <c r="CA442" s="74"/>
      <c r="CB442" s="70"/>
      <c r="CC442" s="75"/>
    </row>
    <row r="443" spans="1:81" s="69" customFormat="1" ht="12" customHeight="1" x14ac:dyDescent="0.2">
      <c r="A443" s="110">
        <v>131</v>
      </c>
      <c r="B443" s="161" t="s">
        <v>204</v>
      </c>
      <c r="C443" s="117"/>
      <c r="D443" s="117"/>
      <c r="E443" s="118"/>
      <c r="F443" s="118"/>
      <c r="G443" s="163">
        <v>1583870.86</v>
      </c>
      <c r="H443" s="164">
        <v>0</v>
      </c>
      <c r="I443" s="165">
        <v>0</v>
      </c>
      <c r="J443" s="165">
        <v>0</v>
      </c>
      <c r="K443" s="165">
        <v>0</v>
      </c>
      <c r="L443" s="165">
        <v>0</v>
      </c>
      <c r="M443" s="165">
        <v>0</v>
      </c>
      <c r="N443" s="164">
        <v>0</v>
      </c>
      <c r="O443" s="164">
        <v>0</v>
      </c>
      <c r="P443" s="164">
        <v>0</v>
      </c>
      <c r="Q443" s="164">
        <v>0</v>
      </c>
      <c r="R443" s="164">
        <v>0</v>
      </c>
      <c r="S443" s="164">
        <v>0</v>
      </c>
      <c r="T443" s="166">
        <v>0</v>
      </c>
      <c r="U443" s="164">
        <v>0</v>
      </c>
      <c r="V443" s="168" t="s">
        <v>37</v>
      </c>
      <c r="W443" s="137">
        <v>286</v>
      </c>
      <c r="X443" s="164">
        <v>1512596.67</v>
      </c>
      <c r="Y443" s="137">
        <v>0</v>
      </c>
      <c r="Z443" s="137">
        <v>0</v>
      </c>
      <c r="AA443" s="137">
        <v>0</v>
      </c>
      <c r="AB443" s="137">
        <v>0</v>
      </c>
      <c r="AC443" s="137">
        <v>0</v>
      </c>
      <c r="AD443" s="137">
        <v>0</v>
      </c>
      <c r="AE443" s="137">
        <v>0</v>
      </c>
      <c r="AF443" s="137">
        <v>0</v>
      </c>
      <c r="AG443" s="137">
        <v>0</v>
      </c>
      <c r="AH443" s="137">
        <v>0</v>
      </c>
      <c r="AI443" s="137">
        <v>0</v>
      </c>
      <c r="AJ443" s="137">
        <v>47516.13</v>
      </c>
      <c r="AK443" s="137">
        <v>23758.06</v>
      </c>
      <c r="AL443" s="137">
        <v>0</v>
      </c>
      <c r="AN443" s="70"/>
      <c r="AO443" s="70"/>
      <c r="AP443" s="70"/>
      <c r="AQ443" s="70"/>
      <c r="AR443" s="70"/>
      <c r="AS443" s="70"/>
      <c r="AT443" s="70"/>
      <c r="AU443" s="70"/>
      <c r="AV443" s="70"/>
      <c r="AW443" s="70"/>
      <c r="AX443" s="70"/>
      <c r="AY443" s="70"/>
      <c r="AZ443" s="70"/>
      <c r="BA443" s="70"/>
      <c r="BB443" s="70"/>
      <c r="BC443" s="70"/>
      <c r="BD443" s="70"/>
      <c r="BE443" s="70"/>
      <c r="BF443" s="70"/>
      <c r="BG443" s="70"/>
      <c r="BH443" s="70"/>
      <c r="BI443" s="70"/>
      <c r="BJ443" s="70"/>
      <c r="BK443" s="70"/>
      <c r="BL443" s="71"/>
      <c r="BM443" s="71"/>
      <c r="BN443" s="71"/>
      <c r="BO443" s="71"/>
      <c r="BP443" s="71"/>
      <c r="BQ443" s="71"/>
      <c r="BR443" s="71"/>
      <c r="BS443" s="71"/>
      <c r="BT443" s="71"/>
      <c r="BU443" s="71"/>
      <c r="BV443" s="71"/>
      <c r="BW443" s="71"/>
      <c r="BY443" s="72"/>
      <c r="BZ443" s="73"/>
      <c r="CA443" s="74"/>
      <c r="CB443" s="70"/>
      <c r="CC443" s="75"/>
    </row>
    <row r="444" spans="1:81" s="69" customFormat="1" ht="12" customHeight="1" x14ac:dyDescent="0.2">
      <c r="A444" s="110">
        <v>132</v>
      </c>
      <c r="B444" s="161" t="s">
        <v>219</v>
      </c>
      <c r="C444" s="117"/>
      <c r="D444" s="117"/>
      <c r="E444" s="118"/>
      <c r="F444" s="118"/>
      <c r="G444" s="163">
        <v>5278946.0999999996</v>
      </c>
      <c r="H444" s="164">
        <v>0</v>
      </c>
      <c r="I444" s="165">
        <v>0</v>
      </c>
      <c r="J444" s="165">
        <v>0</v>
      </c>
      <c r="K444" s="165">
        <v>0</v>
      </c>
      <c r="L444" s="165">
        <v>0</v>
      </c>
      <c r="M444" s="165">
        <v>0</v>
      </c>
      <c r="N444" s="164">
        <v>0</v>
      </c>
      <c r="O444" s="164">
        <v>0</v>
      </c>
      <c r="P444" s="164">
        <v>0</v>
      </c>
      <c r="Q444" s="164">
        <v>0</v>
      </c>
      <c r="R444" s="164">
        <v>0</v>
      </c>
      <c r="S444" s="164">
        <v>0</v>
      </c>
      <c r="T444" s="170">
        <v>0</v>
      </c>
      <c r="U444" s="164">
        <v>0</v>
      </c>
      <c r="V444" s="168" t="s">
        <v>36</v>
      </c>
      <c r="W444" s="137">
        <v>915</v>
      </c>
      <c r="X444" s="164">
        <v>5041393.53</v>
      </c>
      <c r="Y444" s="137">
        <v>0</v>
      </c>
      <c r="Z444" s="137">
        <v>0</v>
      </c>
      <c r="AA444" s="137">
        <v>0</v>
      </c>
      <c r="AB444" s="137">
        <v>0</v>
      </c>
      <c r="AC444" s="137">
        <v>0</v>
      </c>
      <c r="AD444" s="137">
        <v>0</v>
      </c>
      <c r="AE444" s="137">
        <v>0</v>
      </c>
      <c r="AF444" s="137">
        <v>0</v>
      </c>
      <c r="AG444" s="137">
        <v>0</v>
      </c>
      <c r="AH444" s="137">
        <v>0</v>
      </c>
      <c r="AI444" s="137">
        <v>0</v>
      </c>
      <c r="AJ444" s="137">
        <v>158368.38</v>
      </c>
      <c r="AK444" s="137">
        <v>79184.19</v>
      </c>
      <c r="AL444" s="137">
        <v>0</v>
      </c>
      <c r="AN444" s="70"/>
      <c r="AO444" s="70"/>
      <c r="AP444" s="70"/>
      <c r="AQ444" s="70"/>
      <c r="AR444" s="70"/>
      <c r="AS444" s="70"/>
      <c r="AT444" s="70"/>
      <c r="AU444" s="70"/>
      <c r="AV444" s="70"/>
      <c r="AW444" s="70"/>
      <c r="AX444" s="70"/>
      <c r="AY444" s="70"/>
      <c r="AZ444" s="70"/>
      <c r="BA444" s="70"/>
      <c r="BB444" s="70"/>
      <c r="BC444" s="70"/>
      <c r="BD444" s="70"/>
      <c r="BE444" s="70"/>
      <c r="BF444" s="70"/>
      <c r="BG444" s="70"/>
      <c r="BH444" s="70"/>
      <c r="BI444" s="70"/>
      <c r="BJ444" s="70"/>
      <c r="BK444" s="70"/>
      <c r="BL444" s="71"/>
      <c r="BM444" s="71"/>
      <c r="BN444" s="71"/>
      <c r="BO444" s="71"/>
      <c r="BP444" s="71"/>
      <c r="BQ444" s="71"/>
      <c r="BR444" s="71"/>
      <c r="BS444" s="71"/>
      <c r="BT444" s="71"/>
      <c r="BU444" s="71"/>
      <c r="BV444" s="71"/>
      <c r="BW444" s="71"/>
      <c r="BY444" s="72"/>
      <c r="BZ444" s="73"/>
      <c r="CA444" s="74"/>
      <c r="CB444" s="70"/>
      <c r="CC444" s="75"/>
    </row>
    <row r="445" spans="1:81" s="69" customFormat="1" ht="12" customHeight="1" x14ac:dyDescent="0.2">
      <c r="A445" s="110">
        <v>133</v>
      </c>
      <c r="B445" s="161" t="s">
        <v>227</v>
      </c>
      <c r="C445" s="117"/>
      <c r="D445" s="117"/>
      <c r="E445" s="118"/>
      <c r="F445" s="118"/>
      <c r="G445" s="163">
        <v>7327061.7999999998</v>
      </c>
      <c r="H445" s="164">
        <v>0</v>
      </c>
      <c r="I445" s="165">
        <v>0</v>
      </c>
      <c r="J445" s="165">
        <v>0</v>
      </c>
      <c r="K445" s="165">
        <v>0</v>
      </c>
      <c r="L445" s="165">
        <v>0</v>
      </c>
      <c r="M445" s="165">
        <v>0</v>
      </c>
      <c r="N445" s="164">
        <v>0</v>
      </c>
      <c r="O445" s="164">
        <v>0</v>
      </c>
      <c r="P445" s="164">
        <v>0</v>
      </c>
      <c r="Q445" s="164">
        <v>0</v>
      </c>
      <c r="R445" s="164">
        <v>0</v>
      </c>
      <c r="S445" s="164">
        <v>0</v>
      </c>
      <c r="T445" s="166">
        <v>0</v>
      </c>
      <c r="U445" s="164">
        <v>0</v>
      </c>
      <c r="V445" s="168" t="s">
        <v>36</v>
      </c>
      <c r="W445" s="137">
        <v>1270</v>
      </c>
      <c r="X445" s="164">
        <v>6997344.0199999996</v>
      </c>
      <c r="Y445" s="137">
        <v>0</v>
      </c>
      <c r="Z445" s="137">
        <v>0</v>
      </c>
      <c r="AA445" s="137">
        <v>0</v>
      </c>
      <c r="AB445" s="137">
        <v>0</v>
      </c>
      <c r="AC445" s="137">
        <v>0</v>
      </c>
      <c r="AD445" s="137">
        <v>0</v>
      </c>
      <c r="AE445" s="137">
        <v>0</v>
      </c>
      <c r="AF445" s="137">
        <v>0</v>
      </c>
      <c r="AG445" s="137">
        <v>0</v>
      </c>
      <c r="AH445" s="137">
        <v>0</v>
      </c>
      <c r="AI445" s="137">
        <v>0</v>
      </c>
      <c r="AJ445" s="137">
        <v>219811.85</v>
      </c>
      <c r="AK445" s="137">
        <v>109905.93</v>
      </c>
      <c r="AL445" s="137">
        <v>0</v>
      </c>
      <c r="AN445" s="70"/>
      <c r="AO445" s="70"/>
      <c r="AP445" s="70"/>
      <c r="AQ445" s="70"/>
      <c r="AR445" s="70"/>
      <c r="AS445" s="70"/>
      <c r="AT445" s="70"/>
      <c r="AU445" s="70"/>
      <c r="AV445" s="70"/>
      <c r="AW445" s="70"/>
      <c r="AX445" s="70"/>
      <c r="AY445" s="70"/>
      <c r="AZ445" s="70"/>
      <c r="BA445" s="70"/>
      <c r="BB445" s="70"/>
      <c r="BC445" s="70"/>
      <c r="BD445" s="70"/>
      <c r="BE445" s="70"/>
      <c r="BF445" s="70"/>
      <c r="BG445" s="70"/>
      <c r="BH445" s="70"/>
      <c r="BI445" s="70"/>
      <c r="BJ445" s="70"/>
      <c r="BK445" s="70"/>
      <c r="BL445" s="71"/>
      <c r="BM445" s="71"/>
      <c r="BN445" s="71"/>
      <c r="BO445" s="71"/>
      <c r="BP445" s="71"/>
      <c r="BQ445" s="71"/>
      <c r="BR445" s="71"/>
      <c r="BS445" s="71"/>
      <c r="BT445" s="71"/>
      <c r="BU445" s="71"/>
      <c r="BV445" s="71"/>
      <c r="BW445" s="71"/>
      <c r="BY445" s="72"/>
      <c r="BZ445" s="73"/>
      <c r="CA445" s="74"/>
      <c r="CB445" s="70"/>
      <c r="CC445" s="75"/>
    </row>
    <row r="446" spans="1:81" s="69" customFormat="1" ht="12" customHeight="1" x14ac:dyDescent="0.2">
      <c r="A446" s="110">
        <v>134</v>
      </c>
      <c r="B446" s="161" t="s">
        <v>222</v>
      </c>
      <c r="C446" s="117"/>
      <c r="D446" s="117"/>
      <c r="E446" s="118"/>
      <c r="F446" s="118"/>
      <c r="G446" s="163">
        <v>5590490.46</v>
      </c>
      <c r="H446" s="164">
        <v>0</v>
      </c>
      <c r="I446" s="163">
        <v>0</v>
      </c>
      <c r="J446" s="165">
        <v>0</v>
      </c>
      <c r="K446" s="165">
        <v>0</v>
      </c>
      <c r="L446" s="165">
        <v>0</v>
      </c>
      <c r="M446" s="165">
        <v>0</v>
      </c>
      <c r="N446" s="164">
        <v>0</v>
      </c>
      <c r="O446" s="164">
        <v>0</v>
      </c>
      <c r="P446" s="164">
        <v>0</v>
      </c>
      <c r="Q446" s="164">
        <v>0</v>
      </c>
      <c r="R446" s="164">
        <v>0</v>
      </c>
      <c r="S446" s="164">
        <v>0</v>
      </c>
      <c r="T446" s="166">
        <v>0</v>
      </c>
      <c r="U446" s="164">
        <v>0</v>
      </c>
      <c r="V446" s="168" t="s">
        <v>36</v>
      </c>
      <c r="W446" s="137">
        <v>969</v>
      </c>
      <c r="X446" s="164">
        <v>5338918.3899999997</v>
      </c>
      <c r="Y446" s="137">
        <v>0</v>
      </c>
      <c r="Z446" s="137">
        <v>0</v>
      </c>
      <c r="AA446" s="137">
        <v>0</v>
      </c>
      <c r="AB446" s="137">
        <v>0</v>
      </c>
      <c r="AC446" s="137">
        <v>0</v>
      </c>
      <c r="AD446" s="137">
        <v>0</v>
      </c>
      <c r="AE446" s="137">
        <v>0</v>
      </c>
      <c r="AF446" s="137">
        <v>0</v>
      </c>
      <c r="AG446" s="137">
        <v>0</v>
      </c>
      <c r="AH446" s="137">
        <v>0</v>
      </c>
      <c r="AI446" s="137">
        <v>0</v>
      </c>
      <c r="AJ446" s="137">
        <v>167714.71</v>
      </c>
      <c r="AK446" s="137">
        <v>83857.36</v>
      </c>
      <c r="AL446" s="137">
        <v>0</v>
      </c>
      <c r="AN446" s="70"/>
      <c r="AO446" s="70"/>
      <c r="AP446" s="70"/>
      <c r="AQ446" s="70"/>
      <c r="AR446" s="70"/>
      <c r="AS446" s="70"/>
      <c r="AT446" s="70"/>
      <c r="AU446" s="70"/>
      <c r="AV446" s="70"/>
      <c r="AW446" s="70"/>
      <c r="AX446" s="70"/>
      <c r="AY446" s="70"/>
      <c r="AZ446" s="70"/>
      <c r="BA446" s="70"/>
      <c r="BB446" s="70"/>
      <c r="BC446" s="70"/>
      <c r="BD446" s="70"/>
      <c r="BE446" s="70"/>
      <c r="BF446" s="70"/>
      <c r="BG446" s="70"/>
      <c r="BH446" s="70"/>
      <c r="BI446" s="70"/>
      <c r="BJ446" s="70"/>
      <c r="BK446" s="70"/>
      <c r="BL446" s="71"/>
      <c r="BM446" s="71"/>
      <c r="BN446" s="71"/>
      <c r="BO446" s="71"/>
      <c r="BP446" s="71"/>
      <c r="BQ446" s="71"/>
      <c r="BR446" s="71"/>
      <c r="BS446" s="71"/>
      <c r="BT446" s="71"/>
      <c r="BU446" s="71"/>
      <c r="BV446" s="71"/>
      <c r="BW446" s="71"/>
      <c r="BY446" s="72"/>
      <c r="BZ446" s="73"/>
      <c r="CA446" s="74"/>
      <c r="CB446" s="70"/>
      <c r="CC446" s="75"/>
    </row>
    <row r="447" spans="1:81" s="69" customFormat="1" ht="12" customHeight="1" x14ac:dyDescent="0.2">
      <c r="A447" s="110">
        <v>135</v>
      </c>
      <c r="B447" s="161" t="s">
        <v>41</v>
      </c>
      <c r="C447" s="117"/>
      <c r="D447" s="117"/>
      <c r="E447" s="118"/>
      <c r="F447" s="118"/>
      <c r="G447" s="163">
        <v>9190558.6199999992</v>
      </c>
      <c r="H447" s="164">
        <v>0</v>
      </c>
      <c r="I447" s="165">
        <v>0</v>
      </c>
      <c r="J447" s="165">
        <v>0</v>
      </c>
      <c r="K447" s="165">
        <v>0</v>
      </c>
      <c r="L447" s="165">
        <v>0</v>
      </c>
      <c r="M447" s="165">
        <v>0</v>
      </c>
      <c r="N447" s="164">
        <v>0</v>
      </c>
      <c r="O447" s="164">
        <v>0</v>
      </c>
      <c r="P447" s="164">
        <v>0</v>
      </c>
      <c r="Q447" s="164">
        <v>0</v>
      </c>
      <c r="R447" s="164">
        <v>0</v>
      </c>
      <c r="S447" s="164">
        <v>0</v>
      </c>
      <c r="T447" s="166">
        <v>0</v>
      </c>
      <c r="U447" s="164">
        <v>0</v>
      </c>
      <c r="V447" s="168" t="s">
        <v>36</v>
      </c>
      <c r="W447" s="137">
        <v>1593</v>
      </c>
      <c r="X447" s="164">
        <v>8776983.4800000004</v>
      </c>
      <c r="Y447" s="137">
        <v>0</v>
      </c>
      <c r="Z447" s="137">
        <v>0</v>
      </c>
      <c r="AA447" s="137">
        <v>0</v>
      </c>
      <c r="AB447" s="137">
        <v>0</v>
      </c>
      <c r="AC447" s="137">
        <v>0</v>
      </c>
      <c r="AD447" s="137">
        <v>0</v>
      </c>
      <c r="AE447" s="137">
        <v>0</v>
      </c>
      <c r="AF447" s="137">
        <v>0</v>
      </c>
      <c r="AG447" s="137">
        <v>0</v>
      </c>
      <c r="AH447" s="137">
        <v>0</v>
      </c>
      <c r="AI447" s="137">
        <v>0</v>
      </c>
      <c r="AJ447" s="137">
        <v>275716.76</v>
      </c>
      <c r="AK447" s="137">
        <v>137858.38</v>
      </c>
      <c r="AL447" s="137">
        <v>0</v>
      </c>
      <c r="AN447" s="70"/>
      <c r="AO447" s="70"/>
      <c r="AP447" s="70"/>
      <c r="AQ447" s="70"/>
      <c r="AR447" s="70"/>
      <c r="AS447" s="70"/>
      <c r="AT447" s="70"/>
      <c r="AU447" s="70"/>
      <c r="AV447" s="70"/>
      <c r="AW447" s="70"/>
      <c r="AX447" s="70"/>
      <c r="AY447" s="70"/>
      <c r="AZ447" s="70"/>
      <c r="BA447" s="70"/>
      <c r="BB447" s="70"/>
      <c r="BC447" s="70"/>
      <c r="BD447" s="70"/>
      <c r="BE447" s="70"/>
      <c r="BF447" s="70"/>
      <c r="BG447" s="70"/>
      <c r="BH447" s="70"/>
      <c r="BI447" s="70"/>
      <c r="BJ447" s="70"/>
      <c r="BK447" s="70"/>
      <c r="BL447" s="71"/>
      <c r="BM447" s="71"/>
      <c r="BN447" s="71"/>
      <c r="BO447" s="71"/>
      <c r="BP447" s="71"/>
      <c r="BQ447" s="71"/>
      <c r="BR447" s="71"/>
      <c r="BS447" s="71"/>
      <c r="BT447" s="71"/>
      <c r="BU447" s="71"/>
      <c r="BV447" s="71"/>
      <c r="BW447" s="71"/>
      <c r="BY447" s="72"/>
      <c r="BZ447" s="73"/>
      <c r="CA447" s="74"/>
      <c r="CB447" s="70"/>
      <c r="CC447" s="75"/>
    </row>
    <row r="448" spans="1:81" s="69" customFormat="1" ht="12" customHeight="1" x14ac:dyDescent="0.2">
      <c r="A448" s="110">
        <v>136</v>
      </c>
      <c r="B448" s="161" t="s">
        <v>356</v>
      </c>
      <c r="C448" s="117"/>
      <c r="D448" s="117"/>
      <c r="E448" s="118"/>
      <c r="F448" s="118"/>
      <c r="G448" s="163">
        <v>22257439.210000001</v>
      </c>
      <c r="H448" s="164">
        <v>0</v>
      </c>
      <c r="I448" s="165">
        <v>0</v>
      </c>
      <c r="J448" s="165">
        <v>0</v>
      </c>
      <c r="K448" s="165">
        <v>0</v>
      </c>
      <c r="L448" s="165">
        <v>0</v>
      </c>
      <c r="M448" s="165">
        <v>0</v>
      </c>
      <c r="N448" s="164">
        <v>0</v>
      </c>
      <c r="O448" s="164">
        <v>0</v>
      </c>
      <c r="P448" s="164">
        <v>0</v>
      </c>
      <c r="Q448" s="164">
        <v>0</v>
      </c>
      <c r="R448" s="164">
        <v>0</v>
      </c>
      <c r="S448" s="164">
        <v>0</v>
      </c>
      <c r="T448" s="166">
        <v>8</v>
      </c>
      <c r="U448" s="164">
        <v>21255854.440000001</v>
      </c>
      <c r="V448" s="168"/>
      <c r="W448" s="137">
        <v>0</v>
      </c>
      <c r="X448" s="164">
        <v>0</v>
      </c>
      <c r="Y448" s="137">
        <v>0</v>
      </c>
      <c r="Z448" s="137">
        <v>0</v>
      </c>
      <c r="AA448" s="137">
        <v>0</v>
      </c>
      <c r="AB448" s="137">
        <v>0</v>
      </c>
      <c r="AC448" s="137">
        <v>0</v>
      </c>
      <c r="AD448" s="137">
        <v>0</v>
      </c>
      <c r="AE448" s="137">
        <v>0</v>
      </c>
      <c r="AF448" s="137">
        <v>0</v>
      </c>
      <c r="AG448" s="137">
        <v>0</v>
      </c>
      <c r="AH448" s="137">
        <v>0</v>
      </c>
      <c r="AI448" s="137">
        <v>0</v>
      </c>
      <c r="AJ448" s="137">
        <v>667723.18000000005</v>
      </c>
      <c r="AK448" s="137">
        <v>333861.59000000003</v>
      </c>
      <c r="AL448" s="137">
        <v>0</v>
      </c>
      <c r="AN448" s="70"/>
      <c r="AO448" s="70"/>
      <c r="AP448" s="70"/>
      <c r="AQ448" s="70"/>
      <c r="AR448" s="70"/>
      <c r="AS448" s="70"/>
      <c r="AT448" s="70"/>
      <c r="AU448" s="70"/>
      <c r="AV448" s="70"/>
      <c r="AW448" s="70"/>
      <c r="AX448" s="70"/>
      <c r="AY448" s="70"/>
      <c r="AZ448" s="70"/>
      <c r="BA448" s="70"/>
      <c r="BB448" s="70"/>
      <c r="BC448" s="70"/>
      <c r="BD448" s="70"/>
      <c r="BE448" s="70"/>
      <c r="BF448" s="70"/>
      <c r="BG448" s="70"/>
      <c r="BH448" s="70"/>
      <c r="BI448" s="70"/>
      <c r="BJ448" s="70"/>
      <c r="BK448" s="70"/>
      <c r="BL448" s="71"/>
      <c r="BM448" s="71"/>
      <c r="BN448" s="71"/>
      <c r="BO448" s="71"/>
      <c r="BP448" s="71"/>
      <c r="BQ448" s="71"/>
      <c r="BR448" s="71"/>
      <c r="BS448" s="71"/>
      <c r="BT448" s="71"/>
      <c r="BU448" s="71"/>
      <c r="BV448" s="71"/>
      <c r="BW448" s="71"/>
      <c r="BY448" s="72"/>
      <c r="BZ448" s="73"/>
      <c r="CA448" s="74"/>
      <c r="CB448" s="70"/>
      <c r="CC448" s="75"/>
    </row>
    <row r="449" spans="1:81" s="69" customFormat="1" ht="12" customHeight="1" x14ac:dyDescent="0.2">
      <c r="A449" s="110">
        <v>137</v>
      </c>
      <c r="B449" s="161" t="s">
        <v>96</v>
      </c>
      <c r="C449" s="117"/>
      <c r="D449" s="117"/>
      <c r="E449" s="118"/>
      <c r="F449" s="118"/>
      <c r="G449" s="163">
        <v>5564359.7999999998</v>
      </c>
      <c r="H449" s="164">
        <v>0</v>
      </c>
      <c r="I449" s="165">
        <v>0</v>
      </c>
      <c r="J449" s="165">
        <v>0</v>
      </c>
      <c r="K449" s="165">
        <v>0</v>
      </c>
      <c r="L449" s="165">
        <v>0</v>
      </c>
      <c r="M449" s="165">
        <v>0</v>
      </c>
      <c r="N449" s="164">
        <v>0</v>
      </c>
      <c r="O449" s="164">
        <v>0</v>
      </c>
      <c r="P449" s="164">
        <v>0</v>
      </c>
      <c r="Q449" s="164">
        <v>0</v>
      </c>
      <c r="R449" s="164">
        <v>0</v>
      </c>
      <c r="S449" s="164">
        <v>0</v>
      </c>
      <c r="T449" s="166">
        <v>2</v>
      </c>
      <c r="U449" s="164">
        <v>5313963.6100000003</v>
      </c>
      <c r="V449" s="168"/>
      <c r="W449" s="137">
        <v>0</v>
      </c>
      <c r="X449" s="164">
        <v>0</v>
      </c>
      <c r="Y449" s="137">
        <v>0</v>
      </c>
      <c r="Z449" s="137">
        <v>0</v>
      </c>
      <c r="AA449" s="137">
        <v>0</v>
      </c>
      <c r="AB449" s="137">
        <v>0</v>
      </c>
      <c r="AC449" s="137">
        <v>0</v>
      </c>
      <c r="AD449" s="137">
        <v>0</v>
      </c>
      <c r="AE449" s="137">
        <v>0</v>
      </c>
      <c r="AF449" s="137">
        <v>0</v>
      </c>
      <c r="AG449" s="137">
        <v>0</v>
      </c>
      <c r="AH449" s="137">
        <v>0</v>
      </c>
      <c r="AI449" s="137">
        <v>0</v>
      </c>
      <c r="AJ449" s="137">
        <v>166930.79</v>
      </c>
      <c r="AK449" s="137">
        <v>83465.399999999994</v>
      </c>
      <c r="AL449" s="137">
        <v>0</v>
      </c>
      <c r="AN449" s="70"/>
      <c r="AO449" s="70"/>
      <c r="AP449" s="70"/>
      <c r="AQ449" s="70"/>
      <c r="AR449" s="70"/>
      <c r="AS449" s="70"/>
      <c r="AT449" s="70"/>
      <c r="AU449" s="70"/>
      <c r="AV449" s="70"/>
      <c r="AW449" s="70"/>
      <c r="AX449" s="70"/>
      <c r="AY449" s="70"/>
      <c r="AZ449" s="70"/>
      <c r="BA449" s="70"/>
      <c r="BB449" s="70"/>
      <c r="BC449" s="70"/>
      <c r="BD449" s="70"/>
      <c r="BE449" s="70"/>
      <c r="BF449" s="70"/>
      <c r="BG449" s="70"/>
      <c r="BH449" s="70"/>
      <c r="BI449" s="70"/>
      <c r="BJ449" s="70"/>
      <c r="BK449" s="70"/>
      <c r="BL449" s="71"/>
      <c r="BM449" s="71"/>
      <c r="BN449" s="71"/>
      <c r="BO449" s="71"/>
      <c r="BP449" s="71"/>
      <c r="BQ449" s="71"/>
      <c r="BR449" s="71"/>
      <c r="BS449" s="71"/>
      <c r="BT449" s="71"/>
      <c r="BU449" s="71"/>
      <c r="BV449" s="71"/>
      <c r="BW449" s="71"/>
      <c r="BY449" s="72"/>
      <c r="BZ449" s="73"/>
      <c r="CA449" s="74"/>
      <c r="CB449" s="70"/>
      <c r="CC449" s="75"/>
    </row>
    <row r="450" spans="1:81" s="69" customFormat="1" ht="12" customHeight="1" x14ac:dyDescent="0.2">
      <c r="A450" s="110">
        <v>138</v>
      </c>
      <c r="B450" s="161" t="s">
        <v>364</v>
      </c>
      <c r="C450" s="117"/>
      <c r="D450" s="117"/>
      <c r="E450" s="118"/>
      <c r="F450" s="118"/>
      <c r="G450" s="163">
        <v>12686778.66</v>
      </c>
      <c r="H450" s="164">
        <v>0</v>
      </c>
      <c r="I450" s="165">
        <v>0</v>
      </c>
      <c r="J450" s="165">
        <v>0</v>
      </c>
      <c r="K450" s="165">
        <v>0</v>
      </c>
      <c r="L450" s="165">
        <v>0</v>
      </c>
      <c r="M450" s="165">
        <v>0</v>
      </c>
      <c r="N450" s="164">
        <v>0</v>
      </c>
      <c r="O450" s="164">
        <v>0</v>
      </c>
      <c r="P450" s="164">
        <v>0</v>
      </c>
      <c r="Q450" s="164">
        <v>0</v>
      </c>
      <c r="R450" s="164">
        <v>0</v>
      </c>
      <c r="S450" s="164">
        <v>0</v>
      </c>
      <c r="T450" s="166">
        <v>0</v>
      </c>
      <c r="U450" s="164">
        <v>0</v>
      </c>
      <c r="V450" s="168" t="s">
        <v>36</v>
      </c>
      <c r="W450" s="137">
        <v>2199</v>
      </c>
      <c r="X450" s="164">
        <v>12115873.619999999</v>
      </c>
      <c r="Y450" s="137">
        <v>0</v>
      </c>
      <c r="Z450" s="137">
        <v>0</v>
      </c>
      <c r="AA450" s="137">
        <v>0</v>
      </c>
      <c r="AB450" s="137">
        <v>0</v>
      </c>
      <c r="AC450" s="137">
        <v>0</v>
      </c>
      <c r="AD450" s="137">
        <v>0</v>
      </c>
      <c r="AE450" s="137">
        <v>0</v>
      </c>
      <c r="AF450" s="137">
        <v>0</v>
      </c>
      <c r="AG450" s="137">
        <v>0</v>
      </c>
      <c r="AH450" s="137">
        <v>0</v>
      </c>
      <c r="AI450" s="137">
        <v>0</v>
      </c>
      <c r="AJ450" s="137">
        <v>380603.36</v>
      </c>
      <c r="AK450" s="137">
        <v>190301.68</v>
      </c>
      <c r="AL450" s="137">
        <v>0</v>
      </c>
      <c r="AN450" s="70"/>
      <c r="AO450" s="70"/>
      <c r="AP450" s="70"/>
      <c r="AQ450" s="70"/>
      <c r="AR450" s="70"/>
      <c r="AS450" s="70"/>
      <c r="AT450" s="70"/>
      <c r="AU450" s="70"/>
      <c r="AV450" s="70"/>
      <c r="AW450" s="70"/>
      <c r="AX450" s="70"/>
      <c r="AY450" s="70"/>
      <c r="AZ450" s="70"/>
      <c r="BA450" s="70"/>
      <c r="BB450" s="70"/>
      <c r="BC450" s="70"/>
      <c r="BD450" s="70"/>
      <c r="BE450" s="70"/>
      <c r="BF450" s="70"/>
      <c r="BG450" s="70"/>
      <c r="BH450" s="70"/>
      <c r="BI450" s="70"/>
      <c r="BJ450" s="70"/>
      <c r="BK450" s="70"/>
      <c r="BL450" s="71"/>
      <c r="BM450" s="71"/>
      <c r="BN450" s="71"/>
      <c r="BO450" s="71"/>
      <c r="BP450" s="71"/>
      <c r="BQ450" s="71"/>
      <c r="BR450" s="71"/>
      <c r="BS450" s="71"/>
      <c r="BT450" s="71"/>
      <c r="BU450" s="71"/>
      <c r="BV450" s="71"/>
      <c r="BW450" s="71"/>
      <c r="BY450" s="72"/>
      <c r="BZ450" s="73"/>
      <c r="CA450" s="74"/>
      <c r="CB450" s="70"/>
      <c r="CC450" s="75"/>
    </row>
    <row r="451" spans="1:81" s="69" customFormat="1" ht="12" customHeight="1" x14ac:dyDescent="0.2">
      <c r="A451" s="110">
        <v>139</v>
      </c>
      <c r="B451" s="161" t="s">
        <v>506</v>
      </c>
      <c r="C451" s="117"/>
      <c r="D451" s="117"/>
      <c r="E451" s="118"/>
      <c r="F451" s="118"/>
      <c r="G451" s="163">
        <v>9317484.0999999996</v>
      </c>
      <c r="H451" s="164">
        <v>0</v>
      </c>
      <c r="I451" s="165">
        <v>0</v>
      </c>
      <c r="J451" s="165">
        <v>0</v>
      </c>
      <c r="K451" s="165">
        <v>0</v>
      </c>
      <c r="L451" s="165">
        <v>0</v>
      </c>
      <c r="M451" s="165">
        <v>0</v>
      </c>
      <c r="N451" s="164">
        <v>0</v>
      </c>
      <c r="O451" s="164">
        <v>0</v>
      </c>
      <c r="P451" s="164">
        <v>0</v>
      </c>
      <c r="Q451" s="164">
        <v>0</v>
      </c>
      <c r="R451" s="164">
        <v>0</v>
      </c>
      <c r="S451" s="164">
        <v>0</v>
      </c>
      <c r="T451" s="166">
        <v>0</v>
      </c>
      <c r="U451" s="164">
        <v>0</v>
      </c>
      <c r="V451" s="168" t="s">
        <v>36</v>
      </c>
      <c r="W451" s="137">
        <v>1615</v>
      </c>
      <c r="X451" s="164">
        <v>8898197.3200000003</v>
      </c>
      <c r="Y451" s="137">
        <v>0</v>
      </c>
      <c r="Z451" s="137">
        <v>0</v>
      </c>
      <c r="AA451" s="137">
        <v>0</v>
      </c>
      <c r="AB451" s="137">
        <v>0</v>
      </c>
      <c r="AC451" s="137">
        <v>0</v>
      </c>
      <c r="AD451" s="137">
        <v>0</v>
      </c>
      <c r="AE451" s="137">
        <v>0</v>
      </c>
      <c r="AF451" s="137">
        <v>0</v>
      </c>
      <c r="AG451" s="137">
        <v>0</v>
      </c>
      <c r="AH451" s="137">
        <v>0</v>
      </c>
      <c r="AI451" s="137">
        <v>0</v>
      </c>
      <c r="AJ451" s="137">
        <v>279524.52</v>
      </c>
      <c r="AK451" s="137">
        <v>139762.26</v>
      </c>
      <c r="AL451" s="137">
        <v>0</v>
      </c>
      <c r="AN451" s="70"/>
      <c r="AO451" s="70"/>
      <c r="AP451" s="70"/>
      <c r="AQ451" s="70"/>
      <c r="AR451" s="70"/>
      <c r="AS451" s="70"/>
      <c r="AT451" s="70"/>
      <c r="AU451" s="70"/>
      <c r="AV451" s="70"/>
      <c r="AW451" s="70"/>
      <c r="AX451" s="70"/>
      <c r="AY451" s="70"/>
      <c r="AZ451" s="70"/>
      <c r="BA451" s="70"/>
      <c r="BB451" s="70"/>
      <c r="BC451" s="70"/>
      <c r="BD451" s="70"/>
      <c r="BE451" s="70"/>
      <c r="BF451" s="70"/>
      <c r="BG451" s="70"/>
      <c r="BH451" s="70"/>
      <c r="BI451" s="70"/>
      <c r="BJ451" s="70"/>
      <c r="BK451" s="70"/>
      <c r="BL451" s="71"/>
      <c r="BM451" s="71"/>
      <c r="BN451" s="71"/>
      <c r="BO451" s="71"/>
      <c r="BP451" s="71"/>
      <c r="BQ451" s="71"/>
      <c r="BR451" s="71"/>
      <c r="BS451" s="71"/>
      <c r="BT451" s="71"/>
      <c r="BU451" s="71"/>
      <c r="BV451" s="71"/>
      <c r="BW451" s="71"/>
      <c r="BY451" s="72"/>
      <c r="BZ451" s="73"/>
      <c r="CA451" s="74"/>
      <c r="CB451" s="70"/>
      <c r="CC451" s="75"/>
    </row>
    <row r="452" spans="1:81" s="69" customFormat="1" ht="12" customHeight="1" x14ac:dyDescent="0.2">
      <c r="A452" s="110">
        <v>140</v>
      </c>
      <c r="B452" s="161" t="s">
        <v>554</v>
      </c>
      <c r="C452" s="117"/>
      <c r="D452" s="117"/>
      <c r="E452" s="118"/>
      <c r="F452" s="118"/>
      <c r="G452" s="163">
        <v>4175692.06</v>
      </c>
      <c r="H452" s="164">
        <v>0</v>
      </c>
      <c r="I452" s="165">
        <v>0</v>
      </c>
      <c r="J452" s="165">
        <v>0</v>
      </c>
      <c r="K452" s="165">
        <v>0</v>
      </c>
      <c r="L452" s="165">
        <v>0</v>
      </c>
      <c r="M452" s="165">
        <v>0</v>
      </c>
      <c r="N452" s="164">
        <v>0</v>
      </c>
      <c r="O452" s="164">
        <v>0</v>
      </c>
      <c r="P452" s="164">
        <v>0</v>
      </c>
      <c r="Q452" s="164">
        <v>0</v>
      </c>
      <c r="R452" s="164">
        <v>0</v>
      </c>
      <c r="S452" s="164">
        <v>0</v>
      </c>
      <c r="T452" s="166">
        <v>0</v>
      </c>
      <c r="U452" s="164">
        <v>0</v>
      </c>
      <c r="V452" s="168" t="s">
        <v>37</v>
      </c>
      <c r="W452" s="137">
        <v>554.5</v>
      </c>
      <c r="X452" s="164">
        <v>4031150</v>
      </c>
      <c r="Y452" s="137">
        <v>0</v>
      </c>
      <c r="Z452" s="137">
        <v>0</v>
      </c>
      <c r="AA452" s="137">
        <v>0</v>
      </c>
      <c r="AB452" s="137">
        <v>0</v>
      </c>
      <c r="AC452" s="137">
        <v>0</v>
      </c>
      <c r="AD452" s="137">
        <v>0</v>
      </c>
      <c r="AE452" s="137">
        <v>0</v>
      </c>
      <c r="AF452" s="137">
        <v>0</v>
      </c>
      <c r="AG452" s="137">
        <v>0</v>
      </c>
      <c r="AH452" s="137">
        <v>0</v>
      </c>
      <c r="AI452" s="137">
        <v>0</v>
      </c>
      <c r="AJ452" s="137">
        <v>96361.37</v>
      </c>
      <c r="AK452" s="137">
        <v>48180.69</v>
      </c>
      <c r="AL452" s="137">
        <v>0</v>
      </c>
      <c r="AN452" s="70"/>
      <c r="AO452" s="70"/>
      <c r="AP452" s="70"/>
      <c r="AQ452" s="70"/>
      <c r="AR452" s="70"/>
      <c r="AS452" s="70"/>
      <c r="AT452" s="70"/>
      <c r="AU452" s="70"/>
      <c r="AV452" s="70"/>
      <c r="AW452" s="70"/>
      <c r="AX452" s="70"/>
      <c r="AY452" s="70"/>
      <c r="AZ452" s="70"/>
      <c r="BA452" s="70"/>
      <c r="BB452" s="70"/>
      <c r="BC452" s="70"/>
      <c r="BD452" s="70"/>
      <c r="BE452" s="70"/>
      <c r="BF452" s="70"/>
      <c r="BG452" s="70"/>
      <c r="BH452" s="70"/>
      <c r="BI452" s="70"/>
      <c r="BJ452" s="70"/>
      <c r="BK452" s="70"/>
      <c r="BL452" s="71"/>
      <c r="BM452" s="71"/>
      <c r="BN452" s="71"/>
      <c r="BO452" s="71"/>
      <c r="BP452" s="71"/>
      <c r="BQ452" s="71"/>
      <c r="BR452" s="71"/>
      <c r="BS452" s="71"/>
      <c r="BT452" s="71"/>
      <c r="BU452" s="71"/>
      <c r="BV452" s="71"/>
      <c r="BW452" s="71"/>
      <c r="BY452" s="72"/>
      <c r="BZ452" s="73"/>
      <c r="CA452" s="74"/>
      <c r="CB452" s="70"/>
      <c r="CC452" s="75"/>
    </row>
    <row r="453" spans="1:81" s="69" customFormat="1" ht="12" customHeight="1" x14ac:dyDescent="0.2">
      <c r="A453" s="110">
        <v>141</v>
      </c>
      <c r="B453" s="161" t="s">
        <v>546</v>
      </c>
      <c r="C453" s="117"/>
      <c r="D453" s="117"/>
      <c r="E453" s="118"/>
      <c r="F453" s="118"/>
      <c r="G453" s="163">
        <v>1115349.19</v>
      </c>
      <c r="H453" s="164">
        <v>1062925.22</v>
      </c>
      <c r="I453" s="165">
        <v>1062925.22</v>
      </c>
      <c r="J453" s="165">
        <v>0</v>
      </c>
      <c r="K453" s="165">
        <v>0</v>
      </c>
      <c r="L453" s="165">
        <v>0</v>
      </c>
      <c r="M453" s="165">
        <v>0</v>
      </c>
      <c r="N453" s="164">
        <v>0</v>
      </c>
      <c r="O453" s="164">
        <v>0</v>
      </c>
      <c r="P453" s="164">
        <v>0</v>
      </c>
      <c r="Q453" s="164">
        <v>0</v>
      </c>
      <c r="R453" s="164">
        <v>0</v>
      </c>
      <c r="S453" s="164">
        <v>0</v>
      </c>
      <c r="T453" s="166">
        <v>0</v>
      </c>
      <c r="U453" s="164">
        <v>0</v>
      </c>
      <c r="V453" s="168"/>
      <c r="W453" s="137">
        <v>0</v>
      </c>
      <c r="X453" s="164">
        <v>0</v>
      </c>
      <c r="Y453" s="137">
        <v>0</v>
      </c>
      <c r="Z453" s="137">
        <v>0</v>
      </c>
      <c r="AA453" s="137">
        <v>0</v>
      </c>
      <c r="AB453" s="137">
        <v>0</v>
      </c>
      <c r="AC453" s="137">
        <v>0</v>
      </c>
      <c r="AD453" s="137">
        <v>0</v>
      </c>
      <c r="AE453" s="137">
        <v>0</v>
      </c>
      <c r="AF453" s="137">
        <v>0</v>
      </c>
      <c r="AG453" s="137">
        <v>0</v>
      </c>
      <c r="AH453" s="137">
        <v>0</v>
      </c>
      <c r="AI453" s="137">
        <v>0</v>
      </c>
      <c r="AJ453" s="137">
        <v>35728.81</v>
      </c>
      <c r="AK453" s="137">
        <v>16695.16</v>
      </c>
      <c r="AL453" s="137">
        <v>0</v>
      </c>
      <c r="AN453" s="70"/>
      <c r="AO453" s="70"/>
      <c r="AP453" s="70"/>
      <c r="AQ453" s="70"/>
      <c r="AR453" s="70"/>
      <c r="AS453" s="70"/>
      <c r="AT453" s="70"/>
      <c r="AU453" s="70"/>
      <c r="AV453" s="70"/>
      <c r="AW453" s="70"/>
      <c r="AX453" s="70"/>
      <c r="AY453" s="70"/>
      <c r="AZ453" s="70"/>
      <c r="BA453" s="70"/>
      <c r="BB453" s="70"/>
      <c r="BC453" s="70"/>
      <c r="BD453" s="70"/>
      <c r="BE453" s="70"/>
      <c r="BF453" s="70"/>
      <c r="BG453" s="70"/>
      <c r="BH453" s="70"/>
      <c r="BI453" s="70"/>
      <c r="BJ453" s="70"/>
      <c r="BK453" s="70"/>
      <c r="BL453" s="71"/>
      <c r="BM453" s="71"/>
      <c r="BN453" s="71"/>
      <c r="BO453" s="71"/>
      <c r="BP453" s="71"/>
      <c r="BQ453" s="71"/>
      <c r="BR453" s="71"/>
      <c r="BS453" s="71"/>
      <c r="BT453" s="71"/>
      <c r="BU453" s="71"/>
      <c r="BV453" s="71"/>
      <c r="BW453" s="71"/>
      <c r="BY453" s="72"/>
      <c r="BZ453" s="73"/>
      <c r="CA453" s="74"/>
      <c r="CB453" s="70"/>
      <c r="CC453" s="75"/>
    </row>
    <row r="454" spans="1:81" s="69" customFormat="1" ht="12" customHeight="1" x14ac:dyDescent="0.2">
      <c r="A454" s="110">
        <v>142</v>
      </c>
      <c r="B454" s="161" t="s">
        <v>566</v>
      </c>
      <c r="C454" s="117"/>
      <c r="D454" s="117"/>
      <c r="E454" s="118"/>
      <c r="F454" s="118"/>
      <c r="G454" s="163">
        <v>4638549.3600000003</v>
      </c>
      <c r="H454" s="164">
        <v>0</v>
      </c>
      <c r="I454" s="165">
        <v>0</v>
      </c>
      <c r="J454" s="165">
        <v>0</v>
      </c>
      <c r="K454" s="165">
        <v>0</v>
      </c>
      <c r="L454" s="165">
        <v>0</v>
      </c>
      <c r="M454" s="165">
        <v>0</v>
      </c>
      <c r="N454" s="164">
        <v>0</v>
      </c>
      <c r="O454" s="164">
        <v>0</v>
      </c>
      <c r="P454" s="164">
        <v>0</v>
      </c>
      <c r="Q454" s="164">
        <v>0</v>
      </c>
      <c r="R454" s="164">
        <v>0</v>
      </c>
      <c r="S454" s="164">
        <v>0</v>
      </c>
      <c r="T454" s="166">
        <v>0</v>
      </c>
      <c r="U454" s="164">
        <v>0</v>
      </c>
      <c r="V454" s="168" t="s">
        <v>36</v>
      </c>
      <c r="W454" s="137">
        <v>804</v>
      </c>
      <c r="X454" s="164">
        <v>4429814.6399999997</v>
      </c>
      <c r="Y454" s="137">
        <v>0</v>
      </c>
      <c r="Z454" s="137">
        <v>0</v>
      </c>
      <c r="AA454" s="137">
        <v>0</v>
      </c>
      <c r="AB454" s="137">
        <v>0</v>
      </c>
      <c r="AC454" s="137">
        <v>0</v>
      </c>
      <c r="AD454" s="137">
        <v>0</v>
      </c>
      <c r="AE454" s="137">
        <v>0</v>
      </c>
      <c r="AF454" s="137">
        <v>0</v>
      </c>
      <c r="AG454" s="137">
        <v>0</v>
      </c>
      <c r="AH454" s="137">
        <v>0</v>
      </c>
      <c r="AI454" s="137">
        <v>0</v>
      </c>
      <c r="AJ454" s="137">
        <v>139156.48000000001</v>
      </c>
      <c r="AK454" s="137">
        <v>69578.240000000005</v>
      </c>
      <c r="AL454" s="137">
        <v>0</v>
      </c>
      <c r="AN454" s="70"/>
      <c r="AO454" s="70"/>
      <c r="AP454" s="70"/>
      <c r="AQ454" s="70"/>
      <c r="AR454" s="70"/>
      <c r="AS454" s="70"/>
      <c r="AT454" s="70"/>
      <c r="AU454" s="70"/>
      <c r="AV454" s="70"/>
      <c r="AW454" s="70"/>
      <c r="AX454" s="70"/>
      <c r="AY454" s="70"/>
      <c r="AZ454" s="70"/>
      <c r="BA454" s="70"/>
      <c r="BB454" s="70"/>
      <c r="BC454" s="70"/>
      <c r="BD454" s="70"/>
      <c r="BE454" s="70"/>
      <c r="BF454" s="70"/>
      <c r="BG454" s="70"/>
      <c r="BH454" s="70"/>
      <c r="BI454" s="70"/>
      <c r="BJ454" s="70"/>
      <c r="BK454" s="70"/>
      <c r="BL454" s="71"/>
      <c r="BM454" s="71"/>
      <c r="BN454" s="71"/>
      <c r="BO454" s="71"/>
      <c r="BP454" s="71"/>
      <c r="BQ454" s="71"/>
      <c r="BR454" s="71"/>
      <c r="BS454" s="71"/>
      <c r="BT454" s="71"/>
      <c r="BU454" s="71"/>
      <c r="BV454" s="71"/>
      <c r="BW454" s="71"/>
      <c r="BY454" s="72"/>
      <c r="BZ454" s="73"/>
      <c r="CA454" s="74"/>
      <c r="CB454" s="70"/>
      <c r="CC454" s="75"/>
    </row>
    <row r="455" spans="1:81" s="69" customFormat="1" ht="12" customHeight="1" x14ac:dyDescent="0.2">
      <c r="A455" s="110">
        <v>143</v>
      </c>
      <c r="B455" s="161" t="s">
        <v>567</v>
      </c>
      <c r="C455" s="117"/>
      <c r="D455" s="117"/>
      <c r="E455" s="118"/>
      <c r="F455" s="118"/>
      <c r="G455" s="163">
        <v>4471238.51</v>
      </c>
      <c r="H455" s="164">
        <v>0</v>
      </c>
      <c r="I455" s="165">
        <v>0</v>
      </c>
      <c r="J455" s="165">
        <v>0</v>
      </c>
      <c r="K455" s="165">
        <v>0</v>
      </c>
      <c r="L455" s="165">
        <v>0</v>
      </c>
      <c r="M455" s="165">
        <v>0</v>
      </c>
      <c r="N455" s="164">
        <v>0</v>
      </c>
      <c r="O455" s="164">
        <v>0</v>
      </c>
      <c r="P455" s="164">
        <v>0</v>
      </c>
      <c r="Q455" s="164">
        <v>0</v>
      </c>
      <c r="R455" s="164">
        <v>0</v>
      </c>
      <c r="S455" s="164">
        <v>0</v>
      </c>
      <c r="T455" s="170">
        <v>0</v>
      </c>
      <c r="U455" s="164">
        <v>0</v>
      </c>
      <c r="V455" s="168" t="s">
        <v>36</v>
      </c>
      <c r="W455" s="137">
        <v>775</v>
      </c>
      <c r="X455" s="164">
        <v>4270032.7699999996</v>
      </c>
      <c r="Y455" s="137">
        <v>0</v>
      </c>
      <c r="Z455" s="137">
        <v>0</v>
      </c>
      <c r="AA455" s="137">
        <v>0</v>
      </c>
      <c r="AB455" s="137">
        <v>0</v>
      </c>
      <c r="AC455" s="137">
        <v>0</v>
      </c>
      <c r="AD455" s="137">
        <v>0</v>
      </c>
      <c r="AE455" s="137">
        <v>0</v>
      </c>
      <c r="AF455" s="137">
        <v>0</v>
      </c>
      <c r="AG455" s="137">
        <v>0</v>
      </c>
      <c r="AH455" s="137">
        <v>0</v>
      </c>
      <c r="AI455" s="137">
        <v>0</v>
      </c>
      <c r="AJ455" s="137">
        <v>134137.16</v>
      </c>
      <c r="AK455" s="137">
        <v>67068.58</v>
      </c>
      <c r="AL455" s="137">
        <v>0</v>
      </c>
      <c r="AN455" s="70"/>
      <c r="AO455" s="70"/>
      <c r="AP455" s="70"/>
      <c r="AQ455" s="70"/>
      <c r="AR455" s="70"/>
      <c r="AS455" s="70"/>
      <c r="AT455" s="70"/>
      <c r="AU455" s="70"/>
      <c r="AV455" s="70"/>
      <c r="AW455" s="70"/>
      <c r="AX455" s="70"/>
      <c r="AY455" s="70"/>
      <c r="AZ455" s="70"/>
      <c r="BA455" s="70"/>
      <c r="BB455" s="70"/>
      <c r="BC455" s="70"/>
      <c r="BD455" s="70"/>
      <c r="BE455" s="70"/>
      <c r="BF455" s="70"/>
      <c r="BG455" s="70"/>
      <c r="BH455" s="70"/>
      <c r="BI455" s="70"/>
      <c r="BJ455" s="70"/>
      <c r="BK455" s="70"/>
      <c r="BL455" s="71"/>
      <c r="BM455" s="71"/>
      <c r="BN455" s="71"/>
      <c r="BO455" s="71"/>
      <c r="BP455" s="71"/>
      <c r="BQ455" s="71"/>
      <c r="BR455" s="71"/>
      <c r="BS455" s="71"/>
      <c r="BT455" s="71"/>
      <c r="BU455" s="71"/>
      <c r="BV455" s="71"/>
      <c r="BW455" s="71"/>
      <c r="BY455" s="72"/>
      <c r="BZ455" s="73"/>
      <c r="CA455" s="74"/>
      <c r="CB455" s="70"/>
      <c r="CC455" s="75"/>
    </row>
    <row r="456" spans="1:81" s="69" customFormat="1" ht="12" customHeight="1" x14ac:dyDescent="0.2">
      <c r="A456" s="110">
        <v>144</v>
      </c>
      <c r="B456" s="161" t="s">
        <v>568</v>
      </c>
      <c r="C456" s="117"/>
      <c r="D456" s="117"/>
      <c r="E456" s="118"/>
      <c r="F456" s="118"/>
      <c r="G456" s="163">
        <v>10384812</v>
      </c>
      <c r="H456" s="164">
        <v>0</v>
      </c>
      <c r="I456" s="165">
        <v>0</v>
      </c>
      <c r="J456" s="165">
        <v>0</v>
      </c>
      <c r="K456" s="165">
        <v>0</v>
      </c>
      <c r="L456" s="165">
        <v>0</v>
      </c>
      <c r="M456" s="165">
        <v>0</v>
      </c>
      <c r="N456" s="164">
        <v>0</v>
      </c>
      <c r="O456" s="164">
        <v>0</v>
      </c>
      <c r="P456" s="164">
        <v>0</v>
      </c>
      <c r="Q456" s="164">
        <v>0</v>
      </c>
      <c r="R456" s="164">
        <v>0</v>
      </c>
      <c r="S456" s="164">
        <v>0</v>
      </c>
      <c r="T456" s="170">
        <v>0</v>
      </c>
      <c r="U456" s="164">
        <v>0</v>
      </c>
      <c r="V456" s="168" t="s">
        <v>36</v>
      </c>
      <c r="W456" s="137">
        <v>1800</v>
      </c>
      <c r="X456" s="164">
        <v>9917495.4600000009</v>
      </c>
      <c r="Y456" s="137">
        <v>0</v>
      </c>
      <c r="Z456" s="137">
        <v>0</v>
      </c>
      <c r="AA456" s="137">
        <v>0</v>
      </c>
      <c r="AB456" s="137">
        <v>0</v>
      </c>
      <c r="AC456" s="137">
        <v>0</v>
      </c>
      <c r="AD456" s="137">
        <v>0</v>
      </c>
      <c r="AE456" s="137">
        <v>0</v>
      </c>
      <c r="AF456" s="137">
        <v>0</v>
      </c>
      <c r="AG456" s="137">
        <v>0</v>
      </c>
      <c r="AH456" s="137">
        <v>0</v>
      </c>
      <c r="AI456" s="137">
        <v>0</v>
      </c>
      <c r="AJ456" s="137">
        <v>311544.36</v>
      </c>
      <c r="AK456" s="137">
        <v>155772.18</v>
      </c>
      <c r="AL456" s="137">
        <v>0</v>
      </c>
      <c r="AN456" s="70"/>
      <c r="AO456" s="70"/>
      <c r="AP456" s="70"/>
      <c r="AQ456" s="70"/>
      <c r="AR456" s="70"/>
      <c r="AS456" s="70"/>
      <c r="AT456" s="70"/>
      <c r="AU456" s="70"/>
      <c r="AV456" s="70"/>
      <c r="AW456" s="70"/>
      <c r="AX456" s="70"/>
      <c r="AY456" s="70"/>
      <c r="AZ456" s="70"/>
      <c r="BA456" s="70"/>
      <c r="BB456" s="70"/>
      <c r="BC456" s="70"/>
      <c r="BD456" s="70"/>
      <c r="BE456" s="70"/>
      <c r="BF456" s="70"/>
      <c r="BG456" s="70"/>
      <c r="BH456" s="70"/>
      <c r="BI456" s="70"/>
      <c r="BJ456" s="70"/>
      <c r="BK456" s="70"/>
      <c r="BL456" s="71"/>
      <c r="BM456" s="71"/>
      <c r="BN456" s="71"/>
      <c r="BO456" s="71"/>
      <c r="BP456" s="71"/>
      <c r="BQ456" s="71"/>
      <c r="BR456" s="71"/>
      <c r="BS456" s="71"/>
      <c r="BT456" s="71"/>
      <c r="BU456" s="71"/>
      <c r="BV456" s="71"/>
      <c r="BW456" s="71"/>
      <c r="BY456" s="72"/>
      <c r="BZ456" s="73"/>
      <c r="CA456" s="74"/>
      <c r="CB456" s="70"/>
      <c r="CC456" s="75"/>
    </row>
    <row r="457" spans="1:81" s="69" customFormat="1" ht="12" customHeight="1" x14ac:dyDescent="0.2">
      <c r="A457" s="110">
        <v>145</v>
      </c>
      <c r="B457" s="161" t="s">
        <v>569</v>
      </c>
      <c r="C457" s="117"/>
      <c r="D457" s="117"/>
      <c r="E457" s="118"/>
      <c r="F457" s="118"/>
      <c r="G457" s="163">
        <v>8381840.4199999999</v>
      </c>
      <c r="H457" s="164">
        <v>0</v>
      </c>
      <c r="I457" s="165">
        <v>0</v>
      </c>
      <c r="J457" s="165">
        <v>0</v>
      </c>
      <c r="K457" s="165">
        <v>0</v>
      </c>
      <c r="L457" s="165">
        <v>0</v>
      </c>
      <c r="M457" s="165">
        <v>0</v>
      </c>
      <c r="N457" s="164">
        <v>0</v>
      </c>
      <c r="O457" s="164">
        <v>0</v>
      </c>
      <c r="P457" s="164">
        <v>0</v>
      </c>
      <c r="Q457" s="164">
        <v>0</v>
      </c>
      <c r="R457" s="164">
        <v>0</v>
      </c>
      <c r="S457" s="164">
        <v>0</v>
      </c>
      <c r="T457" s="166">
        <v>0</v>
      </c>
      <c r="U457" s="164">
        <v>0</v>
      </c>
      <c r="V457" s="168"/>
      <c r="W457" s="137">
        <v>0</v>
      </c>
      <c r="X457" s="164">
        <v>0</v>
      </c>
      <c r="Y457" s="137">
        <v>0</v>
      </c>
      <c r="Z457" s="137">
        <v>0</v>
      </c>
      <c r="AA457" s="137">
        <v>917</v>
      </c>
      <c r="AB457" s="137">
        <v>8004657.5999999996</v>
      </c>
      <c r="AC457" s="137">
        <v>0</v>
      </c>
      <c r="AD457" s="137">
        <v>0</v>
      </c>
      <c r="AE457" s="137">
        <v>0</v>
      </c>
      <c r="AF457" s="137">
        <v>0</v>
      </c>
      <c r="AG457" s="137">
        <v>0</v>
      </c>
      <c r="AH457" s="137">
        <v>0</v>
      </c>
      <c r="AI457" s="137">
        <v>0</v>
      </c>
      <c r="AJ457" s="137">
        <v>251455.21</v>
      </c>
      <c r="AK457" s="137">
        <v>125727.61</v>
      </c>
      <c r="AL457" s="137">
        <v>0</v>
      </c>
      <c r="AN457" s="70"/>
      <c r="AO457" s="70"/>
      <c r="AP457" s="70"/>
      <c r="AQ457" s="70"/>
      <c r="AR457" s="70"/>
      <c r="AS457" s="70"/>
      <c r="AT457" s="70"/>
      <c r="AU457" s="70"/>
      <c r="AV457" s="70"/>
      <c r="AW457" s="70"/>
      <c r="AX457" s="70"/>
      <c r="AY457" s="70"/>
      <c r="AZ457" s="70"/>
      <c r="BA457" s="70"/>
      <c r="BB457" s="70"/>
      <c r="BC457" s="70"/>
      <c r="BD457" s="70"/>
      <c r="BE457" s="70"/>
      <c r="BF457" s="70"/>
      <c r="BG457" s="70"/>
      <c r="BH457" s="70"/>
      <c r="BI457" s="70"/>
      <c r="BJ457" s="70"/>
      <c r="BK457" s="70"/>
      <c r="BL457" s="71"/>
      <c r="BM457" s="71"/>
      <c r="BN457" s="71"/>
      <c r="BO457" s="71"/>
      <c r="BP457" s="71"/>
      <c r="BQ457" s="71"/>
      <c r="BR457" s="71"/>
      <c r="BS457" s="71"/>
      <c r="BT457" s="71"/>
      <c r="BU457" s="71"/>
      <c r="BV457" s="71"/>
      <c r="BW457" s="71"/>
      <c r="BY457" s="72"/>
      <c r="BZ457" s="73"/>
      <c r="CA457" s="74"/>
      <c r="CB457" s="70"/>
      <c r="CC457" s="75"/>
    </row>
    <row r="458" spans="1:81" s="69" customFormat="1" ht="12" customHeight="1" x14ac:dyDescent="0.2">
      <c r="A458" s="110">
        <v>146</v>
      </c>
      <c r="B458" s="161" t="s">
        <v>381</v>
      </c>
      <c r="C458" s="117"/>
      <c r="D458" s="117"/>
      <c r="E458" s="118"/>
      <c r="F458" s="118"/>
      <c r="G458" s="163">
        <v>4138763.11</v>
      </c>
      <c r="H458" s="164">
        <v>0</v>
      </c>
      <c r="I458" s="165">
        <v>0</v>
      </c>
      <c r="J458" s="165">
        <v>0</v>
      </c>
      <c r="K458" s="165">
        <v>0</v>
      </c>
      <c r="L458" s="165">
        <v>0</v>
      </c>
      <c r="M458" s="165">
        <v>0</v>
      </c>
      <c r="N458" s="164">
        <v>0</v>
      </c>
      <c r="O458" s="164">
        <v>0</v>
      </c>
      <c r="P458" s="164">
        <v>0</v>
      </c>
      <c r="Q458" s="164">
        <v>0</v>
      </c>
      <c r="R458" s="164">
        <v>0</v>
      </c>
      <c r="S458" s="164">
        <v>0</v>
      </c>
      <c r="T458" s="166">
        <v>0</v>
      </c>
      <c r="U458" s="164">
        <v>0</v>
      </c>
      <c r="V458" s="168" t="s">
        <v>37</v>
      </c>
      <c r="W458" s="137">
        <v>566</v>
      </c>
      <c r="X458" s="164">
        <v>3997710</v>
      </c>
      <c r="Y458" s="137">
        <v>0</v>
      </c>
      <c r="Z458" s="137">
        <v>0</v>
      </c>
      <c r="AA458" s="137">
        <v>0</v>
      </c>
      <c r="AB458" s="137">
        <v>0</v>
      </c>
      <c r="AC458" s="137">
        <v>0</v>
      </c>
      <c r="AD458" s="137">
        <v>0</v>
      </c>
      <c r="AE458" s="137">
        <v>0</v>
      </c>
      <c r="AF458" s="137">
        <v>0</v>
      </c>
      <c r="AG458" s="137">
        <v>0</v>
      </c>
      <c r="AH458" s="137">
        <v>0</v>
      </c>
      <c r="AI458" s="137">
        <v>0</v>
      </c>
      <c r="AJ458" s="137">
        <v>94035.41</v>
      </c>
      <c r="AK458" s="137">
        <v>47017.7</v>
      </c>
      <c r="AL458" s="137">
        <v>0</v>
      </c>
      <c r="AN458" s="70"/>
      <c r="AO458" s="70"/>
      <c r="AP458" s="70"/>
      <c r="AQ458" s="70"/>
      <c r="AR458" s="70"/>
      <c r="AS458" s="70"/>
      <c r="AT458" s="70"/>
      <c r="AU458" s="70"/>
      <c r="AV458" s="70"/>
      <c r="AW458" s="70"/>
      <c r="AX458" s="70"/>
      <c r="AY458" s="70"/>
      <c r="AZ458" s="70"/>
      <c r="BA458" s="70"/>
      <c r="BB458" s="70"/>
      <c r="BC458" s="70"/>
      <c r="BD458" s="70"/>
      <c r="BE458" s="70"/>
      <c r="BF458" s="70"/>
      <c r="BG458" s="70"/>
      <c r="BH458" s="70"/>
      <c r="BI458" s="70"/>
      <c r="BJ458" s="70"/>
      <c r="BK458" s="70"/>
      <c r="BL458" s="71"/>
      <c r="BM458" s="71"/>
      <c r="BN458" s="71"/>
      <c r="BO458" s="71"/>
      <c r="BP458" s="71"/>
      <c r="BQ458" s="71"/>
      <c r="BR458" s="71"/>
      <c r="BS458" s="71"/>
      <c r="BT458" s="71"/>
      <c r="BU458" s="71"/>
      <c r="BV458" s="71"/>
      <c r="BW458" s="71"/>
      <c r="BY458" s="72"/>
      <c r="BZ458" s="73"/>
      <c r="CA458" s="74"/>
      <c r="CB458" s="70"/>
      <c r="CC458" s="75"/>
    </row>
    <row r="459" spans="1:81" s="69" customFormat="1" ht="12" customHeight="1" x14ac:dyDescent="0.2">
      <c r="A459" s="110">
        <v>147</v>
      </c>
      <c r="B459" s="161" t="s">
        <v>422</v>
      </c>
      <c r="C459" s="117"/>
      <c r="D459" s="117"/>
      <c r="E459" s="118"/>
      <c r="F459" s="118"/>
      <c r="G459" s="163">
        <v>6014408.3600000003</v>
      </c>
      <c r="H459" s="164">
        <v>0</v>
      </c>
      <c r="I459" s="165">
        <v>0</v>
      </c>
      <c r="J459" s="165">
        <v>0</v>
      </c>
      <c r="K459" s="165">
        <v>0</v>
      </c>
      <c r="L459" s="165">
        <v>0</v>
      </c>
      <c r="M459" s="165">
        <v>0</v>
      </c>
      <c r="N459" s="164">
        <v>0</v>
      </c>
      <c r="O459" s="164">
        <v>0</v>
      </c>
      <c r="P459" s="164">
        <v>0</v>
      </c>
      <c r="Q459" s="164">
        <v>0</v>
      </c>
      <c r="R459" s="164">
        <v>0</v>
      </c>
      <c r="S459" s="164">
        <v>0</v>
      </c>
      <c r="T459" s="166">
        <v>0</v>
      </c>
      <c r="U459" s="164">
        <v>0</v>
      </c>
      <c r="V459" s="168" t="s">
        <v>37</v>
      </c>
      <c r="W459" s="180">
        <v>800</v>
      </c>
      <c r="X459" s="164">
        <v>5815040</v>
      </c>
      <c r="Y459" s="180">
        <v>0</v>
      </c>
      <c r="Z459" s="180">
        <v>0</v>
      </c>
      <c r="AA459" s="180">
        <v>0</v>
      </c>
      <c r="AB459" s="180">
        <v>0</v>
      </c>
      <c r="AC459" s="180">
        <v>0</v>
      </c>
      <c r="AD459" s="180">
        <v>0</v>
      </c>
      <c r="AE459" s="180">
        <v>0</v>
      </c>
      <c r="AF459" s="180">
        <v>0</v>
      </c>
      <c r="AG459" s="180">
        <v>0</v>
      </c>
      <c r="AH459" s="180">
        <v>0</v>
      </c>
      <c r="AI459" s="180">
        <v>0</v>
      </c>
      <c r="AJ459" s="180">
        <v>132912.24</v>
      </c>
      <c r="AK459" s="180">
        <v>66456.12</v>
      </c>
      <c r="AL459" s="180">
        <v>0</v>
      </c>
      <c r="AN459" s="70"/>
      <c r="AO459" s="70"/>
      <c r="AP459" s="70"/>
      <c r="AQ459" s="70"/>
      <c r="AR459" s="70"/>
      <c r="AS459" s="70"/>
      <c r="AT459" s="70"/>
      <c r="AU459" s="70"/>
      <c r="AV459" s="70"/>
      <c r="AW459" s="70"/>
      <c r="AX459" s="70"/>
      <c r="AY459" s="70"/>
      <c r="AZ459" s="70"/>
      <c r="BA459" s="70"/>
      <c r="BB459" s="70"/>
      <c r="BC459" s="70"/>
      <c r="BD459" s="70"/>
      <c r="BE459" s="70"/>
      <c r="BF459" s="70"/>
      <c r="BG459" s="70"/>
      <c r="BH459" s="70"/>
      <c r="BI459" s="70"/>
      <c r="BJ459" s="70"/>
      <c r="BK459" s="70"/>
      <c r="BL459" s="71"/>
      <c r="BM459" s="71"/>
      <c r="BN459" s="71"/>
      <c r="BO459" s="71"/>
      <c r="BP459" s="71"/>
      <c r="BQ459" s="71"/>
      <c r="BR459" s="71"/>
      <c r="BS459" s="71"/>
      <c r="BT459" s="71"/>
      <c r="BU459" s="71"/>
      <c r="BV459" s="71"/>
      <c r="BW459" s="71"/>
      <c r="BY459" s="72"/>
      <c r="BZ459" s="73"/>
      <c r="CA459" s="74"/>
      <c r="CB459" s="70"/>
      <c r="CC459" s="75"/>
    </row>
    <row r="460" spans="1:81" s="69" customFormat="1" ht="12" customHeight="1" x14ac:dyDescent="0.2">
      <c r="A460" s="110">
        <v>148</v>
      </c>
      <c r="B460" s="161" t="s">
        <v>191</v>
      </c>
      <c r="C460" s="117"/>
      <c r="D460" s="117"/>
      <c r="E460" s="118"/>
      <c r="F460" s="118"/>
      <c r="G460" s="163">
        <v>5006361.04</v>
      </c>
      <c r="H460" s="164">
        <v>0</v>
      </c>
      <c r="I460" s="165">
        <v>0</v>
      </c>
      <c r="J460" s="165">
        <v>0</v>
      </c>
      <c r="K460" s="165">
        <v>0</v>
      </c>
      <c r="L460" s="165">
        <v>0</v>
      </c>
      <c r="M460" s="165">
        <v>0</v>
      </c>
      <c r="N460" s="164">
        <v>0</v>
      </c>
      <c r="O460" s="164">
        <v>0</v>
      </c>
      <c r="P460" s="164">
        <v>0</v>
      </c>
      <c r="Q460" s="164">
        <v>0</v>
      </c>
      <c r="R460" s="164">
        <v>0</v>
      </c>
      <c r="S460" s="164">
        <v>0</v>
      </c>
      <c r="T460" s="166">
        <v>0</v>
      </c>
      <c r="U460" s="164">
        <v>0</v>
      </c>
      <c r="V460" s="168" t="s">
        <v>37</v>
      </c>
      <c r="W460" s="180">
        <v>904</v>
      </c>
      <c r="X460" s="164">
        <v>4781074.79</v>
      </c>
      <c r="Y460" s="180">
        <v>0</v>
      </c>
      <c r="Z460" s="180">
        <v>0</v>
      </c>
      <c r="AA460" s="180">
        <v>0</v>
      </c>
      <c r="AB460" s="180">
        <v>0</v>
      </c>
      <c r="AC460" s="180">
        <v>0</v>
      </c>
      <c r="AD460" s="180">
        <v>0</v>
      </c>
      <c r="AE460" s="180">
        <v>0</v>
      </c>
      <c r="AF460" s="180">
        <v>0</v>
      </c>
      <c r="AG460" s="180">
        <v>0</v>
      </c>
      <c r="AH460" s="180">
        <v>0</v>
      </c>
      <c r="AI460" s="180">
        <v>0</v>
      </c>
      <c r="AJ460" s="180">
        <v>150190.82999999999</v>
      </c>
      <c r="AK460" s="180">
        <v>75095.42</v>
      </c>
      <c r="AL460" s="180">
        <v>0</v>
      </c>
      <c r="AN460" s="70"/>
      <c r="AO460" s="70"/>
      <c r="AP460" s="70"/>
      <c r="AQ460" s="70"/>
      <c r="AR460" s="70"/>
      <c r="AS460" s="70"/>
      <c r="AT460" s="70"/>
      <c r="AU460" s="70"/>
      <c r="AV460" s="70"/>
      <c r="AW460" s="70"/>
      <c r="AX460" s="70"/>
      <c r="AY460" s="70"/>
      <c r="AZ460" s="70"/>
      <c r="BA460" s="70"/>
      <c r="BB460" s="70"/>
      <c r="BC460" s="70"/>
      <c r="BD460" s="70"/>
      <c r="BE460" s="70"/>
      <c r="BF460" s="70"/>
      <c r="BG460" s="70"/>
      <c r="BH460" s="70"/>
      <c r="BI460" s="70"/>
      <c r="BJ460" s="70"/>
      <c r="BK460" s="70"/>
      <c r="BL460" s="71"/>
      <c r="BM460" s="71"/>
      <c r="BN460" s="71"/>
      <c r="BO460" s="71"/>
      <c r="BP460" s="71"/>
      <c r="BQ460" s="71"/>
      <c r="BR460" s="71"/>
      <c r="BS460" s="71"/>
      <c r="BT460" s="71"/>
      <c r="BU460" s="71"/>
      <c r="BV460" s="71"/>
      <c r="BW460" s="71"/>
      <c r="BY460" s="72"/>
      <c r="BZ460" s="73"/>
      <c r="CA460" s="74"/>
      <c r="CB460" s="70"/>
      <c r="CC460" s="75"/>
    </row>
    <row r="461" spans="1:81" s="69" customFormat="1" ht="12" customHeight="1" x14ac:dyDescent="0.2">
      <c r="A461" s="110">
        <v>149</v>
      </c>
      <c r="B461" s="161" t="s">
        <v>548</v>
      </c>
      <c r="C461" s="117"/>
      <c r="D461" s="117"/>
      <c r="E461" s="118"/>
      <c r="F461" s="118"/>
      <c r="G461" s="163">
        <v>9801885.6600000001</v>
      </c>
      <c r="H461" s="164">
        <v>0</v>
      </c>
      <c r="I461" s="165">
        <v>0</v>
      </c>
      <c r="J461" s="165">
        <v>0</v>
      </c>
      <c r="K461" s="165">
        <v>0</v>
      </c>
      <c r="L461" s="165">
        <v>0</v>
      </c>
      <c r="M461" s="165">
        <v>0</v>
      </c>
      <c r="N461" s="164">
        <v>0</v>
      </c>
      <c r="O461" s="164">
        <v>0</v>
      </c>
      <c r="P461" s="164">
        <v>0</v>
      </c>
      <c r="Q461" s="164">
        <v>0</v>
      </c>
      <c r="R461" s="164">
        <v>0</v>
      </c>
      <c r="S461" s="164">
        <v>0</v>
      </c>
      <c r="T461" s="166">
        <v>0</v>
      </c>
      <c r="U461" s="164">
        <v>0</v>
      </c>
      <c r="V461" s="168" t="s">
        <v>37</v>
      </c>
      <c r="W461" s="180">
        <v>1303.7</v>
      </c>
      <c r="X461" s="164">
        <v>9476990</v>
      </c>
      <c r="Y461" s="180">
        <v>0</v>
      </c>
      <c r="Z461" s="180">
        <v>0</v>
      </c>
      <c r="AA461" s="180">
        <v>0</v>
      </c>
      <c r="AB461" s="180">
        <v>0</v>
      </c>
      <c r="AC461" s="180">
        <v>0</v>
      </c>
      <c r="AD461" s="180">
        <v>0</v>
      </c>
      <c r="AE461" s="180">
        <v>0</v>
      </c>
      <c r="AF461" s="180">
        <v>0</v>
      </c>
      <c r="AG461" s="180">
        <v>0</v>
      </c>
      <c r="AH461" s="180">
        <v>0</v>
      </c>
      <c r="AI461" s="180">
        <v>0</v>
      </c>
      <c r="AJ461" s="180">
        <v>216597.11</v>
      </c>
      <c r="AK461" s="180">
        <v>108298.55</v>
      </c>
      <c r="AL461" s="180">
        <v>0</v>
      </c>
      <c r="AN461" s="70"/>
      <c r="AO461" s="70"/>
      <c r="AP461" s="70"/>
      <c r="AQ461" s="70"/>
      <c r="AR461" s="70"/>
      <c r="AS461" s="70"/>
      <c r="AT461" s="70"/>
      <c r="AU461" s="70"/>
      <c r="AV461" s="70"/>
      <c r="AW461" s="70"/>
      <c r="AX461" s="70"/>
      <c r="AY461" s="70"/>
      <c r="AZ461" s="70"/>
      <c r="BA461" s="70"/>
      <c r="BB461" s="70"/>
      <c r="BC461" s="70"/>
      <c r="BD461" s="70"/>
      <c r="BE461" s="70"/>
      <c r="BF461" s="70"/>
      <c r="BG461" s="70"/>
      <c r="BH461" s="70"/>
      <c r="BI461" s="70"/>
      <c r="BJ461" s="70"/>
      <c r="BK461" s="70"/>
      <c r="BL461" s="71"/>
      <c r="BM461" s="71"/>
      <c r="BN461" s="71"/>
      <c r="BO461" s="71"/>
      <c r="BP461" s="71"/>
      <c r="BQ461" s="71"/>
      <c r="BR461" s="71"/>
      <c r="BS461" s="71"/>
      <c r="BT461" s="71"/>
      <c r="BU461" s="71"/>
      <c r="BV461" s="71"/>
      <c r="BW461" s="71"/>
      <c r="BY461" s="72"/>
      <c r="BZ461" s="73"/>
      <c r="CA461" s="74"/>
      <c r="CB461" s="70"/>
      <c r="CC461" s="75"/>
    </row>
    <row r="462" spans="1:81" s="69" customFormat="1" ht="12" customHeight="1" x14ac:dyDescent="0.2">
      <c r="A462" s="110">
        <v>150</v>
      </c>
      <c r="B462" s="161" t="s">
        <v>393</v>
      </c>
      <c r="C462" s="117"/>
      <c r="D462" s="117"/>
      <c r="E462" s="118"/>
      <c r="F462" s="118"/>
      <c r="G462" s="163">
        <v>4601566.79</v>
      </c>
      <c r="H462" s="164">
        <v>0</v>
      </c>
      <c r="I462" s="165">
        <v>0</v>
      </c>
      <c r="J462" s="165">
        <v>0</v>
      </c>
      <c r="K462" s="165">
        <v>0</v>
      </c>
      <c r="L462" s="165">
        <v>0</v>
      </c>
      <c r="M462" s="165">
        <v>0</v>
      </c>
      <c r="N462" s="164">
        <v>0</v>
      </c>
      <c r="O462" s="164">
        <v>0</v>
      </c>
      <c r="P462" s="164">
        <v>0</v>
      </c>
      <c r="Q462" s="164">
        <v>0</v>
      </c>
      <c r="R462" s="164">
        <v>0</v>
      </c>
      <c r="S462" s="164">
        <v>0</v>
      </c>
      <c r="T462" s="166">
        <v>0</v>
      </c>
      <c r="U462" s="164">
        <v>0</v>
      </c>
      <c r="V462" s="168" t="s">
        <v>37</v>
      </c>
      <c r="W462" s="180">
        <v>612</v>
      </c>
      <c r="X462" s="164">
        <v>4449050</v>
      </c>
      <c r="Y462" s="180">
        <v>0</v>
      </c>
      <c r="Z462" s="180">
        <v>0</v>
      </c>
      <c r="AA462" s="180">
        <v>0</v>
      </c>
      <c r="AB462" s="180">
        <v>0</v>
      </c>
      <c r="AC462" s="180">
        <v>0</v>
      </c>
      <c r="AD462" s="180">
        <v>0</v>
      </c>
      <c r="AE462" s="180">
        <v>0</v>
      </c>
      <c r="AF462" s="180">
        <v>0</v>
      </c>
      <c r="AG462" s="180">
        <v>0</v>
      </c>
      <c r="AH462" s="180">
        <v>0</v>
      </c>
      <c r="AI462" s="180">
        <v>0</v>
      </c>
      <c r="AJ462" s="180">
        <v>101677.86</v>
      </c>
      <c r="AK462" s="180">
        <v>50838.93</v>
      </c>
      <c r="AL462" s="180">
        <v>0</v>
      </c>
      <c r="AN462" s="70"/>
      <c r="AO462" s="70"/>
      <c r="AP462" s="70"/>
      <c r="AQ462" s="70"/>
      <c r="AR462" s="70"/>
      <c r="AS462" s="70"/>
      <c r="AT462" s="70"/>
      <c r="AU462" s="70"/>
      <c r="AV462" s="70"/>
      <c r="AW462" s="70"/>
      <c r="AX462" s="70"/>
      <c r="AY462" s="70"/>
      <c r="AZ462" s="70"/>
      <c r="BA462" s="70"/>
      <c r="BB462" s="70"/>
      <c r="BC462" s="70"/>
      <c r="BD462" s="70"/>
      <c r="BE462" s="70"/>
      <c r="BF462" s="70"/>
      <c r="BG462" s="70"/>
      <c r="BH462" s="70"/>
      <c r="BI462" s="70"/>
      <c r="BJ462" s="70"/>
      <c r="BK462" s="70"/>
      <c r="BL462" s="71"/>
      <c r="BM462" s="71"/>
      <c r="BN462" s="71"/>
      <c r="BO462" s="71"/>
      <c r="BP462" s="71"/>
      <c r="BQ462" s="71"/>
      <c r="BR462" s="71"/>
      <c r="BS462" s="71"/>
      <c r="BT462" s="71"/>
      <c r="BU462" s="71"/>
      <c r="BV462" s="71"/>
      <c r="BW462" s="71"/>
      <c r="BY462" s="72"/>
      <c r="BZ462" s="73"/>
      <c r="CA462" s="74"/>
      <c r="CB462" s="70"/>
      <c r="CC462" s="75"/>
    </row>
    <row r="463" spans="1:81" s="69" customFormat="1" ht="12" customHeight="1" x14ac:dyDescent="0.2">
      <c r="A463" s="110">
        <v>151</v>
      </c>
      <c r="B463" s="161" t="s">
        <v>415</v>
      </c>
      <c r="C463" s="117"/>
      <c r="D463" s="117"/>
      <c r="E463" s="118"/>
      <c r="F463" s="118"/>
      <c r="G463" s="163">
        <v>4086173.16</v>
      </c>
      <c r="H463" s="164">
        <v>0</v>
      </c>
      <c r="I463" s="165">
        <v>0</v>
      </c>
      <c r="J463" s="165">
        <v>0</v>
      </c>
      <c r="K463" s="165">
        <v>0</v>
      </c>
      <c r="L463" s="165">
        <v>0</v>
      </c>
      <c r="M463" s="165">
        <v>0</v>
      </c>
      <c r="N463" s="164">
        <v>0</v>
      </c>
      <c r="O463" s="164">
        <v>0</v>
      </c>
      <c r="P463" s="164">
        <v>0</v>
      </c>
      <c r="Q463" s="164">
        <v>0</v>
      </c>
      <c r="R463" s="164">
        <v>0</v>
      </c>
      <c r="S463" s="164">
        <v>0</v>
      </c>
      <c r="T463" s="166">
        <v>0</v>
      </c>
      <c r="U463" s="164">
        <v>0</v>
      </c>
      <c r="V463" s="168" t="s">
        <v>37</v>
      </c>
      <c r="W463" s="182">
        <v>576</v>
      </c>
      <c r="X463" s="164">
        <v>3981677.72</v>
      </c>
      <c r="Y463" s="182">
        <v>0</v>
      </c>
      <c r="Z463" s="182">
        <v>0</v>
      </c>
      <c r="AA463" s="182">
        <v>0</v>
      </c>
      <c r="AB463" s="182">
        <v>0</v>
      </c>
      <c r="AC463" s="182">
        <v>0</v>
      </c>
      <c r="AD463" s="182">
        <v>0</v>
      </c>
      <c r="AE463" s="182">
        <v>0</v>
      </c>
      <c r="AF463" s="182">
        <v>0</v>
      </c>
      <c r="AG463" s="182">
        <v>0</v>
      </c>
      <c r="AH463" s="182">
        <v>0</v>
      </c>
      <c r="AI463" s="182">
        <v>0</v>
      </c>
      <c r="AJ463" s="182">
        <v>69663.63</v>
      </c>
      <c r="AK463" s="182">
        <v>34831.81</v>
      </c>
      <c r="AL463" s="182">
        <v>0</v>
      </c>
      <c r="AN463" s="70"/>
      <c r="AO463" s="70"/>
      <c r="AP463" s="70"/>
      <c r="AQ463" s="70"/>
      <c r="AR463" s="70"/>
      <c r="AS463" s="70"/>
      <c r="AT463" s="70"/>
      <c r="AU463" s="70"/>
      <c r="AV463" s="70"/>
      <c r="AW463" s="70"/>
      <c r="AX463" s="70"/>
      <c r="AY463" s="70"/>
      <c r="AZ463" s="70"/>
      <c r="BA463" s="70"/>
      <c r="BB463" s="70"/>
      <c r="BC463" s="70"/>
      <c r="BD463" s="70"/>
      <c r="BE463" s="70"/>
      <c r="BF463" s="70"/>
      <c r="BG463" s="70"/>
      <c r="BH463" s="70"/>
      <c r="BI463" s="70"/>
      <c r="BJ463" s="70"/>
      <c r="BK463" s="70"/>
      <c r="BL463" s="71"/>
      <c r="BM463" s="71"/>
      <c r="BN463" s="71"/>
      <c r="BO463" s="71"/>
      <c r="BP463" s="71"/>
      <c r="BQ463" s="71"/>
      <c r="BR463" s="71"/>
      <c r="BS463" s="71"/>
      <c r="BT463" s="71"/>
      <c r="BU463" s="71"/>
      <c r="BV463" s="71"/>
      <c r="BW463" s="71"/>
      <c r="BY463" s="72"/>
      <c r="BZ463" s="73"/>
      <c r="CA463" s="74"/>
      <c r="CB463" s="70"/>
      <c r="CC463" s="75"/>
    </row>
    <row r="464" spans="1:81" s="69" customFormat="1" ht="12" customHeight="1" x14ac:dyDescent="0.2">
      <c r="A464" s="110">
        <v>152</v>
      </c>
      <c r="B464" s="161" t="s">
        <v>416</v>
      </c>
      <c r="C464" s="117"/>
      <c r="D464" s="117"/>
      <c r="E464" s="118"/>
      <c r="F464" s="118"/>
      <c r="G464" s="163">
        <v>4092032.11</v>
      </c>
      <c r="H464" s="164">
        <v>0</v>
      </c>
      <c r="I464" s="165">
        <v>0</v>
      </c>
      <c r="J464" s="165">
        <v>0</v>
      </c>
      <c r="K464" s="165">
        <v>0</v>
      </c>
      <c r="L464" s="165">
        <v>0</v>
      </c>
      <c r="M464" s="165">
        <v>0</v>
      </c>
      <c r="N464" s="164">
        <v>0</v>
      </c>
      <c r="O464" s="164">
        <v>0</v>
      </c>
      <c r="P464" s="164">
        <v>0</v>
      </c>
      <c r="Q464" s="164">
        <v>0</v>
      </c>
      <c r="R464" s="164">
        <v>0</v>
      </c>
      <c r="S464" s="164">
        <v>0</v>
      </c>
      <c r="T464" s="166">
        <v>0</v>
      </c>
      <c r="U464" s="164">
        <v>0</v>
      </c>
      <c r="V464" s="168" t="s">
        <v>37</v>
      </c>
      <c r="W464" s="182">
        <v>576</v>
      </c>
      <c r="X464" s="164">
        <v>3986991.47</v>
      </c>
      <c r="Y464" s="182">
        <v>0</v>
      </c>
      <c r="Z464" s="182">
        <v>0</v>
      </c>
      <c r="AA464" s="182">
        <v>0</v>
      </c>
      <c r="AB464" s="182">
        <v>0</v>
      </c>
      <c r="AC464" s="182">
        <v>0</v>
      </c>
      <c r="AD464" s="182">
        <v>0</v>
      </c>
      <c r="AE464" s="182">
        <v>0</v>
      </c>
      <c r="AF464" s="182">
        <v>0</v>
      </c>
      <c r="AG464" s="182">
        <v>0</v>
      </c>
      <c r="AH464" s="182">
        <v>0</v>
      </c>
      <c r="AI464" s="182">
        <v>0</v>
      </c>
      <c r="AJ464" s="182">
        <v>70027.09</v>
      </c>
      <c r="AK464" s="182">
        <v>35013.550000000003</v>
      </c>
      <c r="AL464" s="182">
        <v>0</v>
      </c>
      <c r="AN464" s="70"/>
      <c r="AO464" s="70"/>
      <c r="AP464" s="70"/>
      <c r="AQ464" s="70"/>
      <c r="AR464" s="70"/>
      <c r="AS464" s="70"/>
      <c r="AT464" s="70"/>
      <c r="AU464" s="70"/>
      <c r="AV464" s="70"/>
      <c r="AW464" s="70"/>
      <c r="AX464" s="70"/>
      <c r="AY464" s="70"/>
      <c r="AZ464" s="70"/>
      <c r="BA464" s="70"/>
      <c r="BB464" s="70"/>
      <c r="BC464" s="70"/>
      <c r="BD464" s="70"/>
      <c r="BE464" s="70"/>
      <c r="BF464" s="70"/>
      <c r="BG464" s="70"/>
      <c r="BH464" s="70"/>
      <c r="BI464" s="70"/>
      <c r="BJ464" s="70"/>
      <c r="BK464" s="70"/>
      <c r="BL464" s="71"/>
      <c r="BM464" s="71"/>
      <c r="BN464" s="71"/>
      <c r="BO464" s="71"/>
      <c r="BP464" s="71"/>
      <c r="BQ464" s="71"/>
      <c r="BR464" s="71"/>
      <c r="BS464" s="71"/>
      <c r="BT464" s="71"/>
      <c r="BU464" s="71"/>
      <c r="BV464" s="71"/>
      <c r="BW464" s="71"/>
      <c r="BY464" s="72"/>
      <c r="BZ464" s="73"/>
      <c r="CA464" s="74"/>
      <c r="CB464" s="70"/>
      <c r="CC464" s="75"/>
    </row>
    <row r="465" spans="1:81" s="69" customFormat="1" ht="12" customHeight="1" x14ac:dyDescent="0.2">
      <c r="A465" s="110">
        <v>153</v>
      </c>
      <c r="B465" s="161" t="s">
        <v>404</v>
      </c>
      <c r="C465" s="117"/>
      <c r="D465" s="117"/>
      <c r="E465" s="118"/>
      <c r="F465" s="118"/>
      <c r="G465" s="163">
        <v>5929547.3099999996</v>
      </c>
      <c r="H465" s="164">
        <v>0</v>
      </c>
      <c r="I465" s="165">
        <v>0</v>
      </c>
      <c r="J465" s="165">
        <v>0</v>
      </c>
      <c r="K465" s="165">
        <v>0</v>
      </c>
      <c r="L465" s="165">
        <v>0</v>
      </c>
      <c r="M465" s="165">
        <v>0</v>
      </c>
      <c r="N465" s="164">
        <v>0</v>
      </c>
      <c r="O465" s="164">
        <v>0</v>
      </c>
      <c r="P465" s="164">
        <v>0</v>
      </c>
      <c r="Q465" s="164">
        <v>0</v>
      </c>
      <c r="R465" s="164">
        <v>0</v>
      </c>
      <c r="S465" s="164">
        <v>0</v>
      </c>
      <c r="T465" s="166">
        <v>0</v>
      </c>
      <c r="U465" s="164">
        <v>0</v>
      </c>
      <c r="V465" s="168" t="s">
        <v>37</v>
      </c>
      <c r="W465" s="182">
        <v>1070.7</v>
      </c>
      <c r="X465" s="164">
        <v>5662717.6799999997</v>
      </c>
      <c r="Y465" s="182">
        <v>0</v>
      </c>
      <c r="Z465" s="182">
        <v>0</v>
      </c>
      <c r="AA465" s="182">
        <v>0</v>
      </c>
      <c r="AB465" s="182">
        <v>0</v>
      </c>
      <c r="AC465" s="182">
        <v>0</v>
      </c>
      <c r="AD465" s="182">
        <v>0</v>
      </c>
      <c r="AE465" s="182">
        <v>0</v>
      </c>
      <c r="AF465" s="182">
        <v>0</v>
      </c>
      <c r="AG465" s="182">
        <v>0</v>
      </c>
      <c r="AH465" s="182">
        <v>0</v>
      </c>
      <c r="AI465" s="182">
        <v>0</v>
      </c>
      <c r="AJ465" s="182">
        <v>177886.42</v>
      </c>
      <c r="AK465" s="182">
        <v>88943.21</v>
      </c>
      <c r="AL465" s="182">
        <v>0</v>
      </c>
      <c r="AN465" s="70"/>
      <c r="AO465" s="70"/>
      <c r="AP465" s="70"/>
      <c r="AQ465" s="70"/>
      <c r="AR465" s="70"/>
      <c r="AS465" s="70"/>
      <c r="AT465" s="70"/>
      <c r="AU465" s="70"/>
      <c r="AV465" s="70"/>
      <c r="AW465" s="70"/>
      <c r="AX465" s="70"/>
      <c r="AY465" s="70"/>
      <c r="AZ465" s="70"/>
      <c r="BA465" s="70"/>
      <c r="BB465" s="70"/>
      <c r="BC465" s="70"/>
      <c r="BD465" s="70"/>
      <c r="BE465" s="70"/>
      <c r="BF465" s="70"/>
      <c r="BG465" s="70"/>
      <c r="BH465" s="70"/>
      <c r="BI465" s="70"/>
      <c r="BJ465" s="70"/>
      <c r="BK465" s="70"/>
      <c r="BL465" s="71"/>
      <c r="BM465" s="71"/>
      <c r="BN465" s="71"/>
      <c r="BO465" s="71"/>
      <c r="BP465" s="71"/>
      <c r="BQ465" s="71"/>
      <c r="BR465" s="71"/>
      <c r="BS465" s="71"/>
      <c r="BT465" s="71"/>
      <c r="BU465" s="71"/>
      <c r="BV465" s="71"/>
      <c r="BW465" s="71"/>
      <c r="BY465" s="72"/>
      <c r="BZ465" s="73"/>
      <c r="CA465" s="74"/>
      <c r="CB465" s="70"/>
      <c r="CC465" s="75"/>
    </row>
    <row r="466" spans="1:81" s="69" customFormat="1" ht="12" customHeight="1" x14ac:dyDescent="0.2">
      <c r="A466" s="110">
        <v>154</v>
      </c>
      <c r="B466" s="161" t="s">
        <v>507</v>
      </c>
      <c r="C466" s="117">
        <v>5511.9</v>
      </c>
      <c r="D466" s="117"/>
      <c r="E466" s="118"/>
      <c r="F466" s="118"/>
      <c r="G466" s="163">
        <v>9352100.1300000008</v>
      </c>
      <c r="H466" s="164">
        <v>0</v>
      </c>
      <c r="I466" s="165">
        <v>0</v>
      </c>
      <c r="J466" s="165">
        <v>0</v>
      </c>
      <c r="K466" s="165">
        <v>0</v>
      </c>
      <c r="L466" s="165">
        <v>0</v>
      </c>
      <c r="M466" s="165">
        <v>0</v>
      </c>
      <c r="N466" s="164">
        <v>0</v>
      </c>
      <c r="O466" s="164">
        <v>0</v>
      </c>
      <c r="P466" s="164">
        <v>0</v>
      </c>
      <c r="Q466" s="164">
        <v>0</v>
      </c>
      <c r="R466" s="164">
        <v>0</v>
      </c>
      <c r="S466" s="164">
        <v>0</v>
      </c>
      <c r="T466" s="166">
        <v>0</v>
      </c>
      <c r="U466" s="164">
        <v>0</v>
      </c>
      <c r="V466" s="168" t="s">
        <v>36</v>
      </c>
      <c r="W466" s="182">
        <v>1621</v>
      </c>
      <c r="X466" s="164">
        <v>8931255.6300000008</v>
      </c>
      <c r="Y466" s="182">
        <v>0</v>
      </c>
      <c r="Z466" s="182">
        <v>0</v>
      </c>
      <c r="AA466" s="182">
        <v>0</v>
      </c>
      <c r="AB466" s="182">
        <v>0</v>
      </c>
      <c r="AC466" s="182">
        <v>0</v>
      </c>
      <c r="AD466" s="182">
        <v>0</v>
      </c>
      <c r="AE466" s="182">
        <v>0</v>
      </c>
      <c r="AF466" s="182">
        <v>0</v>
      </c>
      <c r="AG466" s="182">
        <v>0</v>
      </c>
      <c r="AH466" s="182">
        <v>0</v>
      </c>
      <c r="AI466" s="182">
        <v>0</v>
      </c>
      <c r="AJ466" s="182">
        <v>280563</v>
      </c>
      <c r="AK466" s="182">
        <v>140281.5</v>
      </c>
      <c r="AL466" s="182">
        <v>0</v>
      </c>
      <c r="AN466" s="70"/>
      <c r="AO466" s="70"/>
      <c r="AP466" s="70"/>
      <c r="AQ466" s="70"/>
      <c r="AR466" s="70"/>
      <c r="AS466" s="70"/>
      <c r="AT466" s="70"/>
      <c r="AU466" s="70"/>
      <c r="AV466" s="70"/>
      <c r="AW466" s="70"/>
      <c r="AX466" s="70"/>
      <c r="AY466" s="70"/>
      <c r="AZ466" s="70"/>
      <c r="BA466" s="70"/>
      <c r="BB466" s="70"/>
      <c r="BC466" s="70"/>
      <c r="BD466" s="70"/>
      <c r="BE466" s="70"/>
      <c r="BF466" s="70"/>
      <c r="BG466" s="70"/>
      <c r="BH466" s="70"/>
      <c r="BI466" s="70"/>
      <c r="BJ466" s="70"/>
      <c r="BK466" s="70"/>
      <c r="BL466" s="71"/>
      <c r="BM466" s="71"/>
      <c r="BN466" s="71"/>
      <c r="BO466" s="71"/>
      <c r="BP466" s="71"/>
      <c r="BQ466" s="71"/>
      <c r="BR466" s="71"/>
      <c r="BS466" s="71"/>
      <c r="BT466" s="71"/>
      <c r="BU466" s="71"/>
      <c r="BV466" s="71"/>
      <c r="BW466" s="71"/>
      <c r="BY466" s="72"/>
      <c r="BZ466" s="73"/>
      <c r="CA466" s="74"/>
      <c r="CB466" s="70"/>
      <c r="CC466" s="75"/>
    </row>
    <row r="467" spans="1:81" s="69" customFormat="1" ht="12" customHeight="1" x14ac:dyDescent="0.2">
      <c r="A467" s="110">
        <v>155</v>
      </c>
      <c r="B467" s="161" t="s">
        <v>574</v>
      </c>
      <c r="C467" s="117"/>
      <c r="D467" s="117"/>
      <c r="E467" s="118"/>
      <c r="F467" s="118"/>
      <c r="G467" s="163">
        <v>9455661.2599999998</v>
      </c>
      <c r="H467" s="164">
        <v>0</v>
      </c>
      <c r="I467" s="165">
        <v>0</v>
      </c>
      <c r="J467" s="165">
        <v>0</v>
      </c>
      <c r="K467" s="165">
        <v>0</v>
      </c>
      <c r="L467" s="165">
        <v>0</v>
      </c>
      <c r="M467" s="165">
        <v>0</v>
      </c>
      <c r="N467" s="164">
        <v>0</v>
      </c>
      <c r="O467" s="164">
        <v>0</v>
      </c>
      <c r="P467" s="164">
        <v>0</v>
      </c>
      <c r="Q467" s="164">
        <v>0</v>
      </c>
      <c r="R467" s="164">
        <v>0</v>
      </c>
      <c r="S467" s="164">
        <v>0</v>
      </c>
      <c r="T467" s="166">
        <v>0</v>
      </c>
      <c r="U467" s="164">
        <v>0</v>
      </c>
      <c r="V467" s="168" t="s">
        <v>37</v>
      </c>
      <c r="W467" s="182">
        <v>560</v>
      </c>
      <c r="X467" s="164">
        <v>4063437.14</v>
      </c>
      <c r="Y467" s="182">
        <v>0</v>
      </c>
      <c r="Z467" s="182">
        <v>0</v>
      </c>
      <c r="AA467" s="182">
        <v>566</v>
      </c>
      <c r="AB467" s="182">
        <v>4966719.3600000003</v>
      </c>
      <c r="AC467" s="182">
        <v>0</v>
      </c>
      <c r="AD467" s="182">
        <v>0</v>
      </c>
      <c r="AE467" s="182">
        <v>0</v>
      </c>
      <c r="AF467" s="182">
        <v>0</v>
      </c>
      <c r="AG467" s="182">
        <v>0</v>
      </c>
      <c r="AH467" s="182">
        <v>0</v>
      </c>
      <c r="AI467" s="182">
        <v>0</v>
      </c>
      <c r="AJ467" s="182">
        <v>283669.84000000003</v>
      </c>
      <c r="AK467" s="182">
        <v>141834.92000000001</v>
      </c>
      <c r="AL467" s="182">
        <v>0</v>
      </c>
      <c r="AN467" s="70"/>
      <c r="AO467" s="70"/>
      <c r="AP467" s="70"/>
      <c r="AQ467" s="70"/>
      <c r="AR467" s="70"/>
      <c r="AS467" s="70"/>
      <c r="AT467" s="70"/>
      <c r="AU467" s="70"/>
      <c r="AV467" s="70"/>
      <c r="AW467" s="70"/>
      <c r="AX467" s="70"/>
      <c r="AY467" s="70"/>
      <c r="AZ467" s="70"/>
      <c r="BA467" s="70"/>
      <c r="BB467" s="70"/>
      <c r="BC467" s="70"/>
      <c r="BD467" s="70"/>
      <c r="BE467" s="70"/>
      <c r="BF467" s="70"/>
      <c r="BG467" s="70"/>
      <c r="BH467" s="70"/>
      <c r="BI467" s="70"/>
      <c r="BJ467" s="70"/>
      <c r="BK467" s="70"/>
      <c r="BL467" s="71"/>
      <c r="BM467" s="71"/>
      <c r="BN467" s="71"/>
      <c r="BO467" s="71"/>
      <c r="BP467" s="71"/>
      <c r="BQ467" s="71"/>
      <c r="BR467" s="71"/>
      <c r="BS467" s="71"/>
      <c r="BT467" s="71"/>
      <c r="BU467" s="71"/>
      <c r="BV467" s="71"/>
      <c r="BW467" s="71"/>
      <c r="BY467" s="72"/>
      <c r="BZ467" s="73"/>
      <c r="CA467" s="74"/>
      <c r="CB467" s="70"/>
      <c r="CC467" s="75"/>
    </row>
    <row r="468" spans="1:81" s="69" customFormat="1" ht="12" customHeight="1" x14ac:dyDescent="0.2">
      <c r="A468" s="110">
        <v>156</v>
      </c>
      <c r="B468" s="161" t="s">
        <v>576</v>
      </c>
      <c r="C468" s="117"/>
      <c r="D468" s="117"/>
      <c r="E468" s="118"/>
      <c r="F468" s="118"/>
      <c r="G468" s="163">
        <v>8678857.0800000001</v>
      </c>
      <c r="H468" s="164">
        <v>0</v>
      </c>
      <c r="I468" s="165">
        <v>0</v>
      </c>
      <c r="J468" s="165">
        <v>0</v>
      </c>
      <c r="K468" s="165">
        <v>0</v>
      </c>
      <c r="L468" s="165">
        <v>0</v>
      </c>
      <c r="M468" s="165">
        <v>0</v>
      </c>
      <c r="N468" s="164">
        <v>0</v>
      </c>
      <c r="O468" s="164">
        <v>0</v>
      </c>
      <c r="P468" s="164">
        <v>0</v>
      </c>
      <c r="Q468" s="164">
        <v>0</v>
      </c>
      <c r="R468" s="164">
        <v>0</v>
      </c>
      <c r="S468" s="164">
        <v>0</v>
      </c>
      <c r="T468" s="166">
        <v>0</v>
      </c>
      <c r="U468" s="164">
        <v>0</v>
      </c>
      <c r="V468" s="168" t="s">
        <v>36</v>
      </c>
      <c r="W468" s="182">
        <v>982</v>
      </c>
      <c r="X468" s="164">
        <v>8288308.5099999998</v>
      </c>
      <c r="Y468" s="182">
        <v>0</v>
      </c>
      <c r="Z468" s="182">
        <v>0</v>
      </c>
      <c r="AA468" s="182">
        <v>0</v>
      </c>
      <c r="AB468" s="182">
        <v>0</v>
      </c>
      <c r="AC468" s="182">
        <v>0</v>
      </c>
      <c r="AD468" s="182">
        <v>0</v>
      </c>
      <c r="AE468" s="182">
        <v>0</v>
      </c>
      <c r="AF468" s="182">
        <v>0</v>
      </c>
      <c r="AG468" s="182">
        <v>0</v>
      </c>
      <c r="AH468" s="182">
        <v>0</v>
      </c>
      <c r="AI468" s="182">
        <v>0</v>
      </c>
      <c r="AJ468" s="182">
        <v>260365.71</v>
      </c>
      <c r="AK468" s="182">
        <v>130182.86</v>
      </c>
      <c r="AL468" s="182">
        <v>0</v>
      </c>
      <c r="AN468" s="70"/>
      <c r="AO468" s="70"/>
      <c r="AP468" s="70"/>
      <c r="AQ468" s="70"/>
      <c r="AR468" s="70"/>
      <c r="AS468" s="70"/>
      <c r="AT468" s="70"/>
      <c r="AU468" s="70"/>
      <c r="AV468" s="70"/>
      <c r="AW468" s="70"/>
      <c r="AX468" s="70"/>
      <c r="AY468" s="70"/>
      <c r="AZ468" s="70"/>
      <c r="BA468" s="70"/>
      <c r="BB468" s="70"/>
      <c r="BC468" s="70"/>
      <c r="BD468" s="70"/>
      <c r="BE468" s="70"/>
      <c r="BF468" s="70"/>
      <c r="BG468" s="70"/>
      <c r="BH468" s="70"/>
      <c r="BI468" s="70"/>
      <c r="BJ468" s="70"/>
      <c r="BK468" s="70"/>
      <c r="BL468" s="71"/>
      <c r="BM468" s="71"/>
      <c r="BN468" s="71"/>
      <c r="BO468" s="71"/>
      <c r="BP468" s="71"/>
      <c r="BQ468" s="71"/>
      <c r="BR468" s="71"/>
      <c r="BS468" s="71"/>
      <c r="BT468" s="71"/>
      <c r="BU468" s="71"/>
      <c r="BV468" s="71"/>
      <c r="BW468" s="71"/>
      <c r="BY468" s="72"/>
      <c r="BZ468" s="73"/>
      <c r="CA468" s="74"/>
      <c r="CB468" s="70"/>
      <c r="CC468" s="75"/>
    </row>
    <row r="469" spans="1:81" s="69" customFormat="1" ht="12" customHeight="1" x14ac:dyDescent="0.2">
      <c r="A469" s="110">
        <v>157</v>
      </c>
      <c r="B469" s="161" t="s">
        <v>577</v>
      </c>
      <c r="C469" s="117"/>
      <c r="D469" s="117"/>
      <c r="E469" s="118"/>
      <c r="F469" s="118"/>
      <c r="G469" s="163">
        <v>8661181.2100000009</v>
      </c>
      <c r="H469" s="164">
        <v>0</v>
      </c>
      <c r="I469" s="165">
        <v>0</v>
      </c>
      <c r="J469" s="165">
        <v>0</v>
      </c>
      <c r="K469" s="165">
        <v>0</v>
      </c>
      <c r="L469" s="165">
        <v>0</v>
      </c>
      <c r="M469" s="165">
        <v>0</v>
      </c>
      <c r="N469" s="164">
        <v>0</v>
      </c>
      <c r="O469" s="164">
        <v>0</v>
      </c>
      <c r="P469" s="164">
        <v>0</v>
      </c>
      <c r="Q469" s="164">
        <v>0</v>
      </c>
      <c r="R469" s="164">
        <v>0</v>
      </c>
      <c r="S469" s="164">
        <v>0</v>
      </c>
      <c r="T469" s="166">
        <v>0</v>
      </c>
      <c r="U469" s="164">
        <v>0</v>
      </c>
      <c r="V469" s="168" t="s">
        <v>36</v>
      </c>
      <c r="W469" s="184">
        <v>980</v>
      </c>
      <c r="X469" s="164">
        <v>8271428.0499999998</v>
      </c>
      <c r="Y469" s="184">
        <v>0</v>
      </c>
      <c r="Z469" s="184">
        <v>0</v>
      </c>
      <c r="AA469" s="184">
        <v>0</v>
      </c>
      <c r="AB469" s="184">
        <v>0</v>
      </c>
      <c r="AC469" s="184">
        <v>0</v>
      </c>
      <c r="AD469" s="184">
        <v>0</v>
      </c>
      <c r="AE469" s="184">
        <v>0</v>
      </c>
      <c r="AF469" s="184">
        <v>0</v>
      </c>
      <c r="AG469" s="184">
        <v>0</v>
      </c>
      <c r="AH469" s="184">
        <v>0</v>
      </c>
      <c r="AI469" s="184">
        <v>0</v>
      </c>
      <c r="AJ469" s="184">
        <v>259835.44</v>
      </c>
      <c r="AK469" s="184">
        <v>129917.72</v>
      </c>
      <c r="AL469" s="184">
        <v>0</v>
      </c>
      <c r="AN469" s="70"/>
      <c r="AO469" s="70"/>
      <c r="AP469" s="70"/>
      <c r="AQ469" s="70"/>
      <c r="AR469" s="70"/>
      <c r="AS469" s="70"/>
      <c r="AT469" s="70"/>
      <c r="AU469" s="70"/>
      <c r="AV469" s="70"/>
      <c r="AW469" s="70"/>
      <c r="AX469" s="70"/>
      <c r="AY469" s="70"/>
      <c r="AZ469" s="70"/>
      <c r="BA469" s="70"/>
      <c r="BB469" s="70"/>
      <c r="BC469" s="70"/>
      <c r="BD469" s="70"/>
      <c r="BE469" s="70"/>
      <c r="BF469" s="70"/>
      <c r="BG469" s="70"/>
      <c r="BH469" s="70"/>
      <c r="BI469" s="70"/>
      <c r="BJ469" s="70"/>
      <c r="BK469" s="70"/>
      <c r="BL469" s="71"/>
      <c r="BM469" s="71"/>
      <c r="BN469" s="71"/>
      <c r="BO469" s="71"/>
      <c r="BP469" s="71"/>
      <c r="BQ469" s="71"/>
      <c r="BR469" s="71"/>
      <c r="BS469" s="71"/>
      <c r="BT469" s="71"/>
      <c r="BU469" s="71"/>
      <c r="BV469" s="71"/>
      <c r="BW469" s="71"/>
      <c r="BY469" s="72"/>
      <c r="BZ469" s="73"/>
      <c r="CA469" s="74"/>
      <c r="CB469" s="70"/>
      <c r="CC469" s="75"/>
    </row>
    <row r="470" spans="1:81" s="69" customFormat="1" ht="12" customHeight="1" x14ac:dyDescent="0.2">
      <c r="A470" s="110">
        <v>158</v>
      </c>
      <c r="B470" s="161" t="s">
        <v>578</v>
      </c>
      <c r="C470" s="117"/>
      <c r="D470" s="117"/>
      <c r="E470" s="118"/>
      <c r="F470" s="118"/>
      <c r="G470" s="163">
        <v>9734107.1199999992</v>
      </c>
      <c r="H470" s="164">
        <v>0</v>
      </c>
      <c r="I470" s="165">
        <v>0</v>
      </c>
      <c r="J470" s="165">
        <v>0</v>
      </c>
      <c r="K470" s="165">
        <v>0</v>
      </c>
      <c r="L470" s="165">
        <v>0</v>
      </c>
      <c r="M470" s="165">
        <v>0</v>
      </c>
      <c r="N470" s="164">
        <v>0</v>
      </c>
      <c r="O470" s="164">
        <v>0</v>
      </c>
      <c r="P470" s="164">
        <v>0</v>
      </c>
      <c r="Q470" s="164">
        <v>0</v>
      </c>
      <c r="R470" s="164">
        <v>0</v>
      </c>
      <c r="S470" s="164">
        <v>0</v>
      </c>
      <c r="T470" s="170">
        <v>0</v>
      </c>
      <c r="U470" s="164">
        <v>0</v>
      </c>
      <c r="V470" s="168" t="s">
        <v>36</v>
      </c>
      <c r="W470" s="137">
        <v>1101.4000000000001</v>
      </c>
      <c r="X470" s="164">
        <v>9296072.3000000007</v>
      </c>
      <c r="Y470" s="137">
        <v>0</v>
      </c>
      <c r="Z470" s="137">
        <v>0</v>
      </c>
      <c r="AA470" s="137">
        <v>0</v>
      </c>
      <c r="AB470" s="137">
        <v>0</v>
      </c>
      <c r="AC470" s="137">
        <v>0</v>
      </c>
      <c r="AD470" s="137">
        <v>0</v>
      </c>
      <c r="AE470" s="137">
        <v>0</v>
      </c>
      <c r="AF470" s="137">
        <v>0</v>
      </c>
      <c r="AG470" s="137">
        <v>0</v>
      </c>
      <c r="AH470" s="137">
        <v>0</v>
      </c>
      <c r="AI470" s="137">
        <v>0</v>
      </c>
      <c r="AJ470" s="137">
        <v>292023.21000000002</v>
      </c>
      <c r="AK470" s="137">
        <v>146011.60999999999</v>
      </c>
      <c r="AL470" s="137">
        <v>0</v>
      </c>
      <c r="AN470" s="70"/>
      <c r="AO470" s="70"/>
      <c r="AP470" s="70"/>
      <c r="AQ470" s="70"/>
      <c r="AR470" s="70"/>
      <c r="AS470" s="70"/>
      <c r="AT470" s="70"/>
      <c r="AU470" s="70"/>
      <c r="AV470" s="70"/>
      <c r="AW470" s="70"/>
      <c r="AX470" s="70"/>
      <c r="AY470" s="70"/>
      <c r="AZ470" s="70"/>
      <c r="BA470" s="70"/>
      <c r="BB470" s="70"/>
      <c r="BC470" s="70"/>
      <c r="BD470" s="70"/>
      <c r="BE470" s="70"/>
      <c r="BF470" s="70"/>
      <c r="BG470" s="70"/>
      <c r="BH470" s="70"/>
      <c r="BI470" s="70"/>
      <c r="BJ470" s="70"/>
      <c r="BK470" s="70"/>
      <c r="BL470" s="71"/>
      <c r="BM470" s="71"/>
      <c r="BN470" s="71"/>
      <c r="BO470" s="71"/>
      <c r="BP470" s="71"/>
      <c r="BQ470" s="71"/>
      <c r="BR470" s="71"/>
      <c r="BS470" s="71"/>
      <c r="BT470" s="71"/>
      <c r="BU470" s="71"/>
      <c r="BV470" s="71"/>
      <c r="BW470" s="71"/>
      <c r="BY470" s="72"/>
      <c r="BZ470" s="73"/>
      <c r="CA470" s="74"/>
      <c r="CB470" s="70"/>
      <c r="CC470" s="75"/>
    </row>
    <row r="471" spans="1:81" s="69" customFormat="1" ht="14.45" customHeight="1" x14ac:dyDescent="0.2">
      <c r="A471" s="242" t="s">
        <v>479</v>
      </c>
      <c r="B471" s="242"/>
      <c r="C471" s="114">
        <f>SUM(C313:C470)</f>
        <v>116086.89999999998</v>
      </c>
      <c r="D471" s="119"/>
      <c r="E471" s="114"/>
      <c r="F471" s="114"/>
      <c r="G471" s="164">
        <v>865478877.98000002</v>
      </c>
      <c r="H471" s="164">
        <v>23468210.170000002</v>
      </c>
      <c r="I471" s="164">
        <v>13147549.459999999</v>
      </c>
      <c r="J471" s="164">
        <v>2972.7200000000003</v>
      </c>
      <c r="K471" s="164">
        <v>6800415.0899999999</v>
      </c>
      <c r="L471" s="164">
        <v>125</v>
      </c>
      <c r="M471" s="164">
        <v>354979.47</v>
      </c>
      <c r="N471" s="164">
        <v>870.2</v>
      </c>
      <c r="O471" s="164">
        <v>852988.78</v>
      </c>
      <c r="P471" s="164">
        <v>560</v>
      </c>
      <c r="Q471" s="164">
        <v>1084066.3400000001</v>
      </c>
      <c r="R471" s="164">
        <v>951</v>
      </c>
      <c r="S471" s="164">
        <v>1228211.03</v>
      </c>
      <c r="T471" s="178">
        <v>30</v>
      </c>
      <c r="U471" s="164">
        <v>79627710.480000004</v>
      </c>
      <c r="V471" s="176" t="s">
        <v>27</v>
      </c>
      <c r="W471" s="164">
        <v>110283.56999999999</v>
      </c>
      <c r="X471" s="164">
        <v>703408836.0599997</v>
      </c>
      <c r="Y471" s="164">
        <v>0</v>
      </c>
      <c r="Z471" s="164">
        <v>0</v>
      </c>
      <c r="AA471" s="164">
        <v>1483</v>
      </c>
      <c r="AB471" s="164">
        <v>12971376.960000001</v>
      </c>
      <c r="AC471" s="164">
        <v>0</v>
      </c>
      <c r="AD471" s="164">
        <v>0</v>
      </c>
      <c r="AE471" s="164">
        <v>1964.4</v>
      </c>
      <c r="AF471" s="164">
        <v>4429814.6399999997</v>
      </c>
      <c r="AG471" s="164">
        <v>0</v>
      </c>
      <c r="AH471" s="164">
        <v>0</v>
      </c>
      <c r="AI471" s="164">
        <v>7310667.0800000001</v>
      </c>
      <c r="AJ471" s="164">
        <v>22581319.440000001</v>
      </c>
      <c r="AK471" s="164">
        <v>11680943.149999999</v>
      </c>
      <c r="AL471" s="164">
        <v>0</v>
      </c>
      <c r="AN471" s="70" t="e">
        <f>I471/#REF!</f>
        <v>#REF!</v>
      </c>
      <c r="AO471" s="70">
        <f>K471/J471</f>
        <v>2287.6070030140745</v>
      </c>
      <c r="AP471" s="70">
        <f>M471/L471</f>
        <v>2839.8357599999999</v>
      </c>
      <c r="AQ471" s="70">
        <f>O471/N471</f>
        <v>980.22153527924615</v>
      </c>
      <c r="AR471" s="70">
        <f>Q471/P471</f>
        <v>1935.8327500000003</v>
      </c>
      <c r="AS471" s="70">
        <f>S471/R471</f>
        <v>1291.4942481598318</v>
      </c>
      <c r="AT471" s="70">
        <f>U471/T471</f>
        <v>2654257.0160000003</v>
      </c>
      <c r="AU471" s="70">
        <f>X471/W471</f>
        <v>6378.1834053794209</v>
      </c>
      <c r="AV471" s="70" t="e">
        <f>Z471/Y471</f>
        <v>#DIV/0!</v>
      </c>
      <c r="AW471" s="70">
        <f>AB471/AA471</f>
        <v>8746.7140660822661</v>
      </c>
      <c r="AX471" s="70" t="e">
        <f>AH471/AG471</f>
        <v>#DIV/0!</v>
      </c>
      <c r="AY471" s="70" t="e">
        <f>AI471/#REF!</f>
        <v>#REF!</v>
      </c>
      <c r="AZ471" s="70">
        <v>766.59</v>
      </c>
      <c r="BA471" s="70">
        <v>2173.62</v>
      </c>
      <c r="BB471" s="70">
        <v>891.36</v>
      </c>
      <c r="BC471" s="70">
        <v>860.72</v>
      </c>
      <c r="BD471" s="70">
        <v>1699.83</v>
      </c>
      <c r="BE471" s="70">
        <v>1134.04</v>
      </c>
      <c r="BF471" s="70">
        <v>2338035</v>
      </c>
      <c r="BG471" s="70">
        <f>IF(V471="ПК",4837.98,4644)</f>
        <v>4644</v>
      </c>
      <c r="BH471" s="70">
        <v>9186</v>
      </c>
      <c r="BI471" s="70">
        <v>3559.09</v>
      </c>
      <c r="BJ471" s="70">
        <v>6295.55</v>
      </c>
      <c r="BK471" s="70">
        <f>105042.09+358512+470547</f>
        <v>934101.09</v>
      </c>
      <c r="BL471" s="71" t="e">
        <f t="shared" ref="BL471:BW471" si="50">IF(AN471&gt;AZ471, "+", " ")</f>
        <v>#REF!</v>
      </c>
      <c r="BM471" s="71" t="str">
        <f t="shared" si="50"/>
        <v>+</v>
      </c>
      <c r="BN471" s="71" t="str">
        <f t="shared" si="50"/>
        <v>+</v>
      </c>
      <c r="BO471" s="71" t="str">
        <f t="shared" si="50"/>
        <v>+</v>
      </c>
      <c r="BP471" s="71" t="str">
        <f t="shared" si="50"/>
        <v>+</v>
      </c>
      <c r="BQ471" s="71" t="str">
        <f t="shared" si="50"/>
        <v>+</v>
      </c>
      <c r="BR471" s="71" t="str">
        <f t="shared" si="50"/>
        <v>+</v>
      </c>
      <c r="BS471" s="71" t="str">
        <f t="shared" si="50"/>
        <v>+</v>
      </c>
      <c r="BT471" s="71" t="e">
        <f t="shared" si="50"/>
        <v>#DIV/0!</v>
      </c>
      <c r="BU471" s="71" t="str">
        <f t="shared" si="50"/>
        <v>+</v>
      </c>
      <c r="BV471" s="71" t="e">
        <f t="shared" si="50"/>
        <v>#DIV/0!</v>
      </c>
      <c r="BW471" s="71" t="e">
        <f t="shared" si="50"/>
        <v>#REF!</v>
      </c>
      <c r="BY471" s="72">
        <f>AJ471/G471*100</f>
        <v>2.6091127137272347</v>
      </c>
      <c r="BZ471" s="73">
        <f>AK471/G471*100</f>
        <v>1.3496508634922375</v>
      </c>
      <c r="CA471" s="74">
        <f>G471/W471</f>
        <v>7847.7589905731202</v>
      </c>
      <c r="CB471" s="70">
        <f>IF(V471="ПК",5055.69,4852.98)</f>
        <v>4852.9799999999996</v>
      </c>
      <c r="CC471" s="75" t="str">
        <f>IF(CA471&gt;CB471, "+", " ")</f>
        <v>+</v>
      </c>
    </row>
    <row r="472" spans="1:81" ht="37.15" customHeight="1" x14ac:dyDescent="0.2">
      <c r="B472" s="120" t="s">
        <v>533</v>
      </c>
      <c r="AJ472" s="262" t="s">
        <v>534</v>
      </c>
      <c r="AK472" s="263"/>
    </row>
    <row r="473" spans="1:81" ht="9.6" customHeight="1" x14ac:dyDescent="0.2"/>
    <row r="474" spans="1:81" ht="39.6" customHeight="1" x14ac:dyDescent="0.2">
      <c r="B474" s="121" t="s">
        <v>579</v>
      </c>
      <c r="AJ474" s="262" t="s">
        <v>580</v>
      </c>
      <c r="AK474" s="263"/>
    </row>
    <row r="475" spans="1:81" ht="8.4499999999999993" customHeight="1" x14ac:dyDescent="0.2"/>
    <row r="476" spans="1:81" ht="31.9" customHeight="1" x14ac:dyDescent="0.2">
      <c r="B476" s="121" t="s">
        <v>556</v>
      </c>
      <c r="AJ476" s="262" t="s">
        <v>525</v>
      </c>
      <c r="AK476" s="263"/>
    </row>
  </sheetData>
  <autoFilter ref="A13:CD471"/>
  <mergeCells count="156">
    <mergeCell ref="BU8:BU9"/>
    <mergeCell ref="BV8:BV9"/>
    <mergeCell ref="AJ472:AK472"/>
    <mergeCell ref="AJ474:AK474"/>
    <mergeCell ref="AJ476:AK476"/>
    <mergeCell ref="A162:AL162"/>
    <mergeCell ref="A311:B311"/>
    <mergeCell ref="A312:AL312"/>
    <mergeCell ref="A471:B471"/>
    <mergeCell ref="R10:R12"/>
    <mergeCell ref="S10:S12"/>
    <mergeCell ref="T10:T12"/>
    <mergeCell ref="U10:U12"/>
    <mergeCell ref="W10:W12"/>
    <mergeCell ref="X10:X12"/>
    <mergeCell ref="Y10:Y12"/>
    <mergeCell ref="AF10:AF12"/>
    <mergeCell ref="A7:A12"/>
    <mergeCell ref="B7:B12"/>
    <mergeCell ref="C7:C9"/>
    <mergeCell ref="D7:D9"/>
    <mergeCell ref="H10:H12"/>
    <mergeCell ref="BC8:BC9"/>
    <mergeCell ref="BD8:BD9"/>
    <mergeCell ref="BL14:BW16"/>
    <mergeCell ref="BJ10:BJ12"/>
    <mergeCell ref="BK10:BK12"/>
    <mergeCell ref="BL7:BW7"/>
    <mergeCell ref="BL10:BL12"/>
    <mergeCell ref="BM10:BM12"/>
    <mergeCell ref="BN10:BN12"/>
    <mergeCell ref="BO10:BO12"/>
    <mergeCell ref="BP10:BP12"/>
    <mergeCell ref="BQ10:BQ12"/>
    <mergeCell ref="BR10:BR12"/>
    <mergeCell ref="BS10:BS12"/>
    <mergeCell ref="BT10:BT12"/>
    <mergeCell ref="BU10:BU12"/>
    <mergeCell ref="BV10:BV12"/>
    <mergeCell ref="BW10:BW12"/>
    <mergeCell ref="BW8:BW9"/>
    <mergeCell ref="BL8:BL9"/>
    <mergeCell ref="BM8:BM9"/>
    <mergeCell ref="BN8:BN9"/>
    <mergeCell ref="BO8:BO9"/>
    <mergeCell ref="BT8:BT9"/>
    <mergeCell ref="BS8:BS9"/>
    <mergeCell ref="BP8:BP9"/>
    <mergeCell ref="BE1:BK1"/>
    <mergeCell ref="AN7:AY7"/>
    <mergeCell ref="AZ7:BK7"/>
    <mergeCell ref="AN8:AN9"/>
    <mergeCell ref="AO8:AO9"/>
    <mergeCell ref="AP8:AP9"/>
    <mergeCell ref="AQ8:AQ9"/>
    <mergeCell ref="AR8:AR9"/>
    <mergeCell ref="AS8:AS9"/>
    <mergeCell ref="AT8:AT9"/>
    <mergeCell ref="AU8:AU9"/>
    <mergeCell ref="AV8:AV9"/>
    <mergeCell ref="AW8:AW9"/>
    <mergeCell ref="AX8:AX9"/>
    <mergeCell ref="AY8:AY9"/>
    <mergeCell ref="AZ8:AZ9"/>
    <mergeCell ref="BI8:BI9"/>
    <mergeCell ref="BJ8:BJ9"/>
    <mergeCell ref="BK8:BK9"/>
    <mergeCell ref="BH8:BH9"/>
    <mergeCell ref="BE8:BE9"/>
    <mergeCell ref="BF8:BF9"/>
    <mergeCell ref="BG8:BG9"/>
    <mergeCell ref="BA8:BA9"/>
    <mergeCell ref="A161:B161"/>
    <mergeCell ref="A16:AL16"/>
    <mergeCell ref="Z10:Z12"/>
    <mergeCell ref="AA10:AA12"/>
    <mergeCell ref="AB10:AB12"/>
    <mergeCell ref="AJ10:AJ12"/>
    <mergeCell ref="P10:P12"/>
    <mergeCell ref="AK10:AK12"/>
    <mergeCell ref="AL10:AL12"/>
    <mergeCell ref="AD10:AD12"/>
    <mergeCell ref="AI10:AI12"/>
    <mergeCell ref="Q10:Q12"/>
    <mergeCell ref="O10:O12"/>
    <mergeCell ref="D10:D12"/>
    <mergeCell ref="G10:G12"/>
    <mergeCell ref="I10:I12"/>
    <mergeCell ref="A15:AL15"/>
    <mergeCell ref="J10:J12"/>
    <mergeCell ref="C10:C12"/>
    <mergeCell ref="K10:K12"/>
    <mergeCell ref="L10:L12"/>
    <mergeCell ref="M10:M12"/>
    <mergeCell ref="N10:N12"/>
    <mergeCell ref="A14:B14"/>
    <mergeCell ref="BQ8:BQ9"/>
    <mergeCell ref="AN10:AN12"/>
    <mergeCell ref="AK8:AK9"/>
    <mergeCell ref="AL8:AL9"/>
    <mergeCell ref="AO10:AO12"/>
    <mergeCell ref="AP10:AP12"/>
    <mergeCell ref="AQ10:AQ12"/>
    <mergeCell ref="AR10:AR12"/>
    <mergeCell ref="AS10:AS12"/>
    <mergeCell ref="AT10:AT12"/>
    <mergeCell ref="AU10:AU12"/>
    <mergeCell ref="AV10:AV12"/>
    <mergeCell ref="AW10:AW12"/>
    <mergeCell ref="AX10:AX12"/>
    <mergeCell ref="AY10:AY12"/>
    <mergeCell ref="AZ10:AZ12"/>
    <mergeCell ref="BA10:BA12"/>
    <mergeCell ref="BB10:BB12"/>
    <mergeCell ref="BC10:BC12"/>
    <mergeCell ref="BD10:BD12"/>
    <mergeCell ref="BE10:BE12"/>
    <mergeCell ref="BB8:BB9"/>
    <mergeCell ref="CA14:CC16"/>
    <mergeCell ref="BY14:BZ16"/>
    <mergeCell ref="BY7:BY12"/>
    <mergeCell ref="BZ7:BZ12"/>
    <mergeCell ref="P9:Q9"/>
    <mergeCell ref="R9:S9"/>
    <mergeCell ref="AG8:AH9"/>
    <mergeCell ref="AA8:AB9"/>
    <mergeCell ref="AG10:AG12"/>
    <mergeCell ref="AH10:AH12"/>
    <mergeCell ref="V10:V12"/>
    <mergeCell ref="V8:X9"/>
    <mergeCell ref="BF10:BF12"/>
    <mergeCell ref="BG10:BG12"/>
    <mergeCell ref="BH10:BH12"/>
    <mergeCell ref="BI10:BI12"/>
    <mergeCell ref="CA7:CA12"/>
    <mergeCell ref="CB7:CB12"/>
    <mergeCell ref="CC7:CC12"/>
    <mergeCell ref="AC10:AC12"/>
    <mergeCell ref="AC8:AD9"/>
    <mergeCell ref="AE8:AF9"/>
    <mergeCell ref="AE10:AE12"/>
    <mergeCell ref="BR8:BR9"/>
    <mergeCell ref="AG1:AL1"/>
    <mergeCell ref="G7:G9"/>
    <mergeCell ref="H7:AD7"/>
    <mergeCell ref="H8:S8"/>
    <mergeCell ref="AE7:AL7"/>
    <mergeCell ref="T8:U9"/>
    <mergeCell ref="Y8:Z9"/>
    <mergeCell ref="AI8:AI9"/>
    <mergeCell ref="AJ8:AJ9"/>
    <mergeCell ref="J9:K9"/>
    <mergeCell ref="L9:M9"/>
    <mergeCell ref="N9:O9"/>
    <mergeCell ref="AA3:AL3"/>
    <mergeCell ref="A5:AL5"/>
  </mergeCells>
  <pageMargins left="0.39370078740157483" right="0.19685039370078741" top="1.3779527559055118" bottom="0.23622047244094491" header="0" footer="0.19685039370078741"/>
  <pageSetup scale="51" firstPageNumber="12" fitToHeight="0" orientation="landscape" useFirstPageNumber="1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2606"/>
  <sheetViews>
    <sheetView tabSelected="1" view="pageLayout" zoomScaleNormal="130" zoomScaleSheetLayoutView="110" workbookViewId="0">
      <selection activeCell="D3" sqref="D3:F3"/>
    </sheetView>
  </sheetViews>
  <sheetFormatPr defaultColWidth="10.6640625" defaultRowHeight="12.75" x14ac:dyDescent="0.2"/>
  <cols>
    <col min="1" max="1" width="7" style="2" customWidth="1"/>
    <col min="2" max="2" width="69" style="2" customWidth="1"/>
    <col min="3" max="3" width="16" style="2" customWidth="1"/>
    <col min="4" max="4" width="20.83203125" style="25" customWidth="1"/>
    <col min="5" max="5" width="14.6640625" style="38" customWidth="1"/>
    <col min="6" max="6" width="18.1640625" style="2" customWidth="1"/>
    <col min="7" max="7" width="14.6640625" style="2" customWidth="1"/>
    <col min="8" max="8" width="5" style="2" customWidth="1"/>
    <col min="9" max="9" width="3.6640625" style="2" customWidth="1"/>
    <col min="10" max="10" width="27.1640625" style="2" customWidth="1"/>
    <col min="11" max="16384" width="10.6640625" style="2"/>
  </cols>
  <sheetData>
    <row r="1" spans="1:42" s="14" customFormat="1" ht="55.5" customHeight="1" x14ac:dyDescent="0.2">
      <c r="B1" s="42"/>
      <c r="C1" s="13"/>
      <c r="E1" s="273" t="s">
        <v>583</v>
      </c>
      <c r="F1" s="273"/>
    </row>
    <row r="2" spans="1:42" s="14" customFormat="1" ht="15" customHeight="1" x14ac:dyDescent="0.2">
      <c r="B2" s="42"/>
      <c r="C2" s="13"/>
      <c r="D2" s="133"/>
      <c r="E2" s="133"/>
      <c r="F2" s="133"/>
    </row>
    <row r="3" spans="1:42" s="44" customFormat="1" ht="87.75" customHeight="1" x14ac:dyDescent="0.2">
      <c r="A3" s="14"/>
      <c r="B3" s="14"/>
      <c r="C3" s="30"/>
      <c r="D3" s="190" t="s">
        <v>493</v>
      </c>
      <c r="E3" s="190"/>
      <c r="F3" s="190"/>
      <c r="G3" s="43"/>
      <c r="H3" s="276"/>
      <c r="I3" s="276"/>
      <c r="J3" s="276"/>
      <c r="K3" s="276"/>
      <c r="L3" s="276"/>
      <c r="M3" s="276"/>
      <c r="N3" s="276"/>
      <c r="O3" s="276"/>
      <c r="P3" s="276"/>
      <c r="Q3" s="276"/>
      <c r="R3" s="276"/>
      <c r="S3" s="276"/>
    </row>
    <row r="4" spans="1:42" s="14" customFormat="1" ht="12.75" customHeight="1" x14ac:dyDescent="0.2">
      <c r="A4" s="277" t="s">
        <v>487</v>
      </c>
      <c r="B4" s="277"/>
      <c r="C4" s="277"/>
      <c r="D4" s="277"/>
      <c r="E4" s="277"/>
      <c r="F4" s="277"/>
      <c r="G4" s="45"/>
      <c r="H4" s="45"/>
      <c r="I4" s="45"/>
      <c r="J4" s="45"/>
    </row>
    <row r="5" spans="1:42" s="14" customFormat="1" x14ac:dyDescent="0.2">
      <c r="A5" s="277"/>
      <c r="B5" s="277"/>
      <c r="C5" s="277"/>
      <c r="D5" s="277"/>
      <c r="E5" s="277"/>
      <c r="F5" s="277"/>
      <c r="G5" s="46"/>
      <c r="H5" s="46"/>
      <c r="I5" s="46"/>
      <c r="J5" s="46"/>
    </row>
    <row r="6" spans="1:42" s="44" customFormat="1" ht="4.5" customHeight="1" x14ac:dyDescent="0.2">
      <c r="A6" s="280"/>
      <c r="B6" s="280"/>
      <c r="C6" s="280"/>
      <c r="D6" s="280"/>
      <c r="E6" s="280"/>
      <c r="F6" s="280"/>
    </row>
    <row r="7" spans="1:42" s="44" customFormat="1" x14ac:dyDescent="0.2">
      <c r="A7" s="278" t="s">
        <v>39</v>
      </c>
      <c r="B7" s="278" t="s">
        <v>61</v>
      </c>
      <c r="C7" s="283" t="s">
        <v>3</v>
      </c>
      <c r="D7" s="285" t="s">
        <v>25</v>
      </c>
      <c r="E7" s="285" t="s">
        <v>20</v>
      </c>
      <c r="F7" s="278" t="s">
        <v>4</v>
      </c>
    </row>
    <row r="8" spans="1:42" s="44" customFormat="1" ht="31.5" customHeight="1" x14ac:dyDescent="0.2">
      <c r="A8" s="281"/>
      <c r="B8" s="281"/>
      <c r="C8" s="284"/>
      <c r="D8" s="286"/>
      <c r="E8" s="286"/>
      <c r="F8" s="279"/>
    </row>
    <row r="9" spans="1:42" s="44" customFormat="1" x14ac:dyDescent="0.2">
      <c r="A9" s="282"/>
      <c r="B9" s="282"/>
      <c r="C9" s="5" t="s">
        <v>5</v>
      </c>
      <c r="D9" s="11" t="s">
        <v>6</v>
      </c>
      <c r="E9" s="11" t="s">
        <v>19</v>
      </c>
      <c r="F9" s="41" t="s">
        <v>7</v>
      </c>
    </row>
    <row r="10" spans="1:42" s="44" customFormat="1" ht="12.75" customHeight="1" x14ac:dyDescent="0.2">
      <c r="A10" s="41">
        <v>1</v>
      </c>
      <c r="B10" s="41">
        <v>2</v>
      </c>
      <c r="C10" s="19">
        <v>3</v>
      </c>
      <c r="D10" s="11">
        <v>4</v>
      </c>
      <c r="E10" s="11">
        <v>5</v>
      </c>
      <c r="F10" s="41">
        <v>6</v>
      </c>
    </row>
    <row r="11" spans="1:42" s="44" customFormat="1" ht="12.75" customHeight="1" x14ac:dyDescent="0.2">
      <c r="A11" s="274" t="s">
        <v>480</v>
      </c>
      <c r="B11" s="275"/>
      <c r="C11" s="20">
        <f>C12+C13+C14</f>
        <v>1728186.3300000005</v>
      </c>
      <c r="D11" s="130">
        <f>D12+D13+D14</f>
        <v>62441</v>
      </c>
      <c r="E11" s="130">
        <f>E12+E13+E14</f>
        <v>450</v>
      </c>
      <c r="F11" s="20">
        <f>F12+F13+F14</f>
        <v>2036195456.5100002</v>
      </c>
      <c r="G11" s="47"/>
    </row>
    <row r="12" spans="1:42" s="48" customFormat="1" x14ac:dyDescent="0.2">
      <c r="A12" s="123">
        <v>1</v>
      </c>
      <c r="B12" s="124" t="s">
        <v>483</v>
      </c>
      <c r="C12" s="136">
        <v>718973.0700000003</v>
      </c>
      <c r="D12" s="134">
        <v>26957</v>
      </c>
      <c r="E12" s="11">
        <v>144</v>
      </c>
      <c r="F12" s="136">
        <v>538316110.37000012</v>
      </c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</row>
    <row r="13" spans="1:42" s="49" customFormat="1" x14ac:dyDescent="0.2">
      <c r="A13" s="123">
        <v>2</v>
      </c>
      <c r="B13" s="124" t="s">
        <v>482</v>
      </c>
      <c r="C13" s="181">
        <v>628713.3600000001</v>
      </c>
      <c r="D13" s="134">
        <v>22122</v>
      </c>
      <c r="E13" s="11">
        <v>148</v>
      </c>
      <c r="F13" s="181">
        <v>632400468.16000009</v>
      </c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</row>
    <row r="14" spans="1:42" s="50" customFormat="1" x14ac:dyDescent="0.2">
      <c r="A14" s="123">
        <v>3</v>
      </c>
      <c r="B14" s="124" t="s">
        <v>484</v>
      </c>
      <c r="C14" s="136">
        <v>380499.90000000026</v>
      </c>
      <c r="D14" s="134">
        <v>13362</v>
      </c>
      <c r="E14" s="11">
        <v>158</v>
      </c>
      <c r="F14" s="136">
        <v>865478877.98000002</v>
      </c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</row>
    <row r="15" spans="1:42" x14ac:dyDescent="0.2">
      <c r="E15" s="109"/>
      <c r="F15" s="131" t="s">
        <v>490</v>
      </c>
    </row>
    <row r="16" spans="1:42" ht="25.5" x14ac:dyDescent="0.2">
      <c r="B16" s="120" t="s">
        <v>533</v>
      </c>
      <c r="E16" s="109"/>
      <c r="F16" s="122" t="s">
        <v>534</v>
      </c>
    </row>
    <row r="17" spans="2:6" x14ac:dyDescent="0.2">
      <c r="E17" s="109"/>
    </row>
    <row r="18" spans="2:6" ht="25.5" x14ac:dyDescent="0.2">
      <c r="B18" s="121" t="s">
        <v>579</v>
      </c>
      <c r="E18" s="109"/>
      <c r="F18" s="122" t="s">
        <v>580</v>
      </c>
    </row>
    <row r="19" spans="2:6" x14ac:dyDescent="0.2">
      <c r="E19" s="109"/>
    </row>
    <row r="20" spans="2:6" ht="21.75" customHeight="1" x14ac:dyDescent="0.2">
      <c r="B20" s="121" t="s">
        <v>556</v>
      </c>
      <c r="E20" s="109"/>
      <c r="F20" s="122" t="s">
        <v>525</v>
      </c>
    </row>
    <row r="21" spans="2:6" x14ac:dyDescent="0.2">
      <c r="E21" s="109"/>
    </row>
    <row r="22" spans="2:6" x14ac:dyDescent="0.2">
      <c r="E22" s="109"/>
    </row>
    <row r="23" spans="2:6" x14ac:dyDescent="0.2">
      <c r="E23" s="109"/>
    </row>
    <row r="24" spans="2:6" x14ac:dyDescent="0.2">
      <c r="E24" s="287"/>
    </row>
    <row r="25" spans="2:6" x14ac:dyDescent="0.2">
      <c r="E25" s="287"/>
    </row>
    <row r="26" spans="2:6" x14ac:dyDescent="0.2">
      <c r="E26" s="287"/>
    </row>
    <row r="27" spans="2:6" x14ac:dyDescent="0.2">
      <c r="E27" s="287"/>
    </row>
    <row r="28" spans="2:6" x14ac:dyDescent="0.2">
      <c r="E28" s="287"/>
    </row>
    <row r="29" spans="2:6" x14ac:dyDescent="0.2">
      <c r="E29" s="287"/>
    </row>
    <row r="30" spans="2:6" x14ac:dyDescent="0.2">
      <c r="E30" s="287"/>
    </row>
    <row r="31" spans="2:6" x14ac:dyDescent="0.2">
      <c r="E31" s="287"/>
    </row>
    <row r="32" spans="2:6" x14ac:dyDescent="0.2">
      <c r="E32" s="287"/>
    </row>
    <row r="33" spans="5:5" x14ac:dyDescent="0.2">
      <c r="E33" s="287"/>
    </row>
    <row r="34" spans="5:5" x14ac:dyDescent="0.2">
      <c r="E34" s="287"/>
    </row>
    <row r="35" spans="5:5" x14ac:dyDescent="0.2">
      <c r="E35" s="287"/>
    </row>
    <row r="36" spans="5:5" x14ac:dyDescent="0.2">
      <c r="E36" s="287"/>
    </row>
    <row r="37" spans="5:5" x14ac:dyDescent="0.2">
      <c r="E37" s="287"/>
    </row>
    <row r="38" spans="5:5" x14ac:dyDescent="0.2">
      <c r="E38" s="287"/>
    </row>
    <row r="39" spans="5:5" x14ac:dyDescent="0.2">
      <c r="E39" s="287"/>
    </row>
    <row r="40" spans="5:5" x14ac:dyDescent="0.2">
      <c r="E40" s="287"/>
    </row>
    <row r="41" spans="5:5" x14ac:dyDescent="0.2">
      <c r="E41" s="287"/>
    </row>
    <row r="42" spans="5:5" x14ac:dyDescent="0.2">
      <c r="E42" s="287"/>
    </row>
    <row r="43" spans="5:5" x14ac:dyDescent="0.2">
      <c r="E43" s="287"/>
    </row>
    <row r="44" spans="5:5" x14ac:dyDescent="0.2">
      <c r="E44" s="287"/>
    </row>
    <row r="45" spans="5:5" x14ac:dyDescent="0.2">
      <c r="E45" s="287"/>
    </row>
    <row r="46" spans="5:5" x14ac:dyDescent="0.2">
      <c r="E46" s="287"/>
    </row>
    <row r="47" spans="5:5" x14ac:dyDescent="0.2">
      <c r="E47" s="287"/>
    </row>
    <row r="48" spans="5:5" x14ac:dyDescent="0.2">
      <c r="E48" s="287"/>
    </row>
    <row r="49" spans="5:5" x14ac:dyDescent="0.2">
      <c r="E49" s="287"/>
    </row>
    <row r="50" spans="5:5" x14ac:dyDescent="0.2">
      <c r="E50" s="287"/>
    </row>
    <row r="51" spans="5:5" x14ac:dyDescent="0.2">
      <c r="E51" s="287"/>
    </row>
    <row r="52" spans="5:5" x14ac:dyDescent="0.2">
      <c r="E52" s="287"/>
    </row>
    <row r="53" spans="5:5" x14ac:dyDescent="0.2">
      <c r="E53" s="287"/>
    </row>
    <row r="54" spans="5:5" x14ac:dyDescent="0.2">
      <c r="E54" s="287"/>
    </row>
    <row r="55" spans="5:5" x14ac:dyDescent="0.2">
      <c r="E55" s="287"/>
    </row>
    <row r="56" spans="5:5" x14ac:dyDescent="0.2">
      <c r="E56" s="287"/>
    </row>
    <row r="57" spans="5:5" x14ac:dyDescent="0.2">
      <c r="E57" s="287"/>
    </row>
    <row r="58" spans="5:5" x14ac:dyDescent="0.2">
      <c r="E58" s="287"/>
    </row>
    <row r="59" spans="5:5" x14ac:dyDescent="0.2">
      <c r="E59" s="287"/>
    </row>
    <row r="60" spans="5:5" x14ac:dyDescent="0.2">
      <c r="E60" s="287"/>
    </row>
    <row r="61" spans="5:5" x14ac:dyDescent="0.2">
      <c r="E61" s="287"/>
    </row>
    <row r="62" spans="5:5" x14ac:dyDescent="0.2">
      <c r="E62" s="287"/>
    </row>
    <row r="63" spans="5:5" x14ac:dyDescent="0.2">
      <c r="E63" s="287"/>
    </row>
    <row r="64" spans="5:5" x14ac:dyDescent="0.2">
      <c r="E64" s="287"/>
    </row>
    <row r="65" spans="5:5" x14ac:dyDescent="0.2">
      <c r="E65" s="287"/>
    </row>
    <row r="66" spans="5:5" x14ac:dyDescent="0.2">
      <c r="E66" s="287"/>
    </row>
    <row r="67" spans="5:5" x14ac:dyDescent="0.2">
      <c r="E67" s="287"/>
    </row>
    <row r="68" spans="5:5" x14ac:dyDescent="0.2">
      <c r="E68" s="287"/>
    </row>
    <row r="69" spans="5:5" x14ac:dyDescent="0.2">
      <c r="E69" s="287"/>
    </row>
    <row r="70" spans="5:5" x14ac:dyDescent="0.2">
      <c r="E70" s="287"/>
    </row>
    <row r="71" spans="5:5" x14ac:dyDescent="0.2">
      <c r="E71" s="287"/>
    </row>
    <row r="72" spans="5:5" x14ac:dyDescent="0.2">
      <c r="E72" s="287"/>
    </row>
    <row r="73" spans="5:5" x14ac:dyDescent="0.2">
      <c r="E73" s="287"/>
    </row>
    <row r="74" spans="5:5" x14ac:dyDescent="0.2">
      <c r="E74" s="287"/>
    </row>
    <row r="75" spans="5:5" x14ac:dyDescent="0.2">
      <c r="E75" s="287"/>
    </row>
    <row r="76" spans="5:5" x14ac:dyDescent="0.2">
      <c r="E76" s="287"/>
    </row>
    <row r="77" spans="5:5" x14ac:dyDescent="0.2">
      <c r="E77" s="287"/>
    </row>
    <row r="78" spans="5:5" x14ac:dyDescent="0.2">
      <c r="E78" s="287"/>
    </row>
    <row r="79" spans="5:5" x14ac:dyDescent="0.2">
      <c r="E79" s="287"/>
    </row>
    <row r="80" spans="5:5" x14ac:dyDescent="0.2">
      <c r="E80" s="287"/>
    </row>
    <row r="81" spans="5:5" x14ac:dyDescent="0.2">
      <c r="E81" s="287"/>
    </row>
    <row r="82" spans="5:5" x14ac:dyDescent="0.2">
      <c r="E82" s="287"/>
    </row>
    <row r="83" spans="5:5" x14ac:dyDescent="0.2">
      <c r="E83" s="287"/>
    </row>
    <row r="84" spans="5:5" x14ac:dyDescent="0.2">
      <c r="E84" s="287"/>
    </row>
    <row r="85" spans="5:5" x14ac:dyDescent="0.2">
      <c r="E85" s="287"/>
    </row>
    <row r="86" spans="5:5" x14ac:dyDescent="0.2">
      <c r="E86" s="287"/>
    </row>
    <row r="87" spans="5:5" x14ac:dyDescent="0.2">
      <c r="E87" s="287"/>
    </row>
    <row r="88" spans="5:5" x14ac:dyDescent="0.2">
      <c r="E88" s="287"/>
    </row>
    <row r="89" spans="5:5" x14ac:dyDescent="0.2">
      <c r="E89" s="287"/>
    </row>
    <row r="90" spans="5:5" x14ac:dyDescent="0.2">
      <c r="E90" s="287"/>
    </row>
    <row r="91" spans="5:5" x14ac:dyDescent="0.2">
      <c r="E91" s="287"/>
    </row>
    <row r="92" spans="5:5" x14ac:dyDescent="0.2">
      <c r="E92" s="287"/>
    </row>
    <row r="93" spans="5:5" x14ac:dyDescent="0.2">
      <c r="E93" s="287"/>
    </row>
    <row r="94" spans="5:5" x14ac:dyDescent="0.2">
      <c r="E94" s="287"/>
    </row>
    <row r="95" spans="5:5" x14ac:dyDescent="0.2">
      <c r="E95" s="287"/>
    </row>
    <row r="96" spans="5:5" x14ac:dyDescent="0.2">
      <c r="E96" s="287"/>
    </row>
    <row r="97" spans="5:5" x14ac:dyDescent="0.2">
      <c r="E97" s="287"/>
    </row>
    <row r="98" spans="5:5" x14ac:dyDescent="0.2">
      <c r="E98" s="287"/>
    </row>
    <row r="99" spans="5:5" x14ac:dyDescent="0.2">
      <c r="E99" s="287"/>
    </row>
    <row r="100" spans="5:5" x14ac:dyDescent="0.2">
      <c r="E100" s="287"/>
    </row>
    <row r="101" spans="5:5" x14ac:dyDescent="0.2">
      <c r="E101" s="287"/>
    </row>
    <row r="102" spans="5:5" x14ac:dyDescent="0.2">
      <c r="E102" s="287"/>
    </row>
    <row r="103" spans="5:5" x14ac:dyDescent="0.2">
      <c r="E103" s="287"/>
    </row>
    <row r="104" spans="5:5" x14ac:dyDescent="0.2">
      <c r="E104" s="287"/>
    </row>
    <row r="105" spans="5:5" x14ac:dyDescent="0.2">
      <c r="E105" s="287"/>
    </row>
    <row r="106" spans="5:5" x14ac:dyDescent="0.2">
      <c r="E106" s="287"/>
    </row>
    <row r="107" spans="5:5" x14ac:dyDescent="0.2">
      <c r="E107" s="287"/>
    </row>
    <row r="108" spans="5:5" x14ac:dyDescent="0.2">
      <c r="E108" s="287"/>
    </row>
    <row r="109" spans="5:5" x14ac:dyDescent="0.2">
      <c r="E109" s="287"/>
    </row>
    <row r="110" spans="5:5" x14ac:dyDescent="0.2">
      <c r="E110" s="287"/>
    </row>
    <row r="111" spans="5:5" x14ac:dyDescent="0.2">
      <c r="E111" s="287"/>
    </row>
    <row r="112" spans="5:5" x14ac:dyDescent="0.2">
      <c r="E112" s="287"/>
    </row>
    <row r="113" spans="5:5" x14ac:dyDescent="0.2">
      <c r="E113" s="287"/>
    </row>
    <row r="114" spans="5:5" x14ac:dyDescent="0.2">
      <c r="E114" s="287"/>
    </row>
    <row r="115" spans="5:5" x14ac:dyDescent="0.2">
      <c r="E115" s="287"/>
    </row>
    <row r="116" spans="5:5" x14ac:dyDescent="0.2">
      <c r="E116" s="287"/>
    </row>
    <row r="117" spans="5:5" x14ac:dyDescent="0.2">
      <c r="E117" s="287"/>
    </row>
    <row r="118" spans="5:5" x14ac:dyDescent="0.2">
      <c r="E118" s="287"/>
    </row>
    <row r="119" spans="5:5" x14ac:dyDescent="0.2">
      <c r="E119" s="287"/>
    </row>
    <row r="120" spans="5:5" x14ac:dyDescent="0.2">
      <c r="E120" s="287"/>
    </row>
    <row r="121" spans="5:5" x14ac:dyDescent="0.2">
      <c r="E121" s="287"/>
    </row>
    <row r="122" spans="5:5" x14ac:dyDescent="0.2">
      <c r="E122" s="287"/>
    </row>
    <row r="123" spans="5:5" x14ac:dyDescent="0.2">
      <c r="E123" s="287"/>
    </row>
    <row r="124" spans="5:5" x14ac:dyDescent="0.2">
      <c r="E124" s="287"/>
    </row>
    <row r="125" spans="5:5" x14ac:dyDescent="0.2">
      <c r="E125" s="287"/>
    </row>
    <row r="126" spans="5:5" x14ac:dyDescent="0.2">
      <c r="E126" s="287"/>
    </row>
    <row r="127" spans="5:5" x14ac:dyDescent="0.2">
      <c r="E127" s="287"/>
    </row>
    <row r="128" spans="5:5" x14ac:dyDescent="0.2">
      <c r="E128" s="287"/>
    </row>
    <row r="129" spans="5:5" x14ac:dyDescent="0.2">
      <c r="E129" s="287"/>
    </row>
    <row r="130" spans="5:5" x14ac:dyDescent="0.2">
      <c r="E130" s="287"/>
    </row>
    <row r="131" spans="5:5" x14ac:dyDescent="0.2">
      <c r="E131" s="287"/>
    </row>
    <row r="132" spans="5:5" x14ac:dyDescent="0.2">
      <c r="E132" s="287"/>
    </row>
    <row r="133" spans="5:5" x14ac:dyDescent="0.2">
      <c r="E133" s="287"/>
    </row>
    <row r="134" spans="5:5" x14ac:dyDescent="0.2">
      <c r="E134" s="287"/>
    </row>
    <row r="135" spans="5:5" x14ac:dyDescent="0.2">
      <c r="E135" s="287"/>
    </row>
    <row r="136" spans="5:5" x14ac:dyDescent="0.2">
      <c r="E136" s="287"/>
    </row>
    <row r="137" spans="5:5" x14ac:dyDescent="0.2">
      <c r="E137" s="287"/>
    </row>
    <row r="138" spans="5:5" x14ac:dyDescent="0.2">
      <c r="E138" s="287"/>
    </row>
    <row r="139" spans="5:5" x14ac:dyDescent="0.2">
      <c r="E139" s="287"/>
    </row>
    <row r="140" spans="5:5" x14ac:dyDescent="0.2">
      <c r="E140" s="287"/>
    </row>
    <row r="141" spans="5:5" x14ac:dyDescent="0.2">
      <c r="E141" s="287"/>
    </row>
    <row r="142" spans="5:5" x14ac:dyDescent="0.2">
      <c r="E142" s="287"/>
    </row>
    <row r="143" spans="5:5" x14ac:dyDescent="0.2">
      <c r="E143" s="287"/>
    </row>
    <row r="144" spans="5:5" x14ac:dyDescent="0.2">
      <c r="E144" s="287"/>
    </row>
    <row r="145" spans="5:5" x14ac:dyDescent="0.2">
      <c r="E145" s="287"/>
    </row>
    <row r="146" spans="5:5" x14ac:dyDescent="0.2">
      <c r="E146" s="287"/>
    </row>
    <row r="147" spans="5:5" x14ac:dyDescent="0.2">
      <c r="E147" s="287"/>
    </row>
    <row r="148" spans="5:5" x14ac:dyDescent="0.2">
      <c r="E148" s="287"/>
    </row>
    <row r="149" spans="5:5" x14ac:dyDescent="0.2">
      <c r="E149" s="287"/>
    </row>
    <row r="150" spans="5:5" x14ac:dyDescent="0.2">
      <c r="E150" s="287"/>
    </row>
    <row r="151" spans="5:5" x14ac:dyDescent="0.2">
      <c r="E151" s="287"/>
    </row>
    <row r="152" spans="5:5" x14ac:dyDescent="0.2">
      <c r="E152" s="287"/>
    </row>
    <row r="153" spans="5:5" x14ac:dyDescent="0.2">
      <c r="E153" s="287"/>
    </row>
    <row r="154" spans="5:5" x14ac:dyDescent="0.2">
      <c r="E154" s="287"/>
    </row>
    <row r="155" spans="5:5" x14ac:dyDescent="0.2">
      <c r="E155" s="287"/>
    </row>
    <row r="156" spans="5:5" x14ac:dyDescent="0.2">
      <c r="E156" s="287"/>
    </row>
    <row r="157" spans="5:5" x14ac:dyDescent="0.2">
      <c r="E157" s="287"/>
    </row>
    <row r="158" spans="5:5" x14ac:dyDescent="0.2">
      <c r="E158" s="287"/>
    </row>
    <row r="159" spans="5:5" x14ac:dyDescent="0.2">
      <c r="E159" s="287"/>
    </row>
    <row r="160" spans="5:5" x14ac:dyDescent="0.2">
      <c r="E160" s="287"/>
    </row>
    <row r="161" spans="5:5" x14ac:dyDescent="0.2">
      <c r="E161" s="287"/>
    </row>
    <row r="162" spans="5:5" x14ac:dyDescent="0.2">
      <c r="E162" s="287"/>
    </row>
    <row r="163" spans="5:5" x14ac:dyDescent="0.2">
      <c r="E163" s="287"/>
    </row>
    <row r="164" spans="5:5" x14ac:dyDescent="0.2">
      <c r="E164" s="287"/>
    </row>
    <row r="165" spans="5:5" x14ac:dyDescent="0.2">
      <c r="E165" s="287"/>
    </row>
    <row r="166" spans="5:5" x14ac:dyDescent="0.2">
      <c r="E166" s="287"/>
    </row>
    <row r="167" spans="5:5" x14ac:dyDescent="0.2">
      <c r="E167" s="287"/>
    </row>
    <row r="168" spans="5:5" x14ac:dyDescent="0.2">
      <c r="E168" s="287"/>
    </row>
    <row r="169" spans="5:5" x14ac:dyDescent="0.2">
      <c r="E169" s="287"/>
    </row>
    <row r="170" spans="5:5" x14ac:dyDescent="0.2">
      <c r="E170" s="287"/>
    </row>
    <row r="171" spans="5:5" x14ac:dyDescent="0.2">
      <c r="E171" s="287"/>
    </row>
    <row r="172" spans="5:5" x14ac:dyDescent="0.2">
      <c r="E172" s="287"/>
    </row>
    <row r="173" spans="5:5" x14ac:dyDescent="0.2">
      <c r="E173" s="287"/>
    </row>
    <row r="174" spans="5:5" x14ac:dyDescent="0.2">
      <c r="E174" s="287"/>
    </row>
    <row r="175" spans="5:5" x14ac:dyDescent="0.2">
      <c r="E175" s="287"/>
    </row>
    <row r="176" spans="5:5" x14ac:dyDescent="0.2">
      <c r="E176" s="287"/>
    </row>
    <row r="177" spans="5:5" x14ac:dyDescent="0.2">
      <c r="E177" s="287"/>
    </row>
    <row r="178" spans="5:5" x14ac:dyDescent="0.2">
      <c r="E178" s="287"/>
    </row>
    <row r="179" spans="5:5" x14ac:dyDescent="0.2">
      <c r="E179" s="287"/>
    </row>
    <row r="180" spans="5:5" x14ac:dyDescent="0.2">
      <c r="E180" s="287"/>
    </row>
    <row r="181" spans="5:5" x14ac:dyDescent="0.2">
      <c r="E181" s="287"/>
    </row>
    <row r="182" spans="5:5" x14ac:dyDescent="0.2">
      <c r="E182" s="287"/>
    </row>
    <row r="183" spans="5:5" x14ac:dyDescent="0.2">
      <c r="E183" s="287"/>
    </row>
    <row r="184" spans="5:5" x14ac:dyDescent="0.2">
      <c r="E184" s="287"/>
    </row>
    <row r="185" spans="5:5" x14ac:dyDescent="0.2">
      <c r="E185" s="287"/>
    </row>
    <row r="186" spans="5:5" x14ac:dyDescent="0.2">
      <c r="E186" s="287"/>
    </row>
    <row r="187" spans="5:5" x14ac:dyDescent="0.2">
      <c r="E187" s="287"/>
    </row>
    <row r="188" spans="5:5" x14ac:dyDescent="0.2">
      <c r="E188" s="287"/>
    </row>
    <row r="189" spans="5:5" x14ac:dyDescent="0.2">
      <c r="E189" s="287"/>
    </row>
    <row r="190" spans="5:5" x14ac:dyDescent="0.2">
      <c r="E190" s="287"/>
    </row>
    <row r="191" spans="5:5" x14ac:dyDescent="0.2">
      <c r="E191" s="287"/>
    </row>
    <row r="192" spans="5:5" x14ac:dyDescent="0.2">
      <c r="E192" s="287"/>
    </row>
    <row r="193" spans="5:5" x14ac:dyDescent="0.2">
      <c r="E193" s="287"/>
    </row>
    <row r="194" spans="5:5" x14ac:dyDescent="0.2">
      <c r="E194" s="287"/>
    </row>
    <row r="195" spans="5:5" x14ac:dyDescent="0.2">
      <c r="E195" s="287"/>
    </row>
    <row r="196" spans="5:5" x14ac:dyDescent="0.2">
      <c r="E196" s="287"/>
    </row>
    <row r="197" spans="5:5" x14ac:dyDescent="0.2">
      <c r="E197" s="287"/>
    </row>
    <row r="198" spans="5:5" x14ac:dyDescent="0.2">
      <c r="E198" s="287"/>
    </row>
    <row r="199" spans="5:5" x14ac:dyDescent="0.2">
      <c r="E199" s="287"/>
    </row>
    <row r="200" spans="5:5" x14ac:dyDescent="0.2">
      <c r="E200" s="287"/>
    </row>
    <row r="201" spans="5:5" x14ac:dyDescent="0.2">
      <c r="E201" s="287"/>
    </row>
    <row r="202" spans="5:5" x14ac:dyDescent="0.2">
      <c r="E202" s="287"/>
    </row>
    <row r="203" spans="5:5" x14ac:dyDescent="0.2">
      <c r="E203" s="287"/>
    </row>
    <row r="204" spans="5:5" x14ac:dyDescent="0.2">
      <c r="E204" s="287"/>
    </row>
    <row r="205" spans="5:5" x14ac:dyDescent="0.2">
      <c r="E205" s="287"/>
    </row>
    <row r="206" spans="5:5" x14ac:dyDescent="0.2">
      <c r="E206" s="287"/>
    </row>
    <row r="207" spans="5:5" x14ac:dyDescent="0.2">
      <c r="E207" s="287"/>
    </row>
    <row r="208" spans="5:5" x14ac:dyDescent="0.2">
      <c r="E208" s="287"/>
    </row>
    <row r="209" spans="5:5" x14ac:dyDescent="0.2">
      <c r="E209" s="287"/>
    </row>
    <row r="210" spans="5:5" x14ac:dyDescent="0.2">
      <c r="E210" s="287"/>
    </row>
    <row r="211" spans="5:5" x14ac:dyDescent="0.2">
      <c r="E211" s="287"/>
    </row>
    <row r="212" spans="5:5" x14ac:dyDescent="0.2">
      <c r="E212" s="287"/>
    </row>
    <row r="213" spans="5:5" x14ac:dyDescent="0.2">
      <c r="E213" s="287"/>
    </row>
    <row r="214" spans="5:5" x14ac:dyDescent="0.2">
      <c r="E214" s="287"/>
    </row>
    <row r="215" spans="5:5" x14ac:dyDescent="0.2">
      <c r="E215" s="287"/>
    </row>
    <row r="216" spans="5:5" x14ac:dyDescent="0.2">
      <c r="E216" s="287"/>
    </row>
    <row r="217" spans="5:5" x14ac:dyDescent="0.2">
      <c r="E217" s="287"/>
    </row>
    <row r="218" spans="5:5" x14ac:dyDescent="0.2">
      <c r="E218" s="287"/>
    </row>
    <row r="219" spans="5:5" x14ac:dyDescent="0.2">
      <c r="E219" s="287"/>
    </row>
    <row r="220" spans="5:5" x14ac:dyDescent="0.2">
      <c r="E220" s="287"/>
    </row>
    <row r="221" spans="5:5" x14ac:dyDescent="0.2">
      <c r="E221" s="287"/>
    </row>
    <row r="222" spans="5:5" x14ac:dyDescent="0.2">
      <c r="E222" s="287"/>
    </row>
    <row r="223" spans="5:5" x14ac:dyDescent="0.2">
      <c r="E223" s="287"/>
    </row>
    <row r="224" spans="5:5" x14ac:dyDescent="0.2">
      <c r="E224" s="287"/>
    </row>
    <row r="225" spans="5:5" x14ac:dyDescent="0.2">
      <c r="E225" s="287"/>
    </row>
    <row r="226" spans="5:5" x14ac:dyDescent="0.2">
      <c r="E226" s="287"/>
    </row>
    <row r="227" spans="5:5" x14ac:dyDescent="0.2">
      <c r="E227" s="287"/>
    </row>
    <row r="228" spans="5:5" x14ac:dyDescent="0.2">
      <c r="E228" s="287"/>
    </row>
    <row r="229" spans="5:5" x14ac:dyDescent="0.2">
      <c r="E229" s="287"/>
    </row>
    <row r="230" spans="5:5" x14ac:dyDescent="0.2">
      <c r="E230" s="287"/>
    </row>
    <row r="231" spans="5:5" x14ac:dyDescent="0.2">
      <c r="E231" s="287"/>
    </row>
    <row r="232" spans="5:5" x14ac:dyDescent="0.2">
      <c r="E232" s="287"/>
    </row>
    <row r="233" spans="5:5" x14ac:dyDescent="0.2">
      <c r="E233" s="287"/>
    </row>
    <row r="234" spans="5:5" x14ac:dyDescent="0.2">
      <c r="E234" s="287"/>
    </row>
    <row r="235" spans="5:5" x14ac:dyDescent="0.2">
      <c r="E235" s="287"/>
    </row>
    <row r="236" spans="5:5" x14ac:dyDescent="0.2">
      <c r="E236" s="287"/>
    </row>
    <row r="237" spans="5:5" x14ac:dyDescent="0.2">
      <c r="E237" s="287"/>
    </row>
    <row r="238" spans="5:5" x14ac:dyDescent="0.2">
      <c r="E238" s="287"/>
    </row>
    <row r="239" spans="5:5" x14ac:dyDescent="0.2">
      <c r="E239" s="287"/>
    </row>
    <row r="240" spans="5:5" x14ac:dyDescent="0.2">
      <c r="E240" s="287"/>
    </row>
    <row r="241" spans="5:5" x14ac:dyDescent="0.2">
      <c r="E241" s="287"/>
    </row>
    <row r="242" spans="5:5" x14ac:dyDescent="0.2">
      <c r="E242" s="287"/>
    </row>
    <row r="243" spans="5:5" x14ac:dyDescent="0.2">
      <c r="E243" s="287"/>
    </row>
    <row r="244" spans="5:5" x14ac:dyDescent="0.2">
      <c r="E244" s="287"/>
    </row>
    <row r="245" spans="5:5" x14ac:dyDescent="0.2">
      <c r="E245" s="287"/>
    </row>
    <row r="246" spans="5:5" x14ac:dyDescent="0.2">
      <c r="E246" s="287"/>
    </row>
    <row r="247" spans="5:5" x14ac:dyDescent="0.2">
      <c r="E247" s="287"/>
    </row>
    <row r="248" spans="5:5" x14ac:dyDescent="0.2">
      <c r="E248" s="287"/>
    </row>
    <row r="249" spans="5:5" x14ac:dyDescent="0.2">
      <c r="E249" s="287"/>
    </row>
    <row r="250" spans="5:5" x14ac:dyDescent="0.2">
      <c r="E250" s="287"/>
    </row>
    <row r="251" spans="5:5" x14ac:dyDescent="0.2">
      <c r="E251" s="287"/>
    </row>
    <row r="252" spans="5:5" x14ac:dyDescent="0.2">
      <c r="E252" s="287"/>
    </row>
    <row r="253" spans="5:5" x14ac:dyDescent="0.2">
      <c r="E253" s="287"/>
    </row>
    <row r="254" spans="5:5" x14ac:dyDescent="0.2">
      <c r="E254" s="287"/>
    </row>
    <row r="255" spans="5:5" x14ac:dyDescent="0.2">
      <c r="E255" s="287"/>
    </row>
    <row r="256" spans="5:5" x14ac:dyDescent="0.2">
      <c r="E256" s="287"/>
    </row>
    <row r="257" spans="5:5" x14ac:dyDescent="0.2">
      <c r="E257" s="287"/>
    </row>
    <row r="258" spans="5:5" x14ac:dyDescent="0.2">
      <c r="E258" s="287"/>
    </row>
    <row r="259" spans="5:5" x14ac:dyDescent="0.2">
      <c r="E259" s="287"/>
    </row>
    <row r="260" spans="5:5" x14ac:dyDescent="0.2">
      <c r="E260" s="287"/>
    </row>
    <row r="261" spans="5:5" x14ac:dyDescent="0.2">
      <c r="E261" s="287"/>
    </row>
    <row r="262" spans="5:5" x14ac:dyDescent="0.2">
      <c r="E262" s="287"/>
    </row>
    <row r="263" spans="5:5" x14ac:dyDescent="0.2">
      <c r="E263" s="287"/>
    </row>
    <row r="264" spans="5:5" x14ac:dyDescent="0.2">
      <c r="E264" s="287"/>
    </row>
    <row r="265" spans="5:5" x14ac:dyDescent="0.2">
      <c r="E265" s="287"/>
    </row>
    <row r="266" spans="5:5" x14ac:dyDescent="0.2">
      <c r="E266" s="287"/>
    </row>
    <row r="267" spans="5:5" x14ac:dyDescent="0.2">
      <c r="E267" s="287"/>
    </row>
    <row r="268" spans="5:5" x14ac:dyDescent="0.2">
      <c r="E268" s="287"/>
    </row>
    <row r="269" spans="5:5" x14ac:dyDescent="0.2">
      <c r="E269" s="287"/>
    </row>
    <row r="270" spans="5:5" x14ac:dyDescent="0.2">
      <c r="E270" s="287"/>
    </row>
    <row r="271" spans="5:5" x14ac:dyDescent="0.2">
      <c r="E271" s="287"/>
    </row>
    <row r="272" spans="5:5" x14ac:dyDescent="0.2">
      <c r="E272" s="287"/>
    </row>
    <row r="273" spans="5:5" x14ac:dyDescent="0.2">
      <c r="E273" s="287"/>
    </row>
    <row r="274" spans="5:5" x14ac:dyDescent="0.2">
      <c r="E274" s="287"/>
    </row>
    <row r="275" spans="5:5" x14ac:dyDescent="0.2">
      <c r="E275" s="287"/>
    </row>
    <row r="276" spans="5:5" x14ac:dyDescent="0.2">
      <c r="E276" s="287"/>
    </row>
    <row r="277" spans="5:5" x14ac:dyDescent="0.2">
      <c r="E277" s="287"/>
    </row>
    <row r="278" spans="5:5" x14ac:dyDescent="0.2">
      <c r="E278" s="287"/>
    </row>
    <row r="279" spans="5:5" x14ac:dyDescent="0.2">
      <c r="E279" s="287"/>
    </row>
    <row r="280" spans="5:5" x14ac:dyDescent="0.2">
      <c r="E280" s="287"/>
    </row>
    <row r="281" spans="5:5" x14ac:dyDescent="0.2">
      <c r="E281" s="287"/>
    </row>
    <row r="282" spans="5:5" x14ac:dyDescent="0.2">
      <c r="E282" s="287"/>
    </row>
    <row r="283" spans="5:5" x14ac:dyDescent="0.2">
      <c r="E283" s="287"/>
    </row>
    <row r="284" spans="5:5" x14ac:dyDescent="0.2">
      <c r="E284" s="287"/>
    </row>
    <row r="285" spans="5:5" x14ac:dyDescent="0.2">
      <c r="E285" s="287"/>
    </row>
    <row r="286" spans="5:5" x14ac:dyDescent="0.2">
      <c r="E286" s="287"/>
    </row>
    <row r="287" spans="5:5" x14ac:dyDescent="0.2">
      <c r="E287" s="287"/>
    </row>
    <row r="288" spans="5:5" x14ac:dyDescent="0.2">
      <c r="E288" s="287"/>
    </row>
    <row r="289" spans="5:5" x14ac:dyDescent="0.2">
      <c r="E289" s="287"/>
    </row>
    <row r="290" spans="5:5" x14ac:dyDescent="0.2">
      <c r="E290" s="287"/>
    </row>
    <row r="291" spans="5:5" x14ac:dyDescent="0.2">
      <c r="E291" s="287"/>
    </row>
    <row r="292" spans="5:5" x14ac:dyDescent="0.2">
      <c r="E292" s="287"/>
    </row>
    <row r="293" spans="5:5" x14ac:dyDescent="0.2">
      <c r="E293" s="287"/>
    </row>
    <row r="294" spans="5:5" x14ac:dyDescent="0.2">
      <c r="E294" s="287"/>
    </row>
    <row r="295" spans="5:5" x14ac:dyDescent="0.2">
      <c r="E295" s="287"/>
    </row>
    <row r="296" spans="5:5" x14ac:dyDescent="0.2">
      <c r="E296" s="287"/>
    </row>
    <row r="297" spans="5:5" x14ac:dyDescent="0.2">
      <c r="E297" s="287"/>
    </row>
    <row r="298" spans="5:5" x14ac:dyDescent="0.2">
      <c r="E298" s="287"/>
    </row>
    <row r="299" spans="5:5" x14ac:dyDescent="0.2">
      <c r="E299" s="287"/>
    </row>
    <row r="300" spans="5:5" x14ac:dyDescent="0.2">
      <c r="E300" s="287"/>
    </row>
    <row r="301" spans="5:5" x14ac:dyDescent="0.2">
      <c r="E301" s="287"/>
    </row>
    <row r="302" spans="5:5" x14ac:dyDescent="0.2">
      <c r="E302" s="287"/>
    </row>
    <row r="303" spans="5:5" x14ac:dyDescent="0.2">
      <c r="E303" s="287"/>
    </row>
    <row r="304" spans="5:5" x14ac:dyDescent="0.2">
      <c r="E304" s="287"/>
    </row>
    <row r="305" spans="5:5" x14ac:dyDescent="0.2">
      <c r="E305" s="287"/>
    </row>
    <row r="306" spans="5:5" x14ac:dyDescent="0.2">
      <c r="E306" s="287"/>
    </row>
    <row r="307" spans="5:5" x14ac:dyDescent="0.2">
      <c r="E307" s="287"/>
    </row>
    <row r="308" spans="5:5" x14ac:dyDescent="0.2">
      <c r="E308" s="287"/>
    </row>
    <row r="309" spans="5:5" x14ac:dyDescent="0.2">
      <c r="E309" s="287"/>
    </row>
    <row r="310" spans="5:5" x14ac:dyDescent="0.2">
      <c r="E310" s="287"/>
    </row>
    <row r="311" spans="5:5" x14ac:dyDescent="0.2">
      <c r="E311" s="287"/>
    </row>
    <row r="312" spans="5:5" x14ac:dyDescent="0.2">
      <c r="E312" s="287"/>
    </row>
    <row r="313" spans="5:5" x14ac:dyDescent="0.2">
      <c r="E313" s="287"/>
    </row>
    <row r="314" spans="5:5" x14ac:dyDescent="0.2">
      <c r="E314" s="287"/>
    </row>
    <row r="315" spans="5:5" x14ac:dyDescent="0.2">
      <c r="E315" s="287"/>
    </row>
    <row r="316" spans="5:5" x14ac:dyDescent="0.2">
      <c r="E316" s="287"/>
    </row>
    <row r="317" spans="5:5" x14ac:dyDescent="0.2">
      <c r="E317" s="287"/>
    </row>
    <row r="318" spans="5:5" x14ac:dyDescent="0.2">
      <c r="E318" s="287"/>
    </row>
    <row r="319" spans="5:5" x14ac:dyDescent="0.2">
      <c r="E319" s="287"/>
    </row>
    <row r="320" spans="5:5" x14ac:dyDescent="0.2">
      <c r="E320" s="287"/>
    </row>
    <row r="321" spans="5:5" x14ac:dyDescent="0.2">
      <c r="E321" s="287"/>
    </row>
    <row r="322" spans="5:5" x14ac:dyDescent="0.2">
      <c r="E322" s="287"/>
    </row>
    <row r="323" spans="5:5" x14ac:dyDescent="0.2">
      <c r="E323" s="287"/>
    </row>
    <row r="324" spans="5:5" x14ac:dyDescent="0.2">
      <c r="E324" s="287"/>
    </row>
    <row r="325" spans="5:5" x14ac:dyDescent="0.2">
      <c r="E325" s="287"/>
    </row>
    <row r="326" spans="5:5" x14ac:dyDescent="0.2">
      <c r="E326" s="287"/>
    </row>
    <row r="327" spans="5:5" x14ac:dyDescent="0.2">
      <c r="E327" s="287"/>
    </row>
    <row r="328" spans="5:5" x14ac:dyDescent="0.2">
      <c r="E328" s="287"/>
    </row>
    <row r="329" spans="5:5" x14ac:dyDescent="0.2">
      <c r="E329" s="287"/>
    </row>
    <row r="330" spans="5:5" x14ac:dyDescent="0.2">
      <c r="E330" s="287"/>
    </row>
    <row r="331" spans="5:5" x14ac:dyDescent="0.2">
      <c r="E331" s="287"/>
    </row>
    <row r="332" spans="5:5" x14ac:dyDescent="0.2">
      <c r="E332" s="287"/>
    </row>
    <row r="333" spans="5:5" x14ac:dyDescent="0.2">
      <c r="E333" s="287"/>
    </row>
    <row r="334" spans="5:5" x14ac:dyDescent="0.2">
      <c r="E334" s="287"/>
    </row>
    <row r="335" spans="5:5" x14ac:dyDescent="0.2">
      <c r="E335" s="287"/>
    </row>
    <row r="336" spans="5:5" x14ac:dyDescent="0.2">
      <c r="E336" s="287"/>
    </row>
    <row r="337" spans="5:5" x14ac:dyDescent="0.2">
      <c r="E337" s="287"/>
    </row>
    <row r="338" spans="5:5" x14ac:dyDescent="0.2">
      <c r="E338" s="287"/>
    </row>
    <row r="339" spans="5:5" x14ac:dyDescent="0.2">
      <c r="E339" s="287"/>
    </row>
    <row r="340" spans="5:5" x14ac:dyDescent="0.2">
      <c r="E340" s="287"/>
    </row>
    <row r="341" spans="5:5" x14ac:dyDescent="0.2">
      <c r="E341" s="287"/>
    </row>
    <row r="342" spans="5:5" x14ac:dyDescent="0.2">
      <c r="E342" s="287"/>
    </row>
    <row r="343" spans="5:5" x14ac:dyDescent="0.2">
      <c r="E343" s="287"/>
    </row>
    <row r="344" spans="5:5" x14ac:dyDescent="0.2">
      <c r="E344" s="287"/>
    </row>
    <row r="345" spans="5:5" x14ac:dyDescent="0.2">
      <c r="E345" s="287"/>
    </row>
    <row r="346" spans="5:5" x14ac:dyDescent="0.2">
      <c r="E346" s="287"/>
    </row>
    <row r="347" spans="5:5" x14ac:dyDescent="0.2">
      <c r="E347" s="287"/>
    </row>
    <row r="348" spans="5:5" x14ac:dyDescent="0.2">
      <c r="E348" s="287"/>
    </row>
    <row r="349" spans="5:5" x14ac:dyDescent="0.2">
      <c r="E349" s="287"/>
    </row>
    <row r="350" spans="5:5" x14ac:dyDescent="0.2">
      <c r="E350" s="287"/>
    </row>
    <row r="351" spans="5:5" x14ac:dyDescent="0.2">
      <c r="E351" s="287"/>
    </row>
    <row r="352" spans="5:5" x14ac:dyDescent="0.2">
      <c r="E352" s="287"/>
    </row>
    <row r="353" spans="5:5" x14ac:dyDescent="0.2">
      <c r="E353" s="287"/>
    </row>
    <row r="354" spans="5:5" x14ac:dyDescent="0.2">
      <c r="E354" s="287"/>
    </row>
    <row r="355" spans="5:5" x14ac:dyDescent="0.2">
      <c r="E355" s="287"/>
    </row>
    <row r="356" spans="5:5" x14ac:dyDescent="0.2">
      <c r="E356" s="287"/>
    </row>
    <row r="357" spans="5:5" x14ac:dyDescent="0.2">
      <c r="E357" s="287"/>
    </row>
    <row r="358" spans="5:5" x14ac:dyDescent="0.2">
      <c r="E358" s="287"/>
    </row>
    <row r="359" spans="5:5" x14ac:dyDescent="0.2">
      <c r="E359" s="287"/>
    </row>
    <row r="360" spans="5:5" x14ac:dyDescent="0.2">
      <c r="E360" s="287"/>
    </row>
    <row r="361" spans="5:5" x14ac:dyDescent="0.2">
      <c r="E361" s="287"/>
    </row>
    <row r="362" spans="5:5" x14ac:dyDescent="0.2">
      <c r="E362" s="287"/>
    </row>
    <row r="363" spans="5:5" x14ac:dyDescent="0.2">
      <c r="E363" s="287"/>
    </row>
    <row r="364" spans="5:5" x14ac:dyDescent="0.2">
      <c r="E364" s="287"/>
    </row>
    <row r="365" spans="5:5" x14ac:dyDescent="0.2">
      <c r="E365" s="287"/>
    </row>
    <row r="366" spans="5:5" x14ac:dyDescent="0.2">
      <c r="E366" s="287"/>
    </row>
    <row r="367" spans="5:5" x14ac:dyDescent="0.2">
      <c r="E367" s="287"/>
    </row>
    <row r="368" spans="5:5" x14ac:dyDescent="0.2">
      <c r="E368" s="287"/>
    </row>
    <row r="369" spans="5:5" x14ac:dyDescent="0.2">
      <c r="E369" s="287"/>
    </row>
    <row r="370" spans="5:5" x14ac:dyDescent="0.2">
      <c r="E370" s="287"/>
    </row>
    <row r="371" spans="5:5" x14ac:dyDescent="0.2">
      <c r="E371" s="287"/>
    </row>
    <row r="372" spans="5:5" x14ac:dyDescent="0.2">
      <c r="E372" s="287"/>
    </row>
    <row r="373" spans="5:5" x14ac:dyDescent="0.2">
      <c r="E373" s="287"/>
    </row>
    <row r="374" spans="5:5" x14ac:dyDescent="0.2">
      <c r="E374" s="287"/>
    </row>
    <row r="375" spans="5:5" x14ac:dyDescent="0.2">
      <c r="E375" s="287"/>
    </row>
    <row r="376" spans="5:5" x14ac:dyDescent="0.2">
      <c r="E376" s="287"/>
    </row>
    <row r="377" spans="5:5" x14ac:dyDescent="0.2">
      <c r="E377" s="287"/>
    </row>
    <row r="378" spans="5:5" x14ac:dyDescent="0.2">
      <c r="E378" s="287"/>
    </row>
    <row r="379" spans="5:5" x14ac:dyDescent="0.2">
      <c r="E379" s="287"/>
    </row>
    <row r="380" spans="5:5" x14ac:dyDescent="0.2">
      <c r="E380" s="287"/>
    </row>
    <row r="381" spans="5:5" x14ac:dyDescent="0.2">
      <c r="E381" s="287"/>
    </row>
    <row r="382" spans="5:5" x14ac:dyDescent="0.2">
      <c r="E382" s="287"/>
    </row>
    <row r="383" spans="5:5" x14ac:dyDescent="0.2">
      <c r="E383" s="287"/>
    </row>
    <row r="384" spans="5:5" x14ac:dyDescent="0.2">
      <c r="E384" s="287"/>
    </row>
    <row r="385" spans="5:5" x14ac:dyDescent="0.2">
      <c r="E385" s="287"/>
    </row>
    <row r="386" spans="5:5" x14ac:dyDescent="0.2">
      <c r="E386" s="287"/>
    </row>
    <row r="387" spans="5:5" x14ac:dyDescent="0.2">
      <c r="E387" s="287"/>
    </row>
    <row r="388" spans="5:5" x14ac:dyDescent="0.2">
      <c r="E388" s="287"/>
    </row>
    <row r="389" spans="5:5" x14ac:dyDescent="0.2">
      <c r="E389" s="287"/>
    </row>
    <row r="390" spans="5:5" x14ac:dyDescent="0.2">
      <c r="E390" s="287"/>
    </row>
    <row r="391" spans="5:5" x14ac:dyDescent="0.2">
      <c r="E391" s="287"/>
    </row>
    <row r="392" spans="5:5" x14ac:dyDescent="0.2">
      <c r="E392" s="287"/>
    </row>
    <row r="393" spans="5:5" x14ac:dyDescent="0.2">
      <c r="E393" s="287"/>
    </row>
    <row r="394" spans="5:5" x14ac:dyDescent="0.2">
      <c r="E394" s="287"/>
    </row>
    <row r="395" spans="5:5" x14ac:dyDescent="0.2">
      <c r="E395" s="287"/>
    </row>
    <row r="396" spans="5:5" x14ac:dyDescent="0.2">
      <c r="E396" s="287"/>
    </row>
    <row r="397" spans="5:5" x14ac:dyDescent="0.2">
      <c r="E397" s="287"/>
    </row>
    <row r="398" spans="5:5" x14ac:dyDescent="0.2">
      <c r="E398" s="287"/>
    </row>
    <row r="399" spans="5:5" x14ac:dyDescent="0.2">
      <c r="E399" s="287"/>
    </row>
    <row r="400" spans="5:5" x14ac:dyDescent="0.2">
      <c r="E400" s="287"/>
    </row>
    <row r="401" spans="5:5" x14ac:dyDescent="0.2">
      <c r="E401" s="287"/>
    </row>
    <row r="402" spans="5:5" x14ac:dyDescent="0.2">
      <c r="E402" s="287"/>
    </row>
    <row r="403" spans="5:5" x14ac:dyDescent="0.2">
      <c r="E403" s="287"/>
    </row>
    <row r="404" spans="5:5" x14ac:dyDescent="0.2">
      <c r="E404" s="287"/>
    </row>
    <row r="405" spans="5:5" x14ac:dyDescent="0.2">
      <c r="E405" s="287"/>
    </row>
    <row r="406" spans="5:5" x14ac:dyDescent="0.2">
      <c r="E406" s="287"/>
    </row>
    <row r="407" spans="5:5" x14ac:dyDescent="0.2">
      <c r="E407" s="287"/>
    </row>
    <row r="408" spans="5:5" x14ac:dyDescent="0.2">
      <c r="E408" s="287"/>
    </row>
    <row r="409" spans="5:5" x14ac:dyDescent="0.2">
      <c r="E409" s="287"/>
    </row>
    <row r="410" spans="5:5" x14ac:dyDescent="0.2">
      <c r="E410" s="287"/>
    </row>
    <row r="411" spans="5:5" x14ac:dyDescent="0.2">
      <c r="E411" s="287"/>
    </row>
    <row r="412" spans="5:5" x14ac:dyDescent="0.2">
      <c r="E412" s="287"/>
    </row>
    <row r="413" spans="5:5" x14ac:dyDescent="0.2">
      <c r="E413" s="287"/>
    </row>
    <row r="414" spans="5:5" x14ac:dyDescent="0.2">
      <c r="E414" s="287"/>
    </row>
    <row r="415" spans="5:5" x14ac:dyDescent="0.2">
      <c r="E415" s="287"/>
    </row>
    <row r="416" spans="5:5" x14ac:dyDescent="0.2">
      <c r="E416" s="287"/>
    </row>
    <row r="417" spans="5:5" x14ac:dyDescent="0.2">
      <c r="E417" s="287"/>
    </row>
    <row r="418" spans="5:5" x14ac:dyDescent="0.2">
      <c r="E418" s="287"/>
    </row>
    <row r="419" spans="5:5" x14ac:dyDescent="0.2">
      <c r="E419" s="287"/>
    </row>
    <row r="420" spans="5:5" x14ac:dyDescent="0.2">
      <c r="E420" s="287"/>
    </row>
    <row r="421" spans="5:5" x14ac:dyDescent="0.2">
      <c r="E421" s="287"/>
    </row>
    <row r="422" spans="5:5" x14ac:dyDescent="0.2">
      <c r="E422" s="287"/>
    </row>
    <row r="423" spans="5:5" x14ac:dyDescent="0.2">
      <c r="E423" s="287"/>
    </row>
    <row r="424" spans="5:5" x14ac:dyDescent="0.2">
      <c r="E424" s="287"/>
    </row>
    <row r="425" spans="5:5" x14ac:dyDescent="0.2">
      <c r="E425" s="287"/>
    </row>
    <row r="426" spans="5:5" x14ac:dyDescent="0.2">
      <c r="E426" s="287"/>
    </row>
    <row r="427" spans="5:5" x14ac:dyDescent="0.2">
      <c r="E427" s="287"/>
    </row>
    <row r="428" spans="5:5" x14ac:dyDescent="0.2">
      <c r="E428" s="287"/>
    </row>
    <row r="429" spans="5:5" x14ac:dyDescent="0.2">
      <c r="E429" s="287"/>
    </row>
    <row r="430" spans="5:5" x14ac:dyDescent="0.2">
      <c r="E430" s="287"/>
    </row>
    <row r="431" spans="5:5" x14ac:dyDescent="0.2">
      <c r="E431" s="287"/>
    </row>
    <row r="432" spans="5:5" x14ac:dyDescent="0.2">
      <c r="E432" s="287"/>
    </row>
    <row r="433" spans="5:5" x14ac:dyDescent="0.2">
      <c r="E433" s="287"/>
    </row>
    <row r="434" spans="5:5" x14ac:dyDescent="0.2">
      <c r="E434" s="287"/>
    </row>
    <row r="435" spans="5:5" x14ac:dyDescent="0.2">
      <c r="E435" s="287"/>
    </row>
    <row r="436" spans="5:5" x14ac:dyDescent="0.2">
      <c r="E436" s="287"/>
    </row>
    <row r="437" spans="5:5" x14ac:dyDescent="0.2">
      <c r="E437" s="287"/>
    </row>
    <row r="438" spans="5:5" x14ac:dyDescent="0.2">
      <c r="E438" s="287"/>
    </row>
    <row r="439" spans="5:5" x14ac:dyDescent="0.2">
      <c r="E439" s="287"/>
    </row>
    <row r="440" spans="5:5" x14ac:dyDescent="0.2">
      <c r="E440" s="287"/>
    </row>
    <row r="441" spans="5:5" x14ac:dyDescent="0.2">
      <c r="E441" s="287"/>
    </row>
    <row r="442" spans="5:5" x14ac:dyDescent="0.2">
      <c r="E442" s="287"/>
    </row>
    <row r="443" spans="5:5" x14ac:dyDescent="0.2">
      <c r="E443" s="287"/>
    </row>
    <row r="444" spans="5:5" x14ac:dyDescent="0.2">
      <c r="E444" s="287"/>
    </row>
    <row r="445" spans="5:5" x14ac:dyDescent="0.2">
      <c r="E445" s="287"/>
    </row>
    <row r="446" spans="5:5" x14ac:dyDescent="0.2">
      <c r="E446" s="287"/>
    </row>
    <row r="447" spans="5:5" x14ac:dyDescent="0.2">
      <c r="E447" s="287"/>
    </row>
    <row r="448" spans="5:5" x14ac:dyDescent="0.2">
      <c r="E448" s="287"/>
    </row>
    <row r="449" spans="5:5" x14ac:dyDescent="0.2">
      <c r="E449" s="287"/>
    </row>
    <row r="450" spans="5:5" x14ac:dyDescent="0.2">
      <c r="E450" s="287"/>
    </row>
    <row r="451" spans="5:5" x14ac:dyDescent="0.2">
      <c r="E451" s="287"/>
    </row>
    <row r="452" spans="5:5" x14ac:dyDescent="0.2">
      <c r="E452" s="287"/>
    </row>
    <row r="453" spans="5:5" x14ac:dyDescent="0.2">
      <c r="E453" s="287"/>
    </row>
    <row r="454" spans="5:5" x14ac:dyDescent="0.2">
      <c r="E454" s="287"/>
    </row>
    <row r="455" spans="5:5" x14ac:dyDescent="0.2">
      <c r="E455" s="287"/>
    </row>
    <row r="456" spans="5:5" x14ac:dyDescent="0.2">
      <c r="E456" s="287"/>
    </row>
    <row r="457" spans="5:5" x14ac:dyDescent="0.2">
      <c r="E457" s="287"/>
    </row>
    <row r="458" spans="5:5" x14ac:dyDescent="0.2">
      <c r="E458" s="287"/>
    </row>
    <row r="459" spans="5:5" x14ac:dyDescent="0.2">
      <c r="E459" s="287"/>
    </row>
    <row r="460" spans="5:5" x14ac:dyDescent="0.2">
      <c r="E460" s="287"/>
    </row>
    <row r="461" spans="5:5" x14ac:dyDescent="0.2">
      <c r="E461" s="287"/>
    </row>
    <row r="462" spans="5:5" x14ac:dyDescent="0.2">
      <c r="E462" s="287"/>
    </row>
    <row r="463" spans="5:5" x14ac:dyDescent="0.2">
      <c r="E463" s="287"/>
    </row>
    <row r="464" spans="5:5" x14ac:dyDescent="0.2">
      <c r="E464" s="287"/>
    </row>
    <row r="465" spans="5:5" x14ac:dyDescent="0.2">
      <c r="E465" s="287"/>
    </row>
    <row r="466" spans="5:5" x14ac:dyDescent="0.2">
      <c r="E466" s="287"/>
    </row>
    <row r="467" spans="5:5" x14ac:dyDescent="0.2">
      <c r="E467" s="287"/>
    </row>
    <row r="468" spans="5:5" x14ac:dyDescent="0.2">
      <c r="E468" s="287"/>
    </row>
    <row r="469" spans="5:5" x14ac:dyDescent="0.2">
      <c r="E469" s="287"/>
    </row>
    <row r="470" spans="5:5" x14ac:dyDescent="0.2">
      <c r="E470" s="287"/>
    </row>
    <row r="471" spans="5:5" x14ac:dyDescent="0.2">
      <c r="E471" s="287"/>
    </row>
    <row r="472" spans="5:5" x14ac:dyDescent="0.2">
      <c r="E472" s="287"/>
    </row>
    <row r="473" spans="5:5" x14ac:dyDescent="0.2">
      <c r="E473" s="287"/>
    </row>
    <row r="474" spans="5:5" x14ac:dyDescent="0.2">
      <c r="E474" s="287"/>
    </row>
    <row r="475" spans="5:5" x14ac:dyDescent="0.2">
      <c r="E475" s="287"/>
    </row>
    <row r="476" spans="5:5" x14ac:dyDescent="0.2">
      <c r="E476" s="287"/>
    </row>
    <row r="477" spans="5:5" x14ac:dyDescent="0.2">
      <c r="E477" s="287"/>
    </row>
    <row r="478" spans="5:5" x14ac:dyDescent="0.2">
      <c r="E478" s="287"/>
    </row>
    <row r="479" spans="5:5" x14ac:dyDescent="0.2">
      <c r="E479" s="287"/>
    </row>
    <row r="480" spans="5:5" x14ac:dyDescent="0.2">
      <c r="E480" s="287"/>
    </row>
    <row r="481" spans="5:5" x14ac:dyDescent="0.2">
      <c r="E481" s="287"/>
    </row>
    <row r="482" spans="5:5" x14ac:dyDescent="0.2">
      <c r="E482" s="287"/>
    </row>
    <row r="483" spans="5:5" x14ac:dyDescent="0.2">
      <c r="E483" s="287"/>
    </row>
    <row r="484" spans="5:5" x14ac:dyDescent="0.2">
      <c r="E484" s="287"/>
    </row>
    <row r="485" spans="5:5" x14ac:dyDescent="0.2">
      <c r="E485" s="287"/>
    </row>
    <row r="486" spans="5:5" x14ac:dyDescent="0.2">
      <c r="E486" s="287"/>
    </row>
    <row r="487" spans="5:5" x14ac:dyDescent="0.2">
      <c r="E487" s="287"/>
    </row>
    <row r="488" spans="5:5" x14ac:dyDescent="0.2">
      <c r="E488" s="287"/>
    </row>
    <row r="489" spans="5:5" x14ac:dyDescent="0.2">
      <c r="E489" s="287"/>
    </row>
    <row r="490" spans="5:5" x14ac:dyDescent="0.2">
      <c r="E490" s="287"/>
    </row>
    <row r="491" spans="5:5" x14ac:dyDescent="0.2">
      <c r="E491" s="287"/>
    </row>
    <row r="492" spans="5:5" x14ac:dyDescent="0.2">
      <c r="E492" s="287"/>
    </row>
    <row r="493" spans="5:5" x14ac:dyDescent="0.2">
      <c r="E493" s="287"/>
    </row>
    <row r="494" spans="5:5" x14ac:dyDescent="0.2">
      <c r="E494" s="287"/>
    </row>
    <row r="495" spans="5:5" x14ac:dyDescent="0.2">
      <c r="E495" s="287"/>
    </row>
    <row r="496" spans="5:5" x14ac:dyDescent="0.2">
      <c r="E496" s="287"/>
    </row>
    <row r="497" spans="5:5" x14ac:dyDescent="0.2">
      <c r="E497" s="287"/>
    </row>
    <row r="498" spans="5:5" x14ac:dyDescent="0.2">
      <c r="E498" s="287"/>
    </row>
    <row r="499" spans="5:5" x14ac:dyDescent="0.2">
      <c r="E499" s="287"/>
    </row>
    <row r="500" spans="5:5" x14ac:dyDescent="0.2">
      <c r="E500" s="287"/>
    </row>
    <row r="501" spans="5:5" x14ac:dyDescent="0.2">
      <c r="E501" s="287"/>
    </row>
    <row r="502" spans="5:5" x14ac:dyDescent="0.2">
      <c r="E502" s="287"/>
    </row>
    <row r="503" spans="5:5" x14ac:dyDescent="0.2">
      <c r="E503" s="287"/>
    </row>
    <row r="504" spans="5:5" x14ac:dyDescent="0.2">
      <c r="E504" s="287"/>
    </row>
    <row r="505" spans="5:5" x14ac:dyDescent="0.2">
      <c r="E505" s="287"/>
    </row>
    <row r="506" spans="5:5" x14ac:dyDescent="0.2">
      <c r="E506" s="287"/>
    </row>
    <row r="507" spans="5:5" x14ac:dyDescent="0.2">
      <c r="E507" s="287"/>
    </row>
    <row r="508" spans="5:5" x14ac:dyDescent="0.2">
      <c r="E508" s="287"/>
    </row>
    <row r="509" spans="5:5" x14ac:dyDescent="0.2">
      <c r="E509" s="287"/>
    </row>
    <row r="510" spans="5:5" x14ac:dyDescent="0.2">
      <c r="E510" s="287"/>
    </row>
    <row r="511" spans="5:5" x14ac:dyDescent="0.2">
      <c r="E511" s="287"/>
    </row>
    <row r="512" spans="5:5" x14ac:dyDescent="0.2">
      <c r="E512" s="287"/>
    </row>
    <row r="513" spans="5:5" x14ac:dyDescent="0.2">
      <c r="E513" s="287"/>
    </row>
    <row r="514" spans="5:5" x14ac:dyDescent="0.2">
      <c r="E514" s="287"/>
    </row>
    <row r="515" spans="5:5" x14ac:dyDescent="0.2">
      <c r="E515" s="287"/>
    </row>
    <row r="516" spans="5:5" x14ac:dyDescent="0.2">
      <c r="E516" s="287"/>
    </row>
    <row r="517" spans="5:5" x14ac:dyDescent="0.2">
      <c r="E517" s="287"/>
    </row>
    <row r="518" spans="5:5" x14ac:dyDescent="0.2">
      <c r="E518" s="287"/>
    </row>
    <row r="519" spans="5:5" x14ac:dyDescent="0.2">
      <c r="E519" s="287"/>
    </row>
    <row r="520" spans="5:5" x14ac:dyDescent="0.2">
      <c r="E520" s="287"/>
    </row>
    <row r="521" spans="5:5" x14ac:dyDescent="0.2">
      <c r="E521" s="287"/>
    </row>
    <row r="522" spans="5:5" x14ac:dyDescent="0.2">
      <c r="E522" s="287"/>
    </row>
    <row r="523" spans="5:5" x14ac:dyDescent="0.2">
      <c r="E523" s="287"/>
    </row>
    <row r="524" spans="5:5" x14ac:dyDescent="0.2">
      <c r="E524" s="287"/>
    </row>
    <row r="525" spans="5:5" x14ac:dyDescent="0.2">
      <c r="E525" s="287"/>
    </row>
    <row r="526" spans="5:5" x14ac:dyDescent="0.2">
      <c r="E526" s="287"/>
    </row>
    <row r="527" spans="5:5" x14ac:dyDescent="0.2">
      <c r="E527" s="287"/>
    </row>
    <row r="528" spans="5:5" x14ac:dyDescent="0.2">
      <c r="E528" s="287"/>
    </row>
    <row r="529" spans="5:5" x14ac:dyDescent="0.2">
      <c r="E529" s="287"/>
    </row>
    <row r="530" spans="5:5" x14ac:dyDescent="0.2">
      <c r="E530" s="287"/>
    </row>
    <row r="531" spans="5:5" x14ac:dyDescent="0.2">
      <c r="E531" s="287"/>
    </row>
    <row r="532" spans="5:5" x14ac:dyDescent="0.2">
      <c r="E532" s="287"/>
    </row>
    <row r="533" spans="5:5" x14ac:dyDescent="0.2">
      <c r="E533" s="287"/>
    </row>
    <row r="534" spans="5:5" x14ac:dyDescent="0.2">
      <c r="E534" s="287"/>
    </row>
    <row r="535" spans="5:5" x14ac:dyDescent="0.2">
      <c r="E535" s="287"/>
    </row>
    <row r="536" spans="5:5" x14ac:dyDescent="0.2">
      <c r="E536" s="287"/>
    </row>
    <row r="537" spans="5:5" x14ac:dyDescent="0.2">
      <c r="E537" s="287"/>
    </row>
    <row r="538" spans="5:5" x14ac:dyDescent="0.2">
      <c r="E538" s="287"/>
    </row>
    <row r="539" spans="5:5" x14ac:dyDescent="0.2">
      <c r="E539" s="287"/>
    </row>
    <row r="540" spans="5:5" x14ac:dyDescent="0.2">
      <c r="E540" s="287"/>
    </row>
    <row r="541" spans="5:5" x14ac:dyDescent="0.2">
      <c r="E541" s="287"/>
    </row>
    <row r="542" spans="5:5" x14ac:dyDescent="0.2">
      <c r="E542" s="287"/>
    </row>
    <row r="543" spans="5:5" x14ac:dyDescent="0.2">
      <c r="E543" s="287"/>
    </row>
    <row r="544" spans="5:5" x14ac:dyDescent="0.2">
      <c r="E544" s="287"/>
    </row>
    <row r="545" spans="5:5" x14ac:dyDescent="0.2">
      <c r="E545" s="287"/>
    </row>
    <row r="546" spans="5:5" x14ac:dyDescent="0.2">
      <c r="E546" s="287"/>
    </row>
    <row r="547" spans="5:5" x14ac:dyDescent="0.2">
      <c r="E547" s="287"/>
    </row>
    <row r="548" spans="5:5" x14ac:dyDescent="0.2">
      <c r="E548" s="287"/>
    </row>
    <row r="549" spans="5:5" x14ac:dyDescent="0.2">
      <c r="E549" s="287"/>
    </row>
    <row r="550" spans="5:5" x14ac:dyDescent="0.2">
      <c r="E550" s="287"/>
    </row>
    <row r="551" spans="5:5" x14ac:dyDescent="0.2">
      <c r="E551" s="287"/>
    </row>
    <row r="552" spans="5:5" x14ac:dyDescent="0.2">
      <c r="E552" s="287"/>
    </row>
    <row r="553" spans="5:5" x14ac:dyDescent="0.2">
      <c r="E553" s="287"/>
    </row>
    <row r="554" spans="5:5" x14ac:dyDescent="0.2">
      <c r="E554" s="287"/>
    </row>
    <row r="555" spans="5:5" x14ac:dyDescent="0.2">
      <c r="E555" s="287"/>
    </row>
    <row r="556" spans="5:5" x14ac:dyDescent="0.2">
      <c r="E556" s="287"/>
    </row>
    <row r="557" spans="5:5" x14ac:dyDescent="0.2">
      <c r="E557" s="287"/>
    </row>
    <row r="558" spans="5:5" x14ac:dyDescent="0.2">
      <c r="E558" s="287"/>
    </row>
    <row r="559" spans="5:5" x14ac:dyDescent="0.2">
      <c r="E559" s="287"/>
    </row>
    <row r="560" spans="5:5" x14ac:dyDescent="0.2">
      <c r="E560" s="287"/>
    </row>
    <row r="561" spans="5:5" x14ac:dyDescent="0.2">
      <c r="E561" s="287"/>
    </row>
    <row r="562" spans="5:5" x14ac:dyDescent="0.2">
      <c r="E562" s="287"/>
    </row>
    <row r="563" spans="5:5" x14ac:dyDescent="0.2">
      <c r="E563" s="287"/>
    </row>
    <row r="564" spans="5:5" x14ac:dyDescent="0.2">
      <c r="E564" s="287"/>
    </row>
    <row r="565" spans="5:5" x14ac:dyDescent="0.2">
      <c r="E565" s="287"/>
    </row>
    <row r="566" spans="5:5" x14ac:dyDescent="0.2">
      <c r="E566" s="287"/>
    </row>
    <row r="567" spans="5:5" x14ac:dyDescent="0.2">
      <c r="E567" s="287"/>
    </row>
    <row r="568" spans="5:5" x14ac:dyDescent="0.2">
      <c r="E568" s="287"/>
    </row>
    <row r="569" spans="5:5" x14ac:dyDescent="0.2">
      <c r="E569" s="287"/>
    </row>
    <row r="570" spans="5:5" x14ac:dyDescent="0.2">
      <c r="E570" s="287"/>
    </row>
    <row r="571" spans="5:5" x14ac:dyDescent="0.2">
      <c r="E571" s="287"/>
    </row>
    <row r="572" spans="5:5" x14ac:dyDescent="0.2">
      <c r="E572" s="287"/>
    </row>
    <row r="573" spans="5:5" x14ac:dyDescent="0.2">
      <c r="E573" s="287"/>
    </row>
    <row r="574" spans="5:5" x14ac:dyDescent="0.2">
      <c r="E574" s="287"/>
    </row>
    <row r="575" spans="5:5" x14ac:dyDescent="0.2">
      <c r="E575" s="287"/>
    </row>
    <row r="576" spans="5:5" x14ac:dyDescent="0.2">
      <c r="E576" s="287"/>
    </row>
    <row r="577" spans="5:5" x14ac:dyDescent="0.2">
      <c r="E577" s="287"/>
    </row>
    <row r="578" spans="5:5" x14ac:dyDescent="0.2">
      <c r="E578" s="287"/>
    </row>
    <row r="579" spans="5:5" x14ac:dyDescent="0.2">
      <c r="E579" s="287"/>
    </row>
    <row r="580" spans="5:5" x14ac:dyDescent="0.2">
      <c r="E580" s="287"/>
    </row>
    <row r="581" spans="5:5" x14ac:dyDescent="0.2">
      <c r="E581" s="287"/>
    </row>
    <row r="582" spans="5:5" x14ac:dyDescent="0.2">
      <c r="E582" s="287"/>
    </row>
    <row r="583" spans="5:5" x14ac:dyDescent="0.2">
      <c r="E583" s="287"/>
    </row>
    <row r="584" spans="5:5" x14ac:dyDescent="0.2">
      <c r="E584" s="287"/>
    </row>
    <row r="585" spans="5:5" x14ac:dyDescent="0.2">
      <c r="E585" s="287"/>
    </row>
    <row r="586" spans="5:5" x14ac:dyDescent="0.2">
      <c r="E586" s="287"/>
    </row>
    <row r="587" spans="5:5" x14ac:dyDescent="0.2">
      <c r="E587" s="287"/>
    </row>
    <row r="588" spans="5:5" x14ac:dyDescent="0.2">
      <c r="E588" s="287"/>
    </row>
    <row r="589" spans="5:5" x14ac:dyDescent="0.2">
      <c r="E589" s="287"/>
    </row>
    <row r="590" spans="5:5" x14ac:dyDescent="0.2">
      <c r="E590" s="287"/>
    </row>
    <row r="591" spans="5:5" x14ac:dyDescent="0.2">
      <c r="E591" s="287"/>
    </row>
    <row r="592" spans="5:5" x14ac:dyDescent="0.2">
      <c r="E592" s="287"/>
    </row>
    <row r="593" spans="5:5" x14ac:dyDescent="0.2">
      <c r="E593" s="287"/>
    </row>
    <row r="594" spans="5:5" x14ac:dyDescent="0.2">
      <c r="E594" s="287"/>
    </row>
    <row r="595" spans="5:5" x14ac:dyDescent="0.2">
      <c r="E595" s="287"/>
    </row>
    <row r="596" spans="5:5" x14ac:dyDescent="0.2">
      <c r="E596" s="287"/>
    </row>
    <row r="597" spans="5:5" x14ac:dyDescent="0.2">
      <c r="E597" s="287"/>
    </row>
    <row r="598" spans="5:5" x14ac:dyDescent="0.2">
      <c r="E598" s="287"/>
    </row>
    <row r="599" spans="5:5" x14ac:dyDescent="0.2">
      <c r="E599" s="287"/>
    </row>
    <row r="600" spans="5:5" x14ac:dyDescent="0.2">
      <c r="E600" s="287"/>
    </row>
    <row r="601" spans="5:5" x14ac:dyDescent="0.2">
      <c r="E601" s="287"/>
    </row>
    <row r="602" spans="5:5" x14ac:dyDescent="0.2">
      <c r="E602" s="287"/>
    </row>
    <row r="603" spans="5:5" x14ac:dyDescent="0.2">
      <c r="E603" s="287"/>
    </row>
    <row r="604" spans="5:5" x14ac:dyDescent="0.2">
      <c r="E604" s="287"/>
    </row>
    <row r="605" spans="5:5" x14ac:dyDescent="0.2">
      <c r="E605" s="287"/>
    </row>
    <row r="606" spans="5:5" x14ac:dyDescent="0.2">
      <c r="E606" s="287"/>
    </row>
    <row r="607" spans="5:5" x14ac:dyDescent="0.2">
      <c r="E607" s="287"/>
    </row>
    <row r="608" spans="5:5" x14ac:dyDescent="0.2">
      <c r="E608" s="287"/>
    </row>
    <row r="609" spans="5:5" x14ac:dyDescent="0.2">
      <c r="E609" s="287"/>
    </row>
    <row r="610" spans="5:5" x14ac:dyDescent="0.2">
      <c r="E610" s="287"/>
    </row>
    <row r="611" spans="5:5" x14ac:dyDescent="0.2">
      <c r="E611" s="287"/>
    </row>
    <row r="612" spans="5:5" x14ac:dyDescent="0.2">
      <c r="E612" s="287"/>
    </row>
    <row r="613" spans="5:5" x14ac:dyDescent="0.2">
      <c r="E613" s="287"/>
    </row>
    <row r="614" spans="5:5" x14ac:dyDescent="0.2">
      <c r="E614" s="287"/>
    </row>
    <row r="615" spans="5:5" x14ac:dyDescent="0.2">
      <c r="E615" s="287"/>
    </row>
    <row r="616" spans="5:5" x14ac:dyDescent="0.2">
      <c r="E616" s="287"/>
    </row>
    <row r="617" spans="5:5" x14ac:dyDescent="0.2">
      <c r="E617" s="287"/>
    </row>
    <row r="618" spans="5:5" x14ac:dyDescent="0.2">
      <c r="E618" s="287"/>
    </row>
    <row r="619" spans="5:5" x14ac:dyDescent="0.2">
      <c r="E619" s="287"/>
    </row>
    <row r="620" spans="5:5" x14ac:dyDescent="0.2">
      <c r="E620" s="287"/>
    </row>
    <row r="621" spans="5:5" x14ac:dyDescent="0.2">
      <c r="E621" s="287"/>
    </row>
    <row r="622" spans="5:5" x14ac:dyDescent="0.2">
      <c r="E622" s="287"/>
    </row>
    <row r="623" spans="5:5" x14ac:dyDescent="0.2">
      <c r="E623" s="287"/>
    </row>
    <row r="624" spans="5:5" x14ac:dyDescent="0.2">
      <c r="E624" s="287"/>
    </row>
    <row r="625" spans="5:5" x14ac:dyDescent="0.2">
      <c r="E625" s="287"/>
    </row>
    <row r="626" spans="5:5" x14ac:dyDescent="0.2">
      <c r="E626" s="287"/>
    </row>
    <row r="627" spans="5:5" x14ac:dyDescent="0.2">
      <c r="E627" s="287"/>
    </row>
    <row r="628" spans="5:5" x14ac:dyDescent="0.2">
      <c r="E628" s="287"/>
    </row>
    <row r="629" spans="5:5" x14ac:dyDescent="0.2">
      <c r="E629" s="287"/>
    </row>
    <row r="630" spans="5:5" x14ac:dyDescent="0.2">
      <c r="E630" s="287"/>
    </row>
    <row r="631" spans="5:5" x14ac:dyDescent="0.2">
      <c r="E631" s="287"/>
    </row>
    <row r="632" spans="5:5" x14ac:dyDescent="0.2">
      <c r="E632" s="287"/>
    </row>
    <row r="633" spans="5:5" x14ac:dyDescent="0.2">
      <c r="E633" s="287"/>
    </row>
    <row r="634" spans="5:5" x14ac:dyDescent="0.2">
      <c r="E634" s="287"/>
    </row>
    <row r="635" spans="5:5" x14ac:dyDescent="0.2">
      <c r="E635" s="287"/>
    </row>
    <row r="636" spans="5:5" x14ac:dyDescent="0.2">
      <c r="E636" s="287"/>
    </row>
    <row r="637" spans="5:5" x14ac:dyDescent="0.2">
      <c r="E637" s="287"/>
    </row>
    <row r="638" spans="5:5" x14ac:dyDescent="0.2">
      <c r="E638" s="287"/>
    </row>
    <row r="639" spans="5:5" x14ac:dyDescent="0.2">
      <c r="E639" s="287"/>
    </row>
    <row r="640" spans="5:5" x14ac:dyDescent="0.2">
      <c r="E640" s="287"/>
    </row>
    <row r="641" spans="5:5" x14ac:dyDescent="0.2">
      <c r="E641" s="287"/>
    </row>
    <row r="642" spans="5:5" x14ac:dyDescent="0.2">
      <c r="E642" s="287"/>
    </row>
    <row r="643" spans="5:5" x14ac:dyDescent="0.2">
      <c r="E643" s="287"/>
    </row>
    <row r="644" spans="5:5" x14ac:dyDescent="0.2">
      <c r="E644" s="287"/>
    </row>
    <row r="645" spans="5:5" x14ac:dyDescent="0.2">
      <c r="E645" s="287"/>
    </row>
    <row r="646" spans="5:5" x14ac:dyDescent="0.2">
      <c r="E646" s="287"/>
    </row>
    <row r="647" spans="5:5" x14ac:dyDescent="0.2">
      <c r="E647" s="287"/>
    </row>
    <row r="648" spans="5:5" x14ac:dyDescent="0.2">
      <c r="E648" s="287"/>
    </row>
    <row r="649" spans="5:5" x14ac:dyDescent="0.2">
      <c r="E649" s="287"/>
    </row>
    <row r="650" spans="5:5" x14ac:dyDescent="0.2">
      <c r="E650" s="287"/>
    </row>
    <row r="651" spans="5:5" x14ac:dyDescent="0.2">
      <c r="E651" s="287"/>
    </row>
    <row r="652" spans="5:5" x14ac:dyDescent="0.2">
      <c r="E652" s="287"/>
    </row>
    <row r="653" spans="5:5" x14ac:dyDescent="0.2">
      <c r="E653" s="287"/>
    </row>
    <row r="654" spans="5:5" x14ac:dyDescent="0.2">
      <c r="E654" s="287"/>
    </row>
    <row r="655" spans="5:5" x14ac:dyDescent="0.2">
      <c r="E655" s="287"/>
    </row>
    <row r="656" spans="5:5" x14ac:dyDescent="0.2">
      <c r="E656" s="287"/>
    </row>
    <row r="657" spans="5:5" x14ac:dyDescent="0.2">
      <c r="E657" s="287"/>
    </row>
    <row r="658" spans="5:5" x14ac:dyDescent="0.2">
      <c r="E658" s="287"/>
    </row>
    <row r="659" spans="5:5" x14ac:dyDescent="0.2">
      <c r="E659" s="287"/>
    </row>
    <row r="660" spans="5:5" x14ac:dyDescent="0.2">
      <c r="E660" s="287"/>
    </row>
    <row r="661" spans="5:5" x14ac:dyDescent="0.2">
      <c r="E661" s="287"/>
    </row>
    <row r="662" spans="5:5" x14ac:dyDescent="0.2">
      <c r="E662" s="287"/>
    </row>
    <row r="663" spans="5:5" x14ac:dyDescent="0.2">
      <c r="E663" s="287"/>
    </row>
    <row r="664" spans="5:5" x14ac:dyDescent="0.2">
      <c r="E664" s="287"/>
    </row>
    <row r="665" spans="5:5" x14ac:dyDescent="0.2">
      <c r="E665" s="287"/>
    </row>
    <row r="666" spans="5:5" x14ac:dyDescent="0.2">
      <c r="E666" s="287"/>
    </row>
    <row r="667" spans="5:5" x14ac:dyDescent="0.2">
      <c r="E667" s="287"/>
    </row>
    <row r="668" spans="5:5" x14ac:dyDescent="0.2">
      <c r="E668" s="287"/>
    </row>
    <row r="669" spans="5:5" x14ac:dyDescent="0.2">
      <c r="E669" s="287"/>
    </row>
    <row r="670" spans="5:5" x14ac:dyDescent="0.2">
      <c r="E670" s="287"/>
    </row>
    <row r="671" spans="5:5" x14ac:dyDescent="0.2">
      <c r="E671" s="287"/>
    </row>
    <row r="672" spans="5:5" x14ac:dyDescent="0.2">
      <c r="E672" s="287"/>
    </row>
    <row r="673" spans="5:5" x14ac:dyDescent="0.2">
      <c r="E673" s="287"/>
    </row>
    <row r="674" spans="5:5" x14ac:dyDescent="0.2">
      <c r="E674" s="287"/>
    </row>
    <row r="675" spans="5:5" x14ac:dyDescent="0.2">
      <c r="E675" s="287"/>
    </row>
    <row r="676" spans="5:5" x14ac:dyDescent="0.2">
      <c r="E676" s="287"/>
    </row>
    <row r="677" spans="5:5" x14ac:dyDescent="0.2">
      <c r="E677" s="287"/>
    </row>
    <row r="678" spans="5:5" x14ac:dyDescent="0.2">
      <c r="E678" s="287"/>
    </row>
    <row r="679" spans="5:5" x14ac:dyDescent="0.2">
      <c r="E679" s="287"/>
    </row>
    <row r="680" spans="5:5" x14ac:dyDescent="0.2">
      <c r="E680" s="287"/>
    </row>
    <row r="681" spans="5:5" x14ac:dyDescent="0.2">
      <c r="E681" s="287"/>
    </row>
    <row r="682" spans="5:5" x14ac:dyDescent="0.2">
      <c r="E682" s="287"/>
    </row>
    <row r="683" spans="5:5" x14ac:dyDescent="0.2">
      <c r="E683" s="287"/>
    </row>
    <row r="684" spans="5:5" x14ac:dyDescent="0.2">
      <c r="E684" s="287"/>
    </row>
    <row r="685" spans="5:5" x14ac:dyDescent="0.2">
      <c r="E685" s="287"/>
    </row>
    <row r="686" spans="5:5" x14ac:dyDescent="0.2">
      <c r="E686" s="287"/>
    </row>
    <row r="687" spans="5:5" x14ac:dyDescent="0.2">
      <c r="E687" s="287"/>
    </row>
    <row r="688" spans="5:5" x14ac:dyDescent="0.2">
      <c r="E688" s="287"/>
    </row>
    <row r="689" spans="5:5" x14ac:dyDescent="0.2">
      <c r="E689" s="287"/>
    </row>
    <row r="690" spans="5:5" x14ac:dyDescent="0.2">
      <c r="E690" s="287"/>
    </row>
    <row r="691" spans="5:5" x14ac:dyDescent="0.2">
      <c r="E691" s="287"/>
    </row>
    <row r="692" spans="5:5" x14ac:dyDescent="0.2">
      <c r="E692" s="287"/>
    </row>
    <row r="693" spans="5:5" x14ac:dyDescent="0.2">
      <c r="E693" s="287"/>
    </row>
    <row r="694" spans="5:5" x14ac:dyDescent="0.2">
      <c r="E694" s="287"/>
    </row>
    <row r="695" spans="5:5" x14ac:dyDescent="0.2">
      <c r="E695" s="287"/>
    </row>
    <row r="696" spans="5:5" x14ac:dyDescent="0.2">
      <c r="E696" s="287"/>
    </row>
    <row r="697" spans="5:5" x14ac:dyDescent="0.2">
      <c r="E697" s="287"/>
    </row>
    <row r="698" spans="5:5" x14ac:dyDescent="0.2">
      <c r="E698" s="287"/>
    </row>
    <row r="699" spans="5:5" x14ac:dyDescent="0.2">
      <c r="E699" s="287"/>
    </row>
    <row r="700" spans="5:5" x14ac:dyDescent="0.2">
      <c r="E700" s="287"/>
    </row>
    <row r="701" spans="5:5" x14ac:dyDescent="0.2">
      <c r="E701" s="287"/>
    </row>
    <row r="702" spans="5:5" x14ac:dyDescent="0.2">
      <c r="E702" s="287"/>
    </row>
    <row r="703" spans="5:5" x14ac:dyDescent="0.2">
      <c r="E703" s="287"/>
    </row>
    <row r="704" spans="5:5" x14ac:dyDescent="0.2">
      <c r="E704" s="287"/>
    </row>
    <row r="705" spans="5:5" x14ac:dyDescent="0.2">
      <c r="E705" s="287"/>
    </row>
    <row r="706" spans="5:5" x14ac:dyDescent="0.2">
      <c r="E706" s="287"/>
    </row>
    <row r="707" spans="5:5" x14ac:dyDescent="0.2">
      <c r="E707" s="287"/>
    </row>
    <row r="708" spans="5:5" x14ac:dyDescent="0.2">
      <c r="E708" s="287"/>
    </row>
    <row r="709" spans="5:5" x14ac:dyDescent="0.2">
      <c r="E709" s="287"/>
    </row>
    <row r="710" spans="5:5" x14ac:dyDescent="0.2">
      <c r="E710" s="287"/>
    </row>
    <row r="711" spans="5:5" x14ac:dyDescent="0.2">
      <c r="E711" s="287"/>
    </row>
    <row r="712" spans="5:5" x14ac:dyDescent="0.2">
      <c r="E712" s="287"/>
    </row>
    <row r="713" spans="5:5" x14ac:dyDescent="0.2">
      <c r="E713" s="287"/>
    </row>
    <row r="714" spans="5:5" x14ac:dyDescent="0.2">
      <c r="E714" s="287"/>
    </row>
    <row r="715" spans="5:5" x14ac:dyDescent="0.2">
      <c r="E715" s="287"/>
    </row>
    <row r="716" spans="5:5" x14ac:dyDescent="0.2">
      <c r="E716" s="287"/>
    </row>
    <row r="717" spans="5:5" x14ac:dyDescent="0.2">
      <c r="E717" s="287"/>
    </row>
    <row r="718" spans="5:5" x14ac:dyDescent="0.2">
      <c r="E718" s="287"/>
    </row>
    <row r="719" spans="5:5" x14ac:dyDescent="0.2">
      <c r="E719" s="287"/>
    </row>
    <row r="720" spans="5:5" x14ac:dyDescent="0.2">
      <c r="E720" s="287"/>
    </row>
    <row r="721" spans="5:5" x14ac:dyDescent="0.2">
      <c r="E721" s="287"/>
    </row>
    <row r="722" spans="5:5" x14ac:dyDescent="0.2">
      <c r="E722" s="287"/>
    </row>
    <row r="723" spans="5:5" x14ac:dyDescent="0.2">
      <c r="E723" s="287"/>
    </row>
    <row r="724" spans="5:5" x14ac:dyDescent="0.2">
      <c r="E724" s="287"/>
    </row>
    <row r="725" spans="5:5" x14ac:dyDescent="0.2">
      <c r="E725" s="287"/>
    </row>
    <row r="726" spans="5:5" x14ac:dyDescent="0.2">
      <c r="E726" s="287"/>
    </row>
    <row r="727" spans="5:5" x14ac:dyDescent="0.2">
      <c r="E727" s="287"/>
    </row>
    <row r="728" spans="5:5" x14ac:dyDescent="0.2">
      <c r="E728" s="287"/>
    </row>
    <row r="729" spans="5:5" x14ac:dyDescent="0.2">
      <c r="E729" s="287"/>
    </row>
    <row r="730" spans="5:5" x14ac:dyDescent="0.2">
      <c r="E730" s="287"/>
    </row>
    <row r="731" spans="5:5" x14ac:dyDescent="0.2">
      <c r="E731" s="287"/>
    </row>
    <row r="732" spans="5:5" x14ac:dyDescent="0.2">
      <c r="E732" s="287"/>
    </row>
    <row r="733" spans="5:5" x14ac:dyDescent="0.2">
      <c r="E733" s="287"/>
    </row>
    <row r="734" spans="5:5" x14ac:dyDescent="0.2">
      <c r="E734" s="287"/>
    </row>
    <row r="735" spans="5:5" x14ac:dyDescent="0.2">
      <c r="E735" s="287"/>
    </row>
    <row r="736" spans="5:5" x14ac:dyDescent="0.2">
      <c r="E736" s="287"/>
    </row>
    <row r="737" spans="5:5" x14ac:dyDescent="0.2">
      <c r="E737" s="287"/>
    </row>
    <row r="738" spans="5:5" x14ac:dyDescent="0.2">
      <c r="E738" s="287"/>
    </row>
    <row r="739" spans="5:5" x14ac:dyDescent="0.2">
      <c r="E739" s="287"/>
    </row>
    <row r="740" spans="5:5" x14ac:dyDescent="0.2">
      <c r="E740" s="287"/>
    </row>
    <row r="741" spans="5:5" x14ac:dyDescent="0.2">
      <c r="E741" s="287"/>
    </row>
    <row r="742" spans="5:5" x14ac:dyDescent="0.2">
      <c r="E742" s="287"/>
    </row>
    <row r="743" spans="5:5" x14ac:dyDescent="0.2">
      <c r="E743" s="287"/>
    </row>
    <row r="744" spans="5:5" x14ac:dyDescent="0.2">
      <c r="E744" s="287"/>
    </row>
    <row r="745" spans="5:5" x14ac:dyDescent="0.2">
      <c r="E745" s="287"/>
    </row>
    <row r="746" spans="5:5" x14ac:dyDescent="0.2">
      <c r="E746" s="287"/>
    </row>
    <row r="747" spans="5:5" x14ac:dyDescent="0.2">
      <c r="E747" s="287"/>
    </row>
    <row r="748" spans="5:5" x14ac:dyDescent="0.2">
      <c r="E748" s="287"/>
    </row>
    <row r="749" spans="5:5" x14ac:dyDescent="0.2">
      <c r="E749" s="287"/>
    </row>
    <row r="750" spans="5:5" x14ac:dyDescent="0.2">
      <c r="E750" s="287"/>
    </row>
    <row r="751" spans="5:5" x14ac:dyDescent="0.2">
      <c r="E751" s="287"/>
    </row>
    <row r="752" spans="5:5" x14ac:dyDescent="0.2">
      <c r="E752" s="287"/>
    </row>
    <row r="753" spans="5:5" x14ac:dyDescent="0.2">
      <c r="E753" s="287"/>
    </row>
    <row r="754" spans="5:5" x14ac:dyDescent="0.2">
      <c r="E754" s="287"/>
    </row>
    <row r="755" spans="5:5" x14ac:dyDescent="0.2">
      <c r="E755" s="287"/>
    </row>
    <row r="756" spans="5:5" x14ac:dyDescent="0.2">
      <c r="E756" s="287"/>
    </row>
    <row r="757" spans="5:5" x14ac:dyDescent="0.2">
      <c r="E757" s="287"/>
    </row>
    <row r="758" spans="5:5" x14ac:dyDescent="0.2">
      <c r="E758" s="287"/>
    </row>
    <row r="759" spans="5:5" x14ac:dyDescent="0.2">
      <c r="E759" s="287"/>
    </row>
    <row r="760" spans="5:5" x14ac:dyDescent="0.2">
      <c r="E760" s="287"/>
    </row>
    <row r="761" spans="5:5" x14ac:dyDescent="0.2">
      <c r="E761" s="287"/>
    </row>
    <row r="762" spans="5:5" x14ac:dyDescent="0.2">
      <c r="E762" s="287"/>
    </row>
    <row r="763" spans="5:5" x14ac:dyDescent="0.2">
      <c r="E763" s="287"/>
    </row>
    <row r="764" spans="5:5" x14ac:dyDescent="0.2">
      <c r="E764" s="287"/>
    </row>
    <row r="765" spans="5:5" x14ac:dyDescent="0.2">
      <c r="E765" s="287"/>
    </row>
    <row r="766" spans="5:5" x14ac:dyDescent="0.2">
      <c r="E766" s="287"/>
    </row>
    <row r="767" spans="5:5" x14ac:dyDescent="0.2">
      <c r="E767" s="287"/>
    </row>
    <row r="768" spans="5:5" x14ac:dyDescent="0.2">
      <c r="E768" s="287"/>
    </row>
    <row r="769" spans="5:5" x14ac:dyDescent="0.2">
      <c r="E769" s="287"/>
    </row>
    <row r="770" spans="5:5" x14ac:dyDescent="0.2">
      <c r="E770" s="287"/>
    </row>
    <row r="771" spans="5:5" x14ac:dyDescent="0.2">
      <c r="E771" s="287"/>
    </row>
    <row r="772" spans="5:5" x14ac:dyDescent="0.2">
      <c r="E772" s="287"/>
    </row>
    <row r="773" spans="5:5" x14ac:dyDescent="0.2">
      <c r="E773" s="287"/>
    </row>
    <row r="774" spans="5:5" x14ac:dyDescent="0.2">
      <c r="E774" s="287"/>
    </row>
    <row r="775" spans="5:5" x14ac:dyDescent="0.2">
      <c r="E775" s="287"/>
    </row>
    <row r="776" spans="5:5" x14ac:dyDescent="0.2">
      <c r="E776" s="287"/>
    </row>
    <row r="777" spans="5:5" x14ac:dyDescent="0.2">
      <c r="E777" s="287"/>
    </row>
    <row r="778" spans="5:5" x14ac:dyDescent="0.2">
      <c r="E778" s="287"/>
    </row>
    <row r="779" spans="5:5" x14ac:dyDescent="0.2">
      <c r="E779" s="287"/>
    </row>
    <row r="780" spans="5:5" x14ac:dyDescent="0.2">
      <c r="E780" s="287"/>
    </row>
    <row r="781" spans="5:5" x14ac:dyDescent="0.2">
      <c r="E781" s="287"/>
    </row>
    <row r="782" spans="5:5" x14ac:dyDescent="0.2">
      <c r="E782" s="287"/>
    </row>
    <row r="783" spans="5:5" x14ac:dyDescent="0.2">
      <c r="E783" s="287"/>
    </row>
    <row r="784" spans="5:5" x14ac:dyDescent="0.2">
      <c r="E784" s="287"/>
    </row>
    <row r="785" spans="5:5" x14ac:dyDescent="0.2">
      <c r="E785" s="287"/>
    </row>
    <row r="786" spans="5:5" x14ac:dyDescent="0.2">
      <c r="E786" s="287"/>
    </row>
    <row r="787" spans="5:5" x14ac:dyDescent="0.2">
      <c r="E787" s="287"/>
    </row>
    <row r="788" spans="5:5" x14ac:dyDescent="0.2">
      <c r="E788" s="287"/>
    </row>
    <row r="789" spans="5:5" x14ac:dyDescent="0.2">
      <c r="E789" s="287"/>
    </row>
    <row r="790" spans="5:5" x14ac:dyDescent="0.2">
      <c r="E790" s="287"/>
    </row>
    <row r="791" spans="5:5" x14ac:dyDescent="0.2">
      <c r="E791" s="287"/>
    </row>
    <row r="792" spans="5:5" x14ac:dyDescent="0.2">
      <c r="E792" s="287"/>
    </row>
    <row r="793" spans="5:5" x14ac:dyDescent="0.2">
      <c r="E793" s="287"/>
    </row>
    <row r="794" spans="5:5" x14ac:dyDescent="0.2">
      <c r="E794" s="287"/>
    </row>
    <row r="795" spans="5:5" x14ac:dyDescent="0.2">
      <c r="E795" s="287"/>
    </row>
    <row r="796" spans="5:5" x14ac:dyDescent="0.2">
      <c r="E796" s="287"/>
    </row>
    <row r="797" spans="5:5" x14ac:dyDescent="0.2">
      <c r="E797" s="287"/>
    </row>
    <row r="798" spans="5:5" x14ac:dyDescent="0.2">
      <c r="E798" s="287"/>
    </row>
    <row r="799" spans="5:5" x14ac:dyDescent="0.2">
      <c r="E799" s="287"/>
    </row>
    <row r="800" spans="5:5" x14ac:dyDescent="0.2">
      <c r="E800" s="287"/>
    </row>
    <row r="801" spans="5:5" x14ac:dyDescent="0.2">
      <c r="E801" s="287"/>
    </row>
    <row r="802" spans="5:5" x14ac:dyDescent="0.2">
      <c r="E802" s="287"/>
    </row>
    <row r="803" spans="5:5" x14ac:dyDescent="0.2">
      <c r="E803" s="287"/>
    </row>
    <row r="804" spans="5:5" x14ac:dyDescent="0.2">
      <c r="E804" s="287"/>
    </row>
    <row r="805" spans="5:5" x14ac:dyDescent="0.2">
      <c r="E805" s="287"/>
    </row>
    <row r="806" spans="5:5" x14ac:dyDescent="0.2">
      <c r="E806" s="287"/>
    </row>
    <row r="807" spans="5:5" x14ac:dyDescent="0.2">
      <c r="E807" s="287"/>
    </row>
    <row r="808" spans="5:5" x14ac:dyDescent="0.2">
      <c r="E808" s="287"/>
    </row>
    <row r="809" spans="5:5" x14ac:dyDescent="0.2">
      <c r="E809" s="287"/>
    </row>
    <row r="810" spans="5:5" x14ac:dyDescent="0.2">
      <c r="E810" s="287"/>
    </row>
    <row r="811" spans="5:5" x14ac:dyDescent="0.2">
      <c r="E811" s="287"/>
    </row>
    <row r="812" spans="5:5" x14ac:dyDescent="0.2">
      <c r="E812" s="287"/>
    </row>
    <row r="813" spans="5:5" x14ac:dyDescent="0.2">
      <c r="E813" s="287"/>
    </row>
    <row r="814" spans="5:5" x14ac:dyDescent="0.2">
      <c r="E814" s="287"/>
    </row>
    <row r="815" spans="5:5" x14ac:dyDescent="0.2">
      <c r="E815" s="287"/>
    </row>
    <row r="816" spans="5:5" x14ac:dyDescent="0.2">
      <c r="E816" s="287"/>
    </row>
    <row r="817" spans="5:5" x14ac:dyDescent="0.2">
      <c r="E817" s="287"/>
    </row>
    <row r="818" spans="5:5" x14ac:dyDescent="0.2">
      <c r="E818" s="287"/>
    </row>
    <row r="819" spans="5:5" x14ac:dyDescent="0.2">
      <c r="E819" s="287"/>
    </row>
    <row r="820" spans="5:5" x14ac:dyDescent="0.2">
      <c r="E820" s="287"/>
    </row>
    <row r="821" spans="5:5" x14ac:dyDescent="0.2">
      <c r="E821" s="287"/>
    </row>
    <row r="822" spans="5:5" x14ac:dyDescent="0.2">
      <c r="E822" s="287"/>
    </row>
    <row r="823" spans="5:5" x14ac:dyDescent="0.2">
      <c r="E823" s="287"/>
    </row>
    <row r="824" spans="5:5" x14ac:dyDescent="0.2">
      <c r="E824" s="287"/>
    </row>
    <row r="825" spans="5:5" x14ac:dyDescent="0.2">
      <c r="E825" s="287"/>
    </row>
    <row r="826" spans="5:5" x14ac:dyDescent="0.2">
      <c r="E826" s="287"/>
    </row>
    <row r="827" spans="5:5" x14ac:dyDescent="0.2">
      <c r="E827" s="287"/>
    </row>
    <row r="828" spans="5:5" x14ac:dyDescent="0.2">
      <c r="E828" s="287"/>
    </row>
    <row r="829" spans="5:5" x14ac:dyDescent="0.2">
      <c r="E829" s="287"/>
    </row>
    <row r="830" spans="5:5" x14ac:dyDescent="0.2">
      <c r="E830" s="287"/>
    </row>
    <row r="831" spans="5:5" x14ac:dyDescent="0.2">
      <c r="E831" s="287"/>
    </row>
    <row r="832" spans="5:5" x14ac:dyDescent="0.2">
      <c r="E832" s="287"/>
    </row>
    <row r="833" spans="5:5" x14ac:dyDescent="0.2">
      <c r="E833" s="287"/>
    </row>
    <row r="834" spans="5:5" x14ac:dyDescent="0.2">
      <c r="E834" s="287"/>
    </row>
    <row r="835" spans="5:5" x14ac:dyDescent="0.2">
      <c r="E835" s="287"/>
    </row>
    <row r="836" spans="5:5" x14ac:dyDescent="0.2">
      <c r="E836" s="287"/>
    </row>
    <row r="837" spans="5:5" x14ac:dyDescent="0.2">
      <c r="E837" s="287"/>
    </row>
    <row r="838" spans="5:5" x14ac:dyDescent="0.2">
      <c r="E838" s="287"/>
    </row>
    <row r="839" spans="5:5" x14ac:dyDescent="0.2">
      <c r="E839" s="287"/>
    </row>
    <row r="840" spans="5:5" x14ac:dyDescent="0.2">
      <c r="E840" s="287"/>
    </row>
    <row r="841" spans="5:5" x14ac:dyDescent="0.2">
      <c r="E841" s="287"/>
    </row>
    <row r="842" spans="5:5" x14ac:dyDescent="0.2">
      <c r="E842" s="287"/>
    </row>
    <row r="843" spans="5:5" x14ac:dyDescent="0.2">
      <c r="E843" s="287"/>
    </row>
    <row r="844" spans="5:5" x14ac:dyDescent="0.2">
      <c r="E844" s="287"/>
    </row>
    <row r="845" spans="5:5" x14ac:dyDescent="0.2">
      <c r="E845" s="287"/>
    </row>
    <row r="846" spans="5:5" x14ac:dyDescent="0.2">
      <c r="E846" s="287"/>
    </row>
    <row r="847" spans="5:5" x14ac:dyDescent="0.2">
      <c r="E847" s="287"/>
    </row>
    <row r="848" spans="5:5" x14ac:dyDescent="0.2">
      <c r="E848" s="287"/>
    </row>
    <row r="849" spans="5:5" x14ac:dyDescent="0.2">
      <c r="E849" s="287"/>
    </row>
    <row r="850" spans="5:5" x14ac:dyDescent="0.2">
      <c r="E850" s="287"/>
    </row>
    <row r="851" spans="5:5" x14ac:dyDescent="0.2">
      <c r="E851" s="287"/>
    </row>
    <row r="852" spans="5:5" x14ac:dyDescent="0.2">
      <c r="E852" s="287"/>
    </row>
    <row r="853" spans="5:5" x14ac:dyDescent="0.2">
      <c r="E853" s="287"/>
    </row>
    <row r="854" spans="5:5" x14ac:dyDescent="0.2">
      <c r="E854" s="287"/>
    </row>
    <row r="855" spans="5:5" x14ac:dyDescent="0.2">
      <c r="E855" s="287"/>
    </row>
    <row r="856" spans="5:5" x14ac:dyDescent="0.2">
      <c r="E856" s="287"/>
    </row>
    <row r="857" spans="5:5" x14ac:dyDescent="0.2">
      <c r="E857" s="287"/>
    </row>
    <row r="858" spans="5:5" x14ac:dyDescent="0.2">
      <c r="E858" s="287"/>
    </row>
    <row r="859" spans="5:5" x14ac:dyDescent="0.2">
      <c r="E859" s="287"/>
    </row>
    <row r="860" spans="5:5" x14ac:dyDescent="0.2">
      <c r="E860" s="287"/>
    </row>
    <row r="861" spans="5:5" x14ac:dyDescent="0.2">
      <c r="E861" s="287"/>
    </row>
    <row r="862" spans="5:5" x14ac:dyDescent="0.2">
      <c r="E862" s="287"/>
    </row>
    <row r="863" spans="5:5" x14ac:dyDescent="0.2">
      <c r="E863" s="287"/>
    </row>
    <row r="864" spans="5:5" x14ac:dyDescent="0.2">
      <c r="E864" s="287"/>
    </row>
    <row r="865" spans="5:5" x14ac:dyDescent="0.2">
      <c r="E865" s="287"/>
    </row>
    <row r="866" spans="5:5" x14ac:dyDescent="0.2">
      <c r="E866" s="287"/>
    </row>
    <row r="867" spans="5:5" x14ac:dyDescent="0.2">
      <c r="E867" s="287"/>
    </row>
    <row r="868" spans="5:5" x14ac:dyDescent="0.2">
      <c r="E868" s="287"/>
    </row>
    <row r="869" spans="5:5" x14ac:dyDescent="0.2">
      <c r="E869" s="287"/>
    </row>
    <row r="870" spans="5:5" x14ac:dyDescent="0.2">
      <c r="E870" s="287"/>
    </row>
    <row r="871" spans="5:5" x14ac:dyDescent="0.2">
      <c r="E871" s="287"/>
    </row>
    <row r="872" spans="5:5" x14ac:dyDescent="0.2">
      <c r="E872" s="287"/>
    </row>
    <row r="873" spans="5:5" x14ac:dyDescent="0.2">
      <c r="E873" s="287"/>
    </row>
    <row r="874" spans="5:5" x14ac:dyDescent="0.2">
      <c r="E874" s="287"/>
    </row>
    <row r="875" spans="5:5" x14ac:dyDescent="0.2">
      <c r="E875" s="287"/>
    </row>
    <row r="876" spans="5:5" x14ac:dyDescent="0.2">
      <c r="E876" s="287"/>
    </row>
    <row r="877" spans="5:5" x14ac:dyDescent="0.2">
      <c r="E877" s="287"/>
    </row>
    <row r="878" spans="5:5" x14ac:dyDescent="0.2">
      <c r="E878" s="287"/>
    </row>
    <row r="879" spans="5:5" x14ac:dyDescent="0.2">
      <c r="E879" s="287"/>
    </row>
    <row r="880" spans="5:5" x14ac:dyDescent="0.2">
      <c r="E880" s="287"/>
    </row>
    <row r="881" spans="5:5" x14ac:dyDescent="0.2">
      <c r="E881" s="287"/>
    </row>
    <row r="882" spans="5:5" x14ac:dyDescent="0.2">
      <c r="E882" s="287"/>
    </row>
    <row r="883" spans="5:5" x14ac:dyDescent="0.2">
      <c r="E883" s="287"/>
    </row>
    <row r="884" spans="5:5" x14ac:dyDescent="0.2">
      <c r="E884" s="287"/>
    </row>
    <row r="885" spans="5:5" x14ac:dyDescent="0.2">
      <c r="E885" s="287"/>
    </row>
    <row r="886" spans="5:5" x14ac:dyDescent="0.2">
      <c r="E886" s="287"/>
    </row>
    <row r="887" spans="5:5" x14ac:dyDescent="0.2">
      <c r="E887" s="287"/>
    </row>
    <row r="888" spans="5:5" x14ac:dyDescent="0.2">
      <c r="E888" s="287"/>
    </row>
    <row r="889" spans="5:5" x14ac:dyDescent="0.2">
      <c r="E889" s="287"/>
    </row>
    <row r="890" spans="5:5" x14ac:dyDescent="0.2">
      <c r="E890" s="287"/>
    </row>
    <row r="891" spans="5:5" x14ac:dyDescent="0.2">
      <c r="E891" s="287"/>
    </row>
    <row r="892" spans="5:5" x14ac:dyDescent="0.2">
      <c r="E892" s="287"/>
    </row>
    <row r="893" spans="5:5" x14ac:dyDescent="0.2">
      <c r="E893" s="287"/>
    </row>
    <row r="894" spans="5:5" x14ac:dyDescent="0.2">
      <c r="E894" s="287"/>
    </row>
    <row r="895" spans="5:5" x14ac:dyDescent="0.2">
      <c r="E895" s="287"/>
    </row>
    <row r="896" spans="5:5" x14ac:dyDescent="0.2">
      <c r="E896" s="287"/>
    </row>
    <row r="897" spans="5:5" x14ac:dyDescent="0.2">
      <c r="E897" s="287"/>
    </row>
    <row r="898" spans="5:5" x14ac:dyDescent="0.2">
      <c r="E898" s="287"/>
    </row>
    <row r="899" spans="5:5" x14ac:dyDescent="0.2">
      <c r="E899" s="287"/>
    </row>
    <row r="900" spans="5:5" x14ac:dyDescent="0.2">
      <c r="E900" s="287"/>
    </row>
    <row r="901" spans="5:5" x14ac:dyDescent="0.2">
      <c r="E901" s="287"/>
    </row>
    <row r="902" spans="5:5" x14ac:dyDescent="0.2">
      <c r="E902" s="287"/>
    </row>
    <row r="903" spans="5:5" x14ac:dyDescent="0.2">
      <c r="E903" s="287"/>
    </row>
    <row r="904" spans="5:5" x14ac:dyDescent="0.2">
      <c r="E904" s="287"/>
    </row>
    <row r="905" spans="5:5" x14ac:dyDescent="0.2">
      <c r="E905" s="287"/>
    </row>
    <row r="906" spans="5:5" x14ac:dyDescent="0.2">
      <c r="E906" s="287"/>
    </row>
    <row r="907" spans="5:5" x14ac:dyDescent="0.2">
      <c r="E907" s="287"/>
    </row>
    <row r="908" spans="5:5" x14ac:dyDescent="0.2">
      <c r="E908" s="287"/>
    </row>
    <row r="909" spans="5:5" x14ac:dyDescent="0.2">
      <c r="E909" s="287"/>
    </row>
    <row r="910" spans="5:5" x14ac:dyDescent="0.2">
      <c r="E910" s="287"/>
    </row>
    <row r="911" spans="5:5" x14ac:dyDescent="0.2">
      <c r="E911" s="287"/>
    </row>
    <row r="912" spans="5:5" x14ac:dyDescent="0.2">
      <c r="E912" s="287"/>
    </row>
    <row r="913" spans="5:5" x14ac:dyDescent="0.2">
      <c r="E913" s="287"/>
    </row>
    <row r="914" spans="5:5" x14ac:dyDescent="0.2">
      <c r="E914" s="287"/>
    </row>
    <row r="915" spans="5:5" x14ac:dyDescent="0.2">
      <c r="E915" s="287"/>
    </row>
    <row r="916" spans="5:5" x14ac:dyDescent="0.2">
      <c r="E916" s="287"/>
    </row>
    <row r="917" spans="5:5" x14ac:dyDescent="0.2">
      <c r="E917" s="287"/>
    </row>
    <row r="918" spans="5:5" x14ac:dyDescent="0.2">
      <c r="E918" s="287"/>
    </row>
    <row r="919" spans="5:5" x14ac:dyDescent="0.2">
      <c r="E919" s="287"/>
    </row>
    <row r="920" spans="5:5" x14ac:dyDescent="0.2">
      <c r="E920" s="287"/>
    </row>
    <row r="921" spans="5:5" x14ac:dyDescent="0.2">
      <c r="E921" s="287"/>
    </row>
    <row r="922" spans="5:5" x14ac:dyDescent="0.2">
      <c r="E922" s="287"/>
    </row>
    <row r="923" spans="5:5" x14ac:dyDescent="0.2">
      <c r="E923" s="287"/>
    </row>
    <row r="924" spans="5:5" x14ac:dyDescent="0.2">
      <c r="E924" s="287"/>
    </row>
    <row r="925" spans="5:5" x14ac:dyDescent="0.2">
      <c r="E925" s="287"/>
    </row>
    <row r="926" spans="5:5" x14ac:dyDescent="0.2">
      <c r="E926" s="287"/>
    </row>
    <row r="927" spans="5:5" x14ac:dyDescent="0.2">
      <c r="E927" s="287"/>
    </row>
    <row r="928" spans="5:5" x14ac:dyDescent="0.2">
      <c r="E928" s="287"/>
    </row>
    <row r="929" spans="5:5" x14ac:dyDescent="0.2">
      <c r="E929" s="287"/>
    </row>
    <row r="930" spans="5:5" x14ac:dyDescent="0.2">
      <c r="E930" s="287"/>
    </row>
    <row r="931" spans="5:5" x14ac:dyDescent="0.2">
      <c r="E931" s="287"/>
    </row>
    <row r="932" spans="5:5" x14ac:dyDescent="0.2">
      <c r="E932" s="287"/>
    </row>
    <row r="933" spans="5:5" x14ac:dyDescent="0.2">
      <c r="E933" s="287"/>
    </row>
    <row r="934" spans="5:5" x14ac:dyDescent="0.2">
      <c r="E934" s="287"/>
    </row>
    <row r="935" spans="5:5" x14ac:dyDescent="0.2">
      <c r="E935" s="287"/>
    </row>
    <row r="936" spans="5:5" x14ac:dyDescent="0.2">
      <c r="E936" s="287"/>
    </row>
    <row r="937" spans="5:5" x14ac:dyDescent="0.2">
      <c r="E937" s="287"/>
    </row>
    <row r="938" spans="5:5" x14ac:dyDescent="0.2">
      <c r="E938" s="287"/>
    </row>
    <row r="939" spans="5:5" x14ac:dyDescent="0.2">
      <c r="E939" s="287"/>
    </row>
    <row r="940" spans="5:5" x14ac:dyDescent="0.2">
      <c r="E940" s="287"/>
    </row>
    <row r="941" spans="5:5" x14ac:dyDescent="0.2">
      <c r="E941" s="287"/>
    </row>
    <row r="942" spans="5:5" x14ac:dyDescent="0.2">
      <c r="E942" s="287"/>
    </row>
    <row r="943" spans="5:5" x14ac:dyDescent="0.2">
      <c r="E943" s="287"/>
    </row>
    <row r="944" spans="5:5" x14ac:dyDescent="0.2">
      <c r="E944" s="287"/>
    </row>
    <row r="945" spans="5:5" x14ac:dyDescent="0.2">
      <c r="E945" s="287"/>
    </row>
    <row r="946" spans="5:5" x14ac:dyDescent="0.2">
      <c r="E946" s="287"/>
    </row>
    <row r="947" spans="5:5" x14ac:dyDescent="0.2">
      <c r="E947" s="287"/>
    </row>
    <row r="948" spans="5:5" x14ac:dyDescent="0.2">
      <c r="E948" s="287"/>
    </row>
    <row r="949" spans="5:5" x14ac:dyDescent="0.2">
      <c r="E949" s="287"/>
    </row>
    <row r="950" spans="5:5" x14ac:dyDescent="0.2">
      <c r="E950" s="287"/>
    </row>
    <row r="951" spans="5:5" x14ac:dyDescent="0.2">
      <c r="E951" s="287"/>
    </row>
    <row r="952" spans="5:5" x14ac:dyDescent="0.2">
      <c r="E952" s="287"/>
    </row>
    <row r="953" spans="5:5" x14ac:dyDescent="0.2">
      <c r="E953" s="287"/>
    </row>
    <row r="954" spans="5:5" x14ac:dyDescent="0.2">
      <c r="E954" s="287"/>
    </row>
    <row r="955" spans="5:5" x14ac:dyDescent="0.2">
      <c r="E955" s="287"/>
    </row>
    <row r="956" spans="5:5" x14ac:dyDescent="0.2">
      <c r="E956" s="287"/>
    </row>
    <row r="957" spans="5:5" x14ac:dyDescent="0.2">
      <c r="E957" s="287"/>
    </row>
    <row r="958" spans="5:5" x14ac:dyDescent="0.2">
      <c r="E958" s="287"/>
    </row>
    <row r="959" spans="5:5" x14ac:dyDescent="0.2">
      <c r="E959" s="287"/>
    </row>
    <row r="960" spans="5:5" x14ac:dyDescent="0.2">
      <c r="E960" s="287"/>
    </row>
    <row r="961" spans="5:5" x14ac:dyDescent="0.2">
      <c r="E961" s="287"/>
    </row>
    <row r="962" spans="5:5" x14ac:dyDescent="0.2">
      <c r="E962" s="287"/>
    </row>
    <row r="963" spans="5:5" x14ac:dyDescent="0.2">
      <c r="E963" s="287"/>
    </row>
    <row r="964" spans="5:5" x14ac:dyDescent="0.2">
      <c r="E964" s="287"/>
    </row>
    <row r="965" spans="5:5" x14ac:dyDescent="0.2">
      <c r="E965" s="287"/>
    </row>
    <row r="966" spans="5:5" x14ac:dyDescent="0.2">
      <c r="E966" s="287"/>
    </row>
    <row r="967" spans="5:5" x14ac:dyDescent="0.2">
      <c r="E967" s="287"/>
    </row>
    <row r="968" spans="5:5" x14ac:dyDescent="0.2">
      <c r="E968" s="287"/>
    </row>
    <row r="969" spans="5:5" x14ac:dyDescent="0.2">
      <c r="E969" s="287"/>
    </row>
    <row r="970" spans="5:5" x14ac:dyDescent="0.2">
      <c r="E970" s="287"/>
    </row>
    <row r="971" spans="5:5" x14ac:dyDescent="0.2">
      <c r="E971" s="287"/>
    </row>
    <row r="972" spans="5:5" x14ac:dyDescent="0.2">
      <c r="E972" s="287"/>
    </row>
    <row r="973" spans="5:5" x14ac:dyDescent="0.2">
      <c r="E973" s="287"/>
    </row>
    <row r="974" spans="5:5" x14ac:dyDescent="0.2">
      <c r="E974" s="287"/>
    </row>
    <row r="975" spans="5:5" x14ac:dyDescent="0.2">
      <c r="E975" s="287"/>
    </row>
    <row r="976" spans="5:5" x14ac:dyDescent="0.2">
      <c r="E976" s="287"/>
    </row>
    <row r="977" spans="5:5" x14ac:dyDescent="0.2">
      <c r="E977" s="287"/>
    </row>
    <row r="978" spans="5:5" x14ac:dyDescent="0.2">
      <c r="E978" s="287"/>
    </row>
    <row r="979" spans="5:5" x14ac:dyDescent="0.2">
      <c r="E979" s="287"/>
    </row>
    <row r="980" spans="5:5" x14ac:dyDescent="0.2">
      <c r="E980" s="287"/>
    </row>
    <row r="981" spans="5:5" x14ac:dyDescent="0.2">
      <c r="E981" s="287"/>
    </row>
    <row r="982" spans="5:5" x14ac:dyDescent="0.2">
      <c r="E982" s="287"/>
    </row>
    <row r="983" spans="5:5" x14ac:dyDescent="0.2">
      <c r="E983" s="287"/>
    </row>
    <row r="984" spans="5:5" x14ac:dyDescent="0.2">
      <c r="E984" s="287"/>
    </row>
    <row r="985" spans="5:5" x14ac:dyDescent="0.2">
      <c r="E985" s="287"/>
    </row>
    <row r="986" spans="5:5" x14ac:dyDescent="0.2">
      <c r="E986" s="287"/>
    </row>
    <row r="987" spans="5:5" x14ac:dyDescent="0.2">
      <c r="E987" s="287"/>
    </row>
    <row r="988" spans="5:5" x14ac:dyDescent="0.2">
      <c r="E988" s="287"/>
    </row>
    <row r="989" spans="5:5" x14ac:dyDescent="0.2">
      <c r="E989" s="287"/>
    </row>
    <row r="990" spans="5:5" x14ac:dyDescent="0.2">
      <c r="E990" s="287"/>
    </row>
    <row r="991" spans="5:5" x14ac:dyDescent="0.2">
      <c r="E991" s="287"/>
    </row>
    <row r="992" spans="5:5" x14ac:dyDescent="0.2">
      <c r="E992" s="287"/>
    </row>
    <row r="993" spans="5:5" x14ac:dyDescent="0.2">
      <c r="E993" s="287"/>
    </row>
    <row r="994" spans="5:5" x14ac:dyDescent="0.2">
      <c r="E994" s="287"/>
    </row>
    <row r="995" spans="5:5" x14ac:dyDescent="0.2">
      <c r="E995" s="287"/>
    </row>
    <row r="996" spans="5:5" x14ac:dyDescent="0.2">
      <c r="E996" s="287"/>
    </row>
    <row r="997" spans="5:5" x14ac:dyDescent="0.2">
      <c r="E997" s="287"/>
    </row>
    <row r="998" spans="5:5" x14ac:dyDescent="0.2">
      <c r="E998" s="287"/>
    </row>
    <row r="999" spans="5:5" x14ac:dyDescent="0.2">
      <c r="E999" s="287"/>
    </row>
    <row r="1000" spans="5:5" x14ac:dyDescent="0.2">
      <c r="E1000" s="287"/>
    </row>
    <row r="1001" spans="5:5" x14ac:dyDescent="0.2">
      <c r="E1001" s="287"/>
    </row>
    <row r="1002" spans="5:5" x14ac:dyDescent="0.2">
      <c r="E1002" s="287"/>
    </row>
    <row r="1003" spans="5:5" x14ac:dyDescent="0.2">
      <c r="E1003" s="287"/>
    </row>
    <row r="1004" spans="5:5" x14ac:dyDescent="0.2">
      <c r="E1004" s="287"/>
    </row>
    <row r="1005" spans="5:5" x14ac:dyDescent="0.2">
      <c r="E1005" s="287"/>
    </row>
    <row r="1006" spans="5:5" x14ac:dyDescent="0.2">
      <c r="E1006" s="287"/>
    </row>
    <row r="1007" spans="5:5" x14ac:dyDescent="0.2">
      <c r="E1007" s="287"/>
    </row>
    <row r="1008" spans="5:5" x14ac:dyDescent="0.2">
      <c r="E1008" s="287"/>
    </row>
    <row r="1009" spans="5:5" x14ac:dyDescent="0.2">
      <c r="E1009" s="287"/>
    </row>
    <row r="1010" spans="5:5" x14ac:dyDescent="0.2">
      <c r="E1010" s="287"/>
    </row>
    <row r="1011" spans="5:5" x14ac:dyDescent="0.2">
      <c r="E1011" s="287"/>
    </row>
    <row r="1012" spans="5:5" x14ac:dyDescent="0.2">
      <c r="E1012" s="287"/>
    </row>
    <row r="1013" spans="5:5" x14ac:dyDescent="0.2">
      <c r="E1013" s="287"/>
    </row>
    <row r="1014" spans="5:5" x14ac:dyDescent="0.2">
      <c r="E1014" s="287"/>
    </row>
    <row r="1015" spans="5:5" x14ac:dyDescent="0.2">
      <c r="E1015" s="287"/>
    </row>
    <row r="1016" spans="5:5" x14ac:dyDescent="0.2">
      <c r="E1016" s="287"/>
    </row>
    <row r="1017" spans="5:5" x14ac:dyDescent="0.2">
      <c r="E1017" s="287"/>
    </row>
    <row r="1018" spans="5:5" x14ac:dyDescent="0.2">
      <c r="E1018" s="287"/>
    </row>
    <row r="1019" spans="5:5" x14ac:dyDescent="0.2">
      <c r="E1019" s="287"/>
    </row>
    <row r="1020" spans="5:5" x14ac:dyDescent="0.2">
      <c r="E1020" s="287"/>
    </row>
    <row r="1021" spans="5:5" x14ac:dyDescent="0.2">
      <c r="E1021" s="287"/>
    </row>
    <row r="1022" spans="5:5" x14ac:dyDescent="0.2">
      <c r="E1022" s="287"/>
    </row>
    <row r="1023" spans="5:5" x14ac:dyDescent="0.2">
      <c r="E1023" s="287"/>
    </row>
    <row r="1024" spans="5:5" x14ac:dyDescent="0.2">
      <c r="E1024" s="287"/>
    </row>
    <row r="1025" spans="5:5" x14ac:dyDescent="0.2">
      <c r="E1025" s="287"/>
    </row>
    <row r="1026" spans="5:5" x14ac:dyDescent="0.2">
      <c r="E1026" s="287"/>
    </row>
    <row r="1027" spans="5:5" x14ac:dyDescent="0.2">
      <c r="E1027" s="287"/>
    </row>
    <row r="1028" spans="5:5" x14ac:dyDescent="0.2">
      <c r="E1028" s="287"/>
    </row>
    <row r="1029" spans="5:5" x14ac:dyDescent="0.2">
      <c r="E1029" s="287"/>
    </row>
    <row r="1030" spans="5:5" x14ac:dyDescent="0.2">
      <c r="E1030" s="287"/>
    </row>
    <row r="1031" spans="5:5" x14ac:dyDescent="0.2">
      <c r="E1031" s="287"/>
    </row>
    <row r="1032" spans="5:5" x14ac:dyDescent="0.2">
      <c r="E1032" s="287"/>
    </row>
    <row r="1033" spans="5:5" x14ac:dyDescent="0.2">
      <c r="E1033" s="287"/>
    </row>
    <row r="1034" spans="5:5" x14ac:dyDescent="0.2">
      <c r="E1034" s="287"/>
    </row>
    <row r="1035" spans="5:5" x14ac:dyDescent="0.2">
      <c r="E1035" s="287"/>
    </row>
    <row r="1036" spans="5:5" x14ac:dyDescent="0.2">
      <c r="E1036" s="287"/>
    </row>
    <row r="1037" spans="5:5" x14ac:dyDescent="0.2">
      <c r="E1037" s="287"/>
    </row>
    <row r="1038" spans="5:5" x14ac:dyDescent="0.2">
      <c r="E1038" s="287"/>
    </row>
    <row r="1039" spans="5:5" x14ac:dyDescent="0.2">
      <c r="E1039" s="287"/>
    </row>
    <row r="1040" spans="5:5" x14ac:dyDescent="0.2">
      <c r="E1040" s="287"/>
    </row>
    <row r="1041" spans="5:5" x14ac:dyDescent="0.2">
      <c r="E1041" s="287"/>
    </row>
    <row r="1042" spans="5:5" x14ac:dyDescent="0.2">
      <c r="E1042" s="287"/>
    </row>
    <row r="1043" spans="5:5" x14ac:dyDescent="0.2">
      <c r="E1043" s="287"/>
    </row>
    <row r="1044" spans="5:5" x14ac:dyDescent="0.2">
      <c r="E1044" s="287"/>
    </row>
    <row r="1045" spans="5:5" x14ac:dyDescent="0.2">
      <c r="E1045" s="287"/>
    </row>
    <row r="1046" spans="5:5" x14ac:dyDescent="0.2">
      <c r="E1046" s="287"/>
    </row>
    <row r="1047" spans="5:5" x14ac:dyDescent="0.2">
      <c r="E1047" s="287"/>
    </row>
    <row r="1048" spans="5:5" x14ac:dyDescent="0.2">
      <c r="E1048" s="287"/>
    </row>
    <row r="1049" spans="5:5" x14ac:dyDescent="0.2">
      <c r="E1049" s="287"/>
    </row>
    <row r="1050" spans="5:5" x14ac:dyDescent="0.2">
      <c r="E1050" s="287"/>
    </row>
    <row r="1051" spans="5:5" x14ac:dyDescent="0.2">
      <c r="E1051" s="287"/>
    </row>
    <row r="1052" spans="5:5" x14ac:dyDescent="0.2">
      <c r="E1052" s="287"/>
    </row>
    <row r="1053" spans="5:5" x14ac:dyDescent="0.2">
      <c r="E1053" s="287"/>
    </row>
    <row r="1054" spans="5:5" x14ac:dyDescent="0.2">
      <c r="E1054" s="287"/>
    </row>
    <row r="1055" spans="5:5" x14ac:dyDescent="0.2">
      <c r="E1055" s="287"/>
    </row>
    <row r="1056" spans="5:5" x14ac:dyDescent="0.2">
      <c r="E1056" s="287"/>
    </row>
    <row r="1057" spans="5:5" x14ac:dyDescent="0.2">
      <c r="E1057" s="287"/>
    </row>
    <row r="1058" spans="5:5" x14ac:dyDescent="0.2">
      <c r="E1058" s="287"/>
    </row>
    <row r="1059" spans="5:5" x14ac:dyDescent="0.2">
      <c r="E1059" s="287"/>
    </row>
    <row r="1060" spans="5:5" x14ac:dyDescent="0.2">
      <c r="E1060" s="287"/>
    </row>
    <row r="1061" spans="5:5" x14ac:dyDescent="0.2">
      <c r="E1061" s="287"/>
    </row>
    <row r="1062" spans="5:5" x14ac:dyDescent="0.2">
      <c r="E1062" s="287"/>
    </row>
    <row r="1063" spans="5:5" x14ac:dyDescent="0.2">
      <c r="E1063" s="287"/>
    </row>
    <row r="1064" spans="5:5" x14ac:dyDescent="0.2">
      <c r="E1064" s="287"/>
    </row>
    <row r="1065" spans="5:5" x14ac:dyDescent="0.2">
      <c r="E1065" s="287"/>
    </row>
    <row r="1066" spans="5:5" x14ac:dyDescent="0.2">
      <c r="E1066" s="287"/>
    </row>
    <row r="1067" spans="5:5" x14ac:dyDescent="0.2">
      <c r="E1067" s="287"/>
    </row>
    <row r="1068" spans="5:5" x14ac:dyDescent="0.2">
      <c r="E1068" s="287"/>
    </row>
    <row r="1069" spans="5:5" x14ac:dyDescent="0.2">
      <c r="E1069" s="287"/>
    </row>
    <row r="1070" spans="5:5" x14ac:dyDescent="0.2">
      <c r="E1070" s="287"/>
    </row>
    <row r="1071" spans="5:5" x14ac:dyDescent="0.2">
      <c r="E1071" s="287"/>
    </row>
    <row r="1072" spans="5:5" x14ac:dyDescent="0.2">
      <c r="E1072" s="287"/>
    </row>
    <row r="1073" spans="5:5" x14ac:dyDescent="0.2">
      <c r="E1073" s="287"/>
    </row>
    <row r="1074" spans="5:5" x14ac:dyDescent="0.2">
      <c r="E1074" s="287"/>
    </row>
    <row r="1075" spans="5:5" x14ac:dyDescent="0.2">
      <c r="E1075" s="287"/>
    </row>
    <row r="1076" spans="5:5" x14ac:dyDescent="0.2">
      <c r="E1076" s="287"/>
    </row>
    <row r="1077" spans="5:5" x14ac:dyDescent="0.2">
      <c r="E1077" s="287"/>
    </row>
    <row r="1078" spans="5:5" x14ac:dyDescent="0.2">
      <c r="E1078" s="287"/>
    </row>
    <row r="1079" spans="5:5" x14ac:dyDescent="0.2">
      <c r="E1079" s="287"/>
    </row>
    <row r="1080" spans="5:5" x14ac:dyDescent="0.2">
      <c r="E1080" s="287"/>
    </row>
    <row r="1081" spans="5:5" x14ac:dyDescent="0.2">
      <c r="E1081" s="287"/>
    </row>
    <row r="1082" spans="5:5" x14ac:dyDescent="0.2">
      <c r="E1082" s="287"/>
    </row>
    <row r="1083" spans="5:5" x14ac:dyDescent="0.2">
      <c r="E1083" s="287"/>
    </row>
    <row r="1084" spans="5:5" x14ac:dyDescent="0.2">
      <c r="E1084" s="287"/>
    </row>
    <row r="1085" spans="5:5" x14ac:dyDescent="0.2">
      <c r="E1085" s="287"/>
    </row>
    <row r="1086" spans="5:5" x14ac:dyDescent="0.2">
      <c r="E1086" s="287"/>
    </row>
    <row r="1087" spans="5:5" x14ac:dyDescent="0.2">
      <c r="E1087" s="287"/>
    </row>
    <row r="1088" spans="5:5" x14ac:dyDescent="0.2">
      <c r="E1088" s="287"/>
    </row>
    <row r="1089" spans="5:5" x14ac:dyDescent="0.2">
      <c r="E1089" s="287"/>
    </row>
    <row r="1090" spans="5:5" x14ac:dyDescent="0.2">
      <c r="E1090" s="287"/>
    </row>
    <row r="1091" spans="5:5" x14ac:dyDescent="0.2">
      <c r="E1091" s="287"/>
    </row>
    <row r="1092" spans="5:5" x14ac:dyDescent="0.2">
      <c r="E1092" s="287"/>
    </row>
    <row r="1093" spans="5:5" x14ac:dyDescent="0.2">
      <c r="E1093" s="287"/>
    </row>
    <row r="1094" spans="5:5" x14ac:dyDescent="0.2">
      <c r="E1094" s="287"/>
    </row>
    <row r="1095" spans="5:5" x14ac:dyDescent="0.2">
      <c r="E1095" s="287"/>
    </row>
    <row r="1096" spans="5:5" x14ac:dyDescent="0.2">
      <c r="E1096" s="287"/>
    </row>
    <row r="1097" spans="5:5" x14ac:dyDescent="0.2">
      <c r="E1097" s="287"/>
    </row>
    <row r="1098" spans="5:5" x14ac:dyDescent="0.2">
      <c r="E1098" s="287"/>
    </row>
    <row r="1099" spans="5:5" x14ac:dyDescent="0.2">
      <c r="E1099" s="287"/>
    </row>
    <row r="1100" spans="5:5" x14ac:dyDescent="0.2">
      <c r="E1100" s="287"/>
    </row>
    <row r="1101" spans="5:5" x14ac:dyDescent="0.2">
      <c r="E1101" s="287"/>
    </row>
    <row r="1102" spans="5:5" x14ac:dyDescent="0.2">
      <c r="E1102" s="287"/>
    </row>
    <row r="1103" spans="5:5" x14ac:dyDescent="0.2">
      <c r="E1103" s="287"/>
    </row>
    <row r="1104" spans="5:5" x14ac:dyDescent="0.2">
      <c r="E1104" s="287"/>
    </row>
    <row r="1105" spans="5:5" x14ac:dyDescent="0.2">
      <c r="E1105" s="287"/>
    </row>
    <row r="1106" spans="5:5" x14ac:dyDescent="0.2">
      <c r="E1106" s="287"/>
    </row>
    <row r="1107" spans="5:5" x14ac:dyDescent="0.2">
      <c r="E1107" s="287"/>
    </row>
    <row r="1108" spans="5:5" x14ac:dyDescent="0.2">
      <c r="E1108" s="287"/>
    </row>
    <row r="1109" spans="5:5" x14ac:dyDescent="0.2">
      <c r="E1109" s="287"/>
    </row>
    <row r="1110" spans="5:5" x14ac:dyDescent="0.2">
      <c r="E1110" s="287"/>
    </row>
    <row r="1111" spans="5:5" x14ac:dyDescent="0.2">
      <c r="E1111" s="287"/>
    </row>
    <row r="1112" spans="5:5" x14ac:dyDescent="0.2">
      <c r="E1112" s="287"/>
    </row>
    <row r="1113" spans="5:5" x14ac:dyDescent="0.2">
      <c r="E1113" s="287"/>
    </row>
    <row r="1114" spans="5:5" x14ac:dyDescent="0.2">
      <c r="E1114" s="287"/>
    </row>
    <row r="1115" spans="5:5" x14ac:dyDescent="0.2">
      <c r="E1115" s="287"/>
    </row>
    <row r="1116" spans="5:5" x14ac:dyDescent="0.2">
      <c r="E1116" s="287"/>
    </row>
    <row r="1117" spans="5:5" x14ac:dyDescent="0.2">
      <c r="E1117" s="287"/>
    </row>
    <row r="1118" spans="5:5" x14ac:dyDescent="0.2">
      <c r="E1118" s="287"/>
    </row>
    <row r="1119" spans="5:5" x14ac:dyDescent="0.2">
      <c r="E1119" s="287"/>
    </row>
    <row r="1120" spans="5:5" x14ac:dyDescent="0.2">
      <c r="E1120" s="287"/>
    </row>
    <row r="1121" spans="5:5" x14ac:dyDescent="0.2">
      <c r="E1121" s="287"/>
    </row>
    <row r="1122" spans="5:5" x14ac:dyDescent="0.2">
      <c r="E1122" s="287"/>
    </row>
    <row r="1123" spans="5:5" x14ac:dyDescent="0.2">
      <c r="E1123" s="287"/>
    </row>
    <row r="1124" spans="5:5" x14ac:dyDescent="0.2">
      <c r="E1124" s="287"/>
    </row>
    <row r="1125" spans="5:5" x14ac:dyDescent="0.2">
      <c r="E1125" s="287"/>
    </row>
    <row r="1126" spans="5:5" x14ac:dyDescent="0.2">
      <c r="E1126" s="287"/>
    </row>
    <row r="1127" spans="5:5" x14ac:dyDescent="0.2">
      <c r="E1127" s="287"/>
    </row>
    <row r="1128" spans="5:5" x14ac:dyDescent="0.2">
      <c r="E1128" s="287"/>
    </row>
    <row r="1129" spans="5:5" x14ac:dyDescent="0.2">
      <c r="E1129" s="287"/>
    </row>
    <row r="1130" spans="5:5" x14ac:dyDescent="0.2">
      <c r="E1130" s="287"/>
    </row>
    <row r="1131" spans="5:5" x14ac:dyDescent="0.2">
      <c r="E1131" s="287"/>
    </row>
    <row r="1132" spans="5:5" x14ac:dyDescent="0.2">
      <c r="E1132" s="287"/>
    </row>
    <row r="1133" spans="5:5" x14ac:dyDescent="0.2">
      <c r="E1133" s="287"/>
    </row>
    <row r="1134" spans="5:5" x14ac:dyDescent="0.2">
      <c r="E1134" s="287"/>
    </row>
    <row r="1135" spans="5:5" x14ac:dyDescent="0.2">
      <c r="E1135" s="287"/>
    </row>
    <row r="1136" spans="5:5" x14ac:dyDescent="0.2">
      <c r="E1136" s="287"/>
    </row>
    <row r="1137" spans="5:5" x14ac:dyDescent="0.2">
      <c r="E1137" s="287"/>
    </row>
    <row r="1138" spans="5:5" x14ac:dyDescent="0.2">
      <c r="E1138" s="287"/>
    </row>
    <row r="1139" spans="5:5" x14ac:dyDescent="0.2">
      <c r="E1139" s="287"/>
    </row>
    <row r="1140" spans="5:5" x14ac:dyDescent="0.2">
      <c r="E1140" s="287"/>
    </row>
    <row r="1141" spans="5:5" x14ac:dyDescent="0.2">
      <c r="E1141" s="287"/>
    </row>
    <row r="1142" spans="5:5" x14ac:dyDescent="0.2">
      <c r="E1142" s="287"/>
    </row>
    <row r="1143" spans="5:5" x14ac:dyDescent="0.2">
      <c r="E1143" s="287"/>
    </row>
    <row r="1144" spans="5:5" x14ac:dyDescent="0.2">
      <c r="E1144" s="287"/>
    </row>
    <row r="1145" spans="5:5" x14ac:dyDescent="0.2">
      <c r="E1145" s="287"/>
    </row>
    <row r="1146" spans="5:5" x14ac:dyDescent="0.2">
      <c r="E1146" s="287"/>
    </row>
    <row r="1147" spans="5:5" x14ac:dyDescent="0.2">
      <c r="E1147" s="287"/>
    </row>
    <row r="1148" spans="5:5" x14ac:dyDescent="0.2">
      <c r="E1148" s="287"/>
    </row>
    <row r="1149" spans="5:5" x14ac:dyDescent="0.2">
      <c r="E1149" s="287"/>
    </row>
    <row r="1150" spans="5:5" x14ac:dyDescent="0.2">
      <c r="E1150" s="287"/>
    </row>
    <row r="1151" spans="5:5" x14ac:dyDescent="0.2">
      <c r="E1151" s="287"/>
    </row>
    <row r="1152" spans="5:5" x14ac:dyDescent="0.2">
      <c r="E1152" s="287"/>
    </row>
    <row r="1153" spans="5:5" x14ac:dyDescent="0.2">
      <c r="E1153" s="287"/>
    </row>
    <row r="1154" spans="5:5" x14ac:dyDescent="0.2">
      <c r="E1154" s="287"/>
    </row>
    <row r="1155" spans="5:5" x14ac:dyDescent="0.2">
      <c r="E1155" s="287"/>
    </row>
    <row r="1156" spans="5:5" x14ac:dyDescent="0.2">
      <c r="E1156" s="287"/>
    </row>
    <row r="1157" spans="5:5" x14ac:dyDescent="0.2">
      <c r="E1157" s="287"/>
    </row>
    <row r="1158" spans="5:5" x14ac:dyDescent="0.2">
      <c r="E1158" s="287"/>
    </row>
    <row r="1159" spans="5:5" x14ac:dyDescent="0.2">
      <c r="E1159" s="287"/>
    </row>
    <row r="1160" spans="5:5" x14ac:dyDescent="0.2">
      <c r="E1160" s="287"/>
    </row>
    <row r="1161" spans="5:5" x14ac:dyDescent="0.2">
      <c r="E1161" s="287"/>
    </row>
    <row r="1162" spans="5:5" x14ac:dyDescent="0.2">
      <c r="E1162" s="287"/>
    </row>
    <row r="1163" spans="5:5" x14ac:dyDescent="0.2">
      <c r="E1163" s="287"/>
    </row>
    <row r="1164" spans="5:5" x14ac:dyDescent="0.2">
      <c r="E1164" s="287"/>
    </row>
    <row r="1165" spans="5:5" x14ac:dyDescent="0.2">
      <c r="E1165" s="287"/>
    </row>
    <row r="1166" spans="5:5" x14ac:dyDescent="0.2">
      <c r="E1166" s="287"/>
    </row>
    <row r="1167" spans="5:5" x14ac:dyDescent="0.2">
      <c r="E1167" s="287"/>
    </row>
    <row r="1168" spans="5:5" x14ac:dyDescent="0.2">
      <c r="E1168" s="287"/>
    </row>
    <row r="1169" spans="5:5" x14ac:dyDescent="0.2">
      <c r="E1169" s="287"/>
    </row>
    <row r="1170" spans="5:5" x14ac:dyDescent="0.2">
      <c r="E1170" s="287"/>
    </row>
    <row r="1171" spans="5:5" x14ac:dyDescent="0.2">
      <c r="E1171" s="287"/>
    </row>
    <row r="1172" spans="5:5" x14ac:dyDescent="0.2">
      <c r="E1172" s="287"/>
    </row>
    <row r="1173" spans="5:5" x14ac:dyDescent="0.2">
      <c r="E1173" s="287"/>
    </row>
    <row r="1174" spans="5:5" x14ac:dyDescent="0.2">
      <c r="E1174" s="287"/>
    </row>
    <row r="1175" spans="5:5" x14ac:dyDescent="0.2">
      <c r="E1175" s="287"/>
    </row>
    <row r="1176" spans="5:5" x14ac:dyDescent="0.2">
      <c r="E1176" s="287"/>
    </row>
    <row r="1177" spans="5:5" x14ac:dyDescent="0.2">
      <c r="E1177" s="287"/>
    </row>
    <row r="1178" spans="5:5" x14ac:dyDescent="0.2">
      <c r="E1178" s="287"/>
    </row>
    <row r="1179" spans="5:5" x14ac:dyDescent="0.2">
      <c r="E1179" s="287"/>
    </row>
    <row r="1180" spans="5:5" x14ac:dyDescent="0.2">
      <c r="E1180" s="287"/>
    </row>
    <row r="1181" spans="5:5" x14ac:dyDescent="0.2">
      <c r="E1181" s="287"/>
    </row>
    <row r="1182" spans="5:5" x14ac:dyDescent="0.2">
      <c r="E1182" s="287"/>
    </row>
    <row r="1183" spans="5:5" x14ac:dyDescent="0.2">
      <c r="E1183" s="287"/>
    </row>
    <row r="1184" spans="5:5" x14ac:dyDescent="0.2">
      <c r="E1184" s="287"/>
    </row>
    <row r="1185" spans="5:5" x14ac:dyDescent="0.2">
      <c r="E1185" s="287"/>
    </row>
    <row r="1186" spans="5:5" x14ac:dyDescent="0.2">
      <c r="E1186" s="287"/>
    </row>
    <row r="1187" spans="5:5" x14ac:dyDescent="0.2">
      <c r="E1187" s="287"/>
    </row>
    <row r="1188" spans="5:5" x14ac:dyDescent="0.2">
      <c r="E1188" s="287"/>
    </row>
    <row r="1189" spans="5:5" x14ac:dyDescent="0.2">
      <c r="E1189" s="287"/>
    </row>
    <row r="1190" spans="5:5" x14ac:dyDescent="0.2">
      <c r="E1190" s="287"/>
    </row>
    <row r="1191" spans="5:5" x14ac:dyDescent="0.2">
      <c r="E1191" s="287"/>
    </row>
    <row r="1192" spans="5:5" x14ac:dyDescent="0.2">
      <c r="E1192" s="287"/>
    </row>
    <row r="1193" spans="5:5" x14ac:dyDescent="0.2">
      <c r="E1193" s="287"/>
    </row>
    <row r="1194" spans="5:5" x14ac:dyDescent="0.2">
      <c r="E1194" s="287"/>
    </row>
    <row r="1195" spans="5:5" x14ac:dyDescent="0.2">
      <c r="E1195" s="287"/>
    </row>
    <row r="1196" spans="5:5" x14ac:dyDescent="0.2">
      <c r="E1196" s="287"/>
    </row>
    <row r="1197" spans="5:5" x14ac:dyDescent="0.2">
      <c r="E1197" s="287"/>
    </row>
    <row r="1198" spans="5:5" x14ac:dyDescent="0.2">
      <c r="E1198" s="287"/>
    </row>
    <row r="1199" spans="5:5" x14ac:dyDescent="0.2">
      <c r="E1199" s="287"/>
    </row>
    <row r="1200" spans="5:5" x14ac:dyDescent="0.2">
      <c r="E1200" s="287"/>
    </row>
    <row r="1201" spans="5:5" x14ac:dyDescent="0.2">
      <c r="E1201" s="287"/>
    </row>
    <row r="1202" spans="5:5" x14ac:dyDescent="0.2">
      <c r="E1202" s="287"/>
    </row>
    <row r="1203" spans="5:5" x14ac:dyDescent="0.2">
      <c r="E1203" s="287"/>
    </row>
    <row r="1204" spans="5:5" x14ac:dyDescent="0.2">
      <c r="E1204" s="287"/>
    </row>
    <row r="1205" spans="5:5" x14ac:dyDescent="0.2">
      <c r="E1205" s="287"/>
    </row>
    <row r="1206" spans="5:5" x14ac:dyDescent="0.2">
      <c r="E1206" s="287"/>
    </row>
    <row r="1207" spans="5:5" x14ac:dyDescent="0.2">
      <c r="E1207" s="287"/>
    </row>
    <row r="1208" spans="5:5" x14ac:dyDescent="0.2">
      <c r="E1208" s="287"/>
    </row>
    <row r="1209" spans="5:5" x14ac:dyDescent="0.2">
      <c r="E1209" s="287"/>
    </row>
    <row r="1210" spans="5:5" x14ac:dyDescent="0.2">
      <c r="E1210" s="287"/>
    </row>
    <row r="1211" spans="5:5" x14ac:dyDescent="0.2">
      <c r="E1211" s="287"/>
    </row>
    <row r="1212" spans="5:5" x14ac:dyDescent="0.2">
      <c r="E1212" s="287"/>
    </row>
    <row r="1213" spans="5:5" x14ac:dyDescent="0.2">
      <c r="E1213" s="287"/>
    </row>
    <row r="1214" spans="5:5" x14ac:dyDescent="0.2">
      <c r="E1214" s="287"/>
    </row>
    <row r="1215" spans="5:5" x14ac:dyDescent="0.2">
      <c r="E1215" s="287"/>
    </row>
    <row r="1216" spans="5:5" x14ac:dyDescent="0.2">
      <c r="E1216" s="287"/>
    </row>
    <row r="1217" spans="5:5" x14ac:dyDescent="0.2">
      <c r="E1217" s="287"/>
    </row>
    <row r="1218" spans="5:5" x14ac:dyDescent="0.2">
      <c r="E1218" s="287"/>
    </row>
    <row r="1219" spans="5:5" x14ac:dyDescent="0.2">
      <c r="E1219" s="287"/>
    </row>
    <row r="1220" spans="5:5" x14ac:dyDescent="0.2">
      <c r="E1220" s="287"/>
    </row>
    <row r="1221" spans="5:5" x14ac:dyDescent="0.2">
      <c r="E1221" s="287"/>
    </row>
    <row r="1222" spans="5:5" x14ac:dyDescent="0.2">
      <c r="E1222" s="287"/>
    </row>
    <row r="1223" spans="5:5" x14ac:dyDescent="0.2">
      <c r="E1223" s="287"/>
    </row>
    <row r="1224" spans="5:5" x14ac:dyDescent="0.2">
      <c r="E1224" s="287"/>
    </row>
    <row r="1225" spans="5:5" x14ac:dyDescent="0.2">
      <c r="E1225" s="287"/>
    </row>
    <row r="1226" spans="5:5" x14ac:dyDescent="0.2">
      <c r="E1226" s="287"/>
    </row>
    <row r="1227" spans="5:5" x14ac:dyDescent="0.2">
      <c r="E1227" s="287"/>
    </row>
    <row r="1228" spans="5:5" x14ac:dyDescent="0.2">
      <c r="E1228" s="287"/>
    </row>
    <row r="1229" spans="5:5" x14ac:dyDescent="0.2">
      <c r="E1229" s="287"/>
    </row>
    <row r="1230" spans="5:5" x14ac:dyDescent="0.2">
      <c r="E1230" s="287"/>
    </row>
    <row r="1231" spans="5:5" x14ac:dyDescent="0.2">
      <c r="E1231" s="287"/>
    </row>
    <row r="1232" spans="5:5" x14ac:dyDescent="0.2">
      <c r="E1232" s="287"/>
    </row>
    <row r="1233" spans="5:5" x14ac:dyDescent="0.2">
      <c r="E1233" s="287"/>
    </row>
    <row r="1234" spans="5:5" x14ac:dyDescent="0.2">
      <c r="E1234" s="287"/>
    </row>
    <row r="1235" spans="5:5" x14ac:dyDescent="0.2">
      <c r="E1235" s="287"/>
    </row>
    <row r="1236" spans="5:5" x14ac:dyDescent="0.2">
      <c r="E1236" s="287"/>
    </row>
    <row r="1237" spans="5:5" x14ac:dyDescent="0.2">
      <c r="E1237" s="287"/>
    </row>
    <row r="1238" spans="5:5" x14ac:dyDescent="0.2">
      <c r="E1238" s="287"/>
    </row>
    <row r="1239" spans="5:5" x14ac:dyDescent="0.2">
      <c r="E1239" s="287"/>
    </row>
    <row r="1240" spans="5:5" x14ac:dyDescent="0.2">
      <c r="E1240" s="287"/>
    </row>
    <row r="1241" spans="5:5" x14ac:dyDescent="0.2">
      <c r="E1241" s="287"/>
    </row>
    <row r="1242" spans="5:5" x14ac:dyDescent="0.2">
      <c r="E1242" s="287"/>
    </row>
    <row r="1243" spans="5:5" x14ac:dyDescent="0.2">
      <c r="E1243" s="287"/>
    </row>
    <row r="1244" spans="5:5" x14ac:dyDescent="0.2">
      <c r="E1244" s="287"/>
    </row>
    <row r="1245" spans="5:5" x14ac:dyDescent="0.2">
      <c r="E1245" s="287"/>
    </row>
    <row r="1246" spans="5:5" x14ac:dyDescent="0.2">
      <c r="E1246" s="287"/>
    </row>
    <row r="1247" spans="5:5" x14ac:dyDescent="0.2">
      <c r="E1247" s="287"/>
    </row>
    <row r="1248" spans="5:5" x14ac:dyDescent="0.2">
      <c r="E1248" s="287"/>
    </row>
    <row r="1249" spans="5:5" x14ac:dyDescent="0.2">
      <c r="E1249" s="287"/>
    </row>
    <row r="1250" spans="5:5" x14ac:dyDescent="0.2">
      <c r="E1250" s="287"/>
    </row>
    <row r="1251" spans="5:5" x14ac:dyDescent="0.2">
      <c r="E1251" s="287"/>
    </row>
    <row r="1252" spans="5:5" x14ac:dyDescent="0.2">
      <c r="E1252" s="287"/>
    </row>
    <row r="1253" spans="5:5" x14ac:dyDescent="0.2">
      <c r="E1253" s="287"/>
    </row>
    <row r="1254" spans="5:5" x14ac:dyDescent="0.2">
      <c r="E1254" s="287"/>
    </row>
    <row r="1255" spans="5:5" x14ac:dyDescent="0.2">
      <c r="E1255" s="287"/>
    </row>
    <row r="1256" spans="5:5" x14ac:dyDescent="0.2">
      <c r="E1256" s="287"/>
    </row>
    <row r="1257" spans="5:5" x14ac:dyDescent="0.2">
      <c r="E1257" s="287"/>
    </row>
    <row r="1258" spans="5:5" x14ac:dyDescent="0.2">
      <c r="E1258" s="287"/>
    </row>
    <row r="1259" spans="5:5" x14ac:dyDescent="0.2">
      <c r="E1259" s="287"/>
    </row>
    <row r="1260" spans="5:5" x14ac:dyDescent="0.2">
      <c r="E1260" s="287"/>
    </row>
    <row r="1261" spans="5:5" x14ac:dyDescent="0.2">
      <c r="E1261" s="287"/>
    </row>
    <row r="1262" spans="5:5" x14ac:dyDescent="0.2">
      <c r="E1262" s="287"/>
    </row>
    <row r="1263" spans="5:5" x14ac:dyDescent="0.2">
      <c r="E1263" s="287"/>
    </row>
    <row r="1264" spans="5:5" x14ac:dyDescent="0.2">
      <c r="E1264" s="287"/>
    </row>
    <row r="1265" spans="5:5" x14ac:dyDescent="0.2">
      <c r="E1265" s="287"/>
    </row>
    <row r="1266" spans="5:5" x14ac:dyDescent="0.2">
      <c r="E1266" s="287"/>
    </row>
    <row r="1267" spans="5:5" x14ac:dyDescent="0.2">
      <c r="E1267" s="287"/>
    </row>
    <row r="1268" spans="5:5" x14ac:dyDescent="0.2">
      <c r="E1268" s="287"/>
    </row>
    <row r="1269" spans="5:5" x14ac:dyDescent="0.2">
      <c r="E1269" s="287"/>
    </row>
    <row r="1270" spans="5:5" x14ac:dyDescent="0.2">
      <c r="E1270" s="287"/>
    </row>
    <row r="1271" spans="5:5" x14ac:dyDescent="0.2">
      <c r="E1271" s="287"/>
    </row>
    <row r="1272" spans="5:5" x14ac:dyDescent="0.2">
      <c r="E1272" s="287"/>
    </row>
    <row r="1273" spans="5:5" x14ac:dyDescent="0.2">
      <c r="E1273" s="287"/>
    </row>
    <row r="1274" spans="5:5" x14ac:dyDescent="0.2">
      <c r="E1274" s="287"/>
    </row>
    <row r="1275" spans="5:5" x14ac:dyDescent="0.2">
      <c r="E1275" s="287"/>
    </row>
    <row r="1276" spans="5:5" x14ac:dyDescent="0.2">
      <c r="E1276" s="287"/>
    </row>
    <row r="1277" spans="5:5" x14ac:dyDescent="0.2">
      <c r="E1277" s="287"/>
    </row>
    <row r="1278" spans="5:5" x14ac:dyDescent="0.2">
      <c r="E1278" s="287"/>
    </row>
    <row r="1279" spans="5:5" x14ac:dyDescent="0.2">
      <c r="E1279" s="287"/>
    </row>
    <row r="1280" spans="5:5" x14ac:dyDescent="0.2">
      <c r="E1280" s="287"/>
    </row>
    <row r="1281" spans="5:5" x14ac:dyDescent="0.2">
      <c r="E1281" s="287"/>
    </row>
    <row r="1282" spans="5:5" x14ac:dyDescent="0.2">
      <c r="E1282" s="287"/>
    </row>
    <row r="1283" spans="5:5" x14ac:dyDescent="0.2">
      <c r="E1283" s="287"/>
    </row>
    <row r="1284" spans="5:5" x14ac:dyDescent="0.2">
      <c r="E1284" s="287"/>
    </row>
    <row r="1285" spans="5:5" x14ac:dyDescent="0.2">
      <c r="E1285" s="287"/>
    </row>
    <row r="1286" spans="5:5" x14ac:dyDescent="0.2">
      <c r="E1286" s="287"/>
    </row>
    <row r="1287" spans="5:5" x14ac:dyDescent="0.2">
      <c r="E1287" s="287"/>
    </row>
    <row r="1288" spans="5:5" x14ac:dyDescent="0.2">
      <c r="E1288" s="287"/>
    </row>
    <row r="1289" spans="5:5" x14ac:dyDescent="0.2">
      <c r="E1289" s="287"/>
    </row>
    <row r="1290" spans="5:5" x14ac:dyDescent="0.2">
      <c r="E1290" s="287"/>
    </row>
    <row r="1291" spans="5:5" x14ac:dyDescent="0.2">
      <c r="E1291" s="287"/>
    </row>
    <row r="1292" spans="5:5" x14ac:dyDescent="0.2">
      <c r="E1292" s="287"/>
    </row>
    <row r="1293" spans="5:5" x14ac:dyDescent="0.2">
      <c r="E1293" s="287"/>
    </row>
    <row r="1294" spans="5:5" x14ac:dyDescent="0.2">
      <c r="E1294" s="287"/>
    </row>
    <row r="1295" spans="5:5" x14ac:dyDescent="0.2">
      <c r="E1295" s="287"/>
    </row>
    <row r="1296" spans="5:5" x14ac:dyDescent="0.2">
      <c r="E1296" s="287"/>
    </row>
    <row r="1297" spans="5:5" x14ac:dyDescent="0.2">
      <c r="E1297" s="287"/>
    </row>
    <row r="1298" spans="5:5" x14ac:dyDescent="0.2">
      <c r="E1298" s="287"/>
    </row>
    <row r="1299" spans="5:5" x14ac:dyDescent="0.2">
      <c r="E1299" s="287"/>
    </row>
    <row r="1300" spans="5:5" x14ac:dyDescent="0.2">
      <c r="E1300" s="287"/>
    </row>
    <row r="1301" spans="5:5" x14ac:dyDescent="0.2">
      <c r="E1301" s="287"/>
    </row>
    <row r="1302" spans="5:5" x14ac:dyDescent="0.2">
      <c r="E1302" s="287"/>
    </row>
    <row r="1303" spans="5:5" x14ac:dyDescent="0.2">
      <c r="E1303" s="287"/>
    </row>
    <row r="1304" spans="5:5" x14ac:dyDescent="0.2">
      <c r="E1304" s="287"/>
    </row>
    <row r="1305" spans="5:5" x14ac:dyDescent="0.2">
      <c r="E1305" s="287"/>
    </row>
    <row r="1306" spans="5:5" x14ac:dyDescent="0.2">
      <c r="E1306" s="287"/>
    </row>
    <row r="1307" spans="5:5" x14ac:dyDescent="0.2">
      <c r="E1307" s="287"/>
    </row>
    <row r="1308" spans="5:5" x14ac:dyDescent="0.2">
      <c r="E1308" s="287"/>
    </row>
    <row r="1309" spans="5:5" x14ac:dyDescent="0.2">
      <c r="E1309" s="287"/>
    </row>
    <row r="1310" spans="5:5" x14ac:dyDescent="0.2">
      <c r="E1310" s="287"/>
    </row>
    <row r="1311" spans="5:5" x14ac:dyDescent="0.2">
      <c r="E1311" s="287"/>
    </row>
    <row r="1312" spans="5:5" x14ac:dyDescent="0.2">
      <c r="E1312" s="287"/>
    </row>
    <row r="1313" spans="5:5" x14ac:dyDescent="0.2">
      <c r="E1313" s="287"/>
    </row>
    <row r="1314" spans="5:5" x14ac:dyDescent="0.2">
      <c r="E1314" s="287"/>
    </row>
    <row r="1315" spans="5:5" x14ac:dyDescent="0.2">
      <c r="E1315" s="287"/>
    </row>
    <row r="1316" spans="5:5" x14ac:dyDescent="0.2">
      <c r="E1316" s="287"/>
    </row>
    <row r="1317" spans="5:5" x14ac:dyDescent="0.2">
      <c r="E1317" s="287"/>
    </row>
    <row r="1318" spans="5:5" x14ac:dyDescent="0.2">
      <c r="E1318" s="287"/>
    </row>
    <row r="1319" spans="5:5" x14ac:dyDescent="0.2">
      <c r="E1319" s="287"/>
    </row>
    <row r="1320" spans="5:5" x14ac:dyDescent="0.2">
      <c r="E1320" s="287"/>
    </row>
    <row r="1321" spans="5:5" x14ac:dyDescent="0.2">
      <c r="E1321" s="287"/>
    </row>
    <row r="1322" spans="5:5" x14ac:dyDescent="0.2">
      <c r="E1322" s="287"/>
    </row>
    <row r="1323" spans="5:5" x14ac:dyDescent="0.2">
      <c r="E1323" s="287"/>
    </row>
    <row r="1324" spans="5:5" x14ac:dyDescent="0.2">
      <c r="E1324" s="287"/>
    </row>
    <row r="1325" spans="5:5" x14ac:dyDescent="0.2">
      <c r="E1325" s="287"/>
    </row>
    <row r="1326" spans="5:5" x14ac:dyDescent="0.2">
      <c r="E1326" s="287"/>
    </row>
    <row r="1327" spans="5:5" x14ac:dyDescent="0.2">
      <c r="E1327" s="287"/>
    </row>
    <row r="1328" spans="5:5" x14ac:dyDescent="0.2">
      <c r="E1328" s="287"/>
    </row>
    <row r="1329" spans="5:5" x14ac:dyDescent="0.2">
      <c r="E1329" s="287"/>
    </row>
    <row r="1330" spans="5:5" x14ac:dyDescent="0.2">
      <c r="E1330" s="287"/>
    </row>
    <row r="1331" spans="5:5" x14ac:dyDescent="0.2">
      <c r="E1331" s="287"/>
    </row>
    <row r="1332" spans="5:5" x14ac:dyDescent="0.2">
      <c r="E1332" s="287"/>
    </row>
    <row r="1333" spans="5:5" x14ac:dyDescent="0.2">
      <c r="E1333" s="287"/>
    </row>
    <row r="1334" spans="5:5" x14ac:dyDescent="0.2">
      <c r="E1334" s="287"/>
    </row>
    <row r="1335" spans="5:5" x14ac:dyDescent="0.2">
      <c r="E1335" s="287"/>
    </row>
    <row r="1336" spans="5:5" x14ac:dyDescent="0.2">
      <c r="E1336" s="287"/>
    </row>
    <row r="1337" spans="5:5" x14ac:dyDescent="0.2">
      <c r="E1337" s="287"/>
    </row>
    <row r="1338" spans="5:5" x14ac:dyDescent="0.2">
      <c r="E1338" s="287"/>
    </row>
    <row r="1339" spans="5:5" x14ac:dyDescent="0.2">
      <c r="E1339" s="287"/>
    </row>
    <row r="1340" spans="5:5" x14ac:dyDescent="0.2">
      <c r="E1340" s="287"/>
    </row>
    <row r="1341" spans="5:5" x14ac:dyDescent="0.2">
      <c r="E1341" s="287"/>
    </row>
    <row r="1342" spans="5:5" x14ac:dyDescent="0.2">
      <c r="E1342" s="287"/>
    </row>
    <row r="1343" spans="5:5" x14ac:dyDescent="0.2">
      <c r="E1343" s="287"/>
    </row>
    <row r="1344" spans="5:5" x14ac:dyDescent="0.2">
      <c r="E1344" s="287"/>
    </row>
    <row r="1345" spans="5:5" x14ac:dyDescent="0.2">
      <c r="E1345" s="287"/>
    </row>
    <row r="1346" spans="5:5" x14ac:dyDescent="0.2">
      <c r="E1346" s="287"/>
    </row>
    <row r="1347" spans="5:5" x14ac:dyDescent="0.2">
      <c r="E1347" s="287"/>
    </row>
    <row r="1348" spans="5:5" x14ac:dyDescent="0.2">
      <c r="E1348" s="287"/>
    </row>
    <row r="1349" spans="5:5" x14ac:dyDescent="0.2">
      <c r="E1349" s="287"/>
    </row>
    <row r="1350" spans="5:5" x14ac:dyDescent="0.2">
      <c r="E1350" s="287"/>
    </row>
    <row r="1351" spans="5:5" x14ac:dyDescent="0.2">
      <c r="E1351" s="287"/>
    </row>
    <row r="1352" spans="5:5" x14ac:dyDescent="0.2">
      <c r="E1352" s="287"/>
    </row>
    <row r="1353" spans="5:5" x14ac:dyDescent="0.2">
      <c r="E1353" s="287"/>
    </row>
    <row r="1354" spans="5:5" x14ac:dyDescent="0.2">
      <c r="E1354" s="287"/>
    </row>
    <row r="1355" spans="5:5" x14ac:dyDescent="0.2">
      <c r="E1355" s="287"/>
    </row>
    <row r="1356" spans="5:5" x14ac:dyDescent="0.2">
      <c r="E1356" s="287"/>
    </row>
    <row r="1357" spans="5:5" x14ac:dyDescent="0.2">
      <c r="E1357" s="287"/>
    </row>
    <row r="1358" spans="5:5" x14ac:dyDescent="0.2">
      <c r="E1358" s="287"/>
    </row>
    <row r="1359" spans="5:5" x14ac:dyDescent="0.2">
      <c r="E1359" s="287"/>
    </row>
    <row r="1360" spans="5:5" x14ac:dyDescent="0.2">
      <c r="E1360" s="287"/>
    </row>
    <row r="1361" spans="5:5" x14ac:dyDescent="0.2">
      <c r="E1361" s="287"/>
    </row>
    <row r="1362" spans="5:5" x14ac:dyDescent="0.2">
      <c r="E1362" s="287"/>
    </row>
    <row r="1363" spans="5:5" x14ac:dyDescent="0.2">
      <c r="E1363" s="287"/>
    </row>
    <row r="1364" spans="5:5" x14ac:dyDescent="0.2">
      <c r="E1364" s="287"/>
    </row>
    <row r="1365" spans="5:5" x14ac:dyDescent="0.2">
      <c r="E1365" s="287"/>
    </row>
    <row r="1366" spans="5:5" x14ac:dyDescent="0.2">
      <c r="E1366" s="287"/>
    </row>
    <row r="1367" spans="5:5" x14ac:dyDescent="0.2">
      <c r="E1367" s="287"/>
    </row>
    <row r="1368" spans="5:5" x14ac:dyDescent="0.2">
      <c r="E1368" s="287"/>
    </row>
    <row r="1369" spans="5:5" x14ac:dyDescent="0.2">
      <c r="E1369" s="287"/>
    </row>
    <row r="1370" spans="5:5" x14ac:dyDescent="0.2">
      <c r="E1370" s="287"/>
    </row>
    <row r="1371" spans="5:5" x14ac:dyDescent="0.2">
      <c r="E1371" s="287"/>
    </row>
    <row r="1372" spans="5:5" x14ac:dyDescent="0.2">
      <c r="E1372" s="287"/>
    </row>
    <row r="1373" spans="5:5" x14ac:dyDescent="0.2">
      <c r="E1373" s="287"/>
    </row>
    <row r="1374" spans="5:5" x14ac:dyDescent="0.2">
      <c r="E1374" s="287"/>
    </row>
    <row r="1375" spans="5:5" x14ac:dyDescent="0.2">
      <c r="E1375" s="287"/>
    </row>
    <row r="1376" spans="5:5" x14ac:dyDescent="0.2">
      <c r="E1376" s="287"/>
    </row>
    <row r="1377" spans="5:5" x14ac:dyDescent="0.2">
      <c r="E1377" s="287"/>
    </row>
    <row r="1378" spans="5:5" x14ac:dyDescent="0.2">
      <c r="E1378" s="287"/>
    </row>
    <row r="1379" spans="5:5" x14ac:dyDescent="0.2">
      <c r="E1379" s="287"/>
    </row>
    <row r="1380" spans="5:5" x14ac:dyDescent="0.2">
      <c r="E1380" s="287"/>
    </row>
    <row r="1381" spans="5:5" x14ac:dyDescent="0.2">
      <c r="E1381" s="287"/>
    </row>
    <row r="1382" spans="5:5" x14ac:dyDescent="0.2">
      <c r="E1382" s="287"/>
    </row>
    <row r="1383" spans="5:5" x14ac:dyDescent="0.2">
      <c r="E1383" s="287"/>
    </row>
    <row r="1384" spans="5:5" x14ac:dyDescent="0.2">
      <c r="E1384" s="287"/>
    </row>
    <row r="1385" spans="5:5" x14ac:dyDescent="0.2">
      <c r="E1385" s="287"/>
    </row>
    <row r="1386" spans="5:5" x14ac:dyDescent="0.2">
      <c r="E1386" s="287"/>
    </row>
    <row r="1387" spans="5:5" x14ac:dyDescent="0.2">
      <c r="E1387" s="287"/>
    </row>
    <row r="1388" spans="5:5" x14ac:dyDescent="0.2">
      <c r="E1388" s="287"/>
    </row>
    <row r="1389" spans="5:5" x14ac:dyDescent="0.2">
      <c r="E1389" s="287"/>
    </row>
    <row r="1390" spans="5:5" x14ac:dyDescent="0.2">
      <c r="E1390" s="287"/>
    </row>
    <row r="1391" spans="5:5" x14ac:dyDescent="0.2">
      <c r="E1391" s="287"/>
    </row>
    <row r="1392" spans="5:5" x14ac:dyDescent="0.2">
      <c r="E1392" s="287"/>
    </row>
    <row r="1393" spans="5:5" x14ac:dyDescent="0.2">
      <c r="E1393" s="287"/>
    </row>
    <row r="1394" spans="5:5" x14ac:dyDescent="0.2">
      <c r="E1394" s="287"/>
    </row>
    <row r="1395" spans="5:5" x14ac:dyDescent="0.2">
      <c r="E1395" s="287"/>
    </row>
    <row r="1396" spans="5:5" x14ac:dyDescent="0.2">
      <c r="E1396" s="287"/>
    </row>
    <row r="1397" spans="5:5" x14ac:dyDescent="0.2">
      <c r="E1397" s="287"/>
    </row>
    <row r="1398" spans="5:5" x14ac:dyDescent="0.2">
      <c r="E1398" s="287"/>
    </row>
    <row r="1399" spans="5:5" x14ac:dyDescent="0.2">
      <c r="E1399" s="287"/>
    </row>
    <row r="1400" spans="5:5" x14ac:dyDescent="0.2">
      <c r="E1400" s="287"/>
    </row>
    <row r="1401" spans="5:5" x14ac:dyDescent="0.2">
      <c r="E1401" s="287"/>
    </row>
    <row r="1402" spans="5:5" x14ac:dyDescent="0.2">
      <c r="E1402" s="287"/>
    </row>
    <row r="1403" spans="5:5" x14ac:dyDescent="0.2">
      <c r="E1403" s="287"/>
    </row>
    <row r="1404" spans="5:5" x14ac:dyDescent="0.2">
      <c r="E1404" s="287"/>
    </row>
    <row r="1405" spans="5:5" x14ac:dyDescent="0.2">
      <c r="E1405" s="287"/>
    </row>
    <row r="1406" spans="5:5" x14ac:dyDescent="0.2">
      <c r="E1406" s="287"/>
    </row>
    <row r="1407" spans="5:5" x14ac:dyDescent="0.2">
      <c r="E1407" s="287"/>
    </row>
    <row r="1408" spans="5:5" x14ac:dyDescent="0.2">
      <c r="E1408" s="287"/>
    </row>
    <row r="1409" spans="5:5" x14ac:dyDescent="0.2">
      <c r="E1409" s="287"/>
    </row>
    <row r="1410" spans="5:5" x14ac:dyDescent="0.2">
      <c r="E1410" s="287"/>
    </row>
    <row r="1411" spans="5:5" x14ac:dyDescent="0.2">
      <c r="E1411" s="287"/>
    </row>
    <row r="1412" spans="5:5" x14ac:dyDescent="0.2">
      <c r="E1412" s="287"/>
    </row>
    <row r="1413" spans="5:5" x14ac:dyDescent="0.2">
      <c r="E1413" s="287"/>
    </row>
    <row r="1414" spans="5:5" x14ac:dyDescent="0.2">
      <c r="E1414" s="287"/>
    </row>
    <row r="1415" spans="5:5" x14ac:dyDescent="0.2">
      <c r="E1415" s="287"/>
    </row>
    <row r="1416" spans="5:5" x14ac:dyDescent="0.2">
      <c r="E1416" s="287"/>
    </row>
    <row r="1417" spans="5:5" x14ac:dyDescent="0.2">
      <c r="E1417" s="287"/>
    </row>
    <row r="1418" spans="5:5" x14ac:dyDescent="0.2">
      <c r="E1418" s="287"/>
    </row>
    <row r="1419" spans="5:5" x14ac:dyDescent="0.2">
      <c r="E1419" s="287"/>
    </row>
    <row r="1420" spans="5:5" x14ac:dyDescent="0.2">
      <c r="E1420" s="287"/>
    </row>
    <row r="1421" spans="5:5" x14ac:dyDescent="0.2">
      <c r="E1421" s="287"/>
    </row>
    <row r="1422" spans="5:5" x14ac:dyDescent="0.2">
      <c r="E1422" s="287"/>
    </row>
    <row r="1423" spans="5:5" x14ac:dyDescent="0.2">
      <c r="E1423" s="287"/>
    </row>
    <row r="1424" spans="5:5" x14ac:dyDescent="0.2">
      <c r="E1424" s="287"/>
    </row>
    <row r="1425" spans="5:5" x14ac:dyDescent="0.2">
      <c r="E1425" s="287"/>
    </row>
    <row r="1426" spans="5:5" x14ac:dyDescent="0.2">
      <c r="E1426" s="287"/>
    </row>
    <row r="1427" spans="5:5" x14ac:dyDescent="0.2">
      <c r="E1427" s="287"/>
    </row>
    <row r="1428" spans="5:5" x14ac:dyDescent="0.2">
      <c r="E1428" s="287"/>
    </row>
    <row r="1429" spans="5:5" x14ac:dyDescent="0.2">
      <c r="E1429" s="287"/>
    </row>
    <row r="1430" spans="5:5" x14ac:dyDescent="0.2">
      <c r="E1430" s="287"/>
    </row>
    <row r="1431" spans="5:5" x14ac:dyDescent="0.2">
      <c r="E1431" s="287"/>
    </row>
    <row r="1432" spans="5:5" x14ac:dyDescent="0.2">
      <c r="E1432" s="287"/>
    </row>
    <row r="1433" spans="5:5" x14ac:dyDescent="0.2">
      <c r="E1433" s="287"/>
    </row>
    <row r="1434" spans="5:5" x14ac:dyDescent="0.2">
      <c r="E1434" s="287"/>
    </row>
    <row r="1435" spans="5:5" x14ac:dyDescent="0.2">
      <c r="E1435" s="287"/>
    </row>
    <row r="1436" spans="5:5" x14ac:dyDescent="0.2">
      <c r="E1436" s="287"/>
    </row>
    <row r="1437" spans="5:5" x14ac:dyDescent="0.2">
      <c r="E1437" s="287"/>
    </row>
    <row r="1438" spans="5:5" x14ac:dyDescent="0.2">
      <c r="E1438" s="287"/>
    </row>
    <row r="1439" spans="5:5" x14ac:dyDescent="0.2">
      <c r="E1439" s="287"/>
    </row>
    <row r="1440" spans="5:5" x14ac:dyDescent="0.2">
      <c r="E1440" s="287"/>
    </row>
    <row r="1441" spans="5:5" x14ac:dyDescent="0.2">
      <c r="E1441" s="287"/>
    </row>
    <row r="1442" spans="5:5" x14ac:dyDescent="0.2">
      <c r="E1442" s="287"/>
    </row>
    <row r="1443" spans="5:5" x14ac:dyDescent="0.2">
      <c r="E1443" s="287"/>
    </row>
    <row r="1444" spans="5:5" x14ac:dyDescent="0.2">
      <c r="E1444" s="287"/>
    </row>
    <row r="1445" spans="5:5" x14ac:dyDescent="0.2">
      <c r="E1445" s="287"/>
    </row>
    <row r="1446" spans="5:5" x14ac:dyDescent="0.2">
      <c r="E1446" s="287"/>
    </row>
    <row r="1447" spans="5:5" x14ac:dyDescent="0.2">
      <c r="E1447" s="287"/>
    </row>
    <row r="1448" spans="5:5" x14ac:dyDescent="0.2">
      <c r="E1448" s="287"/>
    </row>
    <row r="1449" spans="5:5" x14ac:dyDescent="0.2">
      <c r="E1449" s="287"/>
    </row>
    <row r="1450" spans="5:5" x14ac:dyDescent="0.2">
      <c r="E1450" s="287"/>
    </row>
    <row r="1451" spans="5:5" x14ac:dyDescent="0.2">
      <c r="E1451" s="287"/>
    </row>
    <row r="1452" spans="5:5" x14ac:dyDescent="0.2">
      <c r="E1452" s="287"/>
    </row>
    <row r="1453" spans="5:5" x14ac:dyDescent="0.2">
      <c r="E1453" s="287"/>
    </row>
    <row r="1454" spans="5:5" x14ac:dyDescent="0.2">
      <c r="E1454" s="287"/>
    </row>
    <row r="1455" spans="5:5" x14ac:dyDescent="0.2">
      <c r="E1455" s="287"/>
    </row>
    <row r="1456" spans="5:5" x14ac:dyDescent="0.2">
      <c r="E1456" s="287"/>
    </row>
    <row r="1457" spans="5:5" x14ac:dyDescent="0.2">
      <c r="E1457" s="287"/>
    </row>
    <row r="1458" spans="5:5" x14ac:dyDescent="0.2">
      <c r="E1458" s="287"/>
    </row>
    <row r="1459" spans="5:5" x14ac:dyDescent="0.2">
      <c r="E1459" s="287"/>
    </row>
    <row r="1460" spans="5:5" x14ac:dyDescent="0.2">
      <c r="E1460" s="287"/>
    </row>
    <row r="1461" spans="5:5" x14ac:dyDescent="0.2">
      <c r="E1461" s="287"/>
    </row>
    <row r="1462" spans="5:5" x14ac:dyDescent="0.2">
      <c r="E1462" s="287"/>
    </row>
    <row r="1463" spans="5:5" x14ac:dyDescent="0.2">
      <c r="E1463" s="287"/>
    </row>
    <row r="1464" spans="5:5" x14ac:dyDescent="0.2">
      <c r="E1464" s="287"/>
    </row>
    <row r="1465" spans="5:5" x14ac:dyDescent="0.2">
      <c r="E1465" s="287"/>
    </row>
    <row r="1466" spans="5:5" x14ac:dyDescent="0.2">
      <c r="E1466" s="287"/>
    </row>
    <row r="1467" spans="5:5" x14ac:dyDescent="0.2">
      <c r="E1467" s="287"/>
    </row>
    <row r="1468" spans="5:5" x14ac:dyDescent="0.2">
      <c r="E1468" s="287"/>
    </row>
    <row r="1469" spans="5:5" x14ac:dyDescent="0.2">
      <c r="E1469" s="287"/>
    </row>
    <row r="1470" spans="5:5" x14ac:dyDescent="0.2">
      <c r="E1470" s="287"/>
    </row>
    <row r="1471" spans="5:5" x14ac:dyDescent="0.2">
      <c r="E1471" s="287"/>
    </row>
    <row r="1472" spans="5:5" x14ac:dyDescent="0.2">
      <c r="E1472" s="287"/>
    </row>
    <row r="1473" spans="5:5" x14ac:dyDescent="0.2">
      <c r="E1473" s="287"/>
    </row>
    <row r="1474" spans="5:5" x14ac:dyDescent="0.2">
      <c r="E1474" s="287"/>
    </row>
    <row r="1475" spans="5:5" x14ac:dyDescent="0.2">
      <c r="E1475" s="287"/>
    </row>
    <row r="1476" spans="5:5" x14ac:dyDescent="0.2">
      <c r="E1476" s="287"/>
    </row>
    <row r="1477" spans="5:5" x14ac:dyDescent="0.2">
      <c r="E1477" s="287"/>
    </row>
    <row r="1478" spans="5:5" x14ac:dyDescent="0.2">
      <c r="E1478" s="287"/>
    </row>
    <row r="1479" spans="5:5" x14ac:dyDescent="0.2">
      <c r="E1479" s="287"/>
    </row>
    <row r="1480" spans="5:5" x14ac:dyDescent="0.2">
      <c r="E1480" s="287"/>
    </row>
    <row r="1481" spans="5:5" x14ac:dyDescent="0.2">
      <c r="E1481" s="287"/>
    </row>
    <row r="1482" spans="5:5" x14ac:dyDescent="0.2">
      <c r="E1482" s="287"/>
    </row>
    <row r="1483" spans="5:5" x14ac:dyDescent="0.2">
      <c r="E1483" s="287"/>
    </row>
    <row r="1484" spans="5:5" x14ac:dyDescent="0.2">
      <c r="E1484" s="287"/>
    </row>
    <row r="1485" spans="5:5" x14ac:dyDescent="0.2">
      <c r="E1485" s="287"/>
    </row>
    <row r="1486" spans="5:5" x14ac:dyDescent="0.2">
      <c r="E1486" s="287"/>
    </row>
    <row r="1487" spans="5:5" x14ac:dyDescent="0.2">
      <c r="E1487" s="287"/>
    </row>
    <row r="1488" spans="5:5" x14ac:dyDescent="0.2">
      <c r="E1488" s="287"/>
    </row>
    <row r="1489" spans="5:5" x14ac:dyDescent="0.2">
      <c r="E1489" s="287"/>
    </row>
    <row r="1490" spans="5:5" x14ac:dyDescent="0.2">
      <c r="E1490" s="287"/>
    </row>
    <row r="1491" spans="5:5" x14ac:dyDescent="0.2">
      <c r="E1491" s="287"/>
    </row>
    <row r="1492" spans="5:5" x14ac:dyDescent="0.2">
      <c r="E1492" s="287"/>
    </row>
    <row r="1493" spans="5:5" x14ac:dyDescent="0.2">
      <c r="E1493" s="287"/>
    </row>
    <row r="1494" spans="5:5" x14ac:dyDescent="0.2">
      <c r="E1494" s="287"/>
    </row>
    <row r="1495" spans="5:5" x14ac:dyDescent="0.2">
      <c r="E1495" s="287"/>
    </row>
    <row r="1496" spans="5:5" x14ac:dyDescent="0.2">
      <c r="E1496" s="287"/>
    </row>
    <row r="1497" spans="5:5" x14ac:dyDescent="0.2">
      <c r="E1497" s="287"/>
    </row>
    <row r="1498" spans="5:5" x14ac:dyDescent="0.2">
      <c r="E1498" s="287"/>
    </row>
    <row r="1499" spans="5:5" x14ac:dyDescent="0.2">
      <c r="E1499" s="287"/>
    </row>
    <row r="1500" spans="5:5" x14ac:dyDescent="0.2">
      <c r="E1500" s="287"/>
    </row>
    <row r="1501" spans="5:5" x14ac:dyDescent="0.2">
      <c r="E1501" s="287"/>
    </row>
    <row r="1502" spans="5:5" x14ac:dyDescent="0.2">
      <c r="E1502" s="287"/>
    </row>
    <row r="1503" spans="5:5" x14ac:dyDescent="0.2">
      <c r="E1503" s="287"/>
    </row>
    <row r="1504" spans="5:5" x14ac:dyDescent="0.2">
      <c r="E1504" s="287"/>
    </row>
    <row r="1505" spans="5:5" x14ac:dyDescent="0.2">
      <c r="E1505" s="287"/>
    </row>
    <row r="1506" spans="5:5" x14ac:dyDescent="0.2">
      <c r="E1506" s="287"/>
    </row>
    <row r="1507" spans="5:5" x14ac:dyDescent="0.2">
      <c r="E1507" s="287"/>
    </row>
    <row r="1508" spans="5:5" x14ac:dyDescent="0.2">
      <c r="E1508" s="287"/>
    </row>
    <row r="1509" spans="5:5" x14ac:dyDescent="0.2">
      <c r="E1509" s="287"/>
    </row>
    <row r="1510" spans="5:5" x14ac:dyDescent="0.2">
      <c r="E1510" s="287"/>
    </row>
    <row r="1511" spans="5:5" x14ac:dyDescent="0.2">
      <c r="E1511" s="287"/>
    </row>
    <row r="1512" spans="5:5" x14ac:dyDescent="0.2">
      <c r="E1512" s="287"/>
    </row>
    <row r="1513" spans="5:5" x14ac:dyDescent="0.2">
      <c r="E1513" s="287"/>
    </row>
    <row r="1514" spans="5:5" x14ac:dyDescent="0.2">
      <c r="E1514" s="287"/>
    </row>
    <row r="1515" spans="5:5" x14ac:dyDescent="0.2">
      <c r="E1515" s="287"/>
    </row>
    <row r="1516" spans="5:5" x14ac:dyDescent="0.2">
      <c r="E1516" s="287"/>
    </row>
    <row r="1517" spans="5:5" x14ac:dyDescent="0.2">
      <c r="E1517" s="287"/>
    </row>
    <row r="1518" spans="5:5" x14ac:dyDescent="0.2">
      <c r="E1518" s="287"/>
    </row>
    <row r="1519" spans="5:5" x14ac:dyDescent="0.2">
      <c r="E1519" s="287"/>
    </row>
    <row r="1520" spans="5:5" x14ac:dyDescent="0.2">
      <c r="E1520" s="287"/>
    </row>
    <row r="1521" spans="5:5" x14ac:dyDescent="0.2">
      <c r="E1521" s="287"/>
    </row>
    <row r="1522" spans="5:5" x14ac:dyDescent="0.2">
      <c r="E1522" s="287"/>
    </row>
    <row r="1523" spans="5:5" x14ac:dyDescent="0.2">
      <c r="E1523" s="287"/>
    </row>
    <row r="1524" spans="5:5" x14ac:dyDescent="0.2">
      <c r="E1524" s="287"/>
    </row>
    <row r="1525" spans="5:5" x14ac:dyDescent="0.2">
      <c r="E1525" s="287"/>
    </row>
    <row r="1526" spans="5:5" x14ac:dyDescent="0.2">
      <c r="E1526" s="287"/>
    </row>
    <row r="1527" spans="5:5" x14ac:dyDescent="0.2">
      <c r="E1527" s="287"/>
    </row>
    <row r="1528" spans="5:5" x14ac:dyDescent="0.2">
      <c r="E1528" s="287"/>
    </row>
    <row r="1529" spans="5:5" x14ac:dyDescent="0.2">
      <c r="E1529" s="287"/>
    </row>
    <row r="1530" spans="5:5" x14ac:dyDescent="0.2">
      <c r="E1530" s="287"/>
    </row>
    <row r="1531" spans="5:5" x14ac:dyDescent="0.2">
      <c r="E1531" s="287"/>
    </row>
    <row r="1532" spans="5:5" x14ac:dyDescent="0.2">
      <c r="E1532" s="287"/>
    </row>
    <row r="1533" spans="5:5" x14ac:dyDescent="0.2">
      <c r="E1533" s="287"/>
    </row>
    <row r="1534" spans="5:5" x14ac:dyDescent="0.2">
      <c r="E1534" s="287"/>
    </row>
    <row r="1535" spans="5:5" x14ac:dyDescent="0.2">
      <c r="E1535" s="287"/>
    </row>
    <row r="1536" spans="5:5" x14ac:dyDescent="0.2">
      <c r="E1536" s="287"/>
    </row>
    <row r="1537" spans="5:5" x14ac:dyDescent="0.2">
      <c r="E1537" s="287"/>
    </row>
    <row r="1538" spans="5:5" x14ac:dyDescent="0.2">
      <c r="E1538" s="287"/>
    </row>
    <row r="1539" spans="5:5" x14ac:dyDescent="0.2">
      <c r="E1539" s="287"/>
    </row>
    <row r="1540" spans="5:5" x14ac:dyDescent="0.2">
      <c r="E1540" s="287"/>
    </row>
    <row r="1541" spans="5:5" x14ac:dyDescent="0.2">
      <c r="E1541" s="287"/>
    </row>
    <row r="1542" spans="5:5" x14ac:dyDescent="0.2">
      <c r="E1542" s="287"/>
    </row>
    <row r="1543" spans="5:5" x14ac:dyDescent="0.2">
      <c r="E1543" s="287"/>
    </row>
    <row r="1544" spans="5:5" x14ac:dyDescent="0.2">
      <c r="E1544" s="287"/>
    </row>
    <row r="1545" spans="5:5" x14ac:dyDescent="0.2">
      <c r="E1545" s="287"/>
    </row>
    <row r="1546" spans="5:5" x14ac:dyDescent="0.2">
      <c r="E1546" s="287"/>
    </row>
    <row r="1547" spans="5:5" x14ac:dyDescent="0.2">
      <c r="E1547" s="287"/>
    </row>
    <row r="1548" spans="5:5" x14ac:dyDescent="0.2">
      <c r="E1548" s="287"/>
    </row>
    <row r="1549" spans="5:5" x14ac:dyDescent="0.2">
      <c r="E1549" s="287"/>
    </row>
    <row r="1550" spans="5:5" x14ac:dyDescent="0.2">
      <c r="E1550" s="287"/>
    </row>
    <row r="1551" spans="5:5" x14ac:dyDescent="0.2">
      <c r="E1551" s="287"/>
    </row>
    <row r="1552" spans="5:5" x14ac:dyDescent="0.2">
      <c r="E1552" s="287"/>
    </row>
    <row r="1553" spans="5:5" x14ac:dyDescent="0.2">
      <c r="E1553" s="287"/>
    </row>
    <row r="1554" spans="5:5" x14ac:dyDescent="0.2">
      <c r="E1554" s="287"/>
    </row>
    <row r="1555" spans="5:5" x14ac:dyDescent="0.2">
      <c r="E1555" s="287"/>
    </row>
    <row r="1556" spans="5:5" x14ac:dyDescent="0.2">
      <c r="E1556" s="287"/>
    </row>
    <row r="1557" spans="5:5" x14ac:dyDescent="0.2">
      <c r="E1557" s="287"/>
    </row>
    <row r="1558" spans="5:5" x14ac:dyDescent="0.2">
      <c r="E1558" s="287"/>
    </row>
    <row r="1559" spans="5:5" x14ac:dyDescent="0.2">
      <c r="E1559" s="287"/>
    </row>
    <row r="1560" spans="5:5" x14ac:dyDescent="0.2">
      <c r="E1560" s="287"/>
    </row>
    <row r="1561" spans="5:5" x14ac:dyDescent="0.2">
      <c r="E1561" s="287"/>
    </row>
    <row r="1562" spans="5:5" x14ac:dyDescent="0.2">
      <c r="E1562" s="287"/>
    </row>
    <row r="1563" spans="5:5" x14ac:dyDescent="0.2">
      <c r="E1563" s="287"/>
    </row>
    <row r="1564" spans="5:5" x14ac:dyDescent="0.2">
      <c r="E1564" s="287"/>
    </row>
    <row r="1565" spans="5:5" x14ac:dyDescent="0.2">
      <c r="E1565" s="287"/>
    </row>
    <row r="1566" spans="5:5" x14ac:dyDescent="0.2">
      <c r="E1566" s="287"/>
    </row>
    <row r="1567" spans="5:5" x14ac:dyDescent="0.2">
      <c r="E1567" s="287"/>
    </row>
    <row r="1568" spans="5:5" x14ac:dyDescent="0.2">
      <c r="E1568" s="287"/>
    </row>
    <row r="1569" spans="5:5" x14ac:dyDescent="0.2">
      <c r="E1569" s="287"/>
    </row>
    <row r="1570" spans="5:5" x14ac:dyDescent="0.2">
      <c r="E1570" s="287"/>
    </row>
    <row r="1571" spans="5:5" x14ac:dyDescent="0.2">
      <c r="E1571" s="287"/>
    </row>
    <row r="1572" spans="5:5" x14ac:dyDescent="0.2">
      <c r="E1572" s="287"/>
    </row>
    <row r="1573" spans="5:5" x14ac:dyDescent="0.2">
      <c r="E1573" s="287"/>
    </row>
    <row r="1574" spans="5:5" x14ac:dyDescent="0.2">
      <c r="E1574" s="287"/>
    </row>
    <row r="1575" spans="5:5" x14ac:dyDescent="0.2">
      <c r="E1575" s="287"/>
    </row>
    <row r="1576" spans="5:5" x14ac:dyDescent="0.2">
      <c r="E1576" s="287"/>
    </row>
    <row r="1577" spans="5:5" x14ac:dyDescent="0.2">
      <c r="E1577" s="287"/>
    </row>
    <row r="1578" spans="5:5" x14ac:dyDescent="0.2">
      <c r="E1578" s="287"/>
    </row>
    <row r="1579" spans="5:5" x14ac:dyDescent="0.2">
      <c r="E1579" s="287"/>
    </row>
    <row r="1580" spans="5:5" x14ac:dyDescent="0.2">
      <c r="E1580" s="287"/>
    </row>
    <row r="1581" spans="5:5" x14ac:dyDescent="0.2">
      <c r="E1581" s="287"/>
    </row>
    <row r="1582" spans="5:5" x14ac:dyDescent="0.2">
      <c r="E1582" s="287"/>
    </row>
    <row r="1583" spans="5:5" x14ac:dyDescent="0.2">
      <c r="E1583" s="287"/>
    </row>
    <row r="1584" spans="5:5" x14ac:dyDescent="0.2">
      <c r="E1584" s="287"/>
    </row>
    <row r="1585" spans="5:5" x14ac:dyDescent="0.2">
      <c r="E1585" s="287"/>
    </row>
    <row r="1586" spans="5:5" x14ac:dyDescent="0.2">
      <c r="E1586" s="287"/>
    </row>
    <row r="1587" spans="5:5" x14ac:dyDescent="0.2">
      <c r="E1587" s="287"/>
    </row>
    <row r="1588" spans="5:5" x14ac:dyDescent="0.2">
      <c r="E1588" s="287"/>
    </row>
    <row r="1589" spans="5:5" x14ac:dyDescent="0.2">
      <c r="E1589" s="287"/>
    </row>
    <row r="1590" spans="5:5" x14ac:dyDescent="0.2">
      <c r="E1590" s="287"/>
    </row>
    <row r="1591" spans="5:5" x14ac:dyDescent="0.2">
      <c r="E1591" s="287"/>
    </row>
    <row r="1592" spans="5:5" x14ac:dyDescent="0.2">
      <c r="E1592" s="287"/>
    </row>
    <row r="1593" spans="5:5" x14ac:dyDescent="0.2">
      <c r="E1593" s="287"/>
    </row>
    <row r="1594" spans="5:5" x14ac:dyDescent="0.2">
      <c r="E1594" s="287"/>
    </row>
    <row r="1595" spans="5:5" x14ac:dyDescent="0.2">
      <c r="E1595" s="287"/>
    </row>
    <row r="1596" spans="5:5" x14ac:dyDescent="0.2">
      <c r="E1596" s="287"/>
    </row>
    <row r="1597" spans="5:5" x14ac:dyDescent="0.2">
      <c r="E1597" s="287"/>
    </row>
    <row r="1598" spans="5:5" x14ac:dyDescent="0.2">
      <c r="E1598" s="287"/>
    </row>
    <row r="1599" spans="5:5" x14ac:dyDescent="0.2">
      <c r="E1599" s="287"/>
    </row>
    <row r="1600" spans="5:5" x14ac:dyDescent="0.2">
      <c r="E1600" s="287"/>
    </row>
    <row r="1601" spans="5:5" x14ac:dyDescent="0.2">
      <c r="E1601" s="287"/>
    </row>
    <row r="1602" spans="5:5" x14ac:dyDescent="0.2">
      <c r="E1602" s="287"/>
    </row>
    <row r="1603" spans="5:5" x14ac:dyDescent="0.2">
      <c r="E1603" s="287"/>
    </row>
    <row r="1604" spans="5:5" x14ac:dyDescent="0.2">
      <c r="E1604" s="287"/>
    </row>
    <row r="1605" spans="5:5" x14ac:dyDescent="0.2">
      <c r="E1605" s="287"/>
    </row>
    <row r="1606" spans="5:5" x14ac:dyDescent="0.2">
      <c r="E1606" s="287"/>
    </row>
    <row r="1607" spans="5:5" x14ac:dyDescent="0.2">
      <c r="E1607" s="287"/>
    </row>
    <row r="1608" spans="5:5" x14ac:dyDescent="0.2">
      <c r="E1608" s="287"/>
    </row>
    <row r="1609" spans="5:5" x14ac:dyDescent="0.2">
      <c r="E1609" s="287"/>
    </row>
    <row r="1610" spans="5:5" x14ac:dyDescent="0.2">
      <c r="E1610" s="287"/>
    </row>
    <row r="1611" spans="5:5" x14ac:dyDescent="0.2">
      <c r="E1611" s="287"/>
    </row>
    <row r="1612" spans="5:5" x14ac:dyDescent="0.2">
      <c r="E1612" s="287"/>
    </row>
    <row r="1613" spans="5:5" x14ac:dyDescent="0.2">
      <c r="E1613" s="287"/>
    </row>
    <row r="1614" spans="5:5" x14ac:dyDescent="0.2">
      <c r="E1614" s="287"/>
    </row>
    <row r="1615" spans="5:5" x14ac:dyDescent="0.2">
      <c r="E1615" s="287"/>
    </row>
    <row r="1616" spans="5:5" x14ac:dyDescent="0.2">
      <c r="E1616" s="287"/>
    </row>
    <row r="1617" spans="5:5" x14ac:dyDescent="0.2">
      <c r="E1617" s="287"/>
    </row>
    <row r="1618" spans="5:5" x14ac:dyDescent="0.2">
      <c r="E1618" s="287"/>
    </row>
    <row r="1619" spans="5:5" x14ac:dyDescent="0.2">
      <c r="E1619" s="287"/>
    </row>
    <row r="1620" spans="5:5" x14ac:dyDescent="0.2">
      <c r="E1620" s="287"/>
    </row>
    <row r="1621" spans="5:5" x14ac:dyDescent="0.2">
      <c r="E1621" s="287"/>
    </row>
    <row r="1622" spans="5:5" x14ac:dyDescent="0.2">
      <c r="E1622" s="287"/>
    </row>
    <row r="1623" spans="5:5" x14ac:dyDescent="0.2">
      <c r="E1623" s="287"/>
    </row>
    <row r="1624" spans="5:5" x14ac:dyDescent="0.2">
      <c r="E1624" s="287"/>
    </row>
    <row r="1625" spans="5:5" x14ac:dyDescent="0.2">
      <c r="E1625" s="287"/>
    </row>
    <row r="1626" spans="5:5" x14ac:dyDescent="0.2">
      <c r="E1626" s="287"/>
    </row>
    <row r="1627" spans="5:5" x14ac:dyDescent="0.2">
      <c r="E1627" s="287"/>
    </row>
    <row r="1628" spans="5:5" x14ac:dyDescent="0.2">
      <c r="E1628" s="287"/>
    </row>
    <row r="1629" spans="5:5" x14ac:dyDescent="0.2">
      <c r="E1629" s="287"/>
    </row>
    <row r="1630" spans="5:5" x14ac:dyDescent="0.2">
      <c r="E1630" s="287"/>
    </row>
    <row r="1631" spans="5:5" x14ac:dyDescent="0.2">
      <c r="E1631" s="287"/>
    </row>
    <row r="1632" spans="5:5" x14ac:dyDescent="0.2">
      <c r="E1632" s="287"/>
    </row>
    <row r="1633" spans="5:5" x14ac:dyDescent="0.2">
      <c r="E1633" s="287"/>
    </row>
    <row r="1634" spans="5:5" x14ac:dyDescent="0.2">
      <c r="E1634" s="287"/>
    </row>
    <row r="1635" spans="5:5" x14ac:dyDescent="0.2">
      <c r="E1635" s="287"/>
    </row>
    <row r="1636" spans="5:5" x14ac:dyDescent="0.2">
      <c r="E1636" s="287"/>
    </row>
    <row r="1637" spans="5:5" x14ac:dyDescent="0.2">
      <c r="E1637" s="287"/>
    </row>
    <row r="1638" spans="5:5" x14ac:dyDescent="0.2">
      <c r="E1638" s="287"/>
    </row>
    <row r="1639" spans="5:5" x14ac:dyDescent="0.2">
      <c r="E1639" s="287"/>
    </row>
    <row r="1640" spans="5:5" x14ac:dyDescent="0.2">
      <c r="E1640" s="287"/>
    </row>
    <row r="1641" spans="5:5" x14ac:dyDescent="0.2">
      <c r="E1641" s="287"/>
    </row>
    <row r="1642" spans="5:5" x14ac:dyDescent="0.2">
      <c r="E1642" s="287"/>
    </row>
    <row r="1643" spans="5:5" x14ac:dyDescent="0.2">
      <c r="E1643" s="287"/>
    </row>
    <row r="1644" spans="5:5" x14ac:dyDescent="0.2">
      <c r="E1644" s="287"/>
    </row>
    <row r="1645" spans="5:5" x14ac:dyDescent="0.2">
      <c r="E1645" s="287"/>
    </row>
    <row r="1646" spans="5:5" x14ac:dyDescent="0.2">
      <c r="E1646" s="287"/>
    </row>
    <row r="1647" spans="5:5" x14ac:dyDescent="0.2">
      <c r="E1647" s="287"/>
    </row>
    <row r="1648" spans="5:5" x14ac:dyDescent="0.2">
      <c r="E1648" s="287"/>
    </row>
    <row r="1649" spans="5:5" x14ac:dyDescent="0.2">
      <c r="E1649" s="287"/>
    </row>
    <row r="1650" spans="5:5" x14ac:dyDescent="0.2">
      <c r="E1650" s="287"/>
    </row>
    <row r="1651" spans="5:5" x14ac:dyDescent="0.2">
      <c r="E1651" s="287"/>
    </row>
    <row r="1652" spans="5:5" x14ac:dyDescent="0.2">
      <c r="E1652" s="287"/>
    </row>
    <row r="1653" spans="5:5" x14ac:dyDescent="0.2">
      <c r="E1653" s="287"/>
    </row>
    <row r="1654" spans="5:5" x14ac:dyDescent="0.2">
      <c r="E1654" s="287"/>
    </row>
    <row r="1655" spans="5:5" x14ac:dyDescent="0.2">
      <c r="E1655" s="287"/>
    </row>
    <row r="1656" spans="5:5" x14ac:dyDescent="0.2">
      <c r="E1656" s="287"/>
    </row>
    <row r="1657" spans="5:5" x14ac:dyDescent="0.2">
      <c r="E1657" s="287"/>
    </row>
    <row r="1658" spans="5:5" x14ac:dyDescent="0.2">
      <c r="E1658" s="287"/>
    </row>
    <row r="1659" spans="5:5" x14ac:dyDescent="0.2">
      <c r="E1659" s="287"/>
    </row>
    <row r="1660" spans="5:5" x14ac:dyDescent="0.2">
      <c r="E1660" s="287"/>
    </row>
    <row r="1661" spans="5:5" x14ac:dyDescent="0.2">
      <c r="E1661" s="287"/>
    </row>
    <row r="1662" spans="5:5" x14ac:dyDescent="0.2">
      <c r="E1662" s="287"/>
    </row>
    <row r="1663" spans="5:5" x14ac:dyDescent="0.2">
      <c r="E1663" s="287"/>
    </row>
    <row r="1664" spans="5:5" x14ac:dyDescent="0.2">
      <c r="E1664" s="287"/>
    </row>
    <row r="1665" spans="5:5" x14ac:dyDescent="0.2">
      <c r="E1665" s="287"/>
    </row>
    <row r="1666" spans="5:5" x14ac:dyDescent="0.2">
      <c r="E1666" s="287"/>
    </row>
    <row r="1667" spans="5:5" x14ac:dyDescent="0.2">
      <c r="E1667" s="287"/>
    </row>
    <row r="1668" spans="5:5" x14ac:dyDescent="0.2">
      <c r="E1668" s="287"/>
    </row>
    <row r="1669" spans="5:5" x14ac:dyDescent="0.2">
      <c r="E1669" s="287"/>
    </row>
    <row r="1670" spans="5:5" x14ac:dyDescent="0.2">
      <c r="E1670" s="287"/>
    </row>
    <row r="1671" spans="5:5" x14ac:dyDescent="0.2">
      <c r="E1671" s="287"/>
    </row>
    <row r="1672" spans="5:5" x14ac:dyDescent="0.2">
      <c r="E1672" s="287"/>
    </row>
    <row r="1673" spans="5:5" x14ac:dyDescent="0.2">
      <c r="E1673" s="287"/>
    </row>
    <row r="1674" spans="5:5" x14ac:dyDescent="0.2">
      <c r="E1674" s="287"/>
    </row>
    <row r="1675" spans="5:5" x14ac:dyDescent="0.2">
      <c r="E1675" s="287"/>
    </row>
    <row r="1676" spans="5:5" x14ac:dyDescent="0.2">
      <c r="E1676" s="287"/>
    </row>
    <row r="1677" spans="5:5" x14ac:dyDescent="0.2">
      <c r="E1677" s="287"/>
    </row>
    <row r="1678" spans="5:5" x14ac:dyDescent="0.2">
      <c r="E1678" s="287"/>
    </row>
    <row r="1679" spans="5:5" x14ac:dyDescent="0.2">
      <c r="E1679" s="287"/>
    </row>
    <row r="1680" spans="5:5" x14ac:dyDescent="0.2">
      <c r="E1680" s="287"/>
    </row>
    <row r="1681" spans="5:5" x14ac:dyDescent="0.2">
      <c r="E1681" s="287"/>
    </row>
    <row r="1682" spans="5:5" x14ac:dyDescent="0.2">
      <c r="E1682" s="287"/>
    </row>
    <row r="1683" spans="5:5" x14ac:dyDescent="0.2">
      <c r="E1683" s="287"/>
    </row>
    <row r="1684" spans="5:5" x14ac:dyDescent="0.2">
      <c r="E1684" s="287"/>
    </row>
    <row r="1685" spans="5:5" x14ac:dyDescent="0.2">
      <c r="E1685" s="287"/>
    </row>
    <row r="1686" spans="5:5" x14ac:dyDescent="0.2">
      <c r="E1686" s="287"/>
    </row>
    <row r="1687" spans="5:5" x14ac:dyDescent="0.2">
      <c r="E1687" s="287"/>
    </row>
    <row r="1688" spans="5:5" x14ac:dyDescent="0.2">
      <c r="E1688" s="287"/>
    </row>
    <row r="1689" spans="5:5" x14ac:dyDescent="0.2">
      <c r="E1689" s="287"/>
    </row>
    <row r="1690" spans="5:5" x14ac:dyDescent="0.2">
      <c r="E1690" s="287"/>
    </row>
    <row r="1691" spans="5:5" x14ac:dyDescent="0.2">
      <c r="E1691" s="287"/>
    </row>
    <row r="1692" spans="5:5" x14ac:dyDescent="0.2">
      <c r="E1692" s="287"/>
    </row>
    <row r="1693" spans="5:5" x14ac:dyDescent="0.2">
      <c r="E1693" s="287"/>
    </row>
    <row r="1694" spans="5:5" x14ac:dyDescent="0.2">
      <c r="E1694" s="287"/>
    </row>
    <row r="1695" spans="5:5" x14ac:dyDescent="0.2">
      <c r="E1695" s="287"/>
    </row>
    <row r="1696" spans="5:5" x14ac:dyDescent="0.2">
      <c r="E1696" s="287"/>
    </row>
    <row r="1697" spans="5:5" x14ac:dyDescent="0.2">
      <c r="E1697" s="287"/>
    </row>
    <row r="1698" spans="5:5" x14ac:dyDescent="0.2">
      <c r="E1698" s="287"/>
    </row>
    <row r="1699" spans="5:5" x14ac:dyDescent="0.2">
      <c r="E1699" s="287"/>
    </row>
    <row r="1700" spans="5:5" x14ac:dyDescent="0.2">
      <c r="E1700" s="287"/>
    </row>
    <row r="1701" spans="5:5" x14ac:dyDescent="0.2">
      <c r="E1701" s="287"/>
    </row>
    <row r="1702" spans="5:5" x14ac:dyDescent="0.2">
      <c r="E1702" s="287"/>
    </row>
    <row r="1703" spans="5:5" x14ac:dyDescent="0.2">
      <c r="E1703" s="287"/>
    </row>
    <row r="1704" spans="5:5" x14ac:dyDescent="0.2">
      <c r="E1704" s="287"/>
    </row>
    <row r="1705" spans="5:5" x14ac:dyDescent="0.2">
      <c r="E1705" s="287"/>
    </row>
    <row r="1706" spans="5:5" x14ac:dyDescent="0.2">
      <c r="E1706" s="287"/>
    </row>
    <row r="1707" spans="5:5" x14ac:dyDescent="0.2">
      <c r="E1707" s="287"/>
    </row>
    <row r="1708" spans="5:5" x14ac:dyDescent="0.2">
      <c r="E1708" s="287"/>
    </row>
    <row r="1709" spans="5:5" x14ac:dyDescent="0.2">
      <c r="E1709" s="287"/>
    </row>
    <row r="1710" spans="5:5" x14ac:dyDescent="0.2">
      <c r="E1710" s="287"/>
    </row>
    <row r="1711" spans="5:5" x14ac:dyDescent="0.2">
      <c r="E1711" s="287"/>
    </row>
    <row r="1712" spans="5:5" x14ac:dyDescent="0.2">
      <c r="E1712" s="287"/>
    </row>
    <row r="1713" spans="5:5" x14ac:dyDescent="0.2">
      <c r="E1713" s="287"/>
    </row>
    <row r="1714" spans="5:5" x14ac:dyDescent="0.2">
      <c r="E1714" s="287"/>
    </row>
    <row r="1715" spans="5:5" x14ac:dyDescent="0.2">
      <c r="E1715" s="287"/>
    </row>
    <row r="1716" spans="5:5" x14ac:dyDescent="0.2">
      <c r="E1716" s="287"/>
    </row>
    <row r="1717" spans="5:5" x14ac:dyDescent="0.2">
      <c r="E1717" s="287"/>
    </row>
    <row r="1718" spans="5:5" x14ac:dyDescent="0.2">
      <c r="E1718" s="287"/>
    </row>
    <row r="1719" spans="5:5" x14ac:dyDescent="0.2">
      <c r="E1719" s="287"/>
    </row>
    <row r="1720" spans="5:5" x14ac:dyDescent="0.2">
      <c r="E1720" s="287"/>
    </row>
    <row r="1721" spans="5:5" x14ac:dyDescent="0.2">
      <c r="E1721" s="287"/>
    </row>
    <row r="1722" spans="5:5" x14ac:dyDescent="0.2">
      <c r="E1722" s="287"/>
    </row>
    <row r="1723" spans="5:5" x14ac:dyDescent="0.2">
      <c r="E1723" s="287"/>
    </row>
    <row r="1724" spans="5:5" x14ac:dyDescent="0.2">
      <c r="E1724" s="287"/>
    </row>
    <row r="1725" spans="5:5" x14ac:dyDescent="0.2">
      <c r="E1725" s="287"/>
    </row>
    <row r="1726" spans="5:5" x14ac:dyDescent="0.2">
      <c r="E1726" s="287"/>
    </row>
    <row r="1727" spans="5:5" x14ac:dyDescent="0.2">
      <c r="E1727" s="287"/>
    </row>
    <row r="1728" spans="5:5" x14ac:dyDescent="0.2">
      <c r="E1728" s="287"/>
    </row>
    <row r="1729" spans="5:5" x14ac:dyDescent="0.2">
      <c r="E1729" s="287"/>
    </row>
    <row r="1730" spans="5:5" x14ac:dyDescent="0.2">
      <c r="E1730" s="287"/>
    </row>
    <row r="1731" spans="5:5" x14ac:dyDescent="0.2">
      <c r="E1731" s="287"/>
    </row>
    <row r="1732" spans="5:5" x14ac:dyDescent="0.2">
      <c r="E1732" s="287"/>
    </row>
    <row r="1733" spans="5:5" x14ac:dyDescent="0.2">
      <c r="E1733" s="287"/>
    </row>
    <row r="1734" spans="5:5" x14ac:dyDescent="0.2">
      <c r="E1734" s="287"/>
    </row>
    <row r="1735" spans="5:5" x14ac:dyDescent="0.2">
      <c r="E1735" s="287"/>
    </row>
    <row r="1736" spans="5:5" x14ac:dyDescent="0.2">
      <c r="E1736" s="287"/>
    </row>
    <row r="1737" spans="5:5" x14ac:dyDescent="0.2">
      <c r="E1737" s="287"/>
    </row>
    <row r="1738" spans="5:5" x14ac:dyDescent="0.2">
      <c r="E1738" s="287"/>
    </row>
    <row r="1739" spans="5:5" x14ac:dyDescent="0.2">
      <c r="E1739" s="287"/>
    </row>
    <row r="1740" spans="5:5" x14ac:dyDescent="0.2">
      <c r="E1740" s="287"/>
    </row>
    <row r="1741" spans="5:5" x14ac:dyDescent="0.2">
      <c r="E1741" s="287"/>
    </row>
    <row r="1742" spans="5:5" x14ac:dyDescent="0.2">
      <c r="E1742" s="287"/>
    </row>
    <row r="1743" spans="5:5" x14ac:dyDescent="0.2">
      <c r="E1743" s="287"/>
    </row>
    <row r="1744" spans="5:5" x14ac:dyDescent="0.2">
      <c r="E1744" s="287"/>
    </row>
    <row r="1745" spans="5:5" x14ac:dyDescent="0.2">
      <c r="E1745" s="287"/>
    </row>
    <row r="1746" spans="5:5" x14ac:dyDescent="0.2">
      <c r="E1746" s="287"/>
    </row>
    <row r="1747" spans="5:5" x14ac:dyDescent="0.2">
      <c r="E1747" s="287"/>
    </row>
    <row r="1748" spans="5:5" x14ac:dyDescent="0.2">
      <c r="E1748" s="287"/>
    </row>
    <row r="1749" spans="5:5" x14ac:dyDescent="0.2">
      <c r="E1749" s="287"/>
    </row>
    <row r="1750" spans="5:5" x14ac:dyDescent="0.2">
      <c r="E1750" s="287"/>
    </row>
    <row r="1751" spans="5:5" x14ac:dyDescent="0.2">
      <c r="E1751" s="287"/>
    </row>
    <row r="1752" spans="5:5" x14ac:dyDescent="0.2">
      <c r="E1752" s="287"/>
    </row>
    <row r="1753" spans="5:5" x14ac:dyDescent="0.2">
      <c r="E1753" s="287"/>
    </row>
    <row r="1754" spans="5:5" x14ac:dyDescent="0.2">
      <c r="E1754" s="287"/>
    </row>
    <row r="1755" spans="5:5" x14ac:dyDescent="0.2">
      <c r="E1755" s="287"/>
    </row>
    <row r="1756" spans="5:5" x14ac:dyDescent="0.2">
      <c r="E1756" s="287"/>
    </row>
    <row r="1757" spans="5:5" x14ac:dyDescent="0.2">
      <c r="E1757" s="287"/>
    </row>
    <row r="1758" spans="5:5" x14ac:dyDescent="0.2">
      <c r="E1758" s="287"/>
    </row>
    <row r="1759" spans="5:5" x14ac:dyDescent="0.2">
      <c r="E1759" s="287"/>
    </row>
    <row r="1760" spans="5:5" x14ac:dyDescent="0.2">
      <c r="E1760" s="287"/>
    </row>
    <row r="1761" spans="5:5" x14ac:dyDescent="0.2">
      <c r="E1761" s="287"/>
    </row>
    <row r="1762" spans="5:5" x14ac:dyDescent="0.2">
      <c r="E1762" s="287"/>
    </row>
    <row r="1763" spans="5:5" x14ac:dyDescent="0.2">
      <c r="E1763" s="287"/>
    </row>
    <row r="1764" spans="5:5" x14ac:dyDescent="0.2">
      <c r="E1764" s="287"/>
    </row>
    <row r="1765" spans="5:5" x14ac:dyDescent="0.2">
      <c r="E1765" s="287"/>
    </row>
    <row r="1766" spans="5:5" x14ac:dyDescent="0.2">
      <c r="E1766" s="287"/>
    </row>
    <row r="1767" spans="5:5" x14ac:dyDescent="0.2">
      <c r="E1767" s="287"/>
    </row>
    <row r="1768" spans="5:5" x14ac:dyDescent="0.2">
      <c r="E1768" s="287"/>
    </row>
    <row r="1769" spans="5:5" x14ac:dyDescent="0.2">
      <c r="E1769" s="287"/>
    </row>
    <row r="1770" spans="5:5" x14ac:dyDescent="0.2">
      <c r="E1770" s="287"/>
    </row>
    <row r="1771" spans="5:5" x14ac:dyDescent="0.2">
      <c r="E1771" s="287"/>
    </row>
    <row r="1772" spans="5:5" x14ac:dyDescent="0.2">
      <c r="E1772" s="287"/>
    </row>
    <row r="1773" spans="5:5" x14ac:dyDescent="0.2">
      <c r="E1773" s="287"/>
    </row>
    <row r="1774" spans="5:5" x14ac:dyDescent="0.2">
      <c r="E1774" s="287"/>
    </row>
    <row r="1775" spans="5:5" x14ac:dyDescent="0.2">
      <c r="E1775" s="287"/>
    </row>
    <row r="1776" spans="5:5" x14ac:dyDescent="0.2">
      <c r="E1776" s="287"/>
    </row>
    <row r="1777" spans="5:5" x14ac:dyDescent="0.2">
      <c r="E1777" s="287"/>
    </row>
    <row r="1778" spans="5:5" x14ac:dyDescent="0.2">
      <c r="E1778" s="287"/>
    </row>
    <row r="1779" spans="5:5" x14ac:dyDescent="0.2">
      <c r="E1779" s="287"/>
    </row>
    <row r="1780" spans="5:5" x14ac:dyDescent="0.2">
      <c r="E1780" s="287"/>
    </row>
    <row r="1781" spans="5:5" x14ac:dyDescent="0.2">
      <c r="E1781" s="287"/>
    </row>
    <row r="1782" spans="5:5" x14ac:dyDescent="0.2">
      <c r="E1782" s="287"/>
    </row>
    <row r="1783" spans="5:5" x14ac:dyDescent="0.2">
      <c r="E1783" s="287"/>
    </row>
    <row r="1784" spans="5:5" x14ac:dyDescent="0.2">
      <c r="E1784" s="287"/>
    </row>
    <row r="1785" spans="5:5" x14ac:dyDescent="0.2">
      <c r="E1785" s="287"/>
    </row>
    <row r="1786" spans="5:5" x14ac:dyDescent="0.2">
      <c r="E1786" s="287"/>
    </row>
    <row r="1787" spans="5:5" x14ac:dyDescent="0.2">
      <c r="E1787" s="287"/>
    </row>
    <row r="1788" spans="5:5" x14ac:dyDescent="0.2">
      <c r="E1788" s="287"/>
    </row>
    <row r="1789" spans="5:5" x14ac:dyDescent="0.2">
      <c r="E1789" s="287"/>
    </row>
    <row r="1790" spans="5:5" x14ac:dyDescent="0.2">
      <c r="E1790" s="287"/>
    </row>
    <row r="1791" spans="5:5" x14ac:dyDescent="0.2">
      <c r="E1791" s="287"/>
    </row>
    <row r="1792" spans="5:5" x14ac:dyDescent="0.2">
      <c r="E1792" s="287"/>
    </row>
    <row r="1793" spans="5:5" x14ac:dyDescent="0.2">
      <c r="E1793" s="287"/>
    </row>
    <row r="1794" spans="5:5" x14ac:dyDescent="0.2">
      <c r="E1794" s="287"/>
    </row>
    <row r="1795" spans="5:5" x14ac:dyDescent="0.2">
      <c r="E1795" s="287"/>
    </row>
    <row r="1796" spans="5:5" x14ac:dyDescent="0.2">
      <c r="E1796" s="287"/>
    </row>
    <row r="1797" spans="5:5" x14ac:dyDescent="0.2">
      <c r="E1797" s="287"/>
    </row>
    <row r="1798" spans="5:5" x14ac:dyDescent="0.2">
      <c r="E1798" s="287"/>
    </row>
    <row r="1799" spans="5:5" x14ac:dyDescent="0.2">
      <c r="E1799" s="287"/>
    </row>
    <row r="1800" spans="5:5" x14ac:dyDescent="0.2">
      <c r="E1800" s="287"/>
    </row>
    <row r="1801" spans="5:5" x14ac:dyDescent="0.2">
      <c r="E1801" s="287"/>
    </row>
    <row r="1802" spans="5:5" x14ac:dyDescent="0.2">
      <c r="E1802" s="287"/>
    </row>
    <row r="1803" spans="5:5" x14ac:dyDescent="0.2">
      <c r="E1803" s="287"/>
    </row>
    <row r="1804" spans="5:5" x14ac:dyDescent="0.2">
      <c r="E1804" s="287"/>
    </row>
    <row r="1805" spans="5:5" x14ac:dyDescent="0.2">
      <c r="E1805" s="287"/>
    </row>
    <row r="1806" spans="5:5" x14ac:dyDescent="0.2">
      <c r="E1806" s="287"/>
    </row>
    <row r="1807" spans="5:5" x14ac:dyDescent="0.2">
      <c r="E1807" s="287"/>
    </row>
    <row r="1808" spans="5:5" x14ac:dyDescent="0.2">
      <c r="E1808" s="287"/>
    </row>
    <row r="1809" spans="5:5" x14ac:dyDescent="0.2">
      <c r="E1809" s="287"/>
    </row>
    <row r="1810" spans="5:5" x14ac:dyDescent="0.2">
      <c r="E1810" s="287"/>
    </row>
    <row r="1811" spans="5:5" x14ac:dyDescent="0.2">
      <c r="E1811" s="287"/>
    </row>
    <row r="1812" spans="5:5" x14ac:dyDescent="0.2">
      <c r="E1812" s="287"/>
    </row>
    <row r="1813" spans="5:5" x14ac:dyDescent="0.2">
      <c r="E1813" s="287"/>
    </row>
    <row r="1814" spans="5:5" x14ac:dyDescent="0.2">
      <c r="E1814" s="287"/>
    </row>
    <row r="1815" spans="5:5" x14ac:dyDescent="0.2">
      <c r="E1815" s="287"/>
    </row>
    <row r="1816" spans="5:5" x14ac:dyDescent="0.2">
      <c r="E1816" s="287"/>
    </row>
    <row r="1817" spans="5:5" x14ac:dyDescent="0.2">
      <c r="E1817" s="287"/>
    </row>
    <row r="1818" spans="5:5" x14ac:dyDescent="0.2">
      <c r="E1818" s="287"/>
    </row>
    <row r="1819" spans="5:5" x14ac:dyDescent="0.2">
      <c r="E1819" s="287"/>
    </row>
    <row r="1820" spans="5:5" x14ac:dyDescent="0.2">
      <c r="E1820" s="287"/>
    </row>
    <row r="1821" spans="5:5" x14ac:dyDescent="0.2">
      <c r="E1821" s="287"/>
    </row>
    <row r="1822" spans="5:5" x14ac:dyDescent="0.2">
      <c r="E1822" s="287"/>
    </row>
    <row r="1823" spans="5:5" x14ac:dyDescent="0.2">
      <c r="E1823" s="287"/>
    </row>
    <row r="1824" spans="5:5" x14ac:dyDescent="0.2">
      <c r="E1824" s="287"/>
    </row>
    <row r="1825" spans="5:5" x14ac:dyDescent="0.2">
      <c r="E1825" s="287"/>
    </row>
    <row r="1826" spans="5:5" x14ac:dyDescent="0.2">
      <c r="E1826" s="287"/>
    </row>
    <row r="1827" spans="5:5" x14ac:dyDescent="0.2">
      <c r="E1827" s="287"/>
    </row>
    <row r="1828" spans="5:5" x14ac:dyDescent="0.2">
      <c r="E1828" s="287"/>
    </row>
    <row r="1829" spans="5:5" x14ac:dyDescent="0.2">
      <c r="E1829" s="287"/>
    </row>
    <row r="1830" spans="5:5" x14ac:dyDescent="0.2">
      <c r="E1830" s="287"/>
    </row>
    <row r="1831" spans="5:5" x14ac:dyDescent="0.2">
      <c r="E1831" s="287"/>
    </row>
    <row r="1832" spans="5:5" x14ac:dyDescent="0.2">
      <c r="E1832" s="287"/>
    </row>
    <row r="1833" spans="5:5" x14ac:dyDescent="0.2">
      <c r="E1833" s="287"/>
    </row>
    <row r="1834" spans="5:5" x14ac:dyDescent="0.2">
      <c r="E1834" s="287"/>
    </row>
    <row r="1835" spans="5:5" x14ac:dyDescent="0.2">
      <c r="E1835" s="287"/>
    </row>
    <row r="1836" spans="5:5" x14ac:dyDescent="0.2">
      <c r="E1836" s="287"/>
    </row>
    <row r="1837" spans="5:5" x14ac:dyDescent="0.2">
      <c r="E1837" s="287"/>
    </row>
    <row r="1838" spans="5:5" x14ac:dyDescent="0.2">
      <c r="E1838" s="287"/>
    </row>
    <row r="1839" spans="5:5" x14ac:dyDescent="0.2">
      <c r="E1839" s="287"/>
    </row>
    <row r="1840" spans="5:5" x14ac:dyDescent="0.2">
      <c r="E1840" s="287"/>
    </row>
    <row r="1841" spans="5:5" x14ac:dyDescent="0.2">
      <c r="E1841" s="287"/>
    </row>
    <row r="1842" spans="5:5" x14ac:dyDescent="0.2">
      <c r="E1842" s="287"/>
    </row>
    <row r="1843" spans="5:5" x14ac:dyDescent="0.2">
      <c r="E1843" s="287"/>
    </row>
    <row r="1844" spans="5:5" x14ac:dyDescent="0.2">
      <c r="E1844" s="287"/>
    </row>
    <row r="1845" spans="5:5" x14ac:dyDescent="0.2">
      <c r="E1845" s="287"/>
    </row>
    <row r="1846" spans="5:5" x14ac:dyDescent="0.2">
      <c r="E1846" s="287"/>
    </row>
    <row r="1847" spans="5:5" x14ac:dyDescent="0.2">
      <c r="E1847" s="287"/>
    </row>
    <row r="1848" spans="5:5" x14ac:dyDescent="0.2">
      <c r="E1848" s="287"/>
    </row>
    <row r="1849" spans="5:5" x14ac:dyDescent="0.2">
      <c r="E1849" s="287"/>
    </row>
    <row r="1850" spans="5:5" x14ac:dyDescent="0.2">
      <c r="E1850" s="287"/>
    </row>
    <row r="1851" spans="5:5" x14ac:dyDescent="0.2">
      <c r="E1851" s="287"/>
    </row>
    <row r="1852" spans="5:5" x14ac:dyDescent="0.2">
      <c r="E1852" s="287"/>
    </row>
    <row r="1853" spans="5:5" x14ac:dyDescent="0.2">
      <c r="E1853" s="287"/>
    </row>
    <row r="1854" spans="5:5" x14ac:dyDescent="0.2">
      <c r="E1854" s="287"/>
    </row>
    <row r="1855" spans="5:5" x14ac:dyDescent="0.2">
      <c r="E1855" s="287"/>
    </row>
    <row r="1856" spans="5:5" x14ac:dyDescent="0.2">
      <c r="E1856" s="287"/>
    </row>
    <row r="1857" spans="5:5" x14ac:dyDescent="0.2">
      <c r="E1857" s="287"/>
    </row>
    <row r="1858" spans="5:5" x14ac:dyDescent="0.2">
      <c r="E1858" s="287"/>
    </row>
    <row r="1859" spans="5:5" x14ac:dyDescent="0.2">
      <c r="E1859" s="287"/>
    </row>
    <row r="1860" spans="5:5" x14ac:dyDescent="0.2">
      <c r="E1860" s="287"/>
    </row>
    <row r="1861" spans="5:5" x14ac:dyDescent="0.2">
      <c r="E1861" s="287"/>
    </row>
    <row r="1862" spans="5:5" x14ac:dyDescent="0.2">
      <c r="E1862" s="287"/>
    </row>
    <row r="1863" spans="5:5" x14ac:dyDescent="0.2">
      <c r="E1863" s="287"/>
    </row>
    <row r="1864" spans="5:5" x14ac:dyDescent="0.2">
      <c r="E1864" s="287"/>
    </row>
    <row r="1865" spans="5:5" x14ac:dyDescent="0.2">
      <c r="E1865" s="287"/>
    </row>
    <row r="1866" spans="5:5" x14ac:dyDescent="0.2">
      <c r="E1866" s="287"/>
    </row>
    <row r="1867" spans="5:5" x14ac:dyDescent="0.2">
      <c r="E1867" s="287"/>
    </row>
    <row r="1868" spans="5:5" x14ac:dyDescent="0.2">
      <c r="E1868" s="287"/>
    </row>
    <row r="1869" spans="5:5" x14ac:dyDescent="0.2">
      <c r="E1869" s="287"/>
    </row>
    <row r="1870" spans="5:5" x14ac:dyDescent="0.2">
      <c r="E1870" s="287"/>
    </row>
    <row r="1871" spans="5:5" x14ac:dyDescent="0.2">
      <c r="E1871" s="287"/>
    </row>
    <row r="1872" spans="5:5" x14ac:dyDescent="0.2">
      <c r="E1872" s="287"/>
    </row>
    <row r="1873" spans="5:5" x14ac:dyDescent="0.2">
      <c r="E1873" s="287"/>
    </row>
    <row r="1874" spans="5:5" x14ac:dyDescent="0.2">
      <c r="E1874" s="287"/>
    </row>
    <row r="1875" spans="5:5" x14ac:dyDescent="0.2">
      <c r="E1875" s="287"/>
    </row>
    <row r="1876" spans="5:5" x14ac:dyDescent="0.2">
      <c r="E1876" s="287"/>
    </row>
    <row r="1877" spans="5:5" x14ac:dyDescent="0.2">
      <c r="E1877" s="287"/>
    </row>
    <row r="1878" spans="5:5" x14ac:dyDescent="0.2">
      <c r="E1878" s="287"/>
    </row>
    <row r="1879" spans="5:5" x14ac:dyDescent="0.2">
      <c r="E1879" s="287"/>
    </row>
    <row r="1880" spans="5:5" x14ac:dyDescent="0.2">
      <c r="E1880" s="287"/>
    </row>
    <row r="1881" spans="5:5" x14ac:dyDescent="0.2">
      <c r="E1881" s="287"/>
    </row>
    <row r="1882" spans="5:5" x14ac:dyDescent="0.2">
      <c r="E1882" s="287"/>
    </row>
    <row r="1883" spans="5:5" x14ac:dyDescent="0.2">
      <c r="E1883" s="287"/>
    </row>
    <row r="1884" spans="5:5" x14ac:dyDescent="0.2">
      <c r="E1884" s="287"/>
    </row>
    <row r="1885" spans="5:5" x14ac:dyDescent="0.2">
      <c r="E1885" s="287"/>
    </row>
    <row r="1886" spans="5:5" x14ac:dyDescent="0.2">
      <c r="E1886" s="287"/>
    </row>
    <row r="1887" spans="5:5" x14ac:dyDescent="0.2">
      <c r="E1887" s="287"/>
    </row>
    <row r="1888" spans="5:5" x14ac:dyDescent="0.2">
      <c r="E1888" s="287"/>
    </row>
    <row r="1889" spans="5:5" x14ac:dyDescent="0.2">
      <c r="E1889" s="287"/>
    </row>
    <row r="1890" spans="5:5" x14ac:dyDescent="0.2">
      <c r="E1890" s="287"/>
    </row>
    <row r="1891" spans="5:5" x14ac:dyDescent="0.2">
      <c r="E1891" s="287"/>
    </row>
    <row r="1892" spans="5:5" x14ac:dyDescent="0.2">
      <c r="E1892" s="287"/>
    </row>
    <row r="1893" spans="5:5" x14ac:dyDescent="0.2">
      <c r="E1893" s="287"/>
    </row>
    <row r="1894" spans="5:5" x14ac:dyDescent="0.2">
      <c r="E1894" s="287"/>
    </row>
    <row r="1895" spans="5:5" x14ac:dyDescent="0.2">
      <c r="E1895" s="287"/>
    </row>
    <row r="1896" spans="5:5" x14ac:dyDescent="0.2">
      <c r="E1896" s="287"/>
    </row>
    <row r="1897" spans="5:5" x14ac:dyDescent="0.2">
      <c r="E1897" s="287"/>
    </row>
    <row r="1898" spans="5:5" x14ac:dyDescent="0.2">
      <c r="E1898" s="287"/>
    </row>
    <row r="1899" spans="5:5" x14ac:dyDescent="0.2">
      <c r="E1899" s="287"/>
    </row>
    <row r="1900" spans="5:5" x14ac:dyDescent="0.2">
      <c r="E1900" s="287"/>
    </row>
    <row r="1901" spans="5:5" x14ac:dyDescent="0.2">
      <c r="E1901" s="287"/>
    </row>
    <row r="1902" spans="5:5" x14ac:dyDescent="0.2">
      <c r="E1902" s="287"/>
    </row>
    <row r="1903" spans="5:5" x14ac:dyDescent="0.2">
      <c r="E1903" s="287"/>
    </row>
    <row r="1904" spans="5:5" x14ac:dyDescent="0.2">
      <c r="E1904" s="287"/>
    </row>
    <row r="1905" spans="5:5" x14ac:dyDescent="0.2">
      <c r="E1905" s="287"/>
    </row>
    <row r="1906" spans="5:5" x14ac:dyDescent="0.2">
      <c r="E1906" s="287"/>
    </row>
    <row r="1907" spans="5:5" x14ac:dyDescent="0.2">
      <c r="E1907" s="287"/>
    </row>
    <row r="1908" spans="5:5" x14ac:dyDescent="0.2">
      <c r="E1908" s="287"/>
    </row>
    <row r="1909" spans="5:5" x14ac:dyDescent="0.2">
      <c r="E1909" s="287"/>
    </row>
    <row r="1910" spans="5:5" x14ac:dyDescent="0.2">
      <c r="E1910" s="287"/>
    </row>
    <row r="1911" spans="5:5" x14ac:dyDescent="0.2">
      <c r="E1911" s="287"/>
    </row>
    <row r="1912" spans="5:5" x14ac:dyDescent="0.2">
      <c r="E1912" s="287"/>
    </row>
    <row r="1913" spans="5:5" x14ac:dyDescent="0.2">
      <c r="E1913" s="287"/>
    </row>
    <row r="1914" spans="5:5" x14ac:dyDescent="0.2">
      <c r="E1914" s="287"/>
    </row>
    <row r="1915" spans="5:5" x14ac:dyDescent="0.2">
      <c r="E1915" s="287"/>
    </row>
    <row r="1916" spans="5:5" x14ac:dyDescent="0.2">
      <c r="E1916" s="287"/>
    </row>
    <row r="1917" spans="5:5" x14ac:dyDescent="0.2">
      <c r="E1917" s="287"/>
    </row>
    <row r="1918" spans="5:5" x14ac:dyDescent="0.2">
      <c r="E1918" s="287"/>
    </row>
    <row r="1919" spans="5:5" x14ac:dyDescent="0.2">
      <c r="E1919" s="287"/>
    </row>
    <row r="1920" spans="5:5" x14ac:dyDescent="0.2">
      <c r="E1920" s="287"/>
    </row>
    <row r="1921" spans="5:5" x14ac:dyDescent="0.2">
      <c r="E1921" s="287"/>
    </row>
    <row r="1922" spans="5:5" x14ac:dyDescent="0.2">
      <c r="E1922" s="287"/>
    </row>
    <row r="1923" spans="5:5" x14ac:dyDescent="0.2">
      <c r="E1923" s="287"/>
    </row>
    <row r="1924" spans="5:5" x14ac:dyDescent="0.2">
      <c r="E1924" s="287"/>
    </row>
    <row r="1925" spans="5:5" x14ac:dyDescent="0.2">
      <c r="E1925" s="287"/>
    </row>
    <row r="1926" spans="5:5" x14ac:dyDescent="0.2">
      <c r="E1926" s="287"/>
    </row>
    <row r="1927" spans="5:5" x14ac:dyDescent="0.2">
      <c r="E1927" s="287"/>
    </row>
    <row r="1928" spans="5:5" x14ac:dyDescent="0.2">
      <c r="E1928" s="287"/>
    </row>
    <row r="1929" spans="5:5" x14ac:dyDescent="0.2">
      <c r="E1929" s="287"/>
    </row>
    <row r="1930" spans="5:5" x14ac:dyDescent="0.2">
      <c r="E1930" s="287"/>
    </row>
    <row r="1931" spans="5:5" x14ac:dyDescent="0.2">
      <c r="E1931" s="287"/>
    </row>
    <row r="1932" spans="5:5" x14ac:dyDescent="0.2">
      <c r="E1932" s="287"/>
    </row>
    <row r="1933" spans="5:5" x14ac:dyDescent="0.2">
      <c r="E1933" s="287"/>
    </row>
    <row r="1934" spans="5:5" x14ac:dyDescent="0.2">
      <c r="E1934" s="287"/>
    </row>
    <row r="1935" spans="5:5" x14ac:dyDescent="0.2">
      <c r="E1935" s="287"/>
    </row>
    <row r="1936" spans="5:5" x14ac:dyDescent="0.2">
      <c r="E1936" s="287"/>
    </row>
    <row r="1937" spans="5:5" x14ac:dyDescent="0.2">
      <c r="E1937" s="287"/>
    </row>
    <row r="1938" spans="5:5" x14ac:dyDescent="0.2">
      <c r="E1938" s="287"/>
    </row>
    <row r="1939" spans="5:5" x14ac:dyDescent="0.2">
      <c r="E1939" s="287"/>
    </row>
    <row r="1940" spans="5:5" x14ac:dyDescent="0.2">
      <c r="E1940" s="287"/>
    </row>
    <row r="1941" spans="5:5" x14ac:dyDescent="0.2">
      <c r="E1941" s="287"/>
    </row>
    <row r="1942" spans="5:5" x14ac:dyDescent="0.2">
      <c r="E1942" s="287"/>
    </row>
    <row r="1943" spans="5:5" x14ac:dyDescent="0.2">
      <c r="E1943" s="287"/>
    </row>
    <row r="1944" spans="5:5" x14ac:dyDescent="0.2">
      <c r="E1944" s="287"/>
    </row>
    <row r="1945" spans="5:5" x14ac:dyDescent="0.2">
      <c r="E1945" s="287"/>
    </row>
    <row r="1946" spans="5:5" x14ac:dyDescent="0.2">
      <c r="E1946" s="287"/>
    </row>
    <row r="1947" spans="5:5" x14ac:dyDescent="0.2">
      <c r="E1947" s="287"/>
    </row>
    <row r="1948" spans="5:5" x14ac:dyDescent="0.2">
      <c r="E1948" s="287"/>
    </row>
    <row r="1949" spans="5:5" x14ac:dyDescent="0.2">
      <c r="E1949" s="287"/>
    </row>
    <row r="1950" spans="5:5" x14ac:dyDescent="0.2">
      <c r="E1950" s="287"/>
    </row>
    <row r="1951" spans="5:5" x14ac:dyDescent="0.2">
      <c r="E1951" s="287"/>
    </row>
    <row r="1952" spans="5:5" x14ac:dyDescent="0.2">
      <c r="E1952" s="287"/>
    </row>
    <row r="1953" spans="5:5" x14ac:dyDescent="0.2">
      <c r="E1953" s="287"/>
    </row>
    <row r="1954" spans="5:5" x14ac:dyDescent="0.2">
      <c r="E1954" s="287"/>
    </row>
    <row r="1955" spans="5:5" x14ac:dyDescent="0.2">
      <c r="E1955" s="287"/>
    </row>
    <row r="1956" spans="5:5" x14ac:dyDescent="0.2">
      <c r="E1956" s="287"/>
    </row>
    <row r="1957" spans="5:5" x14ac:dyDescent="0.2">
      <c r="E1957" s="287"/>
    </row>
    <row r="1958" spans="5:5" x14ac:dyDescent="0.2">
      <c r="E1958" s="287"/>
    </row>
    <row r="1959" spans="5:5" x14ac:dyDescent="0.2">
      <c r="E1959" s="287"/>
    </row>
    <row r="1960" spans="5:5" x14ac:dyDescent="0.2">
      <c r="E1960" s="287"/>
    </row>
    <row r="1961" spans="5:5" x14ac:dyDescent="0.2">
      <c r="E1961" s="287"/>
    </row>
    <row r="1962" spans="5:5" x14ac:dyDescent="0.2">
      <c r="E1962" s="287"/>
    </row>
    <row r="1963" spans="5:5" x14ac:dyDescent="0.2">
      <c r="E1963" s="287"/>
    </row>
    <row r="1964" spans="5:5" x14ac:dyDescent="0.2">
      <c r="E1964" s="287"/>
    </row>
    <row r="1965" spans="5:5" x14ac:dyDescent="0.2">
      <c r="E1965" s="287"/>
    </row>
    <row r="1966" spans="5:5" x14ac:dyDescent="0.2">
      <c r="E1966" s="287"/>
    </row>
    <row r="1967" spans="5:5" x14ac:dyDescent="0.2">
      <c r="E1967" s="287"/>
    </row>
    <row r="1968" spans="5:5" x14ac:dyDescent="0.2">
      <c r="E1968" s="287"/>
    </row>
    <row r="1969" spans="5:5" x14ac:dyDescent="0.2">
      <c r="E1969" s="287"/>
    </row>
    <row r="1970" spans="5:5" x14ac:dyDescent="0.2">
      <c r="E1970" s="287"/>
    </row>
    <row r="1971" spans="5:5" x14ac:dyDescent="0.2">
      <c r="E1971" s="287"/>
    </row>
    <row r="1972" spans="5:5" x14ac:dyDescent="0.2">
      <c r="E1972" s="287"/>
    </row>
    <row r="1973" spans="5:5" x14ac:dyDescent="0.2">
      <c r="E1973" s="287"/>
    </row>
    <row r="1974" spans="5:5" x14ac:dyDescent="0.2">
      <c r="E1974" s="287"/>
    </row>
    <row r="1975" spans="5:5" x14ac:dyDescent="0.2">
      <c r="E1975" s="287"/>
    </row>
    <row r="1976" spans="5:5" x14ac:dyDescent="0.2">
      <c r="E1976" s="287"/>
    </row>
    <row r="1977" spans="5:5" x14ac:dyDescent="0.2">
      <c r="E1977" s="287"/>
    </row>
    <row r="1978" spans="5:5" x14ac:dyDescent="0.2">
      <c r="E1978" s="287"/>
    </row>
    <row r="1979" spans="5:5" x14ac:dyDescent="0.2">
      <c r="E1979" s="287"/>
    </row>
    <row r="1980" spans="5:5" x14ac:dyDescent="0.2">
      <c r="E1980" s="287"/>
    </row>
    <row r="1981" spans="5:5" x14ac:dyDescent="0.2">
      <c r="E1981" s="287"/>
    </row>
    <row r="1982" spans="5:5" x14ac:dyDescent="0.2">
      <c r="E1982" s="287"/>
    </row>
    <row r="1983" spans="5:5" x14ac:dyDescent="0.2">
      <c r="E1983" s="287"/>
    </row>
    <row r="1984" spans="5:5" x14ac:dyDescent="0.2">
      <c r="E1984" s="287"/>
    </row>
    <row r="1985" spans="5:5" x14ac:dyDescent="0.2">
      <c r="E1985" s="287"/>
    </row>
    <row r="1986" spans="5:5" x14ac:dyDescent="0.2">
      <c r="E1986" s="287"/>
    </row>
    <row r="1987" spans="5:5" x14ac:dyDescent="0.2">
      <c r="E1987" s="287"/>
    </row>
    <row r="1988" spans="5:5" x14ac:dyDescent="0.2">
      <c r="E1988" s="287"/>
    </row>
    <row r="1989" spans="5:5" x14ac:dyDescent="0.2">
      <c r="E1989" s="287"/>
    </row>
    <row r="1990" spans="5:5" x14ac:dyDescent="0.2">
      <c r="E1990" s="287"/>
    </row>
    <row r="1991" spans="5:5" x14ac:dyDescent="0.2">
      <c r="E1991" s="287"/>
    </row>
    <row r="1992" spans="5:5" x14ac:dyDescent="0.2">
      <c r="E1992" s="287"/>
    </row>
    <row r="1993" spans="5:5" x14ac:dyDescent="0.2">
      <c r="E1993" s="287"/>
    </row>
    <row r="1994" spans="5:5" x14ac:dyDescent="0.2">
      <c r="E1994" s="287"/>
    </row>
    <row r="1995" spans="5:5" x14ac:dyDescent="0.2">
      <c r="E1995" s="287"/>
    </row>
    <row r="1996" spans="5:5" x14ac:dyDescent="0.2">
      <c r="E1996" s="287"/>
    </row>
    <row r="1997" spans="5:5" x14ac:dyDescent="0.2">
      <c r="E1997" s="287"/>
    </row>
    <row r="1998" spans="5:5" x14ac:dyDescent="0.2">
      <c r="E1998" s="287"/>
    </row>
    <row r="1999" spans="5:5" x14ac:dyDescent="0.2">
      <c r="E1999" s="287"/>
    </row>
    <row r="2000" spans="5:5" x14ac:dyDescent="0.2">
      <c r="E2000" s="287"/>
    </row>
    <row r="2001" spans="5:5" x14ac:dyDescent="0.2">
      <c r="E2001" s="287"/>
    </row>
    <row r="2002" spans="5:5" x14ac:dyDescent="0.2">
      <c r="E2002" s="287"/>
    </row>
    <row r="2003" spans="5:5" x14ac:dyDescent="0.2">
      <c r="E2003" s="287"/>
    </row>
    <row r="2004" spans="5:5" x14ac:dyDescent="0.2">
      <c r="E2004" s="287"/>
    </row>
    <row r="2005" spans="5:5" x14ac:dyDescent="0.2">
      <c r="E2005" s="287"/>
    </row>
    <row r="2006" spans="5:5" x14ac:dyDescent="0.2">
      <c r="E2006" s="287"/>
    </row>
    <row r="2007" spans="5:5" x14ac:dyDescent="0.2">
      <c r="E2007" s="287"/>
    </row>
    <row r="2008" spans="5:5" x14ac:dyDescent="0.2">
      <c r="E2008" s="287"/>
    </row>
    <row r="2009" spans="5:5" x14ac:dyDescent="0.2">
      <c r="E2009" s="287"/>
    </row>
    <row r="2010" spans="5:5" x14ac:dyDescent="0.2">
      <c r="E2010" s="287"/>
    </row>
    <row r="2011" spans="5:5" x14ac:dyDescent="0.2">
      <c r="E2011" s="287"/>
    </row>
    <row r="2012" spans="5:5" x14ac:dyDescent="0.2">
      <c r="E2012" s="287"/>
    </row>
    <row r="2013" spans="5:5" x14ac:dyDescent="0.2">
      <c r="E2013" s="287"/>
    </row>
    <row r="2014" spans="5:5" x14ac:dyDescent="0.2">
      <c r="E2014" s="287"/>
    </row>
    <row r="2015" spans="5:5" x14ac:dyDescent="0.2">
      <c r="E2015" s="287"/>
    </row>
    <row r="2016" spans="5:5" x14ac:dyDescent="0.2">
      <c r="E2016" s="287"/>
    </row>
    <row r="2017" spans="5:5" x14ac:dyDescent="0.2">
      <c r="E2017" s="287"/>
    </row>
    <row r="2018" spans="5:5" x14ac:dyDescent="0.2">
      <c r="E2018" s="287"/>
    </row>
    <row r="2019" spans="5:5" x14ac:dyDescent="0.2">
      <c r="E2019" s="287"/>
    </row>
    <row r="2020" spans="5:5" x14ac:dyDescent="0.2">
      <c r="E2020" s="287"/>
    </row>
    <row r="2021" spans="5:5" x14ac:dyDescent="0.2">
      <c r="E2021" s="287"/>
    </row>
    <row r="2022" spans="5:5" x14ac:dyDescent="0.2">
      <c r="E2022" s="287"/>
    </row>
    <row r="2023" spans="5:5" x14ac:dyDescent="0.2">
      <c r="E2023" s="287"/>
    </row>
    <row r="2024" spans="5:5" x14ac:dyDescent="0.2">
      <c r="E2024" s="287"/>
    </row>
    <row r="2025" spans="5:5" x14ac:dyDescent="0.2">
      <c r="E2025" s="287"/>
    </row>
    <row r="2026" spans="5:5" x14ac:dyDescent="0.2">
      <c r="E2026" s="287"/>
    </row>
    <row r="2027" spans="5:5" x14ac:dyDescent="0.2">
      <c r="E2027" s="287"/>
    </row>
    <row r="2028" spans="5:5" x14ac:dyDescent="0.2">
      <c r="E2028" s="287"/>
    </row>
    <row r="2029" spans="5:5" x14ac:dyDescent="0.2">
      <c r="E2029" s="287"/>
    </row>
    <row r="2030" spans="5:5" x14ac:dyDescent="0.2">
      <c r="E2030" s="287"/>
    </row>
    <row r="2031" spans="5:5" x14ac:dyDescent="0.2">
      <c r="E2031" s="287"/>
    </row>
    <row r="2032" spans="5:5" x14ac:dyDescent="0.2">
      <c r="E2032" s="287"/>
    </row>
    <row r="2033" spans="5:5" x14ac:dyDescent="0.2">
      <c r="E2033" s="287"/>
    </row>
    <row r="2034" spans="5:5" x14ac:dyDescent="0.2">
      <c r="E2034" s="287"/>
    </row>
    <row r="2035" spans="5:5" x14ac:dyDescent="0.2">
      <c r="E2035" s="287"/>
    </row>
    <row r="2036" spans="5:5" x14ac:dyDescent="0.2">
      <c r="E2036" s="287"/>
    </row>
    <row r="2037" spans="5:5" x14ac:dyDescent="0.2">
      <c r="E2037" s="287"/>
    </row>
    <row r="2038" spans="5:5" x14ac:dyDescent="0.2">
      <c r="E2038" s="287"/>
    </row>
    <row r="2039" spans="5:5" x14ac:dyDescent="0.2">
      <c r="E2039" s="287"/>
    </row>
    <row r="2040" spans="5:5" x14ac:dyDescent="0.2">
      <c r="E2040" s="287"/>
    </row>
    <row r="2041" spans="5:5" x14ac:dyDescent="0.2">
      <c r="E2041" s="287"/>
    </row>
    <row r="2042" spans="5:5" x14ac:dyDescent="0.2">
      <c r="E2042" s="287"/>
    </row>
    <row r="2043" spans="5:5" x14ac:dyDescent="0.2">
      <c r="E2043" s="287"/>
    </row>
    <row r="2044" spans="5:5" x14ac:dyDescent="0.2">
      <c r="E2044" s="287"/>
    </row>
    <row r="2045" spans="5:5" x14ac:dyDescent="0.2">
      <c r="E2045" s="287"/>
    </row>
    <row r="2046" spans="5:5" x14ac:dyDescent="0.2">
      <c r="E2046" s="287"/>
    </row>
    <row r="2047" spans="5:5" x14ac:dyDescent="0.2">
      <c r="E2047" s="287"/>
    </row>
    <row r="2048" spans="5:5" x14ac:dyDescent="0.2">
      <c r="E2048" s="287"/>
    </row>
    <row r="2049" spans="5:5" x14ac:dyDescent="0.2">
      <c r="E2049" s="287"/>
    </row>
    <row r="2050" spans="5:5" x14ac:dyDescent="0.2">
      <c r="E2050" s="287"/>
    </row>
    <row r="2051" spans="5:5" x14ac:dyDescent="0.2">
      <c r="E2051" s="287"/>
    </row>
    <row r="2052" spans="5:5" x14ac:dyDescent="0.2">
      <c r="E2052" s="287"/>
    </row>
    <row r="2053" spans="5:5" x14ac:dyDescent="0.2">
      <c r="E2053" s="287"/>
    </row>
    <row r="2054" spans="5:5" x14ac:dyDescent="0.2">
      <c r="E2054" s="287"/>
    </row>
    <row r="2055" spans="5:5" x14ac:dyDescent="0.2">
      <c r="E2055" s="287"/>
    </row>
    <row r="2056" spans="5:5" x14ac:dyDescent="0.2">
      <c r="E2056" s="287"/>
    </row>
    <row r="2057" spans="5:5" x14ac:dyDescent="0.2">
      <c r="E2057" s="287"/>
    </row>
    <row r="2058" spans="5:5" x14ac:dyDescent="0.2">
      <c r="E2058" s="287"/>
    </row>
    <row r="2059" spans="5:5" x14ac:dyDescent="0.2">
      <c r="E2059" s="287"/>
    </row>
    <row r="2060" spans="5:5" x14ac:dyDescent="0.2">
      <c r="E2060" s="287"/>
    </row>
    <row r="2061" spans="5:5" x14ac:dyDescent="0.2">
      <c r="E2061" s="287"/>
    </row>
    <row r="2062" spans="5:5" x14ac:dyDescent="0.2">
      <c r="E2062" s="287"/>
    </row>
    <row r="2063" spans="5:5" x14ac:dyDescent="0.2">
      <c r="E2063" s="287"/>
    </row>
    <row r="2064" spans="5:5" x14ac:dyDescent="0.2">
      <c r="E2064" s="287"/>
    </row>
    <row r="2065" spans="5:5" x14ac:dyDescent="0.2">
      <c r="E2065" s="287"/>
    </row>
    <row r="2066" spans="5:5" x14ac:dyDescent="0.2">
      <c r="E2066" s="287"/>
    </row>
    <row r="2067" spans="5:5" x14ac:dyDescent="0.2">
      <c r="E2067" s="287"/>
    </row>
    <row r="2068" spans="5:5" x14ac:dyDescent="0.2">
      <c r="E2068" s="287"/>
    </row>
    <row r="2069" spans="5:5" x14ac:dyDescent="0.2">
      <c r="E2069" s="287"/>
    </row>
    <row r="2070" spans="5:5" x14ac:dyDescent="0.2">
      <c r="E2070" s="287"/>
    </row>
    <row r="2071" spans="5:5" x14ac:dyDescent="0.2">
      <c r="E2071" s="287"/>
    </row>
    <row r="2072" spans="5:5" x14ac:dyDescent="0.2">
      <c r="E2072" s="287"/>
    </row>
    <row r="2073" spans="5:5" x14ac:dyDescent="0.2">
      <c r="E2073" s="287"/>
    </row>
    <row r="2074" spans="5:5" x14ac:dyDescent="0.2">
      <c r="E2074" s="287"/>
    </row>
    <row r="2075" spans="5:5" x14ac:dyDescent="0.2">
      <c r="E2075" s="287"/>
    </row>
    <row r="2076" spans="5:5" x14ac:dyDescent="0.2">
      <c r="E2076" s="287"/>
    </row>
    <row r="2077" spans="5:5" x14ac:dyDescent="0.2">
      <c r="E2077" s="287"/>
    </row>
    <row r="2078" spans="5:5" x14ac:dyDescent="0.2">
      <c r="E2078" s="287"/>
    </row>
    <row r="2079" spans="5:5" x14ac:dyDescent="0.2">
      <c r="E2079" s="287"/>
    </row>
    <row r="2080" spans="5:5" x14ac:dyDescent="0.2">
      <c r="E2080" s="287"/>
    </row>
    <row r="2081" spans="5:5" x14ac:dyDescent="0.2">
      <c r="E2081" s="287"/>
    </row>
    <row r="2082" spans="5:5" x14ac:dyDescent="0.2">
      <c r="E2082" s="287"/>
    </row>
    <row r="2083" spans="5:5" x14ac:dyDescent="0.2">
      <c r="E2083" s="287"/>
    </row>
    <row r="2084" spans="5:5" x14ac:dyDescent="0.2">
      <c r="E2084" s="287"/>
    </row>
    <row r="2085" spans="5:5" x14ac:dyDescent="0.2">
      <c r="E2085" s="287"/>
    </row>
    <row r="2086" spans="5:5" x14ac:dyDescent="0.2">
      <c r="E2086" s="287"/>
    </row>
    <row r="2087" spans="5:5" x14ac:dyDescent="0.2">
      <c r="E2087" s="287"/>
    </row>
    <row r="2088" spans="5:5" x14ac:dyDescent="0.2">
      <c r="E2088" s="287"/>
    </row>
    <row r="2089" spans="5:5" x14ac:dyDescent="0.2">
      <c r="E2089" s="287"/>
    </row>
    <row r="2090" spans="5:5" x14ac:dyDescent="0.2">
      <c r="E2090" s="287"/>
    </row>
    <row r="2091" spans="5:5" x14ac:dyDescent="0.2">
      <c r="E2091" s="287"/>
    </row>
    <row r="2092" spans="5:5" x14ac:dyDescent="0.2">
      <c r="E2092" s="287"/>
    </row>
    <row r="2093" spans="5:5" x14ac:dyDescent="0.2">
      <c r="E2093" s="287"/>
    </row>
    <row r="2094" spans="5:5" x14ac:dyDescent="0.2">
      <c r="E2094" s="287"/>
    </row>
    <row r="2095" spans="5:5" x14ac:dyDescent="0.2">
      <c r="E2095" s="287"/>
    </row>
    <row r="2096" spans="5:5" x14ac:dyDescent="0.2">
      <c r="E2096" s="287"/>
    </row>
    <row r="2097" spans="5:5" x14ac:dyDescent="0.2">
      <c r="E2097" s="287"/>
    </row>
    <row r="2098" spans="5:5" x14ac:dyDescent="0.2">
      <c r="E2098" s="287"/>
    </row>
    <row r="2099" spans="5:5" x14ac:dyDescent="0.2">
      <c r="E2099" s="287"/>
    </row>
    <row r="2100" spans="5:5" x14ac:dyDescent="0.2">
      <c r="E2100" s="287"/>
    </row>
    <row r="2101" spans="5:5" x14ac:dyDescent="0.2">
      <c r="E2101" s="287"/>
    </row>
    <row r="2102" spans="5:5" x14ac:dyDescent="0.2">
      <c r="E2102" s="287"/>
    </row>
    <row r="2103" spans="5:5" x14ac:dyDescent="0.2">
      <c r="E2103" s="287"/>
    </row>
    <row r="2104" spans="5:5" x14ac:dyDescent="0.2">
      <c r="E2104" s="287"/>
    </row>
    <row r="2105" spans="5:5" x14ac:dyDescent="0.2">
      <c r="E2105" s="287"/>
    </row>
    <row r="2106" spans="5:5" x14ac:dyDescent="0.2">
      <c r="E2106" s="287"/>
    </row>
    <row r="2107" spans="5:5" x14ac:dyDescent="0.2">
      <c r="E2107" s="287"/>
    </row>
    <row r="2108" spans="5:5" x14ac:dyDescent="0.2">
      <c r="E2108" s="287"/>
    </row>
    <row r="2109" spans="5:5" x14ac:dyDescent="0.2">
      <c r="E2109" s="287"/>
    </row>
    <row r="2110" spans="5:5" x14ac:dyDescent="0.2">
      <c r="E2110" s="287"/>
    </row>
    <row r="2111" spans="5:5" x14ac:dyDescent="0.2">
      <c r="E2111" s="287"/>
    </row>
    <row r="2112" spans="5:5" x14ac:dyDescent="0.2">
      <c r="E2112" s="287"/>
    </row>
    <row r="2113" spans="5:5" x14ac:dyDescent="0.2">
      <c r="E2113" s="287"/>
    </row>
    <row r="2114" spans="5:5" x14ac:dyDescent="0.2">
      <c r="E2114" s="287"/>
    </row>
    <row r="2115" spans="5:5" x14ac:dyDescent="0.2">
      <c r="E2115" s="287"/>
    </row>
    <row r="2116" spans="5:5" x14ac:dyDescent="0.2">
      <c r="E2116" s="287"/>
    </row>
    <row r="2117" spans="5:5" x14ac:dyDescent="0.2">
      <c r="E2117" s="287"/>
    </row>
    <row r="2118" spans="5:5" x14ac:dyDescent="0.2">
      <c r="E2118" s="287"/>
    </row>
    <row r="2119" spans="5:5" x14ac:dyDescent="0.2">
      <c r="E2119" s="287"/>
    </row>
    <row r="2120" spans="5:5" x14ac:dyDescent="0.2">
      <c r="E2120" s="287"/>
    </row>
    <row r="2121" spans="5:5" x14ac:dyDescent="0.2">
      <c r="E2121" s="287"/>
    </row>
    <row r="2122" spans="5:5" x14ac:dyDescent="0.2">
      <c r="E2122" s="287"/>
    </row>
    <row r="2123" spans="5:5" x14ac:dyDescent="0.2">
      <c r="E2123" s="287"/>
    </row>
    <row r="2124" spans="5:5" x14ac:dyDescent="0.2">
      <c r="E2124" s="287"/>
    </row>
    <row r="2125" spans="5:5" x14ac:dyDescent="0.2">
      <c r="E2125" s="287"/>
    </row>
    <row r="2126" spans="5:5" x14ac:dyDescent="0.2">
      <c r="E2126" s="287"/>
    </row>
    <row r="2127" spans="5:5" x14ac:dyDescent="0.2">
      <c r="E2127" s="287"/>
    </row>
    <row r="2128" spans="5:5" x14ac:dyDescent="0.2">
      <c r="E2128" s="287"/>
    </row>
    <row r="2129" spans="5:5" x14ac:dyDescent="0.2">
      <c r="E2129" s="287"/>
    </row>
    <row r="2130" spans="5:5" x14ac:dyDescent="0.2">
      <c r="E2130" s="287"/>
    </row>
    <row r="2131" spans="5:5" x14ac:dyDescent="0.2">
      <c r="E2131" s="287"/>
    </row>
    <row r="2132" spans="5:5" x14ac:dyDescent="0.2">
      <c r="E2132" s="287"/>
    </row>
    <row r="2133" spans="5:5" x14ac:dyDescent="0.2">
      <c r="E2133" s="287"/>
    </row>
    <row r="2134" spans="5:5" x14ac:dyDescent="0.2">
      <c r="E2134" s="287"/>
    </row>
    <row r="2135" spans="5:5" x14ac:dyDescent="0.2">
      <c r="E2135" s="287"/>
    </row>
    <row r="2136" spans="5:5" x14ac:dyDescent="0.2">
      <c r="E2136" s="287"/>
    </row>
    <row r="2137" spans="5:5" x14ac:dyDescent="0.2">
      <c r="E2137" s="287"/>
    </row>
    <row r="2138" spans="5:5" x14ac:dyDescent="0.2">
      <c r="E2138" s="287"/>
    </row>
    <row r="2139" spans="5:5" x14ac:dyDescent="0.2">
      <c r="E2139" s="287"/>
    </row>
    <row r="2140" spans="5:5" x14ac:dyDescent="0.2">
      <c r="E2140" s="287"/>
    </row>
    <row r="2141" spans="5:5" x14ac:dyDescent="0.2">
      <c r="E2141" s="287"/>
    </row>
    <row r="2142" spans="5:5" x14ac:dyDescent="0.2">
      <c r="E2142" s="287"/>
    </row>
    <row r="2143" spans="5:5" x14ac:dyDescent="0.2">
      <c r="E2143" s="287"/>
    </row>
    <row r="2144" spans="5:5" x14ac:dyDescent="0.2">
      <c r="E2144" s="287"/>
    </row>
    <row r="2145" spans="5:5" x14ac:dyDescent="0.2">
      <c r="E2145" s="287"/>
    </row>
    <row r="2146" spans="5:5" x14ac:dyDescent="0.2">
      <c r="E2146" s="287"/>
    </row>
    <row r="2147" spans="5:5" x14ac:dyDescent="0.2">
      <c r="E2147" s="287"/>
    </row>
    <row r="2148" spans="5:5" x14ac:dyDescent="0.2">
      <c r="E2148" s="287"/>
    </row>
    <row r="2149" spans="5:5" x14ac:dyDescent="0.2">
      <c r="E2149" s="287"/>
    </row>
    <row r="2150" spans="5:5" x14ac:dyDescent="0.2">
      <c r="E2150" s="287"/>
    </row>
    <row r="2151" spans="5:5" x14ac:dyDescent="0.2">
      <c r="E2151" s="287"/>
    </row>
    <row r="2152" spans="5:5" x14ac:dyDescent="0.2">
      <c r="E2152" s="287"/>
    </row>
    <row r="2153" spans="5:5" x14ac:dyDescent="0.2">
      <c r="E2153" s="287"/>
    </row>
    <row r="2154" spans="5:5" x14ac:dyDescent="0.2">
      <c r="E2154" s="287"/>
    </row>
    <row r="2155" spans="5:5" x14ac:dyDescent="0.2">
      <c r="E2155" s="287"/>
    </row>
    <row r="2156" spans="5:5" x14ac:dyDescent="0.2">
      <c r="E2156" s="287"/>
    </row>
    <row r="2157" spans="5:5" x14ac:dyDescent="0.2">
      <c r="E2157" s="287"/>
    </row>
    <row r="2158" spans="5:5" x14ac:dyDescent="0.2">
      <c r="E2158" s="287"/>
    </row>
    <row r="2159" spans="5:5" x14ac:dyDescent="0.2">
      <c r="E2159" s="287"/>
    </row>
    <row r="2160" spans="5:5" x14ac:dyDescent="0.2">
      <c r="E2160" s="287"/>
    </row>
    <row r="2161" spans="5:5" x14ac:dyDescent="0.2">
      <c r="E2161" s="287"/>
    </row>
    <row r="2162" spans="5:5" x14ac:dyDescent="0.2">
      <c r="E2162" s="287"/>
    </row>
    <row r="2163" spans="5:5" x14ac:dyDescent="0.2">
      <c r="E2163" s="287"/>
    </row>
    <row r="2164" spans="5:5" x14ac:dyDescent="0.2">
      <c r="E2164" s="287"/>
    </row>
    <row r="2165" spans="5:5" x14ac:dyDescent="0.2">
      <c r="E2165" s="287"/>
    </row>
    <row r="2166" spans="5:5" x14ac:dyDescent="0.2">
      <c r="E2166" s="287"/>
    </row>
    <row r="2167" spans="5:5" x14ac:dyDescent="0.2">
      <c r="E2167" s="287"/>
    </row>
    <row r="2168" spans="5:5" x14ac:dyDescent="0.2">
      <c r="E2168" s="287"/>
    </row>
    <row r="2169" spans="5:5" x14ac:dyDescent="0.2">
      <c r="E2169" s="287"/>
    </row>
    <row r="2170" spans="5:5" x14ac:dyDescent="0.2">
      <c r="E2170" s="287"/>
    </row>
    <row r="2171" spans="5:5" x14ac:dyDescent="0.2">
      <c r="E2171" s="287"/>
    </row>
    <row r="2172" spans="5:5" x14ac:dyDescent="0.2">
      <c r="E2172" s="287"/>
    </row>
    <row r="2173" spans="5:5" x14ac:dyDescent="0.2">
      <c r="E2173" s="287"/>
    </row>
    <row r="2174" spans="5:5" x14ac:dyDescent="0.2">
      <c r="E2174" s="287"/>
    </row>
    <row r="2175" spans="5:5" x14ac:dyDescent="0.2">
      <c r="E2175" s="287"/>
    </row>
    <row r="2176" spans="5:5" x14ac:dyDescent="0.2">
      <c r="E2176" s="287"/>
    </row>
    <row r="2177" spans="5:5" x14ac:dyDescent="0.2">
      <c r="E2177" s="287"/>
    </row>
    <row r="2178" spans="5:5" x14ac:dyDescent="0.2">
      <c r="E2178" s="287"/>
    </row>
    <row r="2179" spans="5:5" x14ac:dyDescent="0.2">
      <c r="E2179" s="287"/>
    </row>
    <row r="2180" spans="5:5" x14ac:dyDescent="0.2">
      <c r="E2180" s="287"/>
    </row>
    <row r="2181" spans="5:5" x14ac:dyDescent="0.2">
      <c r="E2181" s="287"/>
    </row>
    <row r="2182" spans="5:5" x14ac:dyDescent="0.2">
      <c r="E2182" s="287"/>
    </row>
    <row r="2183" spans="5:5" x14ac:dyDescent="0.2">
      <c r="E2183" s="287"/>
    </row>
    <row r="2184" spans="5:5" x14ac:dyDescent="0.2">
      <c r="E2184" s="287"/>
    </row>
    <row r="2185" spans="5:5" x14ac:dyDescent="0.2">
      <c r="E2185" s="287"/>
    </row>
    <row r="2186" spans="5:5" x14ac:dyDescent="0.2">
      <c r="E2186" s="287"/>
    </row>
    <row r="2187" spans="5:5" x14ac:dyDescent="0.2">
      <c r="E2187" s="287"/>
    </row>
    <row r="2188" spans="5:5" x14ac:dyDescent="0.2">
      <c r="E2188" s="287"/>
    </row>
    <row r="2189" spans="5:5" x14ac:dyDescent="0.2">
      <c r="E2189" s="287"/>
    </row>
    <row r="2190" spans="5:5" x14ac:dyDescent="0.2">
      <c r="E2190" s="287"/>
    </row>
    <row r="2191" spans="5:5" x14ac:dyDescent="0.2">
      <c r="E2191" s="287"/>
    </row>
    <row r="2192" spans="5:5" x14ac:dyDescent="0.2">
      <c r="E2192" s="287"/>
    </row>
    <row r="2193" spans="5:5" x14ac:dyDescent="0.2">
      <c r="E2193" s="287"/>
    </row>
    <row r="2194" spans="5:5" x14ac:dyDescent="0.2">
      <c r="E2194" s="287"/>
    </row>
    <row r="2195" spans="5:5" x14ac:dyDescent="0.2">
      <c r="E2195" s="287"/>
    </row>
    <row r="2196" spans="5:5" x14ac:dyDescent="0.2">
      <c r="E2196" s="287"/>
    </row>
    <row r="2197" spans="5:5" x14ac:dyDescent="0.2">
      <c r="E2197" s="287"/>
    </row>
    <row r="2198" spans="5:5" x14ac:dyDescent="0.2">
      <c r="E2198" s="287"/>
    </row>
    <row r="2199" spans="5:5" x14ac:dyDescent="0.2">
      <c r="E2199" s="287"/>
    </row>
    <row r="2200" spans="5:5" x14ac:dyDescent="0.2">
      <c r="E2200" s="287"/>
    </row>
    <row r="2201" spans="5:5" x14ac:dyDescent="0.2">
      <c r="E2201" s="287"/>
    </row>
    <row r="2202" spans="5:5" x14ac:dyDescent="0.2">
      <c r="E2202" s="287"/>
    </row>
    <row r="2203" spans="5:5" x14ac:dyDescent="0.2">
      <c r="E2203" s="287"/>
    </row>
    <row r="2204" spans="5:5" x14ac:dyDescent="0.2">
      <c r="E2204" s="287"/>
    </row>
    <row r="2205" spans="5:5" x14ac:dyDescent="0.2">
      <c r="E2205" s="287"/>
    </row>
    <row r="2206" spans="5:5" x14ac:dyDescent="0.2">
      <c r="E2206" s="287"/>
    </row>
    <row r="2207" spans="5:5" x14ac:dyDescent="0.2">
      <c r="E2207" s="287"/>
    </row>
    <row r="2208" spans="5:5" x14ac:dyDescent="0.2">
      <c r="E2208" s="287"/>
    </row>
    <row r="2209" spans="5:5" x14ac:dyDescent="0.2">
      <c r="E2209" s="287"/>
    </row>
    <row r="2210" spans="5:5" x14ac:dyDescent="0.2">
      <c r="E2210" s="287"/>
    </row>
    <row r="2211" spans="5:5" x14ac:dyDescent="0.2">
      <c r="E2211" s="287"/>
    </row>
    <row r="2212" spans="5:5" x14ac:dyDescent="0.2">
      <c r="E2212" s="287"/>
    </row>
    <row r="2213" spans="5:5" x14ac:dyDescent="0.2">
      <c r="E2213" s="287"/>
    </row>
    <row r="2214" spans="5:5" x14ac:dyDescent="0.2">
      <c r="E2214" s="287"/>
    </row>
    <row r="2215" spans="5:5" x14ac:dyDescent="0.2">
      <c r="E2215" s="287"/>
    </row>
    <row r="2216" spans="5:5" x14ac:dyDescent="0.2">
      <c r="E2216" s="287"/>
    </row>
    <row r="2217" spans="5:5" x14ac:dyDescent="0.2">
      <c r="E2217" s="287"/>
    </row>
    <row r="2218" spans="5:5" x14ac:dyDescent="0.2">
      <c r="E2218" s="287"/>
    </row>
    <row r="2219" spans="5:5" x14ac:dyDescent="0.2">
      <c r="E2219" s="287"/>
    </row>
    <row r="2220" spans="5:5" x14ac:dyDescent="0.2">
      <c r="E2220" s="287"/>
    </row>
    <row r="2221" spans="5:5" x14ac:dyDescent="0.2">
      <c r="E2221" s="287"/>
    </row>
    <row r="2222" spans="5:5" x14ac:dyDescent="0.2">
      <c r="E2222" s="287"/>
    </row>
    <row r="2223" spans="5:5" x14ac:dyDescent="0.2">
      <c r="E2223" s="287"/>
    </row>
    <row r="2224" spans="5:5" x14ac:dyDescent="0.2">
      <c r="E2224" s="287"/>
    </row>
    <row r="2225" spans="5:5" x14ac:dyDescent="0.2">
      <c r="E2225" s="287"/>
    </row>
    <row r="2226" spans="5:5" x14ac:dyDescent="0.2">
      <c r="E2226" s="287"/>
    </row>
    <row r="2227" spans="5:5" x14ac:dyDescent="0.2">
      <c r="E2227" s="287"/>
    </row>
    <row r="2228" spans="5:5" x14ac:dyDescent="0.2">
      <c r="E2228" s="287"/>
    </row>
    <row r="2229" spans="5:5" x14ac:dyDescent="0.2">
      <c r="E2229" s="287"/>
    </row>
    <row r="2230" spans="5:5" x14ac:dyDescent="0.2">
      <c r="E2230" s="287"/>
    </row>
    <row r="2231" spans="5:5" x14ac:dyDescent="0.2">
      <c r="E2231" s="287"/>
    </row>
    <row r="2232" spans="5:5" x14ac:dyDescent="0.2">
      <c r="E2232" s="287"/>
    </row>
    <row r="2233" spans="5:5" x14ac:dyDescent="0.2">
      <c r="E2233" s="287"/>
    </row>
    <row r="2234" spans="5:5" x14ac:dyDescent="0.2">
      <c r="E2234" s="287"/>
    </row>
    <row r="2235" spans="5:5" x14ac:dyDescent="0.2">
      <c r="E2235" s="287"/>
    </row>
    <row r="2236" spans="5:5" x14ac:dyDescent="0.2">
      <c r="E2236" s="287"/>
    </row>
    <row r="2237" spans="5:5" x14ac:dyDescent="0.2">
      <c r="E2237" s="287"/>
    </row>
    <row r="2238" spans="5:5" x14ac:dyDescent="0.2">
      <c r="E2238" s="287"/>
    </row>
    <row r="2239" spans="5:5" x14ac:dyDescent="0.2">
      <c r="E2239" s="287"/>
    </row>
    <row r="2240" spans="5:5" x14ac:dyDescent="0.2">
      <c r="E2240" s="287"/>
    </row>
    <row r="2241" spans="5:5" x14ac:dyDescent="0.2">
      <c r="E2241" s="287"/>
    </row>
    <row r="2242" spans="5:5" x14ac:dyDescent="0.2">
      <c r="E2242" s="287"/>
    </row>
    <row r="2243" spans="5:5" x14ac:dyDescent="0.2">
      <c r="E2243" s="287"/>
    </row>
    <row r="2244" spans="5:5" x14ac:dyDescent="0.2">
      <c r="E2244" s="287"/>
    </row>
    <row r="2245" spans="5:5" x14ac:dyDescent="0.2">
      <c r="E2245" s="287"/>
    </row>
    <row r="2246" spans="5:5" x14ac:dyDescent="0.2">
      <c r="E2246" s="287"/>
    </row>
    <row r="2247" spans="5:5" x14ac:dyDescent="0.2">
      <c r="E2247" s="287"/>
    </row>
    <row r="2248" spans="5:5" x14ac:dyDescent="0.2">
      <c r="E2248" s="287"/>
    </row>
    <row r="2249" spans="5:5" x14ac:dyDescent="0.2">
      <c r="E2249" s="287"/>
    </row>
    <row r="2250" spans="5:5" x14ac:dyDescent="0.2">
      <c r="E2250" s="287"/>
    </row>
    <row r="2251" spans="5:5" x14ac:dyDescent="0.2">
      <c r="E2251" s="287"/>
    </row>
    <row r="2252" spans="5:5" x14ac:dyDescent="0.2">
      <c r="E2252" s="287"/>
    </row>
    <row r="2253" spans="5:5" x14ac:dyDescent="0.2">
      <c r="E2253" s="287"/>
    </row>
    <row r="2254" spans="5:5" x14ac:dyDescent="0.2">
      <c r="E2254" s="287"/>
    </row>
    <row r="2255" spans="5:5" x14ac:dyDescent="0.2">
      <c r="E2255" s="287"/>
    </row>
    <row r="2256" spans="5:5" x14ac:dyDescent="0.2">
      <c r="E2256" s="287"/>
    </row>
    <row r="2257" spans="5:5" x14ac:dyDescent="0.2">
      <c r="E2257" s="287"/>
    </row>
    <row r="2258" spans="5:5" x14ac:dyDescent="0.2">
      <c r="E2258" s="287"/>
    </row>
    <row r="2259" spans="5:5" x14ac:dyDescent="0.2">
      <c r="E2259" s="287"/>
    </row>
    <row r="2260" spans="5:5" x14ac:dyDescent="0.2">
      <c r="E2260" s="287"/>
    </row>
    <row r="2261" spans="5:5" x14ac:dyDescent="0.2">
      <c r="E2261" s="287"/>
    </row>
    <row r="2262" spans="5:5" x14ac:dyDescent="0.2">
      <c r="E2262" s="287"/>
    </row>
    <row r="2263" spans="5:5" x14ac:dyDescent="0.2">
      <c r="E2263" s="287"/>
    </row>
    <row r="2264" spans="5:5" x14ac:dyDescent="0.2">
      <c r="E2264" s="287"/>
    </row>
    <row r="2265" spans="5:5" x14ac:dyDescent="0.2">
      <c r="E2265" s="287"/>
    </row>
    <row r="2266" spans="5:5" x14ac:dyDescent="0.2">
      <c r="E2266" s="287"/>
    </row>
    <row r="2267" spans="5:5" x14ac:dyDescent="0.2">
      <c r="E2267" s="287"/>
    </row>
    <row r="2268" spans="5:5" x14ac:dyDescent="0.2">
      <c r="E2268" s="287"/>
    </row>
    <row r="2269" spans="5:5" x14ac:dyDescent="0.2">
      <c r="E2269" s="287"/>
    </row>
    <row r="2270" spans="5:5" x14ac:dyDescent="0.2">
      <c r="E2270" s="287"/>
    </row>
    <row r="2271" spans="5:5" x14ac:dyDescent="0.2">
      <c r="E2271" s="287"/>
    </row>
    <row r="2272" spans="5:5" x14ac:dyDescent="0.2">
      <c r="E2272" s="287"/>
    </row>
    <row r="2273" spans="5:5" x14ac:dyDescent="0.2">
      <c r="E2273" s="287"/>
    </row>
    <row r="2274" spans="5:5" x14ac:dyDescent="0.2">
      <c r="E2274" s="287"/>
    </row>
    <row r="2275" spans="5:5" x14ac:dyDescent="0.2">
      <c r="E2275" s="287"/>
    </row>
    <row r="2276" spans="5:5" x14ac:dyDescent="0.2">
      <c r="E2276" s="287"/>
    </row>
    <row r="2277" spans="5:5" x14ac:dyDescent="0.2">
      <c r="E2277" s="287"/>
    </row>
    <row r="2278" spans="5:5" x14ac:dyDescent="0.2">
      <c r="E2278" s="287"/>
    </row>
    <row r="2279" spans="5:5" x14ac:dyDescent="0.2">
      <c r="E2279" s="287"/>
    </row>
    <row r="2280" spans="5:5" x14ac:dyDescent="0.2">
      <c r="E2280" s="287"/>
    </row>
    <row r="2281" spans="5:5" x14ac:dyDescent="0.2">
      <c r="E2281" s="287"/>
    </row>
    <row r="2282" spans="5:5" x14ac:dyDescent="0.2">
      <c r="E2282" s="287"/>
    </row>
    <row r="2283" spans="5:5" x14ac:dyDescent="0.2">
      <c r="E2283" s="287"/>
    </row>
    <row r="2284" spans="5:5" x14ac:dyDescent="0.2">
      <c r="E2284" s="287"/>
    </row>
    <row r="2285" spans="5:5" x14ac:dyDescent="0.2">
      <c r="E2285" s="287"/>
    </row>
    <row r="2286" spans="5:5" x14ac:dyDescent="0.2">
      <c r="E2286" s="287"/>
    </row>
    <row r="2287" spans="5:5" x14ac:dyDescent="0.2">
      <c r="E2287" s="287"/>
    </row>
    <row r="2288" spans="5:5" x14ac:dyDescent="0.2">
      <c r="E2288" s="287"/>
    </row>
    <row r="2289" spans="5:5" x14ac:dyDescent="0.2">
      <c r="E2289" s="287"/>
    </row>
    <row r="2290" spans="5:5" x14ac:dyDescent="0.2">
      <c r="E2290" s="287"/>
    </row>
    <row r="2291" spans="5:5" x14ac:dyDescent="0.2">
      <c r="E2291" s="287"/>
    </row>
    <row r="2292" spans="5:5" x14ac:dyDescent="0.2">
      <c r="E2292" s="287"/>
    </row>
    <row r="2293" spans="5:5" x14ac:dyDescent="0.2">
      <c r="E2293" s="287"/>
    </row>
    <row r="2294" spans="5:5" x14ac:dyDescent="0.2">
      <c r="E2294" s="287"/>
    </row>
    <row r="2295" spans="5:5" x14ac:dyDescent="0.2">
      <c r="E2295" s="287"/>
    </row>
    <row r="2296" spans="5:5" x14ac:dyDescent="0.2">
      <c r="E2296" s="287"/>
    </row>
    <row r="2297" spans="5:5" x14ac:dyDescent="0.2">
      <c r="E2297" s="287"/>
    </row>
    <row r="2298" spans="5:5" x14ac:dyDescent="0.2">
      <c r="E2298" s="287"/>
    </row>
    <row r="2299" spans="5:5" x14ac:dyDescent="0.2">
      <c r="E2299" s="287"/>
    </row>
    <row r="2300" spans="5:5" x14ac:dyDescent="0.2">
      <c r="E2300" s="287"/>
    </row>
    <row r="2301" spans="5:5" x14ac:dyDescent="0.2">
      <c r="E2301" s="287"/>
    </row>
    <row r="2302" spans="5:5" x14ac:dyDescent="0.2">
      <c r="E2302" s="287"/>
    </row>
    <row r="2303" spans="5:5" x14ac:dyDescent="0.2">
      <c r="E2303" s="287"/>
    </row>
    <row r="2304" spans="5:5" x14ac:dyDescent="0.2">
      <c r="E2304" s="287"/>
    </row>
    <row r="2305" spans="5:5" x14ac:dyDescent="0.2">
      <c r="E2305" s="287"/>
    </row>
    <row r="2306" spans="5:5" x14ac:dyDescent="0.2">
      <c r="E2306" s="287"/>
    </row>
    <row r="2307" spans="5:5" x14ac:dyDescent="0.2">
      <c r="E2307" s="287"/>
    </row>
    <row r="2308" spans="5:5" x14ac:dyDescent="0.2">
      <c r="E2308" s="287"/>
    </row>
    <row r="2309" spans="5:5" x14ac:dyDescent="0.2">
      <c r="E2309" s="287"/>
    </row>
    <row r="2310" spans="5:5" x14ac:dyDescent="0.2">
      <c r="E2310" s="287"/>
    </row>
    <row r="2311" spans="5:5" x14ac:dyDescent="0.2">
      <c r="E2311" s="287"/>
    </row>
    <row r="2312" spans="5:5" x14ac:dyDescent="0.2">
      <c r="E2312" s="287"/>
    </row>
    <row r="2313" spans="5:5" x14ac:dyDescent="0.2">
      <c r="E2313" s="287"/>
    </row>
    <row r="2314" spans="5:5" x14ac:dyDescent="0.2">
      <c r="E2314" s="287"/>
    </row>
    <row r="2315" spans="5:5" x14ac:dyDescent="0.2">
      <c r="E2315" s="287"/>
    </row>
    <row r="2316" spans="5:5" x14ac:dyDescent="0.2">
      <c r="E2316" s="287"/>
    </row>
    <row r="2317" spans="5:5" x14ac:dyDescent="0.2">
      <c r="E2317" s="287"/>
    </row>
    <row r="2318" spans="5:5" x14ac:dyDescent="0.2">
      <c r="E2318" s="287"/>
    </row>
    <row r="2319" spans="5:5" x14ac:dyDescent="0.2">
      <c r="E2319" s="287"/>
    </row>
    <row r="2320" spans="5:5" x14ac:dyDescent="0.2">
      <c r="E2320" s="287"/>
    </row>
    <row r="2321" spans="5:5" x14ac:dyDescent="0.2">
      <c r="E2321" s="287"/>
    </row>
    <row r="2322" spans="5:5" x14ac:dyDescent="0.2">
      <c r="E2322" s="287"/>
    </row>
    <row r="2323" spans="5:5" x14ac:dyDescent="0.2">
      <c r="E2323" s="287"/>
    </row>
    <row r="2324" spans="5:5" x14ac:dyDescent="0.2">
      <c r="E2324" s="287"/>
    </row>
    <row r="2325" spans="5:5" x14ac:dyDescent="0.2">
      <c r="E2325" s="287"/>
    </row>
    <row r="2326" spans="5:5" x14ac:dyDescent="0.2">
      <c r="E2326" s="287"/>
    </row>
    <row r="2327" spans="5:5" x14ac:dyDescent="0.2">
      <c r="E2327" s="287"/>
    </row>
    <row r="2328" spans="5:5" x14ac:dyDescent="0.2">
      <c r="E2328" s="287"/>
    </row>
    <row r="2329" spans="5:5" x14ac:dyDescent="0.2">
      <c r="E2329" s="287"/>
    </row>
    <row r="2330" spans="5:5" x14ac:dyDescent="0.2">
      <c r="E2330" s="287"/>
    </row>
    <row r="2331" spans="5:5" x14ac:dyDescent="0.2">
      <c r="E2331" s="287"/>
    </row>
    <row r="2332" spans="5:5" x14ac:dyDescent="0.2">
      <c r="E2332" s="287"/>
    </row>
    <row r="2333" spans="5:5" x14ac:dyDescent="0.2">
      <c r="E2333" s="287"/>
    </row>
    <row r="2334" spans="5:5" x14ac:dyDescent="0.2">
      <c r="E2334" s="287"/>
    </row>
    <row r="2335" spans="5:5" x14ac:dyDescent="0.2">
      <c r="E2335" s="287"/>
    </row>
    <row r="2336" spans="5:5" x14ac:dyDescent="0.2">
      <c r="E2336" s="287"/>
    </row>
    <row r="2337" spans="5:5" x14ac:dyDescent="0.2">
      <c r="E2337" s="287"/>
    </row>
    <row r="2338" spans="5:5" x14ac:dyDescent="0.2">
      <c r="E2338" s="287"/>
    </row>
    <row r="2339" spans="5:5" x14ac:dyDescent="0.2">
      <c r="E2339" s="287"/>
    </row>
    <row r="2340" spans="5:5" x14ac:dyDescent="0.2">
      <c r="E2340" s="287"/>
    </row>
    <row r="2341" spans="5:5" x14ac:dyDescent="0.2">
      <c r="E2341" s="287"/>
    </row>
    <row r="2342" spans="5:5" x14ac:dyDescent="0.2">
      <c r="E2342" s="287"/>
    </row>
    <row r="2343" spans="5:5" x14ac:dyDescent="0.2">
      <c r="E2343" s="287"/>
    </row>
    <row r="2344" spans="5:5" x14ac:dyDescent="0.2">
      <c r="E2344" s="287"/>
    </row>
    <row r="2345" spans="5:5" x14ac:dyDescent="0.2">
      <c r="E2345" s="287"/>
    </row>
    <row r="2346" spans="5:5" x14ac:dyDescent="0.2">
      <c r="E2346" s="287"/>
    </row>
    <row r="2347" spans="5:5" x14ac:dyDescent="0.2">
      <c r="E2347" s="287"/>
    </row>
    <row r="2348" spans="5:5" x14ac:dyDescent="0.2">
      <c r="E2348" s="287"/>
    </row>
    <row r="2349" spans="5:5" x14ac:dyDescent="0.2">
      <c r="E2349" s="287"/>
    </row>
    <row r="2350" spans="5:5" x14ac:dyDescent="0.2">
      <c r="E2350" s="287"/>
    </row>
    <row r="2351" spans="5:5" x14ac:dyDescent="0.2">
      <c r="E2351" s="287"/>
    </row>
    <row r="2352" spans="5:5" x14ac:dyDescent="0.2">
      <c r="E2352" s="287"/>
    </row>
    <row r="2353" spans="5:5" x14ac:dyDescent="0.2">
      <c r="E2353" s="287"/>
    </row>
    <row r="2354" spans="5:5" x14ac:dyDescent="0.2">
      <c r="E2354" s="287"/>
    </row>
    <row r="2355" spans="5:5" x14ac:dyDescent="0.2">
      <c r="E2355" s="287"/>
    </row>
    <row r="2356" spans="5:5" x14ac:dyDescent="0.2">
      <c r="E2356" s="287"/>
    </row>
    <row r="2357" spans="5:5" x14ac:dyDescent="0.2">
      <c r="E2357" s="287"/>
    </row>
    <row r="2358" spans="5:5" x14ac:dyDescent="0.2">
      <c r="E2358" s="287"/>
    </row>
    <row r="2359" spans="5:5" x14ac:dyDescent="0.2">
      <c r="E2359" s="287"/>
    </row>
    <row r="2360" spans="5:5" x14ac:dyDescent="0.2">
      <c r="E2360" s="287"/>
    </row>
    <row r="2361" spans="5:5" x14ac:dyDescent="0.2">
      <c r="E2361" s="287"/>
    </row>
    <row r="2362" spans="5:5" x14ac:dyDescent="0.2">
      <c r="E2362" s="287"/>
    </row>
    <row r="2363" spans="5:5" x14ac:dyDescent="0.2">
      <c r="E2363" s="287"/>
    </row>
    <row r="2364" spans="5:5" x14ac:dyDescent="0.2">
      <c r="E2364" s="287"/>
    </row>
    <row r="2365" spans="5:5" x14ac:dyDescent="0.2">
      <c r="E2365" s="287"/>
    </row>
    <row r="2366" spans="5:5" x14ac:dyDescent="0.2">
      <c r="E2366" s="287"/>
    </row>
    <row r="2367" spans="5:5" x14ac:dyDescent="0.2">
      <c r="E2367" s="287"/>
    </row>
    <row r="2368" spans="5:5" x14ac:dyDescent="0.2">
      <c r="E2368" s="287"/>
    </row>
    <row r="2369" spans="5:5" x14ac:dyDescent="0.2">
      <c r="E2369" s="287"/>
    </row>
    <row r="2370" spans="5:5" x14ac:dyDescent="0.2">
      <c r="E2370" s="287"/>
    </row>
    <row r="2371" spans="5:5" x14ac:dyDescent="0.2">
      <c r="E2371" s="287"/>
    </row>
    <row r="2372" spans="5:5" x14ac:dyDescent="0.2">
      <c r="E2372" s="287"/>
    </row>
    <row r="2373" spans="5:5" x14ac:dyDescent="0.2">
      <c r="E2373" s="287"/>
    </row>
    <row r="2374" spans="5:5" x14ac:dyDescent="0.2">
      <c r="E2374" s="287"/>
    </row>
    <row r="2375" spans="5:5" x14ac:dyDescent="0.2">
      <c r="E2375" s="287"/>
    </row>
    <row r="2376" spans="5:5" x14ac:dyDescent="0.2">
      <c r="E2376" s="287"/>
    </row>
    <row r="2377" spans="5:5" x14ac:dyDescent="0.2">
      <c r="E2377" s="287"/>
    </row>
    <row r="2378" spans="5:5" x14ac:dyDescent="0.2">
      <c r="E2378" s="287"/>
    </row>
    <row r="2379" spans="5:5" x14ac:dyDescent="0.2">
      <c r="E2379" s="287"/>
    </row>
    <row r="2380" spans="5:5" x14ac:dyDescent="0.2">
      <c r="E2380" s="287"/>
    </row>
    <row r="2381" spans="5:5" x14ac:dyDescent="0.2">
      <c r="E2381" s="287"/>
    </row>
    <row r="2382" spans="5:5" x14ac:dyDescent="0.2">
      <c r="E2382" s="287"/>
    </row>
    <row r="2383" spans="5:5" x14ac:dyDescent="0.2">
      <c r="E2383" s="287"/>
    </row>
    <row r="2384" spans="5:5" x14ac:dyDescent="0.2">
      <c r="E2384" s="287"/>
    </row>
    <row r="2385" spans="5:5" x14ac:dyDescent="0.2">
      <c r="E2385" s="287"/>
    </row>
    <row r="2386" spans="5:5" x14ac:dyDescent="0.2">
      <c r="E2386" s="287"/>
    </row>
    <row r="2387" spans="5:5" x14ac:dyDescent="0.2">
      <c r="E2387" s="287"/>
    </row>
    <row r="2388" spans="5:5" x14ac:dyDescent="0.2">
      <c r="E2388" s="287"/>
    </row>
    <row r="2389" spans="5:5" x14ac:dyDescent="0.2">
      <c r="E2389" s="287"/>
    </row>
    <row r="2390" spans="5:5" x14ac:dyDescent="0.2">
      <c r="E2390" s="287"/>
    </row>
    <row r="2391" spans="5:5" x14ac:dyDescent="0.2">
      <c r="E2391" s="287"/>
    </row>
    <row r="2392" spans="5:5" x14ac:dyDescent="0.2">
      <c r="E2392" s="287"/>
    </row>
    <row r="2393" spans="5:5" x14ac:dyDescent="0.2">
      <c r="E2393" s="287"/>
    </row>
    <row r="2394" spans="5:5" x14ac:dyDescent="0.2">
      <c r="E2394" s="287"/>
    </row>
    <row r="2395" spans="5:5" x14ac:dyDescent="0.2">
      <c r="E2395" s="287"/>
    </row>
    <row r="2396" spans="5:5" x14ac:dyDescent="0.2">
      <c r="E2396" s="287"/>
    </row>
    <row r="2397" spans="5:5" x14ac:dyDescent="0.2">
      <c r="E2397" s="287"/>
    </row>
    <row r="2398" spans="5:5" x14ac:dyDescent="0.2">
      <c r="E2398" s="287"/>
    </row>
    <row r="2399" spans="5:5" x14ac:dyDescent="0.2">
      <c r="E2399" s="287"/>
    </row>
    <row r="2400" spans="5:5" x14ac:dyDescent="0.2">
      <c r="E2400" s="287"/>
    </row>
    <row r="2401" spans="5:5" x14ac:dyDescent="0.2">
      <c r="E2401" s="287"/>
    </row>
    <row r="2402" spans="5:5" x14ac:dyDescent="0.2">
      <c r="E2402" s="287"/>
    </row>
    <row r="2403" spans="5:5" x14ac:dyDescent="0.2">
      <c r="E2403" s="287"/>
    </row>
    <row r="2404" spans="5:5" x14ac:dyDescent="0.2">
      <c r="E2404" s="287"/>
    </row>
    <row r="2405" spans="5:5" x14ac:dyDescent="0.2">
      <c r="E2405" s="287"/>
    </row>
    <row r="2406" spans="5:5" x14ac:dyDescent="0.2">
      <c r="E2406" s="287"/>
    </row>
    <row r="2407" spans="5:5" x14ac:dyDescent="0.2">
      <c r="E2407" s="287"/>
    </row>
    <row r="2408" spans="5:5" x14ac:dyDescent="0.2">
      <c r="E2408" s="287"/>
    </row>
    <row r="2409" spans="5:5" x14ac:dyDescent="0.2">
      <c r="E2409" s="287"/>
    </row>
    <row r="2410" spans="5:5" x14ac:dyDescent="0.2">
      <c r="E2410" s="287"/>
    </row>
    <row r="2411" spans="5:5" x14ac:dyDescent="0.2">
      <c r="E2411" s="287"/>
    </row>
    <row r="2412" spans="5:5" x14ac:dyDescent="0.2">
      <c r="E2412" s="287"/>
    </row>
    <row r="2413" spans="5:5" x14ac:dyDescent="0.2">
      <c r="E2413" s="287"/>
    </row>
    <row r="2414" spans="5:5" x14ac:dyDescent="0.2">
      <c r="E2414" s="287"/>
    </row>
    <row r="2415" spans="5:5" x14ac:dyDescent="0.2">
      <c r="E2415" s="287"/>
    </row>
    <row r="2416" spans="5:5" x14ac:dyDescent="0.2">
      <c r="E2416" s="287"/>
    </row>
    <row r="2417" spans="5:5" x14ac:dyDescent="0.2">
      <c r="E2417" s="287"/>
    </row>
    <row r="2418" spans="5:5" x14ac:dyDescent="0.2">
      <c r="E2418" s="287"/>
    </row>
    <row r="2419" spans="5:5" x14ac:dyDescent="0.2">
      <c r="E2419" s="287"/>
    </row>
    <row r="2420" spans="5:5" x14ac:dyDescent="0.2">
      <c r="E2420" s="287"/>
    </row>
    <row r="2421" spans="5:5" x14ac:dyDescent="0.2">
      <c r="E2421" s="287"/>
    </row>
    <row r="2422" spans="5:5" x14ac:dyDescent="0.2">
      <c r="E2422" s="287"/>
    </row>
    <row r="2423" spans="5:5" x14ac:dyDescent="0.2">
      <c r="E2423" s="287"/>
    </row>
    <row r="2424" spans="5:5" x14ac:dyDescent="0.2">
      <c r="E2424" s="287"/>
    </row>
    <row r="2425" spans="5:5" x14ac:dyDescent="0.2">
      <c r="E2425" s="287"/>
    </row>
    <row r="2426" spans="5:5" x14ac:dyDescent="0.2">
      <c r="E2426" s="287"/>
    </row>
    <row r="2427" spans="5:5" x14ac:dyDescent="0.2">
      <c r="E2427" s="287"/>
    </row>
    <row r="2428" spans="5:5" x14ac:dyDescent="0.2">
      <c r="E2428" s="287"/>
    </row>
    <row r="2429" spans="5:5" x14ac:dyDescent="0.2">
      <c r="E2429" s="287"/>
    </row>
    <row r="2430" spans="5:5" x14ac:dyDescent="0.2">
      <c r="E2430" s="287"/>
    </row>
    <row r="2431" spans="5:5" x14ac:dyDescent="0.2">
      <c r="E2431" s="287"/>
    </row>
    <row r="2432" spans="5:5" x14ac:dyDescent="0.2">
      <c r="E2432" s="287"/>
    </row>
    <row r="2433" spans="5:5" x14ac:dyDescent="0.2">
      <c r="E2433" s="287"/>
    </row>
    <row r="2434" spans="5:5" x14ac:dyDescent="0.2">
      <c r="E2434" s="287"/>
    </row>
    <row r="2435" spans="5:5" x14ac:dyDescent="0.2">
      <c r="E2435" s="287"/>
    </row>
    <row r="2436" spans="5:5" x14ac:dyDescent="0.2">
      <c r="E2436" s="287"/>
    </row>
    <row r="2437" spans="5:5" x14ac:dyDescent="0.2">
      <c r="E2437" s="287"/>
    </row>
    <row r="2438" spans="5:5" x14ac:dyDescent="0.2">
      <c r="E2438" s="287"/>
    </row>
    <row r="2439" spans="5:5" x14ac:dyDescent="0.2">
      <c r="E2439" s="287"/>
    </row>
    <row r="2440" spans="5:5" x14ac:dyDescent="0.2">
      <c r="E2440" s="287"/>
    </row>
    <row r="2441" spans="5:5" x14ac:dyDescent="0.2">
      <c r="E2441" s="287"/>
    </row>
    <row r="2442" spans="5:5" x14ac:dyDescent="0.2">
      <c r="E2442" s="287"/>
    </row>
    <row r="2443" spans="5:5" x14ac:dyDescent="0.2">
      <c r="E2443" s="287"/>
    </row>
    <row r="2444" spans="5:5" x14ac:dyDescent="0.2">
      <c r="E2444" s="287"/>
    </row>
    <row r="2445" spans="5:5" x14ac:dyDescent="0.2">
      <c r="E2445" s="287"/>
    </row>
    <row r="2446" spans="5:5" x14ac:dyDescent="0.2">
      <c r="E2446" s="287"/>
    </row>
    <row r="2447" spans="5:5" x14ac:dyDescent="0.2">
      <c r="E2447" s="287"/>
    </row>
    <row r="2448" spans="5:5" x14ac:dyDescent="0.2">
      <c r="E2448" s="287"/>
    </row>
    <row r="2449" spans="5:5" x14ac:dyDescent="0.2">
      <c r="E2449" s="287"/>
    </row>
    <row r="2450" spans="5:5" x14ac:dyDescent="0.2">
      <c r="E2450" s="287"/>
    </row>
    <row r="2451" spans="5:5" x14ac:dyDescent="0.2">
      <c r="E2451" s="287"/>
    </row>
    <row r="2452" spans="5:5" x14ac:dyDescent="0.2">
      <c r="E2452" s="287"/>
    </row>
    <row r="2453" spans="5:5" x14ac:dyDescent="0.2">
      <c r="E2453" s="287"/>
    </row>
    <row r="2454" spans="5:5" x14ac:dyDescent="0.2">
      <c r="E2454" s="287"/>
    </row>
    <row r="2455" spans="5:5" x14ac:dyDescent="0.2">
      <c r="E2455" s="287"/>
    </row>
    <row r="2456" spans="5:5" x14ac:dyDescent="0.2">
      <c r="E2456" s="287"/>
    </row>
    <row r="2457" spans="5:5" x14ac:dyDescent="0.2">
      <c r="E2457" s="287"/>
    </row>
    <row r="2458" spans="5:5" x14ac:dyDescent="0.2">
      <c r="E2458" s="287"/>
    </row>
    <row r="2459" spans="5:5" x14ac:dyDescent="0.2">
      <c r="E2459" s="287"/>
    </row>
    <row r="2460" spans="5:5" x14ac:dyDescent="0.2">
      <c r="E2460" s="287"/>
    </row>
    <row r="2461" spans="5:5" x14ac:dyDescent="0.2">
      <c r="E2461" s="287"/>
    </row>
    <row r="2462" spans="5:5" x14ac:dyDescent="0.2">
      <c r="E2462" s="287"/>
    </row>
    <row r="2463" spans="5:5" x14ac:dyDescent="0.2">
      <c r="E2463" s="287"/>
    </row>
    <row r="2464" spans="5:5" x14ac:dyDescent="0.2">
      <c r="E2464" s="287"/>
    </row>
    <row r="2465" spans="5:5" x14ac:dyDescent="0.2">
      <c r="E2465" s="287"/>
    </row>
    <row r="2466" spans="5:5" x14ac:dyDescent="0.2">
      <c r="E2466" s="287"/>
    </row>
    <row r="2467" spans="5:5" x14ac:dyDescent="0.2">
      <c r="E2467" s="287"/>
    </row>
    <row r="2468" spans="5:5" x14ac:dyDescent="0.2">
      <c r="E2468" s="287"/>
    </row>
    <row r="2469" spans="5:5" x14ac:dyDescent="0.2">
      <c r="E2469" s="287"/>
    </row>
    <row r="2470" spans="5:5" x14ac:dyDescent="0.2">
      <c r="E2470" s="287"/>
    </row>
    <row r="2471" spans="5:5" x14ac:dyDescent="0.2">
      <c r="E2471" s="287"/>
    </row>
    <row r="2472" spans="5:5" x14ac:dyDescent="0.2">
      <c r="E2472" s="287"/>
    </row>
    <row r="2473" spans="5:5" x14ac:dyDescent="0.2">
      <c r="E2473" s="287"/>
    </row>
    <row r="2474" spans="5:5" x14ac:dyDescent="0.2">
      <c r="E2474" s="287"/>
    </row>
    <row r="2475" spans="5:5" x14ac:dyDescent="0.2">
      <c r="E2475" s="287"/>
    </row>
    <row r="2476" spans="5:5" x14ac:dyDescent="0.2">
      <c r="E2476" s="287"/>
    </row>
    <row r="2477" spans="5:5" x14ac:dyDescent="0.2">
      <c r="E2477" s="287"/>
    </row>
    <row r="2478" spans="5:5" x14ac:dyDescent="0.2">
      <c r="E2478" s="287"/>
    </row>
    <row r="2479" spans="5:5" x14ac:dyDescent="0.2">
      <c r="E2479" s="287"/>
    </row>
    <row r="2480" spans="5:5" x14ac:dyDescent="0.2">
      <c r="E2480" s="287"/>
    </row>
    <row r="2481" spans="5:5" x14ac:dyDescent="0.2">
      <c r="E2481" s="287"/>
    </row>
    <row r="2482" spans="5:5" x14ac:dyDescent="0.2">
      <c r="E2482" s="287"/>
    </row>
    <row r="2483" spans="5:5" x14ac:dyDescent="0.2">
      <c r="E2483" s="287"/>
    </row>
    <row r="2484" spans="5:5" x14ac:dyDescent="0.2">
      <c r="E2484" s="287"/>
    </row>
    <row r="2485" spans="5:5" x14ac:dyDescent="0.2">
      <c r="E2485" s="287"/>
    </row>
    <row r="2486" spans="5:5" x14ac:dyDescent="0.2">
      <c r="E2486" s="287"/>
    </row>
    <row r="2487" spans="5:5" x14ac:dyDescent="0.2">
      <c r="E2487" s="287"/>
    </row>
    <row r="2488" spans="5:5" x14ac:dyDescent="0.2">
      <c r="E2488" s="287"/>
    </row>
    <row r="2489" spans="5:5" x14ac:dyDescent="0.2">
      <c r="E2489" s="287"/>
    </row>
    <row r="2490" spans="5:5" x14ac:dyDescent="0.2">
      <c r="E2490" s="287"/>
    </row>
    <row r="2491" spans="5:5" x14ac:dyDescent="0.2">
      <c r="E2491" s="287"/>
    </row>
    <row r="2492" spans="5:5" x14ac:dyDescent="0.2">
      <c r="E2492" s="287"/>
    </row>
    <row r="2493" spans="5:5" x14ac:dyDescent="0.2">
      <c r="E2493" s="287"/>
    </row>
    <row r="2494" spans="5:5" x14ac:dyDescent="0.2">
      <c r="E2494" s="287"/>
    </row>
    <row r="2495" spans="5:5" x14ac:dyDescent="0.2">
      <c r="E2495" s="287"/>
    </row>
    <row r="2496" spans="5:5" x14ac:dyDescent="0.2">
      <c r="E2496" s="287"/>
    </row>
    <row r="2497" spans="5:5" x14ac:dyDescent="0.2">
      <c r="E2497" s="287"/>
    </row>
    <row r="2498" spans="5:5" x14ac:dyDescent="0.2">
      <c r="E2498" s="287"/>
    </row>
    <row r="2499" spans="5:5" x14ac:dyDescent="0.2">
      <c r="E2499" s="287"/>
    </row>
    <row r="2500" spans="5:5" x14ac:dyDescent="0.2">
      <c r="E2500" s="287"/>
    </row>
    <row r="2501" spans="5:5" x14ac:dyDescent="0.2">
      <c r="E2501" s="287"/>
    </row>
    <row r="2502" spans="5:5" x14ac:dyDescent="0.2">
      <c r="E2502" s="287"/>
    </row>
    <row r="2503" spans="5:5" x14ac:dyDescent="0.2">
      <c r="E2503" s="287"/>
    </row>
    <row r="2504" spans="5:5" x14ac:dyDescent="0.2">
      <c r="E2504" s="287"/>
    </row>
    <row r="2505" spans="5:5" x14ac:dyDescent="0.2">
      <c r="E2505" s="287"/>
    </row>
    <row r="2506" spans="5:5" x14ac:dyDescent="0.2">
      <c r="E2506" s="287"/>
    </row>
    <row r="2507" spans="5:5" x14ac:dyDescent="0.2">
      <c r="E2507" s="287"/>
    </row>
    <row r="2508" spans="5:5" x14ac:dyDescent="0.2">
      <c r="E2508" s="287"/>
    </row>
    <row r="2509" spans="5:5" x14ac:dyDescent="0.2">
      <c r="E2509" s="287"/>
    </row>
    <row r="2510" spans="5:5" x14ac:dyDescent="0.2">
      <c r="E2510" s="287"/>
    </row>
    <row r="2511" spans="5:5" x14ac:dyDescent="0.2">
      <c r="E2511" s="287"/>
    </row>
    <row r="2512" spans="5:5" x14ac:dyDescent="0.2">
      <c r="E2512" s="287"/>
    </row>
    <row r="2513" spans="5:5" x14ac:dyDescent="0.2">
      <c r="E2513" s="287"/>
    </row>
    <row r="2514" spans="5:5" x14ac:dyDescent="0.2">
      <c r="E2514" s="287"/>
    </row>
    <row r="2515" spans="5:5" x14ac:dyDescent="0.2">
      <c r="E2515" s="287"/>
    </row>
    <row r="2516" spans="5:5" x14ac:dyDescent="0.2">
      <c r="E2516" s="287"/>
    </row>
    <row r="2517" spans="5:5" x14ac:dyDescent="0.2">
      <c r="E2517" s="287"/>
    </row>
    <row r="2518" spans="5:5" x14ac:dyDescent="0.2">
      <c r="E2518" s="287"/>
    </row>
    <row r="2519" spans="5:5" x14ac:dyDescent="0.2">
      <c r="E2519" s="287"/>
    </row>
    <row r="2520" spans="5:5" x14ac:dyDescent="0.2">
      <c r="E2520" s="287"/>
    </row>
    <row r="2521" spans="5:5" x14ac:dyDescent="0.2">
      <c r="E2521" s="287"/>
    </row>
    <row r="2522" spans="5:5" x14ac:dyDescent="0.2">
      <c r="E2522" s="287"/>
    </row>
    <row r="2523" spans="5:5" x14ac:dyDescent="0.2">
      <c r="E2523" s="287"/>
    </row>
    <row r="2524" spans="5:5" x14ac:dyDescent="0.2">
      <c r="E2524" s="287"/>
    </row>
    <row r="2525" spans="5:5" x14ac:dyDescent="0.2">
      <c r="E2525" s="287"/>
    </row>
    <row r="2526" spans="5:5" x14ac:dyDescent="0.2">
      <c r="E2526" s="287"/>
    </row>
    <row r="2527" spans="5:5" x14ac:dyDescent="0.2">
      <c r="E2527" s="287"/>
    </row>
    <row r="2528" spans="5:5" x14ac:dyDescent="0.2">
      <c r="E2528" s="287"/>
    </row>
    <row r="2529" spans="5:5" x14ac:dyDescent="0.2">
      <c r="E2529" s="287"/>
    </row>
    <row r="2530" spans="5:5" x14ac:dyDescent="0.2">
      <c r="E2530" s="287"/>
    </row>
    <row r="2531" spans="5:5" x14ac:dyDescent="0.2">
      <c r="E2531" s="287"/>
    </row>
    <row r="2532" spans="5:5" x14ac:dyDescent="0.2">
      <c r="E2532" s="287"/>
    </row>
    <row r="2533" spans="5:5" x14ac:dyDescent="0.2">
      <c r="E2533" s="287"/>
    </row>
    <row r="2534" spans="5:5" x14ac:dyDescent="0.2">
      <c r="E2534" s="287"/>
    </row>
    <row r="2535" spans="5:5" x14ac:dyDescent="0.2">
      <c r="E2535" s="287"/>
    </row>
    <row r="2536" spans="5:5" x14ac:dyDescent="0.2">
      <c r="E2536" s="287"/>
    </row>
    <row r="2537" spans="5:5" x14ac:dyDescent="0.2">
      <c r="E2537" s="287"/>
    </row>
    <row r="2538" spans="5:5" x14ac:dyDescent="0.2">
      <c r="E2538" s="287"/>
    </row>
    <row r="2539" spans="5:5" x14ac:dyDescent="0.2">
      <c r="E2539" s="287"/>
    </row>
    <row r="2540" spans="5:5" x14ac:dyDescent="0.2">
      <c r="E2540" s="287"/>
    </row>
    <row r="2541" spans="5:5" x14ac:dyDescent="0.2">
      <c r="E2541" s="287"/>
    </row>
    <row r="2542" spans="5:5" x14ac:dyDescent="0.2">
      <c r="E2542" s="287"/>
    </row>
    <row r="2543" spans="5:5" x14ac:dyDescent="0.2">
      <c r="E2543" s="287"/>
    </row>
    <row r="2544" spans="5:5" x14ac:dyDescent="0.2">
      <c r="E2544" s="287"/>
    </row>
    <row r="2545" spans="5:5" x14ac:dyDescent="0.2">
      <c r="E2545" s="287"/>
    </row>
    <row r="2546" spans="5:5" x14ac:dyDescent="0.2">
      <c r="E2546" s="287"/>
    </row>
    <row r="2547" spans="5:5" x14ac:dyDescent="0.2">
      <c r="E2547" s="287"/>
    </row>
    <row r="2548" spans="5:5" x14ac:dyDescent="0.2">
      <c r="E2548" s="287"/>
    </row>
    <row r="2549" spans="5:5" x14ac:dyDescent="0.2">
      <c r="E2549" s="287"/>
    </row>
    <row r="2550" spans="5:5" x14ac:dyDescent="0.2">
      <c r="E2550" s="287"/>
    </row>
    <row r="2551" spans="5:5" x14ac:dyDescent="0.2">
      <c r="E2551" s="287"/>
    </row>
    <row r="2552" spans="5:5" x14ac:dyDescent="0.2">
      <c r="E2552" s="287"/>
    </row>
    <row r="2553" spans="5:5" x14ac:dyDescent="0.2">
      <c r="E2553" s="287"/>
    </row>
    <row r="2554" spans="5:5" x14ac:dyDescent="0.2">
      <c r="E2554" s="287"/>
    </row>
    <row r="2555" spans="5:5" x14ac:dyDescent="0.2">
      <c r="E2555" s="287"/>
    </row>
    <row r="2556" spans="5:5" x14ac:dyDescent="0.2">
      <c r="E2556" s="287"/>
    </row>
    <row r="2557" spans="5:5" x14ac:dyDescent="0.2">
      <c r="E2557" s="287"/>
    </row>
    <row r="2558" spans="5:5" x14ac:dyDescent="0.2">
      <c r="E2558" s="287"/>
    </row>
    <row r="2559" spans="5:5" x14ac:dyDescent="0.2">
      <c r="E2559" s="287"/>
    </row>
    <row r="2560" spans="5:5" x14ac:dyDescent="0.2">
      <c r="E2560" s="287"/>
    </row>
    <row r="2561" spans="5:5" x14ac:dyDescent="0.2">
      <c r="E2561" s="287"/>
    </row>
    <row r="2562" spans="5:5" x14ac:dyDescent="0.2">
      <c r="E2562" s="287"/>
    </row>
    <row r="2563" spans="5:5" x14ac:dyDescent="0.2">
      <c r="E2563" s="287"/>
    </row>
    <row r="2564" spans="5:5" x14ac:dyDescent="0.2">
      <c r="E2564" s="287"/>
    </row>
    <row r="2565" spans="5:5" x14ac:dyDescent="0.2">
      <c r="E2565" s="287"/>
    </row>
    <row r="2566" spans="5:5" x14ac:dyDescent="0.2">
      <c r="E2566" s="287"/>
    </row>
    <row r="2567" spans="5:5" x14ac:dyDescent="0.2">
      <c r="E2567" s="287"/>
    </row>
    <row r="2568" spans="5:5" x14ac:dyDescent="0.2">
      <c r="E2568" s="287"/>
    </row>
    <row r="2569" spans="5:5" x14ac:dyDescent="0.2">
      <c r="E2569" s="287"/>
    </row>
    <row r="2570" spans="5:5" x14ac:dyDescent="0.2">
      <c r="E2570" s="287"/>
    </row>
    <row r="2571" spans="5:5" x14ac:dyDescent="0.2">
      <c r="E2571" s="287"/>
    </row>
    <row r="2572" spans="5:5" x14ac:dyDescent="0.2">
      <c r="E2572" s="287"/>
    </row>
    <row r="2573" spans="5:5" x14ac:dyDescent="0.2">
      <c r="E2573" s="287"/>
    </row>
    <row r="2574" spans="5:5" x14ac:dyDescent="0.2">
      <c r="E2574" s="287"/>
    </row>
    <row r="2575" spans="5:5" x14ac:dyDescent="0.2">
      <c r="E2575" s="287"/>
    </row>
    <row r="2576" spans="5:5" x14ac:dyDescent="0.2">
      <c r="E2576" s="287"/>
    </row>
    <row r="2577" spans="5:5" x14ac:dyDescent="0.2">
      <c r="E2577" s="287"/>
    </row>
    <row r="2578" spans="5:5" x14ac:dyDescent="0.2">
      <c r="E2578" s="287"/>
    </row>
    <row r="2579" spans="5:5" x14ac:dyDescent="0.2">
      <c r="E2579" s="287"/>
    </row>
    <row r="2580" spans="5:5" x14ac:dyDescent="0.2">
      <c r="E2580" s="287"/>
    </row>
    <row r="2581" spans="5:5" x14ac:dyDescent="0.2">
      <c r="E2581" s="287"/>
    </row>
    <row r="2582" spans="5:5" x14ac:dyDescent="0.2">
      <c r="E2582" s="287"/>
    </row>
    <row r="2583" spans="5:5" x14ac:dyDescent="0.2">
      <c r="E2583" s="287"/>
    </row>
    <row r="2584" spans="5:5" x14ac:dyDescent="0.2">
      <c r="E2584" s="287"/>
    </row>
    <row r="2585" spans="5:5" x14ac:dyDescent="0.2">
      <c r="E2585" s="287"/>
    </row>
    <row r="2586" spans="5:5" x14ac:dyDescent="0.2">
      <c r="E2586" s="287"/>
    </row>
    <row r="2587" spans="5:5" x14ac:dyDescent="0.2">
      <c r="E2587" s="287"/>
    </row>
    <row r="2588" spans="5:5" x14ac:dyDescent="0.2">
      <c r="E2588" s="287"/>
    </row>
    <row r="2589" spans="5:5" x14ac:dyDescent="0.2">
      <c r="E2589" s="287"/>
    </row>
    <row r="2590" spans="5:5" x14ac:dyDescent="0.2">
      <c r="E2590" s="287"/>
    </row>
    <row r="2591" spans="5:5" x14ac:dyDescent="0.2">
      <c r="E2591" s="287"/>
    </row>
    <row r="2592" spans="5:5" x14ac:dyDescent="0.2">
      <c r="E2592" s="287"/>
    </row>
    <row r="2593" spans="5:5" x14ac:dyDescent="0.2">
      <c r="E2593" s="287"/>
    </row>
    <row r="2594" spans="5:5" x14ac:dyDescent="0.2">
      <c r="E2594" s="287"/>
    </row>
    <row r="2595" spans="5:5" x14ac:dyDescent="0.2">
      <c r="E2595" s="287"/>
    </row>
    <row r="2596" spans="5:5" x14ac:dyDescent="0.2">
      <c r="E2596" s="287"/>
    </row>
    <row r="2597" spans="5:5" x14ac:dyDescent="0.2">
      <c r="E2597" s="287"/>
    </row>
    <row r="2598" spans="5:5" x14ac:dyDescent="0.2">
      <c r="E2598" s="287"/>
    </row>
    <row r="2599" spans="5:5" x14ac:dyDescent="0.2">
      <c r="E2599" s="287"/>
    </row>
    <row r="2600" spans="5:5" x14ac:dyDescent="0.2">
      <c r="E2600" s="287"/>
    </row>
    <row r="2601" spans="5:5" x14ac:dyDescent="0.2">
      <c r="E2601" s="287"/>
    </row>
    <row r="2602" spans="5:5" x14ac:dyDescent="0.2">
      <c r="E2602" s="287"/>
    </row>
    <row r="2603" spans="5:5" x14ac:dyDescent="0.2">
      <c r="E2603" s="287"/>
    </row>
    <row r="2604" spans="5:5" x14ac:dyDescent="0.2">
      <c r="E2604" s="287"/>
    </row>
    <row r="2605" spans="5:5" x14ac:dyDescent="0.2">
      <c r="E2605" s="287"/>
    </row>
    <row r="2606" spans="5:5" x14ac:dyDescent="0.2">
      <c r="E2606" s="287"/>
    </row>
  </sheetData>
  <mergeCells count="12">
    <mergeCell ref="E1:F1"/>
    <mergeCell ref="D3:F3"/>
    <mergeCell ref="A11:B11"/>
    <mergeCell ref="H3:S3"/>
    <mergeCell ref="A4:F5"/>
    <mergeCell ref="F7:F8"/>
    <mergeCell ref="A6:F6"/>
    <mergeCell ref="A7:A9"/>
    <mergeCell ref="B7:B9"/>
    <mergeCell ref="C7:C8"/>
    <mergeCell ref="D7:D8"/>
    <mergeCell ref="E7:E8"/>
  </mergeCells>
  <pageMargins left="0.39370078740157483" right="0.39370078740157483" top="1.3779527559055118" bottom="0.39370078740157483" header="0" footer="0"/>
  <pageSetup scale="49" firstPageNumber="19" fitToHeight="0" orientation="landscape" useFirstPageNumber="1" r:id="rId1"/>
  <headerFooter alignWithMargins="0">
    <oddHeader>&amp;C&amp;P</oddHeader>
    <oddFooter>&amp;Я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123</cp:lastModifiedBy>
  <cp:lastPrinted>2022-03-17T08:31:25Z</cp:lastPrinted>
  <dcterms:created xsi:type="dcterms:W3CDTF">2014-06-23T04:55:08Z</dcterms:created>
  <dcterms:modified xsi:type="dcterms:W3CDTF">2022-03-28T14:13:35Z</dcterms:modified>
</cp:coreProperties>
</file>