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Лист1!$A$1:$M$10</definedName>
  </definedNames>
  <calcPr calcId="144525"/>
</workbook>
</file>

<file path=xl/calcChain.xml><?xml version="1.0" encoding="utf-8"?>
<calcChain xmlns="http://schemas.openxmlformats.org/spreadsheetml/2006/main">
  <c r="J36" i="1" l="1"/>
  <c r="L14" i="1" l="1"/>
  <c r="K14" i="1"/>
  <c r="J14" i="1"/>
  <c r="J15" i="1"/>
  <c r="L55" i="1"/>
  <c r="L61" i="1"/>
  <c r="K61" i="1"/>
  <c r="J61" i="1"/>
  <c r="K49" i="1" l="1"/>
  <c r="J49" i="1"/>
  <c r="J34" i="1" s="1"/>
  <c r="K70" i="1" l="1"/>
  <c r="K69" i="1" s="1"/>
  <c r="K68" i="1" s="1"/>
  <c r="L70" i="1"/>
  <c r="L69" i="1" s="1"/>
  <c r="L68" i="1" s="1"/>
  <c r="J70" i="1"/>
  <c r="J69" i="1" s="1"/>
  <c r="J68" i="1" s="1"/>
  <c r="K36" i="1"/>
  <c r="K35" i="1" s="1"/>
  <c r="L36" i="1"/>
  <c r="L34" i="1" s="1"/>
  <c r="J21" i="1"/>
  <c r="J20" i="1" s="1"/>
  <c r="J17" i="1" s="1"/>
  <c r="K29" i="1"/>
  <c r="L29" i="1"/>
  <c r="J29" i="1"/>
  <c r="J23" i="1"/>
  <c r="K23" i="1"/>
  <c r="K19" i="1"/>
  <c r="L19" i="1"/>
  <c r="J19" i="1"/>
  <c r="K45" i="1"/>
  <c r="L45" i="1"/>
  <c r="J45" i="1"/>
  <c r="K39" i="1"/>
  <c r="L39" i="1"/>
  <c r="J39" i="1"/>
  <c r="K37" i="1"/>
  <c r="L37" i="1"/>
  <c r="J37" i="1"/>
  <c r="J33" i="1" l="1"/>
  <c r="J18" i="1"/>
  <c r="L67" i="1"/>
  <c r="L66" i="1"/>
  <c r="J67" i="1"/>
  <c r="J66" i="1"/>
  <c r="J65" i="1" s="1"/>
  <c r="K67" i="1"/>
  <c r="K66" i="1"/>
  <c r="L35" i="1"/>
  <c r="K34" i="1"/>
  <c r="K33" i="1" s="1"/>
  <c r="J35" i="1"/>
  <c r="L33" i="1"/>
  <c r="K32" i="1" l="1"/>
  <c r="L21" i="1"/>
  <c r="K21" i="1"/>
  <c r="K20" i="1" l="1"/>
  <c r="K17" i="1" s="1"/>
  <c r="K18" i="1"/>
  <c r="L20" i="1"/>
  <c r="L17" i="1" s="1"/>
  <c r="L18" i="1"/>
  <c r="K56" i="1"/>
  <c r="K55" i="1" s="1"/>
  <c r="J56" i="1"/>
  <c r="J55" i="1" s="1"/>
  <c r="K57" i="1"/>
  <c r="L57" i="1"/>
  <c r="J57" i="1"/>
  <c r="J51" i="1" l="1"/>
  <c r="J52" i="1"/>
  <c r="K65" i="1" l="1"/>
  <c r="L65" i="1"/>
  <c r="K51" i="1"/>
  <c r="L51" i="1"/>
  <c r="L52" i="1"/>
  <c r="K52" i="1"/>
  <c r="K41" i="1"/>
  <c r="L41" i="1"/>
  <c r="L32" i="1"/>
  <c r="J32" i="1"/>
  <c r="J41" i="1"/>
  <c r="K16" i="1"/>
  <c r="L16" i="1"/>
  <c r="J16" i="1"/>
  <c r="K26" i="1"/>
  <c r="L26" i="1"/>
  <c r="J26" i="1"/>
  <c r="L23" i="1"/>
  <c r="J13" i="1" l="1"/>
  <c r="J12" i="1" s="1"/>
  <c r="L31" i="1"/>
  <c r="K31" i="1"/>
  <c r="L13" i="1"/>
  <c r="L12" i="1" s="1"/>
  <c r="K13" i="1"/>
  <c r="K12" i="1" s="1"/>
  <c r="J31" i="1" l="1"/>
</calcChain>
</file>

<file path=xl/sharedStrings.xml><?xml version="1.0" encoding="utf-8"?>
<sst xmlns="http://schemas.openxmlformats.org/spreadsheetml/2006/main" count="259" uniqueCount="103">
  <si>
    <t>Ответственный исполнитель, соисполнитель</t>
  </si>
  <si>
    <t xml:space="preserve">Объем средств на реализацию программы,  руб. </t>
  </si>
  <si>
    <t>ГРБС</t>
  </si>
  <si>
    <t>МП</t>
  </si>
  <si>
    <t>ППМП</t>
  </si>
  <si>
    <t>ОМ</t>
  </si>
  <si>
    <t>НР</t>
  </si>
  <si>
    <t>Всего</t>
  </si>
  <si>
    <t>-</t>
  </si>
  <si>
    <t>Средства бюджета города Брянска</t>
  </si>
  <si>
    <t>Подпрограмма  «Поддержка малого и среднего предпринимательства в городе Брянске»</t>
  </si>
  <si>
    <t xml:space="preserve">Брянская городская администрация, комитет по экономике </t>
  </si>
  <si>
    <t>Внебюджетные источники</t>
  </si>
  <si>
    <t>1.1.</t>
  </si>
  <si>
    <t>Основное мероприятие «Поддержка субъектов малого и среднего предпринимательства»</t>
  </si>
  <si>
    <t>1.1.1.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</si>
  <si>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</si>
  <si>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</si>
  <si>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1.1.3.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</si>
  <si>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</si>
  <si>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</si>
  <si>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Брянская городская администрация, отдел по транспорту</t>
  </si>
  <si>
    <t>Поступления из областного бюджета</t>
  </si>
  <si>
    <t>2.1.</t>
  </si>
  <si>
    <t>2.1.1.</t>
  </si>
  <si>
    <t>3.1.</t>
  </si>
  <si>
    <t>3.1.1.</t>
  </si>
  <si>
    <t>Брянская городская администрация                  жилищный отдел; районные администрации города Брянска</t>
  </si>
  <si>
    <t>Подпрограмма «Информационное обеспечение деятельности Брянской городской администрации</t>
  </si>
  <si>
    <t>Брянская городская администрация, отдел пресс-службы</t>
  </si>
  <si>
    <t>4.1.</t>
  </si>
  <si>
    <t>Основное мероприятие «Повышение уровня информационной открытости Брянской городской администрации»</t>
  </si>
  <si>
    <t>телевидение</t>
  </si>
  <si>
    <t>производство видеосъемки</t>
  </si>
  <si>
    <t>радио</t>
  </si>
  <si>
    <t>обслуживание и техническая поддержка официального сайта Брянской городской администрации</t>
  </si>
  <si>
    <t>печатные СМИ формат А3</t>
  </si>
  <si>
    <t>печатные СМИ формат А4 (публикатор нормативно-правовых актов)</t>
  </si>
  <si>
    <t>План реализации муниципальной программы</t>
  </si>
  <si>
    <t>№ п/п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</si>
  <si>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</si>
  <si>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Источник финансирования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</si>
  <si>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</si>
  <si>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</si>
  <si>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Внебюжетные источники</t>
  </si>
  <si>
    <t>1.</t>
  </si>
  <si>
    <t>1.1.2.</t>
  </si>
  <si>
    <t>2.</t>
  </si>
  <si>
    <t>Брянская городская администрация жилищный отдел; районные администрации города Брянска</t>
  </si>
  <si>
    <t>4.1.1.</t>
  </si>
  <si>
    <t>Приложение                                                                        к постановлению Брянской городской администрации от_____________ №__________</t>
  </si>
  <si>
    <t>4.</t>
  </si>
  <si>
    <t>Связь с ожидаемыми – конечными результатами (индикаторами) муниципальной программы (подпрограмм), (порядковый номер результатов)</t>
  </si>
  <si>
    <t>003</t>
  </si>
  <si>
    <t>01</t>
  </si>
  <si>
    <t>1</t>
  </si>
  <si>
    <t>L4970</t>
  </si>
  <si>
    <t>Брянская городская администрация, отдел пресс- службы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</si>
  <si>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</si>
  <si>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2.1.2.</t>
  </si>
  <si>
    <t>Предоставление спецавтотранспорта инвалидам - колясочникам</t>
  </si>
  <si>
    <t>Брянская городская администрация отдел по транспорту</t>
  </si>
  <si>
    <t>2</t>
  </si>
  <si>
    <t>81640</t>
  </si>
  <si>
    <t>Брянская городская администрация комитет по  экономике, БГИТУ, РАНХиГС, РЭУ им. Г.В. Плеханова</t>
  </si>
  <si>
    <t>Информационное освещение деятельности органов местного самоуправления, в том числе:</t>
  </si>
  <si>
    <t>Опубликование нормативных правовых актов муниципальных образований и иной информации, в том числе:</t>
  </si>
  <si>
    <t>4</t>
  </si>
  <si>
    <t>80100</t>
  </si>
  <si>
    <t>4.1.2.</t>
  </si>
  <si>
    <t>Брянская городская администрация, комитет по экономике, управление культуры, МБУК «Городской выставочный зал», РАНХиГС, ГАУ Брянский областной "Центр оказания услуг "Мой Биснез", БГИТУ, Союз «Торгово - промышленная палата Брянской области», ФБУ "Брянский ЦСМ", РЭУ им.  Г.В. Плеханова</t>
  </si>
  <si>
    <t>Основное мероприятие «Обеспечение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услуг»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</si>
  <si>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</si>
  <si>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</si>
  <si>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</si>
  <si>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</si>
  <si>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Брянская городская администрация комитет по экономике, управление образования, РЭУ им. Г.В. Плеханова, БГИТУ, РАНХиГС</t>
  </si>
  <si>
    <t>Основное мероприятие «Предоставление молодым семьям, участникам подпрограммы, социальных выплат на приобретение жилья 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 объекта индивидуального жилищного строительства».</t>
  </si>
  <si>
    <t>Начальник отдела пресс-службы Брянской городской администрации                                                                                                                           Н.Г. Гомонова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</si>
  <si>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</si>
  <si>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</si>
  <si>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</si>
  <si>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 xml:space="preserve">Брянская городская администрация, отдел по транспорту, 
МУ БГПАТП, МУП «БТУ» г.Брянска
</t>
  </si>
  <si>
    <t xml:space="preserve">Брянская городская администрация, отдел по транспорту, 
МУБГПАТП, МУП «БТУ» г.Брянска
</t>
  </si>
  <si>
    <t xml:space="preserve">Брянская городская администрация,
отдел по транспорту, МУП «БТУ» г.Брянска
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</si>
  <si>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</si>
  <si>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</si>
  <si>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Брянская городская администрация, отдел по транспорту, 
МУ БГПАТП</t>
  </si>
  <si>
    <t>81670</t>
  </si>
  <si>
    <t>Поступления из федерального бюджета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</si>
  <si>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</si>
  <si>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</si>
  <si>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Приложение № 2                                                                                к муниципальной программе, утвержденной постановлением Брянской городской администрации от  29.12.2018 № 4199-п</t>
  </si>
  <si>
    <t>Начальник отдела прогнозирования и инвестиций</t>
  </si>
  <si>
    <t>1,2,3,4,5,6,7,8</t>
  </si>
  <si>
    <t>2,3,4,5,6</t>
  </si>
  <si>
    <t xml:space="preserve">И.о. начальника отдела по транспорту Брянской городской администрации                                                                                                                  С.П. Рыжкова </t>
  </si>
  <si>
    <t>Заместитель Главы городской администрации                                                                                                                                                                    О.К. Астахова</t>
  </si>
  <si>
    <t>комитета по экономике Брянской городской администрации                                                                                                                                       И.Н. Крохмалева</t>
  </si>
  <si>
    <t xml:space="preserve">Главный специалист отдела прогнозирования и инвестиций                                                                                                                                                                       комитета по экономике Брянской городской администрации                                                                                                                                       С.М. Аниканова                                                             </t>
  </si>
  <si>
    <t>Начальник жилищного отдела Брянской городской администрации                                                                                                                              Е.Э. Мохорова</t>
  </si>
  <si>
    <t>Подпрограмма «Обеспечение жильем молодых семей в городе Брянске»</t>
  </si>
  <si>
    <t>Приложение                                                                            к муниципальной программе, утвержденной постановлением Брянской городской администрации от 29.12.2021 № 4229-п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</si>
</sst>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9" fillId="0" borderId="0" xfId="0" applyFont="1"/>
    <xf numFmtId="0" fontId="11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1" fillId="2" borderId="4" xfId="0" applyFont="1" applyFill="1" applyBorder="1" applyAlignment="1">
      <alignment vertical="center"/>
    </xf>
    <xf numFmtId="164" fontId="0" fillId="0" borderId="1" xfId="0" applyNumberFormat="1" applyBorder="1"/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top"/>
    </xf>
    <xf numFmtId="0" fontId="17" fillId="2" borderId="5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14" fillId="2" borderId="3" xfId="0" applyNumberFormat="1" applyFont="1" applyFill="1" applyBorder="1" applyAlignment="1">
      <alignment vertical="top" wrapText="1"/>
    </xf>
    <xf numFmtId="4" fontId="14" fillId="2" borderId="1" xfId="0" applyNumberFormat="1" applyFont="1" applyFill="1" applyBorder="1" applyAlignment="1">
      <alignment horizontal="center" vertical="top"/>
    </xf>
    <xf numFmtId="0" fontId="14" fillId="2" borderId="5" xfId="0" applyNumberFormat="1" applyFont="1" applyFill="1" applyBorder="1" applyAlignment="1">
      <alignment vertical="top" wrapText="1"/>
    </xf>
    <xf numFmtId="0" fontId="13" fillId="2" borderId="5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4" fillId="2" borderId="3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center"/>
    </xf>
    <xf numFmtId="0" fontId="14" fillId="2" borderId="4" xfId="0" applyNumberFormat="1" applyFont="1" applyFill="1" applyBorder="1" applyAlignment="1">
      <alignment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17" fillId="2" borderId="4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/>
    </xf>
    <xf numFmtId="0" fontId="0" fillId="2" borderId="0" xfId="0" applyFill="1"/>
    <xf numFmtId="0" fontId="10" fillId="2" borderId="0" xfId="0" applyFont="1" applyFill="1"/>
    <xf numFmtId="0" fontId="17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 vertical="top" wrapText="1"/>
    </xf>
    <xf numFmtId="0" fontId="0" fillId="2" borderId="3" xfId="0" applyNumberFormat="1" applyFill="1" applyBorder="1" applyAlignment="1">
      <alignment horizontal="center" vertical="top"/>
    </xf>
    <xf numFmtId="0" fontId="0" fillId="2" borderId="4" xfId="0" applyNumberFormat="1" applyFill="1" applyBorder="1" applyAlignment="1">
      <alignment horizontal="center" vertical="top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14" fontId="13" fillId="2" borderId="3" xfId="0" applyNumberFormat="1" applyFont="1" applyFill="1" applyBorder="1" applyAlignment="1">
      <alignment horizontal="center" vertical="top" wrapText="1"/>
    </xf>
    <xf numFmtId="14" fontId="13" fillId="2" borderId="5" xfId="0" applyNumberFormat="1" applyFont="1" applyFill="1" applyBorder="1" applyAlignment="1">
      <alignment horizontal="center" vertical="top" wrapText="1"/>
    </xf>
    <xf numFmtId="14" fontId="13" fillId="2" borderId="4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7" fillId="2" borderId="3" xfId="0" applyFont="1" applyFill="1" applyBorder="1" applyAlignment="1">
      <alignment horizontal="center" vertical="top"/>
    </xf>
    <xf numFmtId="0" fontId="17" fillId="2" borderId="5" xfId="0" applyFont="1" applyFill="1" applyBorder="1" applyAlignment="1">
      <alignment horizontal="center" vertical="top"/>
    </xf>
    <xf numFmtId="0" fontId="17" fillId="2" borderId="4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top"/>
    </xf>
    <xf numFmtId="0" fontId="14" fillId="2" borderId="3" xfId="0" applyNumberFormat="1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3" fillId="2" borderId="3" xfId="0" applyNumberFormat="1" applyFont="1" applyFill="1" applyBorder="1" applyAlignment="1">
      <alignment horizontal="center" vertical="top" wrapText="1"/>
    </xf>
    <xf numFmtId="0" fontId="13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14" fontId="13" fillId="2" borderId="1" xfId="0" applyNumberFormat="1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view="pageLayout" topLeftCell="A79" workbookViewId="0">
      <selection activeCell="N10" sqref="N1:P1048576"/>
    </sheetView>
  </sheetViews>
  <sheetFormatPr defaultRowHeight="15" x14ac:dyDescent="0.25"/>
  <cols>
    <col min="1" max="1" width="5.7109375" customWidth="1"/>
    <col min="2" max="2" width="31.28515625" customWidth="1"/>
    <col min="3" max="3" width="23" customWidth="1"/>
    <col min="4" max="4" width="19.7109375" customWidth="1"/>
    <col min="5" max="5" width="4.7109375" customWidth="1"/>
    <col min="6" max="6" width="4.5703125" customWidth="1"/>
    <col min="7" max="7" width="4.42578125" customWidth="1"/>
    <col min="8" max="8" width="4.140625" customWidth="1"/>
    <col min="9" max="9" width="6.7109375" customWidth="1"/>
    <col min="10" max="11" width="16.28515625" customWidth="1"/>
    <col min="12" max="12" width="15.7109375" customWidth="1"/>
    <col min="13" max="13" width="16.28515625" customWidth="1"/>
    <col min="14" max="14" width="24.28515625" customWidth="1"/>
    <col min="15" max="15" width="37.7109375" customWidth="1"/>
  </cols>
  <sheetData>
    <row r="1" spans="1:15" ht="46.9" hidden="1" customHeight="1" x14ac:dyDescent="0.25">
      <c r="K1" s="72" t="s">
        <v>50</v>
      </c>
      <c r="L1" s="72"/>
      <c r="M1" s="72"/>
    </row>
    <row r="2" spans="1:15" ht="25.5" customHeight="1" x14ac:dyDescent="0.25">
      <c r="K2" s="2"/>
      <c r="L2" s="2"/>
      <c r="M2" s="2"/>
    </row>
    <row r="3" spans="1:15" ht="79.5" customHeight="1" x14ac:dyDescent="0.25">
      <c r="K3" s="77" t="s">
        <v>102</v>
      </c>
      <c r="L3" s="77"/>
      <c r="M3" s="77"/>
    </row>
    <row r="4" spans="1:15" ht="72" customHeight="1" x14ac:dyDescent="0.25">
      <c r="K4" s="73" t="s">
        <v>92</v>
      </c>
      <c r="L4" s="73"/>
      <c r="M4" s="73"/>
    </row>
    <row r="5" spans="1:15" ht="15.75" x14ac:dyDescent="0.25">
      <c r="A5" s="100" t="s">
        <v>38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15" ht="8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ht="30.6" customHeight="1" x14ac:dyDescent="0.25">
      <c r="A7" s="74" t="s">
        <v>39</v>
      </c>
      <c r="B7" s="74" t="s">
        <v>40</v>
      </c>
      <c r="C7" s="74" t="s">
        <v>0</v>
      </c>
      <c r="D7" s="76" t="s">
        <v>41</v>
      </c>
      <c r="E7" s="74" t="s">
        <v>42</v>
      </c>
      <c r="F7" s="74"/>
      <c r="G7" s="74"/>
      <c r="H7" s="74"/>
      <c r="I7" s="74"/>
      <c r="J7" s="74" t="s">
        <v>1</v>
      </c>
      <c r="K7" s="74"/>
      <c r="L7" s="74"/>
      <c r="M7" s="75" t="s">
        <v>52</v>
      </c>
    </row>
    <row r="8" spans="1:15" ht="15" hidden="1" customHeight="1" thickBot="1" x14ac:dyDescent="0.3">
      <c r="A8" s="74"/>
      <c r="B8" s="74"/>
      <c r="C8" s="74"/>
      <c r="D8" s="76"/>
      <c r="E8" s="74"/>
      <c r="F8" s="74"/>
      <c r="G8" s="74"/>
      <c r="H8" s="74"/>
      <c r="I8" s="74"/>
      <c r="J8" s="74"/>
      <c r="K8" s="74"/>
      <c r="L8" s="74"/>
      <c r="M8" s="75"/>
    </row>
    <row r="9" spans="1:15" ht="11.45" hidden="1" customHeight="1" thickBot="1" x14ac:dyDescent="0.3">
      <c r="A9" s="74"/>
      <c r="B9" s="74"/>
      <c r="C9" s="74"/>
      <c r="D9" s="76"/>
      <c r="E9" s="74"/>
      <c r="F9" s="74"/>
      <c r="G9" s="74"/>
      <c r="H9" s="74"/>
      <c r="I9" s="74"/>
      <c r="J9" s="74"/>
      <c r="K9" s="74"/>
      <c r="L9" s="74"/>
      <c r="M9" s="75"/>
    </row>
    <row r="10" spans="1:15" ht="89.25" customHeight="1" x14ac:dyDescent="0.25">
      <c r="A10" s="74"/>
      <c r="B10" s="74"/>
      <c r="C10" s="74"/>
      <c r="D10" s="76"/>
      <c r="E10" s="6" t="s">
        <v>2</v>
      </c>
      <c r="F10" s="6" t="s">
        <v>3</v>
      </c>
      <c r="G10" s="6" t="s">
        <v>4</v>
      </c>
      <c r="H10" s="6" t="s">
        <v>5</v>
      </c>
      <c r="I10" s="6" t="s">
        <v>6</v>
      </c>
      <c r="J10" s="10">
        <v>2021</v>
      </c>
      <c r="K10" s="10">
        <v>2022</v>
      </c>
      <c r="L10" s="10">
        <v>2023</v>
      </c>
      <c r="M10" s="75"/>
      <c r="N10" s="16"/>
      <c r="O10" s="14"/>
    </row>
    <row r="11" spans="1:15" ht="15.75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12">
        <v>10</v>
      </c>
      <c r="K11" s="12">
        <v>11</v>
      </c>
      <c r="L11" s="12">
        <v>12</v>
      </c>
      <c r="M11" s="7">
        <v>13</v>
      </c>
      <c r="N11" s="16"/>
    </row>
    <row r="12" spans="1:15" ht="24.75" customHeight="1" x14ac:dyDescent="0.25">
      <c r="A12" s="102"/>
      <c r="B12" s="101" t="s">
        <v>43</v>
      </c>
      <c r="C12" s="103"/>
      <c r="D12" s="21" t="s">
        <v>7</v>
      </c>
      <c r="E12" s="22" t="s">
        <v>53</v>
      </c>
      <c r="F12" s="22" t="s">
        <v>54</v>
      </c>
      <c r="G12" s="22" t="s">
        <v>8</v>
      </c>
      <c r="H12" s="22" t="s">
        <v>8</v>
      </c>
      <c r="I12" s="22" t="s">
        <v>8</v>
      </c>
      <c r="J12" s="23">
        <f>J13+J14+J16+J15</f>
        <v>682751402.92000008</v>
      </c>
      <c r="K12" s="23">
        <f>K13+K14+K16+K15</f>
        <v>304448866.80000001</v>
      </c>
      <c r="L12" s="23">
        <f>L13+L14+L16+L15</f>
        <v>88915385.799999997</v>
      </c>
      <c r="M12" s="105" t="s">
        <v>94</v>
      </c>
      <c r="N12" s="18"/>
    </row>
    <row r="13" spans="1:15" ht="57.75" customHeight="1" x14ac:dyDescent="0.25">
      <c r="A13" s="102"/>
      <c r="B13" s="101"/>
      <c r="C13" s="103"/>
      <c r="D13" s="21" t="s">
        <v>9</v>
      </c>
      <c r="E13" s="22"/>
      <c r="F13" s="22"/>
      <c r="G13" s="22"/>
      <c r="H13" s="22"/>
      <c r="I13" s="22"/>
      <c r="J13" s="23">
        <f>J18+J32+J52+J66</f>
        <v>672207926.92000008</v>
      </c>
      <c r="K13" s="23">
        <f>K18+K32+K52+K66</f>
        <v>294191104.80000001</v>
      </c>
      <c r="L13" s="23">
        <f>L18+L32+L52+L66</f>
        <v>78657623.799999997</v>
      </c>
      <c r="M13" s="105"/>
      <c r="N13" s="18"/>
    </row>
    <row r="14" spans="1:15" ht="55.5" customHeight="1" x14ac:dyDescent="0.25">
      <c r="A14" s="102"/>
      <c r="B14" s="101"/>
      <c r="C14" s="103"/>
      <c r="D14" s="21" t="s">
        <v>22</v>
      </c>
      <c r="E14" s="22"/>
      <c r="F14" s="22"/>
      <c r="G14" s="22"/>
      <c r="H14" s="22"/>
      <c r="I14" s="22"/>
      <c r="J14" s="23">
        <f>J58</f>
        <v>7792783.71</v>
      </c>
      <c r="K14" s="23">
        <f>K58</f>
        <v>7524564.5</v>
      </c>
      <c r="L14" s="23">
        <f>L58</f>
        <v>7548088.3600000003</v>
      </c>
      <c r="M14" s="105"/>
      <c r="N14" s="17"/>
    </row>
    <row r="15" spans="1:15" ht="53.25" customHeight="1" x14ac:dyDescent="0.25">
      <c r="A15" s="102"/>
      <c r="B15" s="101"/>
      <c r="C15" s="103"/>
      <c r="D15" s="21" t="s">
        <v>89</v>
      </c>
      <c r="E15" s="22"/>
      <c r="F15" s="22"/>
      <c r="G15" s="22"/>
      <c r="H15" s="22"/>
      <c r="I15" s="22"/>
      <c r="J15" s="23">
        <f>J59</f>
        <v>2720692.29</v>
      </c>
      <c r="K15" s="23">
        <v>2703197.5</v>
      </c>
      <c r="L15" s="23">
        <v>2679673.64</v>
      </c>
      <c r="M15" s="105"/>
      <c r="N15" s="15"/>
    </row>
    <row r="16" spans="1:15" ht="40.5" customHeight="1" x14ac:dyDescent="0.25">
      <c r="A16" s="102"/>
      <c r="B16" s="101"/>
      <c r="C16" s="103"/>
      <c r="D16" s="21" t="s">
        <v>44</v>
      </c>
      <c r="E16" s="22"/>
      <c r="F16" s="22"/>
      <c r="G16" s="22"/>
      <c r="H16" s="22"/>
      <c r="I16" s="22"/>
      <c r="J16" s="23">
        <f>J19</f>
        <v>30000</v>
      </c>
      <c r="K16" s="23">
        <f t="shared" ref="K16:L16" si="0">K19</f>
        <v>30000</v>
      </c>
      <c r="L16" s="23">
        <f t="shared" si="0"/>
        <v>30000</v>
      </c>
      <c r="M16" s="105"/>
      <c r="N16" s="15"/>
    </row>
    <row r="17" spans="1:14" ht="26.25" customHeight="1" x14ac:dyDescent="0.25">
      <c r="A17" s="101" t="s">
        <v>45</v>
      </c>
      <c r="B17" s="57" t="s">
        <v>10</v>
      </c>
      <c r="C17" s="57" t="s">
        <v>11</v>
      </c>
      <c r="D17" s="24" t="s">
        <v>7</v>
      </c>
      <c r="E17" s="13" t="s">
        <v>53</v>
      </c>
      <c r="F17" s="13" t="s">
        <v>54</v>
      </c>
      <c r="G17" s="13" t="s">
        <v>54</v>
      </c>
      <c r="H17" s="13" t="s">
        <v>8</v>
      </c>
      <c r="I17" s="13" t="s">
        <v>8</v>
      </c>
      <c r="J17" s="25">
        <f>J20</f>
        <v>125913</v>
      </c>
      <c r="K17" s="25">
        <f t="shared" ref="K17:L17" si="1">K20</f>
        <v>130000</v>
      </c>
      <c r="L17" s="25">
        <f t="shared" si="1"/>
        <v>130000</v>
      </c>
      <c r="M17" s="83">
        <v>1</v>
      </c>
      <c r="N17" s="96"/>
    </row>
    <row r="18" spans="1:14" ht="45" customHeight="1" x14ac:dyDescent="0.25">
      <c r="A18" s="101"/>
      <c r="B18" s="57"/>
      <c r="C18" s="57"/>
      <c r="D18" s="24" t="s">
        <v>9</v>
      </c>
      <c r="E18" s="13"/>
      <c r="F18" s="13"/>
      <c r="G18" s="13"/>
      <c r="H18" s="13"/>
      <c r="I18" s="13"/>
      <c r="J18" s="25">
        <f>J21</f>
        <v>95913</v>
      </c>
      <c r="K18" s="25">
        <f t="shared" ref="K18:L18" si="2">K21</f>
        <v>100000</v>
      </c>
      <c r="L18" s="25">
        <f t="shared" si="2"/>
        <v>100000</v>
      </c>
      <c r="M18" s="84"/>
      <c r="N18" s="96"/>
    </row>
    <row r="19" spans="1:14" ht="31.5" customHeight="1" x14ac:dyDescent="0.25">
      <c r="A19" s="101"/>
      <c r="B19" s="57"/>
      <c r="C19" s="57"/>
      <c r="D19" s="24" t="s">
        <v>12</v>
      </c>
      <c r="E19" s="13"/>
      <c r="F19" s="13"/>
      <c r="G19" s="13"/>
      <c r="H19" s="13"/>
      <c r="I19" s="13"/>
      <c r="J19" s="25">
        <f>J22</f>
        <v>30000</v>
      </c>
      <c r="K19" s="25">
        <f t="shared" ref="K19:L19" si="3">K22</f>
        <v>30000</v>
      </c>
      <c r="L19" s="25">
        <f t="shared" si="3"/>
        <v>30000</v>
      </c>
      <c r="M19" s="84"/>
      <c r="N19" s="96"/>
    </row>
    <row r="20" spans="1:14" ht="18.75" customHeight="1" x14ac:dyDescent="0.25">
      <c r="A20" s="64" t="s">
        <v>13</v>
      </c>
      <c r="B20" s="57" t="s">
        <v>14</v>
      </c>
      <c r="C20" s="97"/>
      <c r="D20" s="24" t="s">
        <v>7</v>
      </c>
      <c r="E20" s="13" t="s">
        <v>53</v>
      </c>
      <c r="F20" s="13" t="s">
        <v>54</v>
      </c>
      <c r="G20" s="13" t="s">
        <v>55</v>
      </c>
      <c r="H20" s="13" t="s">
        <v>54</v>
      </c>
      <c r="I20" s="13" t="s">
        <v>8</v>
      </c>
      <c r="J20" s="25">
        <f>J21+J22</f>
        <v>125913</v>
      </c>
      <c r="K20" s="25">
        <f>K21+K22</f>
        <v>130000</v>
      </c>
      <c r="L20" s="25">
        <f>L21+L22</f>
        <v>130000</v>
      </c>
      <c r="M20" s="84"/>
      <c r="N20" s="96"/>
    </row>
    <row r="21" spans="1:14" ht="47.25" customHeight="1" x14ac:dyDescent="0.25">
      <c r="A21" s="64"/>
      <c r="B21" s="57"/>
      <c r="C21" s="97"/>
      <c r="D21" s="24" t="s">
        <v>9</v>
      </c>
      <c r="E21" s="13"/>
      <c r="F21" s="13"/>
      <c r="G21" s="13"/>
      <c r="H21" s="13"/>
      <c r="I21" s="13"/>
      <c r="J21" s="25">
        <f>J24+J27+J30</f>
        <v>95913</v>
      </c>
      <c r="K21" s="25">
        <f>K24+K27+K30</f>
        <v>100000</v>
      </c>
      <c r="L21" s="25">
        <f>L24+L27+L30</f>
        <v>100000</v>
      </c>
      <c r="M21" s="84"/>
      <c r="N21" s="96"/>
    </row>
    <row r="22" spans="1:14" ht="33" customHeight="1" x14ac:dyDescent="0.25">
      <c r="A22" s="64"/>
      <c r="B22" s="57"/>
      <c r="C22" s="97"/>
      <c r="D22" s="24" t="s">
        <v>12</v>
      </c>
      <c r="E22" s="13"/>
      <c r="F22" s="13"/>
      <c r="G22" s="13"/>
      <c r="H22" s="13"/>
      <c r="I22" s="13"/>
      <c r="J22" s="25">
        <v>30000</v>
      </c>
      <c r="K22" s="25">
        <v>30000</v>
      </c>
      <c r="L22" s="25">
        <v>30000</v>
      </c>
      <c r="M22" s="84"/>
      <c r="N22" s="96"/>
    </row>
    <row r="23" spans="1:14" ht="26.25" customHeight="1" x14ac:dyDescent="0.25">
      <c r="A23" s="64" t="s">
        <v>15</v>
      </c>
      <c r="B23" s="65" t="s">
        <v>16</v>
      </c>
      <c r="C23" s="91" t="s">
        <v>70</v>
      </c>
      <c r="D23" s="26" t="s">
        <v>7</v>
      </c>
      <c r="E23" s="27" t="s">
        <v>53</v>
      </c>
      <c r="F23" s="27" t="s">
        <v>54</v>
      </c>
      <c r="G23" s="27">
        <v>1</v>
      </c>
      <c r="H23" s="27" t="s">
        <v>54</v>
      </c>
      <c r="I23" s="27">
        <v>83250</v>
      </c>
      <c r="J23" s="28">
        <f>J24+J25</f>
        <v>75913</v>
      </c>
      <c r="K23" s="28">
        <f>K24+K25</f>
        <v>80000</v>
      </c>
      <c r="L23" s="28">
        <f t="shared" ref="L23" si="4">L24+L25</f>
        <v>80000</v>
      </c>
      <c r="M23" s="84"/>
      <c r="N23" s="3"/>
    </row>
    <row r="24" spans="1:14" ht="44.25" customHeight="1" x14ac:dyDescent="0.25">
      <c r="A24" s="64"/>
      <c r="B24" s="65"/>
      <c r="C24" s="91"/>
      <c r="D24" s="26" t="s">
        <v>9</v>
      </c>
      <c r="E24" s="29"/>
      <c r="F24" s="29"/>
      <c r="G24" s="29"/>
      <c r="H24" s="29"/>
      <c r="I24" s="29"/>
      <c r="J24" s="28">
        <v>55913</v>
      </c>
      <c r="K24" s="28">
        <v>60000</v>
      </c>
      <c r="L24" s="28">
        <v>60000</v>
      </c>
      <c r="M24" s="84"/>
    </row>
    <row r="25" spans="1:14" ht="189" customHeight="1" x14ac:dyDescent="0.25">
      <c r="A25" s="64"/>
      <c r="B25" s="65"/>
      <c r="C25" s="91"/>
      <c r="D25" s="26" t="s">
        <v>12</v>
      </c>
      <c r="E25" s="29"/>
      <c r="F25" s="29"/>
      <c r="G25" s="29"/>
      <c r="H25" s="29"/>
      <c r="I25" s="29"/>
      <c r="J25" s="28">
        <v>20000</v>
      </c>
      <c r="K25" s="28">
        <v>20000</v>
      </c>
      <c r="L25" s="28">
        <v>20000</v>
      </c>
      <c r="M25" s="84"/>
    </row>
    <row r="26" spans="1:14" ht="24.6" customHeight="1" x14ac:dyDescent="0.25">
      <c r="A26" s="107" t="s">
        <v>46</v>
      </c>
      <c r="B26" s="65" t="s">
        <v>17</v>
      </c>
      <c r="C26" s="65" t="s">
        <v>64</v>
      </c>
      <c r="D26" s="26" t="s">
        <v>7</v>
      </c>
      <c r="E26" s="27" t="s">
        <v>53</v>
      </c>
      <c r="F26" s="27" t="s">
        <v>54</v>
      </c>
      <c r="G26" s="27">
        <v>1</v>
      </c>
      <c r="H26" s="27" t="s">
        <v>54</v>
      </c>
      <c r="I26" s="27">
        <v>83250</v>
      </c>
      <c r="J26" s="28">
        <f>J27+J28</f>
        <v>30000</v>
      </c>
      <c r="K26" s="28">
        <f t="shared" ref="K26:L26" si="5">K27+K28</f>
        <v>30000</v>
      </c>
      <c r="L26" s="28">
        <f t="shared" si="5"/>
        <v>30000</v>
      </c>
      <c r="M26" s="84"/>
      <c r="N26" s="3"/>
    </row>
    <row r="27" spans="1:14" ht="45.75" customHeight="1" x14ac:dyDescent="0.25">
      <c r="A27" s="107"/>
      <c r="B27" s="65"/>
      <c r="C27" s="65"/>
      <c r="D27" s="26" t="s">
        <v>9</v>
      </c>
      <c r="E27" s="29"/>
      <c r="F27" s="29"/>
      <c r="G27" s="29"/>
      <c r="H27" s="29"/>
      <c r="I27" s="29"/>
      <c r="J27" s="28">
        <v>20000</v>
      </c>
      <c r="K27" s="28">
        <v>20000</v>
      </c>
      <c r="L27" s="28">
        <v>20000</v>
      </c>
      <c r="M27" s="84"/>
    </row>
    <row r="28" spans="1:14" ht="47.25" customHeight="1" x14ac:dyDescent="0.25">
      <c r="A28" s="107"/>
      <c r="B28" s="65"/>
      <c r="C28" s="65"/>
      <c r="D28" s="26" t="s">
        <v>12</v>
      </c>
      <c r="E28" s="29"/>
      <c r="F28" s="29"/>
      <c r="G28" s="29"/>
      <c r="H28" s="29"/>
      <c r="I28" s="29"/>
      <c r="J28" s="28">
        <v>10000</v>
      </c>
      <c r="K28" s="28">
        <v>10000</v>
      </c>
      <c r="L28" s="28">
        <v>10000</v>
      </c>
      <c r="M28" s="85"/>
    </row>
    <row r="29" spans="1:14" ht="33.6" customHeight="1" x14ac:dyDescent="0.25">
      <c r="A29" s="64" t="s">
        <v>18</v>
      </c>
      <c r="B29" s="65" t="s">
        <v>19</v>
      </c>
      <c r="C29" s="65" t="s">
        <v>76</v>
      </c>
      <c r="D29" s="26" t="s">
        <v>7</v>
      </c>
      <c r="E29" s="27" t="s">
        <v>53</v>
      </c>
      <c r="F29" s="27" t="s">
        <v>54</v>
      </c>
      <c r="G29" s="27">
        <v>1</v>
      </c>
      <c r="H29" s="27" t="s">
        <v>54</v>
      </c>
      <c r="I29" s="27">
        <v>83250</v>
      </c>
      <c r="J29" s="28">
        <f>J30</f>
        <v>20000</v>
      </c>
      <c r="K29" s="28">
        <f t="shared" ref="K29:L29" si="6">K30</f>
        <v>20000</v>
      </c>
      <c r="L29" s="28">
        <f t="shared" si="6"/>
        <v>20000</v>
      </c>
      <c r="M29" s="106"/>
      <c r="N29" s="4"/>
    </row>
    <row r="30" spans="1:14" ht="125.25" customHeight="1" x14ac:dyDescent="0.25">
      <c r="A30" s="64"/>
      <c r="B30" s="65"/>
      <c r="C30" s="65"/>
      <c r="D30" s="26" t="s">
        <v>9</v>
      </c>
      <c r="E30" s="27"/>
      <c r="F30" s="27"/>
      <c r="G30" s="27"/>
      <c r="H30" s="27"/>
      <c r="I30" s="27"/>
      <c r="J30" s="28">
        <v>20000</v>
      </c>
      <c r="K30" s="28">
        <v>20000</v>
      </c>
      <c r="L30" s="28">
        <v>20000</v>
      </c>
      <c r="M30" s="106"/>
    </row>
    <row r="31" spans="1:14" ht="32.25" customHeight="1" x14ac:dyDescent="0.25">
      <c r="A31" s="94" t="s">
        <v>47</v>
      </c>
      <c r="B31" s="69" t="s">
        <v>20</v>
      </c>
      <c r="C31" s="69" t="s">
        <v>21</v>
      </c>
      <c r="D31" s="24" t="s">
        <v>7</v>
      </c>
      <c r="E31" s="13" t="s">
        <v>53</v>
      </c>
      <c r="F31" s="13" t="s">
        <v>54</v>
      </c>
      <c r="G31" s="13">
        <v>2</v>
      </c>
      <c r="H31" s="13" t="s">
        <v>8</v>
      </c>
      <c r="I31" s="13" t="s">
        <v>8</v>
      </c>
      <c r="J31" s="25">
        <f>J33</f>
        <v>665999980.68000007</v>
      </c>
      <c r="K31" s="25">
        <f t="shared" ref="K31:L31" si="7">K33</f>
        <v>288000000</v>
      </c>
      <c r="L31" s="25">
        <f t="shared" si="7"/>
        <v>72466519</v>
      </c>
      <c r="M31" s="83" t="s">
        <v>95</v>
      </c>
    </row>
    <row r="32" spans="1:14" ht="63.75" customHeight="1" x14ac:dyDescent="0.25">
      <c r="A32" s="95"/>
      <c r="B32" s="71"/>
      <c r="C32" s="71"/>
      <c r="D32" s="24" t="s">
        <v>9</v>
      </c>
      <c r="E32" s="13"/>
      <c r="F32" s="13"/>
      <c r="G32" s="13"/>
      <c r="H32" s="13"/>
      <c r="I32" s="13"/>
      <c r="J32" s="25">
        <f>J34</f>
        <v>665999980.68000007</v>
      </c>
      <c r="K32" s="25">
        <f>K34</f>
        <v>288000000</v>
      </c>
      <c r="L32" s="25">
        <f t="shared" ref="L32" si="8">L34</f>
        <v>72466519</v>
      </c>
      <c r="M32" s="84"/>
    </row>
    <row r="33" spans="1:14" ht="24.75" customHeight="1" x14ac:dyDescent="0.25">
      <c r="A33" s="101" t="s">
        <v>23</v>
      </c>
      <c r="B33" s="57" t="s">
        <v>71</v>
      </c>
      <c r="C33" s="97"/>
      <c r="D33" s="24" t="s">
        <v>7</v>
      </c>
      <c r="E33" s="13" t="s">
        <v>53</v>
      </c>
      <c r="F33" s="13" t="s">
        <v>54</v>
      </c>
      <c r="G33" s="13">
        <v>2</v>
      </c>
      <c r="H33" s="13" t="s">
        <v>54</v>
      </c>
      <c r="I33" s="13" t="s">
        <v>8</v>
      </c>
      <c r="J33" s="25">
        <f>J34</f>
        <v>665999980.68000007</v>
      </c>
      <c r="K33" s="25">
        <f>K34</f>
        <v>288000000</v>
      </c>
      <c r="L33" s="25">
        <f>L34</f>
        <v>72466519</v>
      </c>
      <c r="M33" s="84"/>
      <c r="N33" s="98"/>
    </row>
    <row r="34" spans="1:14" ht="135" customHeight="1" x14ac:dyDescent="0.25">
      <c r="A34" s="101"/>
      <c r="B34" s="57"/>
      <c r="C34" s="97"/>
      <c r="D34" s="24" t="s">
        <v>9</v>
      </c>
      <c r="E34" s="13"/>
      <c r="F34" s="13"/>
      <c r="G34" s="13"/>
      <c r="H34" s="13"/>
      <c r="I34" s="13"/>
      <c r="J34" s="25">
        <f>J36+J46+J47+J49</f>
        <v>665999980.68000007</v>
      </c>
      <c r="K34" s="25">
        <f>K36+K46</f>
        <v>288000000</v>
      </c>
      <c r="L34" s="25">
        <f>L36+L46</f>
        <v>72466519</v>
      </c>
      <c r="M34" s="85"/>
      <c r="N34" s="98"/>
    </row>
    <row r="35" spans="1:14" ht="24.75" customHeight="1" x14ac:dyDescent="0.25">
      <c r="A35" s="81" t="s">
        <v>24</v>
      </c>
      <c r="B35" s="62" t="s">
        <v>73</v>
      </c>
      <c r="C35" s="62" t="s">
        <v>83</v>
      </c>
      <c r="D35" s="26" t="s">
        <v>7</v>
      </c>
      <c r="E35" s="27" t="s">
        <v>53</v>
      </c>
      <c r="F35" s="27" t="s">
        <v>54</v>
      </c>
      <c r="G35" s="27" t="s">
        <v>62</v>
      </c>
      <c r="H35" s="27" t="s">
        <v>54</v>
      </c>
      <c r="I35" s="27" t="s">
        <v>8</v>
      </c>
      <c r="J35" s="28">
        <f>J36</f>
        <v>357062140.83000004</v>
      </c>
      <c r="K35" s="28">
        <f t="shared" ref="K35:L35" si="9">K36</f>
        <v>284900000</v>
      </c>
      <c r="L35" s="28">
        <f t="shared" si="9"/>
        <v>69366519</v>
      </c>
      <c r="M35" s="89">
        <v>2.2999999999999998</v>
      </c>
      <c r="N35" s="9"/>
    </row>
    <row r="36" spans="1:14" ht="120" customHeight="1" x14ac:dyDescent="0.25">
      <c r="A36" s="82"/>
      <c r="B36" s="63"/>
      <c r="C36" s="63"/>
      <c r="D36" s="26" t="s">
        <v>9</v>
      </c>
      <c r="E36" s="27"/>
      <c r="F36" s="27"/>
      <c r="G36" s="27"/>
      <c r="H36" s="27"/>
      <c r="I36" s="27"/>
      <c r="J36" s="28">
        <f>J38+J40+J44</f>
        <v>357062140.83000004</v>
      </c>
      <c r="K36" s="28">
        <f t="shared" ref="K36:L36" si="10">K38+K40</f>
        <v>284900000</v>
      </c>
      <c r="L36" s="28">
        <f t="shared" si="10"/>
        <v>69366519</v>
      </c>
      <c r="M36" s="90"/>
      <c r="N36" s="9"/>
    </row>
    <row r="37" spans="1:14" ht="46.9" customHeight="1" x14ac:dyDescent="0.25">
      <c r="A37" s="92" t="s">
        <v>8</v>
      </c>
      <c r="B37" s="62" t="s">
        <v>72</v>
      </c>
      <c r="C37" s="62" t="s">
        <v>82</v>
      </c>
      <c r="D37" s="26" t="s">
        <v>7</v>
      </c>
      <c r="E37" s="27" t="s">
        <v>53</v>
      </c>
      <c r="F37" s="27" t="s">
        <v>54</v>
      </c>
      <c r="G37" s="27" t="s">
        <v>62</v>
      </c>
      <c r="H37" s="27" t="s">
        <v>54</v>
      </c>
      <c r="I37" s="27" t="s">
        <v>74</v>
      </c>
      <c r="J37" s="28">
        <f>J38</f>
        <v>14953003</v>
      </c>
      <c r="K37" s="28">
        <f t="shared" ref="K37:L37" si="11">K38</f>
        <v>8953003</v>
      </c>
      <c r="L37" s="28">
        <f t="shared" si="11"/>
        <v>8953003</v>
      </c>
      <c r="M37" s="30"/>
      <c r="N37" s="11"/>
    </row>
    <row r="38" spans="1:14" ht="112.5" customHeight="1" x14ac:dyDescent="0.25">
      <c r="A38" s="93"/>
      <c r="B38" s="63"/>
      <c r="C38" s="63"/>
      <c r="D38" s="26" t="s">
        <v>9</v>
      </c>
      <c r="E38" s="27"/>
      <c r="F38" s="27"/>
      <c r="G38" s="27"/>
      <c r="H38" s="27"/>
      <c r="I38" s="27"/>
      <c r="J38" s="31">
        <v>14953003</v>
      </c>
      <c r="K38" s="31">
        <v>8953003</v>
      </c>
      <c r="L38" s="31">
        <v>8953003</v>
      </c>
      <c r="M38" s="32"/>
      <c r="N38" s="11"/>
    </row>
    <row r="39" spans="1:14" ht="27" customHeight="1" x14ac:dyDescent="0.25">
      <c r="A39" s="81" t="s">
        <v>8</v>
      </c>
      <c r="B39" s="65" t="s">
        <v>58</v>
      </c>
      <c r="C39" s="62" t="s">
        <v>82</v>
      </c>
      <c r="D39" s="26" t="s">
        <v>7</v>
      </c>
      <c r="E39" s="27" t="s">
        <v>53</v>
      </c>
      <c r="F39" s="27" t="s">
        <v>54</v>
      </c>
      <c r="G39" s="27">
        <v>2</v>
      </c>
      <c r="H39" s="27" t="s">
        <v>54</v>
      </c>
      <c r="I39" s="27">
        <v>81630</v>
      </c>
      <c r="J39" s="28">
        <f>J40</f>
        <v>316664934.29000002</v>
      </c>
      <c r="K39" s="28">
        <f t="shared" ref="K39:L39" si="12">K40</f>
        <v>275946997</v>
      </c>
      <c r="L39" s="28">
        <f t="shared" si="12"/>
        <v>60413516</v>
      </c>
      <c r="M39" s="32"/>
      <c r="N39" s="1"/>
    </row>
    <row r="40" spans="1:14" ht="159" customHeight="1" x14ac:dyDescent="0.25">
      <c r="A40" s="82"/>
      <c r="B40" s="65"/>
      <c r="C40" s="63"/>
      <c r="D40" s="26" t="s">
        <v>9</v>
      </c>
      <c r="E40" s="27"/>
      <c r="F40" s="27"/>
      <c r="G40" s="27"/>
      <c r="H40" s="27"/>
      <c r="I40" s="27"/>
      <c r="J40" s="28">
        <v>316664934.29000002</v>
      </c>
      <c r="K40" s="28">
        <v>275946997</v>
      </c>
      <c r="L40" s="28">
        <v>60413516</v>
      </c>
      <c r="M40" s="32"/>
    </row>
    <row r="41" spans="1:14" ht="39.75" hidden="1" customHeight="1" x14ac:dyDescent="0.25">
      <c r="A41" s="33"/>
      <c r="B41" s="65"/>
      <c r="C41" s="65"/>
      <c r="D41" s="26"/>
      <c r="E41" s="27"/>
      <c r="F41" s="27"/>
      <c r="G41" s="27"/>
      <c r="H41" s="27"/>
      <c r="I41" s="27"/>
      <c r="J41" s="28">
        <f>J42</f>
        <v>0</v>
      </c>
      <c r="K41" s="28">
        <f t="shared" ref="K41:L41" si="13">K42</f>
        <v>0</v>
      </c>
      <c r="L41" s="28">
        <f t="shared" si="13"/>
        <v>0</v>
      </c>
      <c r="M41" s="32"/>
      <c r="N41" s="1"/>
    </row>
    <row r="42" spans="1:14" ht="63" hidden="1" customHeight="1" x14ac:dyDescent="0.25">
      <c r="A42" s="34"/>
      <c r="B42" s="65"/>
      <c r="C42" s="65"/>
      <c r="D42" s="26"/>
      <c r="E42" s="29"/>
      <c r="F42" s="29"/>
      <c r="G42" s="29"/>
      <c r="H42" s="29"/>
      <c r="I42" s="29"/>
      <c r="J42" s="28"/>
      <c r="K42" s="28"/>
      <c r="L42" s="28"/>
      <c r="M42" s="32"/>
    </row>
    <row r="43" spans="1:14" ht="22.5" customHeight="1" x14ac:dyDescent="0.25">
      <c r="A43" s="81" t="s">
        <v>8</v>
      </c>
      <c r="B43" s="62" t="s">
        <v>90</v>
      </c>
      <c r="C43" s="62" t="s">
        <v>61</v>
      </c>
      <c r="D43" s="26" t="s">
        <v>7</v>
      </c>
      <c r="E43" s="35" t="s">
        <v>53</v>
      </c>
      <c r="F43" s="35" t="s">
        <v>54</v>
      </c>
      <c r="G43" s="35" t="s">
        <v>62</v>
      </c>
      <c r="H43" s="35" t="s">
        <v>54</v>
      </c>
      <c r="I43" s="35" t="s">
        <v>91</v>
      </c>
      <c r="J43" s="28">
        <v>25444203.539999999</v>
      </c>
      <c r="K43" s="28" t="s">
        <v>8</v>
      </c>
      <c r="L43" s="28" t="s">
        <v>8</v>
      </c>
      <c r="M43" s="32"/>
    </row>
    <row r="44" spans="1:14" ht="121.5" customHeight="1" x14ac:dyDescent="0.25">
      <c r="A44" s="82"/>
      <c r="B44" s="63"/>
      <c r="C44" s="63"/>
      <c r="D44" s="26" t="s">
        <v>9</v>
      </c>
      <c r="E44" s="29"/>
      <c r="F44" s="29"/>
      <c r="G44" s="29"/>
      <c r="H44" s="29"/>
      <c r="I44" s="29"/>
      <c r="J44" s="28">
        <v>25444203.539999999</v>
      </c>
      <c r="K44" s="28" t="s">
        <v>8</v>
      </c>
      <c r="L44" s="28" t="s">
        <v>8</v>
      </c>
      <c r="M44" s="32"/>
    </row>
    <row r="45" spans="1:14" ht="30.75" customHeight="1" x14ac:dyDescent="0.25">
      <c r="A45" s="60" t="s">
        <v>59</v>
      </c>
      <c r="B45" s="62" t="s">
        <v>60</v>
      </c>
      <c r="C45" s="62" t="s">
        <v>61</v>
      </c>
      <c r="D45" s="26" t="s">
        <v>7</v>
      </c>
      <c r="E45" s="27" t="s">
        <v>53</v>
      </c>
      <c r="F45" s="27" t="s">
        <v>54</v>
      </c>
      <c r="G45" s="27" t="s">
        <v>62</v>
      </c>
      <c r="H45" s="27" t="s">
        <v>54</v>
      </c>
      <c r="I45" s="27" t="s">
        <v>63</v>
      </c>
      <c r="J45" s="28">
        <f>J46</f>
        <v>3099980.68</v>
      </c>
      <c r="K45" s="28">
        <f t="shared" ref="K45:L45" si="14">K46</f>
        <v>3100000</v>
      </c>
      <c r="L45" s="28">
        <f t="shared" si="14"/>
        <v>3100000</v>
      </c>
      <c r="M45" s="36">
        <v>4</v>
      </c>
    </row>
    <row r="46" spans="1:14" ht="60" customHeight="1" x14ac:dyDescent="0.25">
      <c r="A46" s="61"/>
      <c r="B46" s="63"/>
      <c r="C46" s="63"/>
      <c r="D46" s="26" t="s">
        <v>9</v>
      </c>
      <c r="E46" s="27"/>
      <c r="F46" s="27"/>
      <c r="G46" s="27"/>
      <c r="H46" s="27"/>
      <c r="I46" s="27"/>
      <c r="J46" s="37">
        <v>3099980.68</v>
      </c>
      <c r="K46" s="37">
        <v>3100000</v>
      </c>
      <c r="L46" s="37">
        <v>3100000</v>
      </c>
      <c r="M46" s="38"/>
    </row>
    <row r="47" spans="1:14" ht="45" customHeight="1" x14ac:dyDescent="0.25">
      <c r="A47" s="58" t="s">
        <v>79</v>
      </c>
      <c r="B47" s="60" t="s">
        <v>80</v>
      </c>
      <c r="C47" s="86" t="s">
        <v>84</v>
      </c>
      <c r="D47" s="26" t="s">
        <v>7</v>
      </c>
      <c r="E47" s="27" t="s">
        <v>53</v>
      </c>
      <c r="F47" s="27" t="s">
        <v>54</v>
      </c>
      <c r="G47" s="27" t="s">
        <v>62</v>
      </c>
      <c r="H47" s="27" t="s">
        <v>54</v>
      </c>
      <c r="I47" s="27" t="s">
        <v>81</v>
      </c>
      <c r="J47" s="37">
        <v>5953859.1699999999</v>
      </c>
      <c r="K47" s="37" t="s">
        <v>8</v>
      </c>
      <c r="L47" s="37" t="s">
        <v>8</v>
      </c>
      <c r="M47" s="81">
        <v>5</v>
      </c>
    </row>
    <row r="48" spans="1:14" ht="109.5" customHeight="1" x14ac:dyDescent="0.25">
      <c r="A48" s="59"/>
      <c r="B48" s="61"/>
      <c r="C48" s="87"/>
      <c r="D48" s="26" t="s">
        <v>9</v>
      </c>
      <c r="E48" s="39"/>
      <c r="F48" s="39"/>
      <c r="G48" s="39"/>
      <c r="H48" s="39"/>
      <c r="I48" s="27"/>
      <c r="J48" s="40">
        <v>5953859.1699999999</v>
      </c>
      <c r="K48" s="37" t="s">
        <v>8</v>
      </c>
      <c r="L48" s="37" t="s">
        <v>8</v>
      </c>
      <c r="M48" s="82"/>
    </row>
    <row r="49" spans="1:14" ht="38.25" customHeight="1" x14ac:dyDescent="0.25">
      <c r="A49" s="58" t="s">
        <v>85</v>
      </c>
      <c r="B49" s="60" t="s">
        <v>86</v>
      </c>
      <c r="C49" s="60" t="s">
        <v>87</v>
      </c>
      <c r="D49" s="26" t="s">
        <v>7</v>
      </c>
      <c r="E49" s="39" t="s">
        <v>53</v>
      </c>
      <c r="F49" s="39" t="s">
        <v>54</v>
      </c>
      <c r="G49" s="39" t="s">
        <v>62</v>
      </c>
      <c r="H49" s="39" t="s">
        <v>55</v>
      </c>
      <c r="I49" s="27" t="s">
        <v>88</v>
      </c>
      <c r="J49" s="37">
        <f>J50</f>
        <v>299884000</v>
      </c>
      <c r="K49" s="37" t="str">
        <f>K50</f>
        <v>-</v>
      </c>
      <c r="L49" s="37" t="s">
        <v>8</v>
      </c>
      <c r="M49" s="81">
        <v>6</v>
      </c>
    </row>
    <row r="50" spans="1:14" ht="137.25" customHeight="1" x14ac:dyDescent="0.25">
      <c r="A50" s="59"/>
      <c r="B50" s="61"/>
      <c r="C50" s="61"/>
      <c r="D50" s="26" t="s">
        <v>9</v>
      </c>
      <c r="E50" s="39"/>
      <c r="F50" s="39"/>
      <c r="G50" s="39"/>
      <c r="H50" s="39"/>
      <c r="I50" s="27"/>
      <c r="J50" s="40">
        <v>299884000</v>
      </c>
      <c r="K50" s="37" t="s">
        <v>8</v>
      </c>
      <c r="L50" s="37" t="s">
        <v>8</v>
      </c>
      <c r="M50" s="82"/>
    </row>
    <row r="51" spans="1:14" ht="29.25" customHeight="1" x14ac:dyDescent="0.25">
      <c r="A51" s="101">
        <v>3</v>
      </c>
      <c r="B51" s="57" t="s">
        <v>101</v>
      </c>
      <c r="C51" s="57" t="s">
        <v>48</v>
      </c>
      <c r="D51" s="24" t="s">
        <v>7</v>
      </c>
      <c r="E51" s="13" t="s">
        <v>53</v>
      </c>
      <c r="F51" s="13" t="s">
        <v>54</v>
      </c>
      <c r="G51" s="13">
        <v>3</v>
      </c>
      <c r="H51" s="27" t="s">
        <v>8</v>
      </c>
      <c r="I51" s="41" t="s">
        <v>8</v>
      </c>
      <c r="J51" s="42">
        <f>J55</f>
        <v>14718866.399999999</v>
      </c>
      <c r="K51" s="42">
        <f t="shared" ref="K51:L51" si="15">K55</f>
        <v>14318866.800000001</v>
      </c>
      <c r="L51" s="42">
        <f t="shared" si="15"/>
        <v>14318866.800000001</v>
      </c>
      <c r="M51" s="78">
        <v>7</v>
      </c>
    </row>
    <row r="52" spans="1:14" ht="60" customHeight="1" x14ac:dyDescent="0.25">
      <c r="A52" s="101"/>
      <c r="B52" s="57"/>
      <c r="C52" s="57"/>
      <c r="D52" s="24" t="s">
        <v>9</v>
      </c>
      <c r="E52" s="13"/>
      <c r="F52" s="13"/>
      <c r="G52" s="13"/>
      <c r="H52" s="27"/>
      <c r="I52" s="41"/>
      <c r="J52" s="42">
        <f>J56</f>
        <v>4205390.4000000004</v>
      </c>
      <c r="K52" s="42">
        <f t="shared" ref="K52:L52" si="16">K56</f>
        <v>4091104.8</v>
      </c>
      <c r="L52" s="42">
        <f t="shared" si="16"/>
        <v>4091104.8</v>
      </c>
      <c r="M52" s="79"/>
    </row>
    <row r="53" spans="1:14" ht="65.25" customHeight="1" x14ac:dyDescent="0.25">
      <c r="A53" s="101"/>
      <c r="B53" s="57"/>
      <c r="C53" s="57"/>
      <c r="D53" s="24" t="s">
        <v>22</v>
      </c>
      <c r="E53" s="13"/>
      <c r="F53" s="13"/>
      <c r="G53" s="13"/>
      <c r="H53" s="27"/>
      <c r="I53" s="41"/>
      <c r="J53" s="42">
        <v>7792783.71</v>
      </c>
      <c r="K53" s="42">
        <v>7524564.5</v>
      </c>
      <c r="L53" s="42">
        <v>7548088.5999999996</v>
      </c>
      <c r="M53" s="20"/>
    </row>
    <row r="54" spans="1:14" ht="100.5" customHeight="1" x14ac:dyDescent="0.25">
      <c r="A54" s="101"/>
      <c r="B54" s="57"/>
      <c r="C54" s="57"/>
      <c r="D54" s="53" t="s">
        <v>89</v>
      </c>
      <c r="E54" s="13"/>
      <c r="F54" s="13"/>
      <c r="G54" s="13"/>
      <c r="H54" s="27"/>
      <c r="I54" s="41"/>
      <c r="J54" s="42">
        <v>2720692.29</v>
      </c>
      <c r="K54" s="42">
        <v>2703197.5</v>
      </c>
      <c r="L54" s="42">
        <v>2679673.64</v>
      </c>
      <c r="M54" s="43"/>
    </row>
    <row r="55" spans="1:14" ht="17.25" customHeight="1" x14ac:dyDescent="0.25">
      <c r="A55" s="109" t="s">
        <v>25</v>
      </c>
      <c r="B55" s="69" t="s">
        <v>77</v>
      </c>
      <c r="C55" s="69" t="s">
        <v>27</v>
      </c>
      <c r="D55" s="24" t="s">
        <v>7</v>
      </c>
      <c r="E55" s="13" t="s">
        <v>53</v>
      </c>
      <c r="F55" s="13" t="s">
        <v>54</v>
      </c>
      <c r="G55" s="13">
        <v>3</v>
      </c>
      <c r="H55" s="13" t="s">
        <v>54</v>
      </c>
      <c r="I55" s="41" t="s">
        <v>8</v>
      </c>
      <c r="J55" s="42">
        <f>J56+J58+J59</f>
        <v>14718866.399999999</v>
      </c>
      <c r="K55" s="42">
        <f>K56+K58+K59</f>
        <v>14318866.800000001</v>
      </c>
      <c r="L55" s="42">
        <f>L56+L58+L59</f>
        <v>14318866.800000001</v>
      </c>
      <c r="M55" s="78"/>
      <c r="N55" s="88"/>
    </row>
    <row r="56" spans="1:14" ht="50.25" customHeight="1" x14ac:dyDescent="0.25">
      <c r="A56" s="110"/>
      <c r="B56" s="70"/>
      <c r="C56" s="70"/>
      <c r="D56" s="24" t="s">
        <v>9</v>
      </c>
      <c r="E56" s="13"/>
      <c r="F56" s="13"/>
      <c r="G56" s="13"/>
      <c r="H56" s="13"/>
      <c r="I56" s="41"/>
      <c r="J56" s="42">
        <f>J62</f>
        <v>4205390.4000000004</v>
      </c>
      <c r="K56" s="42">
        <f t="shared" ref="K56" si="17">K62</f>
        <v>4091104.8</v>
      </c>
      <c r="L56" s="42">
        <v>4091104.8</v>
      </c>
      <c r="M56" s="79"/>
      <c r="N56" s="88"/>
    </row>
    <row r="57" spans="1:14" ht="213.75" hidden="1" customHeight="1" x14ac:dyDescent="0.25">
      <c r="A57" s="110"/>
      <c r="B57" s="70"/>
      <c r="C57" s="70"/>
      <c r="D57" s="24" t="s">
        <v>22</v>
      </c>
      <c r="E57" s="13"/>
      <c r="F57" s="13"/>
      <c r="G57" s="13"/>
      <c r="H57" s="13"/>
      <c r="I57" s="41"/>
      <c r="J57" s="42">
        <f>J64</f>
        <v>2720692.29</v>
      </c>
      <c r="K57" s="42">
        <f t="shared" ref="K57:L57" si="18">K64</f>
        <v>2703197.5</v>
      </c>
      <c r="L57" s="42">
        <f t="shared" si="18"/>
        <v>2679673.64</v>
      </c>
      <c r="M57" s="20"/>
      <c r="N57" s="88"/>
    </row>
    <row r="58" spans="1:14" ht="132.75" customHeight="1" x14ac:dyDescent="0.25">
      <c r="A58" s="110"/>
      <c r="B58" s="70"/>
      <c r="C58" s="70"/>
      <c r="D58" s="24" t="s">
        <v>22</v>
      </c>
      <c r="E58" s="13"/>
      <c r="F58" s="13"/>
      <c r="G58" s="13"/>
      <c r="H58" s="13"/>
      <c r="I58" s="41"/>
      <c r="J58" s="42">
        <v>7792783.71</v>
      </c>
      <c r="K58" s="42">
        <v>7524564.5</v>
      </c>
      <c r="L58" s="42">
        <v>7548088.3600000003</v>
      </c>
      <c r="M58" s="20"/>
      <c r="N58" s="19"/>
    </row>
    <row r="59" spans="1:14" ht="198" customHeight="1" x14ac:dyDescent="0.25">
      <c r="A59" s="111"/>
      <c r="B59" s="71"/>
      <c r="C59" s="70"/>
      <c r="D59" s="53" t="s">
        <v>89</v>
      </c>
      <c r="E59" s="13"/>
      <c r="F59" s="13"/>
      <c r="G59" s="13"/>
      <c r="H59" s="13"/>
      <c r="I59" s="41"/>
      <c r="J59" s="42">
        <v>2720692.29</v>
      </c>
      <c r="K59" s="42">
        <v>2703197.5</v>
      </c>
      <c r="L59" s="42">
        <v>2679673.64</v>
      </c>
      <c r="M59" s="79"/>
      <c r="N59" s="19"/>
    </row>
    <row r="60" spans="1:14" ht="213.75" hidden="1" customHeight="1" x14ac:dyDescent="0.25">
      <c r="A60" s="44"/>
      <c r="B60" s="24"/>
      <c r="C60" s="71"/>
      <c r="D60" s="24"/>
      <c r="E60" s="13"/>
      <c r="F60" s="13"/>
      <c r="G60" s="13"/>
      <c r="H60" s="13"/>
      <c r="I60" s="41"/>
      <c r="J60" s="42"/>
      <c r="K60" s="42"/>
      <c r="L60" s="42"/>
      <c r="M60" s="79"/>
      <c r="N60" s="19"/>
    </row>
    <row r="61" spans="1:14" ht="24" customHeight="1" x14ac:dyDescent="0.25">
      <c r="A61" s="64" t="s">
        <v>26</v>
      </c>
      <c r="B61" s="65" t="s">
        <v>75</v>
      </c>
      <c r="C61" s="65" t="s">
        <v>27</v>
      </c>
      <c r="D61" s="26" t="s">
        <v>7</v>
      </c>
      <c r="E61" s="27" t="s">
        <v>53</v>
      </c>
      <c r="F61" s="27" t="s">
        <v>54</v>
      </c>
      <c r="G61" s="27">
        <v>3</v>
      </c>
      <c r="H61" s="27" t="s">
        <v>54</v>
      </c>
      <c r="I61" s="8" t="s">
        <v>56</v>
      </c>
      <c r="J61" s="40">
        <f>J62+J64+J63</f>
        <v>14718866.4</v>
      </c>
      <c r="K61" s="40">
        <f>K62+K64+K63</f>
        <v>14318866.800000001</v>
      </c>
      <c r="L61" s="40">
        <f>L62+L64+L63</f>
        <v>14318866.800000001</v>
      </c>
      <c r="M61" s="79"/>
      <c r="N61" s="3"/>
    </row>
    <row r="62" spans="1:14" ht="40.5" customHeight="1" x14ac:dyDescent="0.25">
      <c r="A62" s="64"/>
      <c r="B62" s="65"/>
      <c r="C62" s="65"/>
      <c r="D62" s="26" t="s">
        <v>9</v>
      </c>
      <c r="E62" s="29"/>
      <c r="F62" s="29"/>
      <c r="G62" s="29"/>
      <c r="H62" s="29"/>
      <c r="I62" s="45"/>
      <c r="J62" s="40">
        <v>4205390.4000000004</v>
      </c>
      <c r="K62" s="40">
        <v>4091104.8</v>
      </c>
      <c r="L62" s="40">
        <v>4091104.8</v>
      </c>
      <c r="M62" s="79"/>
    </row>
    <row r="63" spans="1:14" ht="51.75" customHeight="1" x14ac:dyDescent="0.25">
      <c r="A63" s="64"/>
      <c r="B63" s="65"/>
      <c r="C63" s="65"/>
      <c r="D63" s="26" t="s">
        <v>22</v>
      </c>
      <c r="E63" s="29"/>
      <c r="F63" s="29"/>
      <c r="G63" s="29"/>
      <c r="H63" s="29"/>
      <c r="I63" s="45"/>
      <c r="J63" s="40">
        <v>7792783.71</v>
      </c>
      <c r="K63" s="40">
        <v>7524564.5</v>
      </c>
      <c r="L63" s="40">
        <v>7548088.3600000003</v>
      </c>
      <c r="M63" s="79"/>
    </row>
    <row r="64" spans="1:14" ht="61.5" customHeight="1" x14ac:dyDescent="0.25">
      <c r="A64" s="64"/>
      <c r="B64" s="65"/>
      <c r="C64" s="65"/>
      <c r="D64" s="26" t="s">
        <v>89</v>
      </c>
      <c r="E64" s="29"/>
      <c r="F64" s="29"/>
      <c r="G64" s="29"/>
      <c r="H64" s="29"/>
      <c r="I64" s="45"/>
      <c r="J64" s="40">
        <v>2720692.29</v>
      </c>
      <c r="K64" s="40">
        <v>2703197.5</v>
      </c>
      <c r="L64" s="40">
        <v>2679673.64</v>
      </c>
      <c r="M64" s="80"/>
    </row>
    <row r="65" spans="1:13" ht="28.9" customHeight="1" x14ac:dyDescent="0.25">
      <c r="A65" s="101" t="s">
        <v>51</v>
      </c>
      <c r="B65" s="57" t="s">
        <v>28</v>
      </c>
      <c r="C65" s="57" t="s">
        <v>29</v>
      </c>
      <c r="D65" s="24" t="s">
        <v>7</v>
      </c>
      <c r="E65" s="13" t="s">
        <v>53</v>
      </c>
      <c r="F65" s="13" t="s">
        <v>54</v>
      </c>
      <c r="G65" s="13">
        <v>4</v>
      </c>
      <c r="H65" s="13" t="s">
        <v>8</v>
      </c>
      <c r="I65" s="41" t="s">
        <v>8</v>
      </c>
      <c r="J65" s="42">
        <f t="shared" ref="J65:L65" si="19">J66</f>
        <v>1906642.8399999999</v>
      </c>
      <c r="K65" s="42">
        <f t="shared" si="19"/>
        <v>2000000</v>
      </c>
      <c r="L65" s="42">
        <f t="shared" si="19"/>
        <v>2000000</v>
      </c>
      <c r="M65" s="78">
        <v>8</v>
      </c>
    </row>
    <row r="66" spans="1:13" ht="53.25" customHeight="1" x14ac:dyDescent="0.25">
      <c r="A66" s="101"/>
      <c r="B66" s="57"/>
      <c r="C66" s="57"/>
      <c r="D66" s="24" t="s">
        <v>9</v>
      </c>
      <c r="E66" s="13"/>
      <c r="F66" s="13"/>
      <c r="G66" s="13"/>
      <c r="H66" s="13"/>
      <c r="I66" s="41"/>
      <c r="J66" s="42">
        <f>J68</f>
        <v>1906642.8399999999</v>
      </c>
      <c r="K66" s="42">
        <f t="shared" ref="K66:L66" si="20">K68</f>
        <v>2000000</v>
      </c>
      <c r="L66" s="42">
        <f t="shared" si="20"/>
        <v>2000000</v>
      </c>
      <c r="M66" s="79"/>
    </row>
    <row r="67" spans="1:13" ht="30" customHeight="1" x14ac:dyDescent="0.25">
      <c r="A67" s="64" t="s">
        <v>30</v>
      </c>
      <c r="B67" s="65" t="s">
        <v>31</v>
      </c>
      <c r="C67" s="65" t="s">
        <v>57</v>
      </c>
      <c r="D67" s="26" t="s">
        <v>7</v>
      </c>
      <c r="E67" s="27" t="s">
        <v>53</v>
      </c>
      <c r="F67" s="27" t="s">
        <v>54</v>
      </c>
      <c r="G67" s="27">
        <v>4</v>
      </c>
      <c r="H67" s="27" t="s">
        <v>54</v>
      </c>
      <c r="I67" s="8" t="s">
        <v>8</v>
      </c>
      <c r="J67" s="40">
        <f>J68</f>
        <v>1906642.8399999999</v>
      </c>
      <c r="K67" s="40">
        <f>K68</f>
        <v>2000000</v>
      </c>
      <c r="L67" s="40">
        <f>L68</f>
        <v>2000000</v>
      </c>
      <c r="M67" s="79"/>
    </row>
    <row r="68" spans="1:13" ht="48" customHeight="1" x14ac:dyDescent="0.25">
      <c r="A68" s="64"/>
      <c r="B68" s="65"/>
      <c r="C68" s="65"/>
      <c r="D68" s="26" t="s">
        <v>9</v>
      </c>
      <c r="E68" s="27"/>
      <c r="F68" s="27"/>
      <c r="G68" s="27"/>
      <c r="H68" s="27"/>
      <c r="I68" s="8"/>
      <c r="J68" s="40">
        <f>J69+J76</f>
        <v>1906642.8399999999</v>
      </c>
      <c r="K68" s="40">
        <f t="shared" ref="K68:L68" si="21">K69+K76</f>
        <v>2000000</v>
      </c>
      <c r="L68" s="40">
        <f t="shared" si="21"/>
        <v>2000000</v>
      </c>
      <c r="M68" s="79"/>
    </row>
    <row r="69" spans="1:13" ht="36.6" customHeight="1" x14ac:dyDescent="0.25">
      <c r="A69" s="66" t="s">
        <v>49</v>
      </c>
      <c r="B69" s="65" t="s">
        <v>65</v>
      </c>
      <c r="C69" s="104"/>
      <c r="D69" s="26" t="s">
        <v>7</v>
      </c>
      <c r="E69" s="27" t="s">
        <v>53</v>
      </c>
      <c r="F69" s="27" t="s">
        <v>54</v>
      </c>
      <c r="G69" s="27">
        <v>4</v>
      </c>
      <c r="H69" s="27" t="s">
        <v>54</v>
      </c>
      <c r="I69" s="8">
        <v>80070</v>
      </c>
      <c r="J69" s="40">
        <f t="shared" ref="J69:L69" si="22">J70</f>
        <v>1470242.8399999999</v>
      </c>
      <c r="K69" s="40">
        <f t="shared" si="22"/>
        <v>1533924.96</v>
      </c>
      <c r="L69" s="40">
        <f t="shared" si="22"/>
        <v>1533924.96</v>
      </c>
      <c r="M69" s="79"/>
    </row>
    <row r="70" spans="1:13" ht="30.75" customHeight="1" x14ac:dyDescent="0.25">
      <c r="A70" s="67"/>
      <c r="B70" s="65"/>
      <c r="C70" s="104"/>
      <c r="D70" s="26" t="s">
        <v>9</v>
      </c>
      <c r="E70" s="27"/>
      <c r="F70" s="27"/>
      <c r="G70" s="27"/>
      <c r="H70" s="27"/>
      <c r="I70" s="8"/>
      <c r="J70" s="40">
        <f>SUM(J71:J75)</f>
        <v>1470242.8399999999</v>
      </c>
      <c r="K70" s="40">
        <f t="shared" ref="K70:L70" si="23">SUM(K71:K75)</f>
        <v>1533924.96</v>
      </c>
      <c r="L70" s="40">
        <f t="shared" si="23"/>
        <v>1533924.96</v>
      </c>
      <c r="M70" s="79"/>
    </row>
    <row r="71" spans="1:13" ht="38.25" customHeight="1" x14ac:dyDescent="0.25">
      <c r="A71" s="67"/>
      <c r="B71" s="26" t="s">
        <v>32</v>
      </c>
      <c r="C71" s="46"/>
      <c r="D71" s="26" t="s">
        <v>9</v>
      </c>
      <c r="E71" s="29"/>
      <c r="F71" s="29"/>
      <c r="G71" s="29"/>
      <c r="H71" s="29"/>
      <c r="I71" s="45"/>
      <c r="J71" s="40">
        <v>943377.84</v>
      </c>
      <c r="K71" s="40">
        <v>929924.96</v>
      </c>
      <c r="L71" s="40">
        <v>929924.96</v>
      </c>
      <c r="M71" s="79"/>
    </row>
    <row r="72" spans="1:13" ht="39.6" customHeight="1" x14ac:dyDescent="0.25">
      <c r="A72" s="67"/>
      <c r="B72" s="26" t="s">
        <v>33</v>
      </c>
      <c r="C72" s="46"/>
      <c r="D72" s="26" t="s">
        <v>9</v>
      </c>
      <c r="E72" s="29"/>
      <c r="F72" s="29"/>
      <c r="G72" s="29"/>
      <c r="H72" s="29"/>
      <c r="I72" s="45"/>
      <c r="J72" s="40">
        <v>100000</v>
      </c>
      <c r="K72" s="40">
        <v>100000</v>
      </c>
      <c r="L72" s="40">
        <v>100000</v>
      </c>
      <c r="M72" s="79"/>
    </row>
    <row r="73" spans="1:13" ht="37.5" customHeight="1" x14ac:dyDescent="0.25">
      <c r="A73" s="67"/>
      <c r="B73" s="26" t="s">
        <v>34</v>
      </c>
      <c r="C73" s="46"/>
      <c r="D73" s="26" t="s">
        <v>9</v>
      </c>
      <c r="E73" s="29"/>
      <c r="F73" s="29"/>
      <c r="G73" s="29"/>
      <c r="H73" s="29"/>
      <c r="I73" s="45"/>
      <c r="J73" s="40">
        <v>73690</v>
      </c>
      <c r="K73" s="40">
        <v>150000</v>
      </c>
      <c r="L73" s="40">
        <v>150000</v>
      </c>
      <c r="M73" s="79"/>
    </row>
    <row r="74" spans="1:13" ht="71.25" customHeight="1" x14ac:dyDescent="0.25">
      <c r="A74" s="67"/>
      <c r="B74" s="26" t="s">
        <v>35</v>
      </c>
      <c r="C74" s="46"/>
      <c r="D74" s="26" t="s">
        <v>9</v>
      </c>
      <c r="E74" s="29"/>
      <c r="F74" s="29"/>
      <c r="G74" s="29"/>
      <c r="H74" s="29"/>
      <c r="I74" s="45"/>
      <c r="J74" s="40">
        <v>84000</v>
      </c>
      <c r="K74" s="40">
        <v>84000</v>
      </c>
      <c r="L74" s="40">
        <v>84000</v>
      </c>
      <c r="M74" s="79"/>
    </row>
    <row r="75" spans="1:13" ht="45" customHeight="1" x14ac:dyDescent="0.25">
      <c r="A75" s="68"/>
      <c r="B75" s="26" t="s">
        <v>36</v>
      </c>
      <c r="C75" s="46"/>
      <c r="D75" s="26" t="s">
        <v>9</v>
      </c>
      <c r="E75" s="29"/>
      <c r="F75" s="29"/>
      <c r="G75" s="29"/>
      <c r="H75" s="29"/>
      <c r="I75" s="45"/>
      <c r="J75" s="40">
        <v>269175</v>
      </c>
      <c r="K75" s="40">
        <v>270000</v>
      </c>
      <c r="L75" s="40">
        <v>270000</v>
      </c>
      <c r="M75" s="79"/>
    </row>
    <row r="76" spans="1:13" ht="25.9" customHeight="1" x14ac:dyDescent="0.25">
      <c r="A76" s="81" t="s">
        <v>69</v>
      </c>
      <c r="B76" s="62" t="s">
        <v>66</v>
      </c>
      <c r="C76" s="62" t="s">
        <v>57</v>
      </c>
      <c r="D76" s="47" t="s">
        <v>7</v>
      </c>
      <c r="E76" s="35" t="s">
        <v>53</v>
      </c>
      <c r="F76" s="35" t="s">
        <v>54</v>
      </c>
      <c r="G76" s="35" t="s">
        <v>67</v>
      </c>
      <c r="H76" s="35" t="s">
        <v>54</v>
      </c>
      <c r="I76" s="48" t="s">
        <v>68</v>
      </c>
      <c r="J76" s="40">
        <v>436400</v>
      </c>
      <c r="K76" s="40">
        <v>466075.04</v>
      </c>
      <c r="L76" s="40">
        <v>466075.04</v>
      </c>
      <c r="M76" s="79"/>
    </row>
    <row r="77" spans="1:13" ht="76.150000000000006" customHeight="1" x14ac:dyDescent="0.25">
      <c r="A77" s="82"/>
      <c r="B77" s="63"/>
      <c r="C77" s="63"/>
      <c r="D77" s="26" t="s">
        <v>9</v>
      </c>
      <c r="E77" s="29"/>
      <c r="F77" s="29"/>
      <c r="G77" s="29"/>
      <c r="H77" s="29"/>
      <c r="I77" s="45"/>
      <c r="J77" s="40">
        <v>436400</v>
      </c>
      <c r="K77" s="40">
        <v>466075.04</v>
      </c>
      <c r="L77" s="40">
        <v>466075.04</v>
      </c>
      <c r="M77" s="80"/>
    </row>
    <row r="78" spans="1:13" ht="60" customHeight="1" x14ac:dyDescent="0.25">
      <c r="A78" s="49"/>
      <c r="B78" s="26" t="s">
        <v>37</v>
      </c>
      <c r="C78" s="46"/>
      <c r="D78" s="26" t="s">
        <v>9</v>
      </c>
      <c r="E78" s="29"/>
      <c r="F78" s="29"/>
      <c r="G78" s="29"/>
      <c r="H78" s="29"/>
      <c r="I78" s="45"/>
      <c r="J78" s="40">
        <v>436400</v>
      </c>
      <c r="K78" s="40">
        <v>466075.04</v>
      </c>
      <c r="L78" s="40">
        <v>466075.04</v>
      </c>
      <c r="M78" s="50"/>
    </row>
    <row r="79" spans="1:13" ht="12.75" customHeight="1" x14ac:dyDescent="0.25">
      <c r="A79" s="51"/>
      <c r="B79" s="51"/>
      <c r="C79" s="52"/>
      <c r="D79" s="51"/>
      <c r="E79" s="52"/>
      <c r="F79" s="52"/>
      <c r="G79" s="52"/>
      <c r="H79" s="52"/>
      <c r="I79" s="52"/>
      <c r="J79" s="51"/>
      <c r="K79" s="51"/>
      <c r="L79" s="51"/>
      <c r="M79" s="51"/>
    </row>
    <row r="80" spans="1:13" ht="7.5" hidden="1" customHeight="1" x14ac:dyDescent="0.25">
      <c r="A80" s="51"/>
      <c r="B80" s="51"/>
      <c r="C80" s="52"/>
      <c r="D80" s="51"/>
      <c r="E80" s="52"/>
      <c r="F80" s="52"/>
      <c r="G80" s="52"/>
      <c r="H80" s="52"/>
      <c r="I80" s="52"/>
      <c r="J80" s="51"/>
      <c r="K80" s="51"/>
      <c r="L80" s="51"/>
      <c r="M80" s="51"/>
    </row>
    <row r="81" spans="1:13" ht="14.25" hidden="1" customHeight="1" x14ac:dyDescent="0.25">
      <c r="A81" s="108" t="s">
        <v>99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</row>
    <row r="82" spans="1:13" ht="45" customHeight="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</row>
    <row r="83" spans="1:13" x14ac:dyDescent="0.25">
      <c r="A83" s="54"/>
      <c r="B83" s="54"/>
      <c r="C83" s="55"/>
      <c r="D83" s="54"/>
      <c r="E83" s="55"/>
      <c r="F83" s="55"/>
      <c r="G83" s="55"/>
      <c r="H83" s="55"/>
      <c r="I83" s="55"/>
      <c r="J83" s="54"/>
      <c r="K83" s="54"/>
      <c r="L83" s="54"/>
      <c r="M83" s="54"/>
    </row>
    <row r="84" spans="1:13" ht="18.75" x14ac:dyDescent="0.3">
      <c r="A84" s="99" t="s">
        <v>93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</row>
    <row r="85" spans="1:13" ht="18.75" x14ac:dyDescent="0.3">
      <c r="A85" s="99" t="s">
        <v>98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</row>
    <row r="86" spans="1:13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</row>
    <row r="87" spans="1:13" ht="18.75" x14ac:dyDescent="0.3">
      <c r="A87" s="99" t="s">
        <v>96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</row>
    <row r="88" spans="1:13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</row>
    <row r="89" spans="1:13" ht="18.75" x14ac:dyDescent="0.3">
      <c r="A89" s="99" t="s">
        <v>100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</row>
    <row r="90" spans="1:13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</row>
    <row r="91" spans="1:13" ht="18.75" x14ac:dyDescent="0.3">
      <c r="A91" s="99" t="s">
        <v>78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</row>
    <row r="92" spans="1:13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</row>
    <row r="93" spans="1:13" ht="18.75" x14ac:dyDescent="0.3">
      <c r="A93" s="99" t="s">
        <v>97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</row>
    <row r="94" spans="1:13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</row>
    <row r="95" spans="1:13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</row>
    <row r="96" spans="1:13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</row>
    <row r="97" spans="1:13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</row>
  </sheetData>
  <mergeCells count="101">
    <mergeCell ref="A84:M84"/>
    <mergeCell ref="C69:C70"/>
    <mergeCell ref="M12:M16"/>
    <mergeCell ref="B33:B34"/>
    <mergeCell ref="A29:A30"/>
    <mergeCell ref="B29:B30"/>
    <mergeCell ref="M29:M30"/>
    <mergeCell ref="C29:C30"/>
    <mergeCell ref="A26:A28"/>
    <mergeCell ref="B23:B25"/>
    <mergeCell ref="A39:A40"/>
    <mergeCell ref="B39:B40"/>
    <mergeCell ref="B26:B28"/>
    <mergeCell ref="A43:A44"/>
    <mergeCell ref="B43:B44"/>
    <mergeCell ref="A81:M82"/>
    <mergeCell ref="B41:B42"/>
    <mergeCell ref="A49:A50"/>
    <mergeCell ref="C49:C50"/>
    <mergeCell ref="B55:B59"/>
    <mergeCell ref="A55:A59"/>
    <mergeCell ref="A76:A77"/>
    <mergeCell ref="A33:A34"/>
    <mergeCell ref="A65:A66"/>
    <mergeCell ref="A93:M93"/>
    <mergeCell ref="A5:M5"/>
    <mergeCell ref="A85:M85"/>
    <mergeCell ref="A87:M87"/>
    <mergeCell ref="A89:M89"/>
    <mergeCell ref="B76:B77"/>
    <mergeCell ref="A61:A64"/>
    <mergeCell ref="B61:B64"/>
    <mergeCell ref="C61:C64"/>
    <mergeCell ref="A51:A54"/>
    <mergeCell ref="C17:C19"/>
    <mergeCell ref="C26:C28"/>
    <mergeCell ref="A91:M91"/>
    <mergeCell ref="A7:A10"/>
    <mergeCell ref="B7:B10"/>
    <mergeCell ref="A17:A19"/>
    <mergeCell ref="B17:B19"/>
    <mergeCell ref="A23:A25"/>
    <mergeCell ref="B20:B22"/>
    <mergeCell ref="A12:A16"/>
    <mergeCell ref="A20:A22"/>
    <mergeCell ref="B12:B16"/>
    <mergeCell ref="C12:C16"/>
    <mergeCell ref="M51:M52"/>
    <mergeCell ref="A45:A46"/>
    <mergeCell ref="B45:B46"/>
    <mergeCell ref="C45:C46"/>
    <mergeCell ref="C51:C54"/>
    <mergeCell ref="N55:N57"/>
    <mergeCell ref="M17:M28"/>
    <mergeCell ref="M35:M36"/>
    <mergeCell ref="M55:M56"/>
    <mergeCell ref="C23:C25"/>
    <mergeCell ref="A37:A38"/>
    <mergeCell ref="A35:A36"/>
    <mergeCell ref="C39:C40"/>
    <mergeCell ref="A31:A32"/>
    <mergeCell ref="N17:N19"/>
    <mergeCell ref="C20:C22"/>
    <mergeCell ref="B37:B38"/>
    <mergeCell ref="N20:N22"/>
    <mergeCell ref="N33:N34"/>
    <mergeCell ref="C37:C38"/>
    <mergeCell ref="B35:B36"/>
    <mergeCell ref="C35:C36"/>
    <mergeCell ref="C33:C34"/>
    <mergeCell ref="B31:B32"/>
    <mergeCell ref="C31:C32"/>
    <mergeCell ref="K1:M1"/>
    <mergeCell ref="K4:M4"/>
    <mergeCell ref="C7:C10"/>
    <mergeCell ref="E7:I9"/>
    <mergeCell ref="M7:M10"/>
    <mergeCell ref="J7:L9"/>
    <mergeCell ref="D7:D10"/>
    <mergeCell ref="K3:M3"/>
    <mergeCell ref="M65:M77"/>
    <mergeCell ref="M59:M64"/>
    <mergeCell ref="M47:M48"/>
    <mergeCell ref="C41:C42"/>
    <mergeCell ref="C43:C44"/>
    <mergeCell ref="M31:M34"/>
    <mergeCell ref="C47:C48"/>
    <mergeCell ref="M49:M50"/>
    <mergeCell ref="B51:B54"/>
    <mergeCell ref="A47:A48"/>
    <mergeCell ref="B47:B48"/>
    <mergeCell ref="B65:B66"/>
    <mergeCell ref="C65:C66"/>
    <mergeCell ref="C76:C77"/>
    <mergeCell ref="A67:A68"/>
    <mergeCell ref="B67:B68"/>
    <mergeCell ref="C67:C68"/>
    <mergeCell ref="A69:A75"/>
    <mergeCell ref="B69:B70"/>
    <mergeCell ref="C55:C60"/>
    <mergeCell ref="B49:B50"/>
  </mergeCells>
  <pageMargins left="0.51181102362204722" right="0.51181102362204722" top="1.3385826771653544" bottom="0.55118110236220474" header="0.51181102362204722" footer="0.51181102362204722"/>
  <pageSetup paperSize="9" scale="80" firstPageNumber="22" orientation="landscape" useFirstPageNumber="1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123</cp:lastModifiedBy>
  <cp:lastPrinted>2021-12-29T09:44:29Z</cp:lastPrinted>
  <dcterms:created xsi:type="dcterms:W3CDTF">2019-12-03T12:27:40Z</dcterms:created>
  <dcterms:modified xsi:type="dcterms:W3CDTF">2022-01-18T07:54:55Z</dcterms:modified>
</cp:coreProperties>
</file>