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0" windowHeight="13170"/>
  </bookViews>
  <sheets>
    <sheet name="Лист1" sheetId="1" r:id="rId1"/>
    <sheet name="Лист2" sheetId="2" r:id="rId2"/>
  </sheets>
  <definedNames>
    <definedName name="_xlnm.Print_Titles" localSheetId="0">Лист1!$9:$9</definedName>
    <definedName name="_xlnm.Print_Area" localSheetId="0">Лист1!$A$1:$K$107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1" l="1"/>
  <c r="H42" i="1" l="1"/>
  <c r="H43" i="1" s="1"/>
  <c r="J46" i="1"/>
  <c r="I46" i="1"/>
  <c r="H46" i="1"/>
  <c r="J44" i="1"/>
  <c r="I44" i="1"/>
  <c r="H44" i="1"/>
  <c r="J43" i="1"/>
  <c r="I43" i="1"/>
  <c r="J41" i="1"/>
  <c r="H41" i="1" l="1"/>
  <c r="I48" i="1"/>
  <c r="J48" i="1"/>
  <c r="I85" i="1" l="1"/>
  <c r="J85" i="1"/>
  <c r="J101" i="1"/>
  <c r="I101" i="1"/>
  <c r="H101" i="1"/>
  <c r="J99" i="1"/>
  <c r="I99" i="1"/>
  <c r="H99" i="1"/>
  <c r="J98" i="1"/>
  <c r="I98" i="1"/>
  <c r="H97" i="1"/>
  <c r="H96" i="1" s="1"/>
  <c r="J96" i="1"/>
  <c r="I96" i="1"/>
  <c r="J40" i="1"/>
  <c r="I40" i="1"/>
  <c r="H40" i="1"/>
  <c r="J38" i="1"/>
  <c r="I38" i="1"/>
  <c r="H38" i="1"/>
  <c r="J36" i="1"/>
  <c r="I36" i="1"/>
  <c r="H36" i="1"/>
  <c r="H35" i="1" s="1"/>
  <c r="J35" i="1" l="1"/>
  <c r="J21" i="1"/>
  <c r="I37" i="1"/>
  <c r="I21" i="1"/>
  <c r="H98" i="1"/>
  <c r="J37" i="1"/>
  <c r="H37" i="1"/>
  <c r="I35" i="1"/>
  <c r="I86" i="1" l="1"/>
  <c r="J86" i="1"/>
  <c r="H91" i="1"/>
  <c r="H93" i="1"/>
  <c r="I93" i="1"/>
  <c r="J93" i="1"/>
  <c r="H95" i="1"/>
  <c r="I95" i="1"/>
  <c r="J95" i="1"/>
  <c r="I90" i="1"/>
  <c r="J90" i="1"/>
  <c r="I92" i="1"/>
  <c r="J92" i="1"/>
  <c r="J81" i="1"/>
  <c r="J83" i="1"/>
  <c r="H92" i="1" l="1"/>
  <c r="H85" i="1"/>
  <c r="H86" i="1" s="1"/>
  <c r="H90" i="1"/>
  <c r="J84" i="1"/>
  <c r="I84" i="1"/>
  <c r="L85" i="1" l="1"/>
  <c r="H84" i="1"/>
  <c r="L84" i="1" s="1"/>
  <c r="J49" i="1" l="1"/>
  <c r="J54" i="1"/>
  <c r="J51" i="1"/>
  <c r="J47" i="1" l="1"/>
  <c r="J50" i="1"/>
  <c r="I22" i="1"/>
  <c r="J22" i="1"/>
  <c r="H22" i="1"/>
  <c r="J80" i="1" l="1"/>
  <c r="I80" i="1"/>
  <c r="H80" i="1"/>
  <c r="J78" i="1"/>
  <c r="I78" i="1"/>
  <c r="H78" i="1"/>
  <c r="J76" i="1"/>
  <c r="J73" i="1" s="1"/>
  <c r="J74" i="1" s="1"/>
  <c r="I76" i="1"/>
  <c r="I75" i="1" s="1"/>
  <c r="H76" i="1"/>
  <c r="H77" i="1" s="1"/>
  <c r="H75" i="1" l="1"/>
  <c r="H73" i="1"/>
  <c r="J75" i="1"/>
  <c r="J77" i="1"/>
  <c r="I73" i="1"/>
  <c r="I72" i="1" s="1"/>
  <c r="J72" i="1"/>
  <c r="I77" i="1"/>
  <c r="I74" i="1" l="1"/>
  <c r="H74" i="1"/>
  <c r="H72" i="1"/>
  <c r="L72" i="1" s="1"/>
  <c r="L73" i="1"/>
  <c r="J89" i="1" l="1"/>
  <c r="I89" i="1"/>
  <c r="H89" i="1"/>
  <c r="J87" i="1"/>
  <c r="I87" i="1"/>
  <c r="I82" i="1" s="1"/>
  <c r="H87" i="1"/>
  <c r="H82" i="1" s="1"/>
  <c r="H81" i="1" l="1"/>
  <c r="H83" i="1"/>
  <c r="I83" i="1"/>
  <c r="I81" i="1"/>
  <c r="I49" i="1"/>
  <c r="H49" i="1"/>
  <c r="H28" i="1"/>
  <c r="H21" i="1" s="1"/>
  <c r="H59" i="1" l="1"/>
  <c r="H48" i="1" s="1"/>
  <c r="H68" i="1" l="1"/>
  <c r="H12" i="1" l="1"/>
  <c r="I54" i="1" l="1"/>
  <c r="H54" i="1"/>
  <c r="I51" i="1"/>
  <c r="H51" i="1"/>
  <c r="I50" i="1" l="1"/>
  <c r="I47" i="1"/>
  <c r="I60" i="1" l="1"/>
  <c r="J60" i="1"/>
  <c r="I58" i="1"/>
  <c r="J58" i="1"/>
  <c r="I63" i="1"/>
  <c r="J63" i="1"/>
  <c r="H63" i="1"/>
  <c r="I61" i="1"/>
  <c r="J61" i="1"/>
  <c r="H61" i="1"/>
  <c r="I67" i="1"/>
  <c r="J64" i="1"/>
  <c r="H64" i="1"/>
  <c r="I71" i="1"/>
  <c r="J71" i="1"/>
  <c r="H71" i="1"/>
  <c r="I68" i="1"/>
  <c r="J68" i="1"/>
  <c r="I64" i="1" l="1"/>
  <c r="H67" i="1"/>
  <c r="J67" i="1"/>
  <c r="I31" i="1"/>
  <c r="J31" i="1"/>
  <c r="I28" i="1"/>
  <c r="J28" i="1"/>
  <c r="I23" i="1" l="1"/>
  <c r="J23" i="1"/>
  <c r="I12" i="1"/>
  <c r="J12" i="1"/>
  <c r="I20" i="1" l="1"/>
  <c r="J20" i="1"/>
  <c r="H47" i="1" l="1"/>
  <c r="H50" i="1"/>
  <c r="H58" i="1"/>
  <c r="H60" i="1"/>
  <c r="I19" i="1" l="1"/>
  <c r="J19" i="1"/>
  <c r="H19" i="1"/>
  <c r="I17" i="1"/>
  <c r="J17" i="1"/>
  <c r="H17" i="1"/>
  <c r="I55" i="1"/>
  <c r="J55" i="1"/>
  <c r="I57" i="1"/>
  <c r="J57" i="1"/>
  <c r="H57" i="1"/>
  <c r="H55" i="1"/>
  <c r="H31" i="1"/>
  <c r="I34" i="1" l="1"/>
  <c r="J34" i="1"/>
  <c r="H34" i="1"/>
  <c r="I32" i="1"/>
  <c r="J32" i="1"/>
  <c r="H32" i="1"/>
  <c r="I27" i="1"/>
  <c r="J27" i="1"/>
  <c r="H27" i="1"/>
  <c r="H15" i="1"/>
  <c r="H11" i="1" s="1"/>
  <c r="I15" i="1"/>
  <c r="I11" i="1" s="1"/>
  <c r="J15" i="1"/>
  <c r="J11" i="1" s="1"/>
  <c r="H14" i="1" l="1"/>
  <c r="H16" i="1"/>
  <c r="J14" i="1"/>
  <c r="J16" i="1"/>
  <c r="I16" i="1"/>
  <c r="I14" i="1"/>
  <c r="H20" i="1" l="1"/>
  <c r="H23" i="1"/>
  <c r="H24" i="1" l="1"/>
  <c r="I24" i="1"/>
  <c r="J24" i="1"/>
  <c r="J13" i="1" l="1"/>
  <c r="J10" i="1"/>
  <c r="I13" i="1"/>
  <c r="I10" i="1"/>
  <c r="H13" i="1"/>
  <c r="H10" i="1"/>
  <c r="L12" i="1"/>
  <c r="L10" i="1" l="1"/>
</calcChain>
</file>

<file path=xl/sharedStrings.xml><?xml version="1.0" encoding="utf-8"?>
<sst xmlns="http://schemas.openxmlformats.org/spreadsheetml/2006/main" count="510" uniqueCount="115">
  <si>
    <t xml:space="preserve">Внебюджетные источники </t>
  </si>
  <si>
    <t>1.</t>
  </si>
  <si>
    <t>1.1.</t>
  </si>
  <si>
    <t>2.</t>
  </si>
  <si>
    <t>План реализации муниципальной программы</t>
  </si>
  <si>
    <t>№ п/п</t>
  </si>
  <si>
    <t>ГРБС</t>
  </si>
  <si>
    <t>МП</t>
  </si>
  <si>
    <t>НР</t>
  </si>
  <si>
    <t>2.1.</t>
  </si>
  <si>
    <t>Спортивно-оздоровительные комплексы и центры</t>
  </si>
  <si>
    <t>Внебюджетные средства</t>
  </si>
  <si>
    <t>Мероприятия по развитию физической культуры и спорта</t>
  </si>
  <si>
    <t>2.3.</t>
  </si>
  <si>
    <t>3.</t>
  </si>
  <si>
    <t>3.1.</t>
  </si>
  <si>
    <t>4.</t>
  </si>
  <si>
    <t>01</t>
  </si>
  <si>
    <t>014</t>
  </si>
  <si>
    <t>02</t>
  </si>
  <si>
    <t>003</t>
  </si>
  <si>
    <t>03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</si>
  <si>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</si>
  <si>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</si>
  <si>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</si>
  <si>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</si>
  <si>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4.1.</t>
  </si>
  <si>
    <t>003, 014</t>
  </si>
  <si>
    <t>Грантовая поддержка работников муниципальных учреждений</t>
  </si>
  <si>
    <t>2.2.</t>
  </si>
  <si>
    <t>2.2.1.</t>
  </si>
  <si>
    <t>2.2.2.</t>
  </si>
  <si>
    <t>Итого</t>
  </si>
  <si>
    <t>Тип структурного элемента</t>
  </si>
  <si>
    <t>Структурный элемент</t>
  </si>
  <si>
    <t>3</t>
  </si>
  <si>
    <t>5</t>
  </si>
  <si>
    <t>7</t>
  </si>
  <si>
    <t>9</t>
  </si>
  <si>
    <t>11</t>
  </si>
  <si>
    <t>2024 год</t>
  </si>
  <si>
    <t>х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</si>
  <si>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</si>
  <si>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</si>
  <si>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</si>
  <si>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спортивно-оздоровительного отдыха детей и подростков</t>
  </si>
  <si>
    <t>Связь с показателями (индикаторами) основных мероприятий (проектов) (порядковый номер показателя)</t>
  </si>
  <si>
    <t>Руководство и управление в сфере установленных функций органов местного самоуправления</t>
  </si>
  <si>
    <t>3.3.</t>
  </si>
  <si>
    <t>003, 009, 014</t>
  </si>
  <si>
    <t>S7690</t>
  </si>
  <si>
    <t>2025 год</t>
  </si>
  <si>
    <t>И.В. Сорокина</t>
  </si>
  <si>
    <t xml:space="preserve">Муниципальная программа, подпрограмма, основное мероприятие (проект), направление расходов, мероприятие  </t>
  </si>
  <si>
    <t>Код бюджетной классификации расходов</t>
  </si>
  <si>
    <t>Объем средств на реализацию, руб.</t>
  </si>
  <si>
    <t>Средства бюджета городского округа город Брянск</t>
  </si>
  <si>
    <t>Организации дополнительного образования</t>
  </si>
  <si>
    <t>Главный специалист комитета по физической культуре и спорту Брянской городской администрации</t>
  </si>
  <si>
    <t xml:space="preserve"> 4, 5</t>
  </si>
  <si>
    <t>7, 8, 9</t>
  </si>
  <si>
    <t>7, 8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</si>
  <si>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</si>
  <si>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</si>
  <si>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Приобретение спортивной формы, спортивного оборудования и инвентаря для муниципальных образовательных организаций в сфере физической культуры и спорта</t>
  </si>
  <si>
    <t>Мероприятия по проведению оздоровительной кампании детей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</si>
  <si>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</si>
  <si>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</si>
  <si>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Закупка и монтаж оборудования для создания "умных" спортивных площадок</t>
  </si>
  <si>
    <t>3.2.</t>
  </si>
  <si>
    <t>5.</t>
  </si>
  <si>
    <t>Р5</t>
  </si>
  <si>
    <t>5.1.</t>
  </si>
  <si>
    <t>009</t>
  </si>
  <si>
    <t>P5</t>
  </si>
  <si>
    <t>Дворец зимних видов спорта в Фокинском районе г.Брянска</t>
  </si>
  <si>
    <t>Д1390</t>
  </si>
  <si>
    <t>5.1.1.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</si>
  <si>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</si>
  <si>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L7530</t>
  </si>
  <si>
    <t>2026 год</t>
  </si>
  <si>
    <t>1, 2</t>
  </si>
  <si>
    <t>3.3.1.</t>
  </si>
  <si>
    <t>6.</t>
  </si>
  <si>
    <t>Обеспечение жильем тренеров, тренеров-преподавателей учреждений физической культуры и спорта Брянской области</t>
  </si>
  <si>
    <t>06</t>
  </si>
  <si>
    <t>S7620</t>
  </si>
  <si>
    <t>7.</t>
  </si>
  <si>
    <t>7.1.</t>
  </si>
  <si>
    <t>7.2.</t>
  </si>
  <si>
    <t>S7590</t>
  </si>
  <si>
    <t>7.2.1.</t>
  </si>
  <si>
    <t>Развитие спортивной инфраструктуры объектов спорта Брянской области</t>
  </si>
  <si>
    <t>Капитальный ремонт МБУ СШ "Торпедо"</t>
  </si>
  <si>
    <t>31, 32</t>
  </si>
  <si>
    <t>34, 35</t>
  </si>
  <si>
    <t>07</t>
  </si>
  <si>
    <t>2.4.</t>
  </si>
  <si>
    <t>Бюджетные инвестиции в объекты капитального строительства муниципальной собственности</t>
  </si>
  <si>
    <t>2.4.1.</t>
  </si>
  <si>
    <t>Дворец зимних видов спорта в Фокинском районе г. Брянска</t>
  </si>
  <si>
    <t>Таблица № 2</t>
  </si>
  <si>
    <t>7.3.</t>
  </si>
  <si>
    <t>7.3.1.</t>
  </si>
  <si>
    <t>Региональный проект «Развитие инфраструктуры сферы спорта»</t>
  </si>
  <si>
    <t>Региональный проект «Спорт-норма жизни (Брянская область)»</t>
  </si>
  <si>
    <t>20, 22, 24</t>
  </si>
  <si>
    <t>2.5.</t>
  </si>
  <si>
    <t>2.5.1.</t>
  </si>
  <si>
    <t>»</t>
  </si>
  <si>
    <t>И.о. председателя комитета по физической культуре и спорту Брянской городской администрации</t>
  </si>
  <si>
    <t>О.А. Есипчук</t>
  </si>
  <si>
    <t>И.о. первого заместителя Главы городской администрации</t>
  </si>
  <si>
    <t>Е.В. Качур</t>
  </si>
  <si>
    <t>4, 5, 7-11,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</si>
</sst>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1"/>
      <color rgb="FFC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49" fontId="0" fillId="0" borderId="0" xfId="0" applyNumberFormat="1"/>
    <xf numFmtId="0" fontId="5" fillId="0" borderId="0" xfId="0" applyFont="1"/>
    <xf numFmtId="49" fontId="5" fillId="0" borderId="0" xfId="0" applyNumberFormat="1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164" fontId="2" fillId="0" borderId="0" xfId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 wrapText="1"/>
    </xf>
    <xf numFmtId="0" fontId="11" fillId="0" borderId="0" xfId="0" applyFont="1"/>
    <xf numFmtId="49" fontId="11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right" vertical="center" wrapText="1"/>
    </xf>
    <xf numFmtId="0" fontId="14" fillId="0" borderId="0" xfId="0" applyFont="1"/>
    <xf numFmtId="0" fontId="17" fillId="0" borderId="0" xfId="0" applyFont="1"/>
    <xf numFmtId="0" fontId="5" fillId="0" borderId="0" xfId="0" applyFont="1" applyAlignment="1">
      <alignment horizontal="left" vertical="top" wrapText="1"/>
    </xf>
    <xf numFmtId="164" fontId="3" fillId="0" borderId="1" xfId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left" vertical="center" wrapText="1"/>
    </xf>
    <xf numFmtId="164" fontId="12" fillId="0" borderId="0" xfId="0" applyNumberFormat="1" applyFont="1"/>
    <xf numFmtId="0" fontId="4" fillId="0" borderId="0" xfId="0" applyFont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3" fillId="0" borderId="1" xfId="0" applyFont="1" applyFill="1" applyBorder="1" applyAlignment="1">
      <alignment vertical="center" wrapText="1"/>
    </xf>
    <xf numFmtId="164" fontId="5" fillId="0" borderId="0" xfId="0" applyNumberFormat="1" applyFont="1" applyFill="1"/>
    <xf numFmtId="0" fontId="4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textRotation="90" wrapText="1"/>
    </xf>
    <xf numFmtId="0" fontId="2" fillId="0" borderId="4" xfId="0" applyFont="1" applyBorder="1" applyAlignment="1">
      <alignment horizontal="left" vertical="center" textRotation="90" wrapText="1"/>
    </xf>
    <xf numFmtId="0" fontId="3" fillId="0" borderId="1" xfId="0" applyFont="1" applyBorder="1" applyAlignment="1">
      <alignment horizontal="center" vertical="top" wrapText="1"/>
    </xf>
    <xf numFmtId="49" fontId="18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tabSelected="1" view="pageBreakPreview" topLeftCell="A44" zoomScale="126" zoomScaleNormal="96" zoomScaleSheetLayoutView="126" workbookViewId="0">
      <selection activeCell="J44" sqref="A5:L103"/>
    </sheetView>
  </sheetViews>
  <sheetFormatPr defaultRowHeight="15" x14ac:dyDescent="0.25"/>
  <cols>
    <col min="1" max="1" width="6.140625" style="2" customWidth="1"/>
    <col min="2" max="2" width="39.85546875" customWidth="1"/>
    <col min="3" max="3" width="7.7109375" style="1" customWidth="1"/>
    <col min="4" max="4" width="4.85546875" customWidth="1"/>
    <col min="5" max="5" width="5.28515625" customWidth="1"/>
    <col min="6" max="6" width="5.28515625" style="1" customWidth="1"/>
    <col min="7" max="7" width="6.42578125" customWidth="1"/>
    <col min="8" max="8" width="16.28515625" customWidth="1"/>
    <col min="9" max="9" width="15.42578125" customWidth="1"/>
    <col min="10" max="10" width="16.140625" customWidth="1"/>
    <col min="11" max="11" width="23.28515625" customWidth="1"/>
    <col min="12" max="12" width="21" customWidth="1"/>
    <col min="13" max="13" width="18.7109375" customWidth="1"/>
    <col min="14" max="14" width="16.85546875" customWidth="1"/>
  </cols>
  <sheetData>
    <row r="1" spans="1:14" ht="3.6" customHeight="1" x14ac:dyDescent="0.25"/>
    <row r="2" spans="1:14" ht="25.9" customHeight="1" x14ac:dyDescent="0.25">
      <c r="A2"/>
      <c r="J2" s="74" t="s">
        <v>101</v>
      </c>
      <c r="K2" s="74"/>
    </row>
    <row r="3" spans="1:14" s="2" customFormat="1" ht="20.45" customHeight="1" x14ac:dyDescent="0.25">
      <c r="A3" s="75" t="s">
        <v>4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4" s="2" customFormat="1" ht="1.1499999999999999" customHeight="1" x14ac:dyDescent="0.25">
      <c r="C4" s="3"/>
      <c r="F4" s="3"/>
    </row>
    <row r="5" spans="1:14" s="2" customFormat="1" ht="16.149999999999999" customHeight="1" x14ac:dyDescent="0.25">
      <c r="A5" s="77" t="s">
        <v>5</v>
      </c>
      <c r="B5" s="77" t="s">
        <v>53</v>
      </c>
      <c r="C5" s="77" t="s">
        <v>54</v>
      </c>
      <c r="D5" s="77"/>
      <c r="E5" s="77"/>
      <c r="F5" s="77"/>
      <c r="G5" s="77"/>
      <c r="H5" s="77" t="s">
        <v>55</v>
      </c>
      <c r="I5" s="77"/>
      <c r="J5" s="77"/>
      <c r="K5" s="77" t="s">
        <v>46</v>
      </c>
    </row>
    <row r="6" spans="1:14" s="2" customFormat="1" ht="11.45" customHeight="1" x14ac:dyDescent="0.25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4" s="2" customFormat="1" x14ac:dyDescent="0.25">
      <c r="A7" s="77"/>
      <c r="B7" s="77"/>
      <c r="C7" s="76" t="s">
        <v>6</v>
      </c>
      <c r="D7" s="76" t="s">
        <v>7</v>
      </c>
      <c r="E7" s="71" t="s">
        <v>33</v>
      </c>
      <c r="F7" s="78" t="s">
        <v>34</v>
      </c>
      <c r="G7" s="76" t="s">
        <v>8</v>
      </c>
      <c r="H7" s="77" t="s">
        <v>40</v>
      </c>
      <c r="I7" s="77" t="s">
        <v>51</v>
      </c>
      <c r="J7" s="77" t="s">
        <v>80</v>
      </c>
      <c r="K7" s="77"/>
      <c r="L7" s="13"/>
    </row>
    <row r="8" spans="1:14" s="2" customFormat="1" ht="70.150000000000006" customHeight="1" x14ac:dyDescent="0.25">
      <c r="A8" s="77"/>
      <c r="B8" s="77"/>
      <c r="C8" s="76"/>
      <c r="D8" s="76"/>
      <c r="E8" s="72"/>
      <c r="F8" s="78"/>
      <c r="G8" s="76"/>
      <c r="H8" s="77"/>
      <c r="I8" s="77"/>
      <c r="J8" s="77"/>
      <c r="K8" s="77"/>
      <c r="L8" s="13"/>
      <c r="M8" s="13"/>
    </row>
    <row r="9" spans="1:14" s="2" customFormat="1" ht="12" customHeight="1" x14ac:dyDescent="0.25">
      <c r="A9" s="57">
        <v>1</v>
      </c>
      <c r="B9" s="57">
        <v>2</v>
      </c>
      <c r="C9" s="19" t="s">
        <v>35</v>
      </c>
      <c r="D9" s="57">
        <v>4</v>
      </c>
      <c r="E9" s="19" t="s">
        <v>36</v>
      </c>
      <c r="F9" s="57">
        <v>6</v>
      </c>
      <c r="G9" s="19" t="s">
        <v>37</v>
      </c>
      <c r="H9" s="57">
        <v>8</v>
      </c>
      <c r="I9" s="19" t="s">
        <v>38</v>
      </c>
      <c r="J9" s="57">
        <v>10</v>
      </c>
      <c r="K9" s="19" t="s">
        <v>39</v>
      </c>
      <c r="L9" s="13"/>
    </row>
    <row r="10" spans="1:14" s="2" customFormat="1" ht="39" customHeight="1" x14ac:dyDescent="0.25">
      <c r="A10" s="77"/>
      <c r="B10" s="56" t="s">
        <v>24</v>
      </c>
      <c r="C10" s="26" t="s">
        <v>49</v>
      </c>
      <c r="D10" s="27">
        <v>14</v>
      </c>
      <c r="E10" s="40" t="s">
        <v>41</v>
      </c>
      <c r="F10" s="26" t="s">
        <v>41</v>
      </c>
      <c r="G10" s="40" t="s">
        <v>41</v>
      </c>
      <c r="H10" s="28">
        <f>H11+H12</f>
        <v>729692264.05999994</v>
      </c>
      <c r="I10" s="28">
        <f t="shared" ref="I10:J10" si="0">I11+I12</f>
        <v>520029415.20999998</v>
      </c>
      <c r="J10" s="28">
        <f t="shared" si="0"/>
        <v>412847271</v>
      </c>
      <c r="K10" s="65" t="s">
        <v>81</v>
      </c>
      <c r="L10" s="13">
        <f>H10+I10+J10</f>
        <v>1662568950.27</v>
      </c>
    </row>
    <row r="11" spans="1:14" s="2" customFormat="1" ht="25.9" customHeight="1" x14ac:dyDescent="0.25">
      <c r="A11" s="77"/>
      <c r="B11" s="41" t="s">
        <v>56</v>
      </c>
      <c r="C11" s="26" t="s">
        <v>49</v>
      </c>
      <c r="D11" s="27">
        <v>14</v>
      </c>
      <c r="E11" s="27" t="s">
        <v>41</v>
      </c>
      <c r="F11" s="26" t="s">
        <v>41</v>
      </c>
      <c r="G11" s="27" t="s">
        <v>41</v>
      </c>
      <c r="H11" s="24">
        <f>H15+H21+H48+H65+H73+H82+H85</f>
        <v>708049064.05999994</v>
      </c>
      <c r="I11" s="24">
        <f>I15+I21+I48+I65+I73+I82+I85</f>
        <v>498613015.20999998</v>
      </c>
      <c r="J11" s="24">
        <f>J15+J21+J48+J65+J73+J82+J85</f>
        <v>391430871</v>
      </c>
      <c r="K11" s="65"/>
      <c r="L11" s="42"/>
      <c r="M11" s="42"/>
      <c r="N11" s="42"/>
    </row>
    <row r="12" spans="1:14" s="2" customFormat="1" ht="13.15" customHeight="1" x14ac:dyDescent="0.25">
      <c r="A12" s="77"/>
      <c r="B12" s="25" t="s">
        <v>0</v>
      </c>
      <c r="C12" s="26" t="s">
        <v>41</v>
      </c>
      <c r="D12" s="27" t="s">
        <v>41</v>
      </c>
      <c r="E12" s="27" t="s">
        <v>41</v>
      </c>
      <c r="F12" s="26" t="s">
        <v>41</v>
      </c>
      <c r="G12" s="27" t="s">
        <v>41</v>
      </c>
      <c r="H12" s="24">
        <f>H22+H49+H66</f>
        <v>21643200</v>
      </c>
      <c r="I12" s="24">
        <f>I22+I49+I66</f>
        <v>21416400</v>
      </c>
      <c r="J12" s="24">
        <f>J22+J49+J66</f>
        <v>21416400</v>
      </c>
      <c r="K12" s="65"/>
      <c r="L12" s="13">
        <f>H11+I11+J11</f>
        <v>1598092950.27</v>
      </c>
      <c r="M12" s="13"/>
    </row>
    <row r="13" spans="1:14" s="2" customFormat="1" ht="12.6" customHeight="1" x14ac:dyDescent="0.25">
      <c r="A13" s="77"/>
      <c r="B13" s="25" t="s">
        <v>32</v>
      </c>
      <c r="C13" s="26" t="s">
        <v>41</v>
      </c>
      <c r="D13" s="27" t="s">
        <v>41</v>
      </c>
      <c r="E13" s="27" t="s">
        <v>41</v>
      </c>
      <c r="F13" s="26" t="s">
        <v>41</v>
      </c>
      <c r="G13" s="27" t="s">
        <v>41</v>
      </c>
      <c r="H13" s="24">
        <f>H11+H12</f>
        <v>729692264.05999994</v>
      </c>
      <c r="I13" s="24">
        <f t="shared" ref="I13:J13" si="1">I11+I12</f>
        <v>520029415.20999998</v>
      </c>
      <c r="J13" s="24">
        <f t="shared" si="1"/>
        <v>412847271</v>
      </c>
      <c r="K13" s="65"/>
      <c r="M13" s="13"/>
    </row>
    <row r="14" spans="1:14" s="2" customFormat="1" ht="39.6" customHeight="1" x14ac:dyDescent="0.25">
      <c r="A14" s="73" t="s">
        <v>1</v>
      </c>
      <c r="B14" s="25" t="s">
        <v>42</v>
      </c>
      <c r="C14" s="38" t="s">
        <v>41</v>
      </c>
      <c r="D14" s="39" t="s">
        <v>41</v>
      </c>
      <c r="E14" s="39" t="s">
        <v>41</v>
      </c>
      <c r="F14" s="38" t="s">
        <v>41</v>
      </c>
      <c r="G14" s="27" t="s">
        <v>41</v>
      </c>
      <c r="H14" s="24">
        <f>H15</f>
        <v>8710841</v>
      </c>
      <c r="I14" s="24">
        <f t="shared" ref="I14:J14" si="2">I15</f>
        <v>8695088.6600000001</v>
      </c>
      <c r="J14" s="24">
        <f t="shared" si="2"/>
        <v>8707135.4100000001</v>
      </c>
      <c r="K14" s="64">
        <v>3</v>
      </c>
      <c r="M14" s="13"/>
    </row>
    <row r="15" spans="1:14" s="2" customFormat="1" ht="25.15" customHeight="1" x14ac:dyDescent="0.25">
      <c r="A15" s="73"/>
      <c r="B15" s="29" t="s">
        <v>56</v>
      </c>
      <c r="C15" s="38" t="s">
        <v>18</v>
      </c>
      <c r="D15" s="39">
        <v>14</v>
      </c>
      <c r="E15" s="39">
        <v>4</v>
      </c>
      <c r="F15" s="38" t="s">
        <v>17</v>
      </c>
      <c r="G15" s="27">
        <v>80040</v>
      </c>
      <c r="H15" s="24">
        <f>H18</f>
        <v>8710841</v>
      </c>
      <c r="I15" s="24">
        <f>I18</f>
        <v>8695088.6600000001</v>
      </c>
      <c r="J15" s="24">
        <f>J18</f>
        <v>8707135.4100000001</v>
      </c>
      <c r="K15" s="64"/>
    </row>
    <row r="16" spans="1:14" s="2" customFormat="1" ht="15" customHeight="1" x14ac:dyDescent="0.25">
      <c r="A16" s="73"/>
      <c r="B16" s="56" t="s">
        <v>32</v>
      </c>
      <c r="C16" s="38" t="s">
        <v>41</v>
      </c>
      <c r="D16" s="39" t="s">
        <v>41</v>
      </c>
      <c r="E16" s="39" t="s">
        <v>41</v>
      </c>
      <c r="F16" s="38" t="s">
        <v>41</v>
      </c>
      <c r="G16" s="27" t="s">
        <v>41</v>
      </c>
      <c r="H16" s="24">
        <f>H15</f>
        <v>8710841</v>
      </c>
      <c r="I16" s="24">
        <f t="shared" ref="I16:J16" si="3">I15</f>
        <v>8695088.6600000001</v>
      </c>
      <c r="J16" s="24">
        <f t="shared" si="3"/>
        <v>8707135.4100000001</v>
      </c>
      <c r="K16" s="64"/>
    </row>
    <row r="17" spans="1:12" s="2" customFormat="1" ht="26.45" customHeight="1" x14ac:dyDescent="0.25">
      <c r="A17" s="67" t="s">
        <v>2</v>
      </c>
      <c r="B17" s="35" t="s">
        <v>47</v>
      </c>
      <c r="C17" s="31" t="s">
        <v>18</v>
      </c>
      <c r="D17" s="32">
        <v>14</v>
      </c>
      <c r="E17" s="32">
        <v>4</v>
      </c>
      <c r="F17" s="31" t="s">
        <v>17</v>
      </c>
      <c r="G17" s="32">
        <v>80040</v>
      </c>
      <c r="H17" s="20">
        <f>H18</f>
        <v>8710841</v>
      </c>
      <c r="I17" s="20">
        <f t="shared" ref="I17:J17" si="4">I18</f>
        <v>8695088.6600000001</v>
      </c>
      <c r="J17" s="20">
        <f t="shared" si="4"/>
        <v>8707135.4100000001</v>
      </c>
      <c r="K17" s="66">
        <v>3</v>
      </c>
    </row>
    <row r="18" spans="1:12" s="2" customFormat="1" ht="13.15" customHeight="1" x14ac:dyDescent="0.25">
      <c r="A18" s="67"/>
      <c r="B18" s="34" t="s">
        <v>56</v>
      </c>
      <c r="C18" s="31" t="s">
        <v>18</v>
      </c>
      <c r="D18" s="32">
        <v>14</v>
      </c>
      <c r="E18" s="32">
        <v>4</v>
      </c>
      <c r="F18" s="31" t="s">
        <v>17</v>
      </c>
      <c r="G18" s="32">
        <v>80040</v>
      </c>
      <c r="H18" s="20">
        <v>8710841</v>
      </c>
      <c r="I18" s="20">
        <v>8695088.6600000001</v>
      </c>
      <c r="J18" s="20">
        <v>8707135.4100000001</v>
      </c>
      <c r="K18" s="66"/>
    </row>
    <row r="19" spans="1:12" s="2" customFormat="1" ht="14.45" customHeight="1" x14ac:dyDescent="0.25">
      <c r="A19" s="67"/>
      <c r="B19" s="54" t="s">
        <v>32</v>
      </c>
      <c r="C19" s="31" t="s">
        <v>41</v>
      </c>
      <c r="D19" s="32" t="s">
        <v>41</v>
      </c>
      <c r="E19" s="32" t="s">
        <v>41</v>
      </c>
      <c r="F19" s="31" t="s">
        <v>41</v>
      </c>
      <c r="G19" s="32" t="s">
        <v>41</v>
      </c>
      <c r="H19" s="20">
        <f>H18</f>
        <v>8710841</v>
      </c>
      <c r="I19" s="20">
        <f t="shared" ref="I19:J19" si="5">I18</f>
        <v>8695088.6600000001</v>
      </c>
      <c r="J19" s="20">
        <f t="shared" si="5"/>
        <v>8707135.4100000001</v>
      </c>
      <c r="K19" s="66"/>
    </row>
    <row r="20" spans="1:12" s="2" customFormat="1" ht="27" customHeight="1" x14ac:dyDescent="0.25">
      <c r="A20" s="73" t="s">
        <v>3</v>
      </c>
      <c r="B20" s="25" t="s">
        <v>43</v>
      </c>
      <c r="C20" s="45" t="s">
        <v>41</v>
      </c>
      <c r="D20" s="46" t="s">
        <v>41</v>
      </c>
      <c r="E20" s="46" t="s">
        <v>41</v>
      </c>
      <c r="F20" s="45" t="s">
        <v>41</v>
      </c>
      <c r="G20" s="46" t="s">
        <v>41</v>
      </c>
      <c r="H20" s="28">
        <f>H21+H22</f>
        <v>122196105.38</v>
      </c>
      <c r="I20" s="28">
        <f t="shared" ref="I20:J20" si="6">I21+I22</f>
        <v>119321372.19</v>
      </c>
      <c r="J20" s="28">
        <f t="shared" si="6"/>
        <v>119621372.17</v>
      </c>
      <c r="K20" s="65" t="s">
        <v>114</v>
      </c>
    </row>
    <row r="21" spans="1:12" s="2" customFormat="1" ht="24.6" customHeight="1" x14ac:dyDescent="0.25">
      <c r="A21" s="73"/>
      <c r="B21" s="29" t="s">
        <v>56</v>
      </c>
      <c r="C21" s="45" t="s">
        <v>49</v>
      </c>
      <c r="D21" s="46">
        <v>14</v>
      </c>
      <c r="E21" s="46">
        <v>4</v>
      </c>
      <c r="F21" s="45" t="s">
        <v>19</v>
      </c>
      <c r="G21" s="46" t="s">
        <v>41</v>
      </c>
      <c r="H21" s="24">
        <f>H25+H28++H33+H36++H42</f>
        <v>106916405.38</v>
      </c>
      <c r="I21" s="24">
        <f t="shared" ref="I21:J21" si="7">I25+I29+I30+I33+I36</f>
        <v>104041672.19</v>
      </c>
      <c r="J21" s="24">
        <f t="shared" si="7"/>
        <v>104341672.17</v>
      </c>
      <c r="K21" s="65"/>
      <c r="L21" s="13"/>
    </row>
    <row r="22" spans="1:12" s="50" customFormat="1" ht="13.9" customHeight="1" x14ac:dyDescent="0.25">
      <c r="A22" s="73"/>
      <c r="B22" s="51" t="s">
        <v>0</v>
      </c>
      <c r="C22" s="45" t="s">
        <v>41</v>
      </c>
      <c r="D22" s="46" t="s">
        <v>41</v>
      </c>
      <c r="E22" s="46" t="s">
        <v>41</v>
      </c>
      <c r="F22" s="45" t="s">
        <v>41</v>
      </c>
      <c r="G22" s="46" t="s">
        <v>41</v>
      </c>
      <c r="H22" s="24">
        <f>H26</f>
        <v>15279700</v>
      </c>
      <c r="I22" s="24">
        <f t="shared" ref="I22:J22" si="8">I26</f>
        <v>15279700</v>
      </c>
      <c r="J22" s="24">
        <f t="shared" si="8"/>
        <v>15279700</v>
      </c>
      <c r="K22" s="65"/>
      <c r="L22" s="52"/>
    </row>
    <row r="23" spans="1:12" s="2" customFormat="1" ht="14.45" customHeight="1" x14ac:dyDescent="0.25">
      <c r="A23" s="73"/>
      <c r="B23" s="56" t="s">
        <v>32</v>
      </c>
      <c r="C23" s="45" t="s">
        <v>41</v>
      </c>
      <c r="D23" s="46" t="s">
        <v>41</v>
      </c>
      <c r="E23" s="46" t="s">
        <v>41</v>
      </c>
      <c r="F23" s="45" t="s">
        <v>41</v>
      </c>
      <c r="G23" s="46" t="s">
        <v>41</v>
      </c>
      <c r="H23" s="24">
        <f>H21+H22</f>
        <v>122196105.38</v>
      </c>
      <c r="I23" s="24">
        <f t="shared" ref="I23:J23" si="9">I21+I22</f>
        <v>119321372.19</v>
      </c>
      <c r="J23" s="24">
        <f t="shared" si="9"/>
        <v>119621372.17</v>
      </c>
      <c r="K23" s="65"/>
      <c r="L23" s="13"/>
    </row>
    <row r="24" spans="1:12" s="2" customFormat="1" ht="13.9" customHeight="1" x14ac:dyDescent="0.25">
      <c r="A24" s="67" t="s">
        <v>9</v>
      </c>
      <c r="B24" s="34" t="s">
        <v>10</v>
      </c>
      <c r="C24" s="47" t="s">
        <v>41</v>
      </c>
      <c r="D24" s="48" t="s">
        <v>41</v>
      </c>
      <c r="E24" s="48" t="s">
        <v>41</v>
      </c>
      <c r="F24" s="47" t="s">
        <v>41</v>
      </c>
      <c r="G24" s="48" t="s">
        <v>41</v>
      </c>
      <c r="H24" s="33">
        <f>H25+H26</f>
        <v>118758742.14</v>
      </c>
      <c r="I24" s="44">
        <f>I25+I26</f>
        <v>117839115.16</v>
      </c>
      <c r="J24" s="44">
        <f>J25+J26</f>
        <v>117839115.14</v>
      </c>
      <c r="K24" s="66" t="s">
        <v>59</v>
      </c>
    </row>
    <row r="25" spans="1:12" s="2" customFormat="1" ht="14.45" customHeight="1" x14ac:dyDescent="0.25">
      <c r="A25" s="67"/>
      <c r="B25" s="34" t="s">
        <v>56</v>
      </c>
      <c r="C25" s="47" t="s">
        <v>18</v>
      </c>
      <c r="D25" s="48">
        <v>14</v>
      </c>
      <c r="E25" s="48">
        <v>4</v>
      </c>
      <c r="F25" s="47" t="s">
        <v>19</v>
      </c>
      <c r="G25" s="48">
        <v>80600</v>
      </c>
      <c r="H25" s="20">
        <v>103479042.14</v>
      </c>
      <c r="I25" s="20">
        <v>102559415.16</v>
      </c>
      <c r="J25" s="20">
        <v>102559415.14</v>
      </c>
      <c r="K25" s="66"/>
    </row>
    <row r="26" spans="1:12" s="50" customFormat="1" ht="12" customHeight="1" x14ac:dyDescent="0.25">
      <c r="A26" s="67"/>
      <c r="B26" s="49" t="s">
        <v>0</v>
      </c>
      <c r="C26" s="47" t="s">
        <v>41</v>
      </c>
      <c r="D26" s="48" t="s">
        <v>41</v>
      </c>
      <c r="E26" s="48" t="s">
        <v>41</v>
      </c>
      <c r="F26" s="47" t="s">
        <v>41</v>
      </c>
      <c r="G26" s="48" t="s">
        <v>41</v>
      </c>
      <c r="H26" s="20">
        <v>15279700</v>
      </c>
      <c r="I26" s="20">
        <v>15279700</v>
      </c>
      <c r="J26" s="20">
        <v>15279700</v>
      </c>
      <c r="K26" s="66"/>
    </row>
    <row r="27" spans="1:12" s="2" customFormat="1" ht="12.6" customHeight="1" x14ac:dyDescent="0.25">
      <c r="A27" s="67"/>
      <c r="B27" s="54" t="s">
        <v>32</v>
      </c>
      <c r="C27" s="47" t="s">
        <v>41</v>
      </c>
      <c r="D27" s="48" t="s">
        <v>41</v>
      </c>
      <c r="E27" s="48" t="s">
        <v>41</v>
      </c>
      <c r="F27" s="47" t="s">
        <v>41</v>
      </c>
      <c r="G27" s="48" t="s">
        <v>41</v>
      </c>
      <c r="H27" s="20">
        <f>H25+H26</f>
        <v>118758742.14</v>
      </c>
      <c r="I27" s="20">
        <f t="shared" ref="I27:J27" si="10">I25+I26</f>
        <v>117839115.16</v>
      </c>
      <c r="J27" s="20">
        <f t="shared" si="10"/>
        <v>117839115.14</v>
      </c>
      <c r="K27" s="66"/>
    </row>
    <row r="28" spans="1:12" s="2" customFormat="1" ht="26.45" customHeight="1" x14ac:dyDescent="0.25">
      <c r="A28" s="55" t="s">
        <v>29</v>
      </c>
      <c r="B28" s="30" t="s">
        <v>12</v>
      </c>
      <c r="C28" s="47" t="s">
        <v>27</v>
      </c>
      <c r="D28" s="48">
        <v>14</v>
      </c>
      <c r="E28" s="48">
        <v>4</v>
      </c>
      <c r="F28" s="47" t="s">
        <v>19</v>
      </c>
      <c r="G28" s="48">
        <v>82300</v>
      </c>
      <c r="H28" s="20">
        <f>H29+H30</f>
        <v>1695840</v>
      </c>
      <c r="I28" s="20">
        <f t="shared" ref="I28:J28" si="11">I29+I30</f>
        <v>0</v>
      </c>
      <c r="J28" s="20">
        <f t="shared" si="11"/>
        <v>300000</v>
      </c>
      <c r="K28" s="30" t="s">
        <v>60</v>
      </c>
    </row>
    <row r="29" spans="1:12" s="2" customFormat="1" ht="13.9" customHeight="1" x14ac:dyDescent="0.25">
      <c r="A29" s="55" t="s">
        <v>30</v>
      </c>
      <c r="B29" s="34" t="s">
        <v>56</v>
      </c>
      <c r="C29" s="31" t="s">
        <v>20</v>
      </c>
      <c r="D29" s="32">
        <v>14</v>
      </c>
      <c r="E29" s="32">
        <v>4</v>
      </c>
      <c r="F29" s="31" t="s">
        <v>19</v>
      </c>
      <c r="G29" s="32">
        <v>82300</v>
      </c>
      <c r="H29" s="20">
        <v>400000</v>
      </c>
      <c r="I29" s="20">
        <v>0</v>
      </c>
      <c r="J29" s="20">
        <v>300000</v>
      </c>
      <c r="K29" s="54">
        <v>9</v>
      </c>
    </row>
    <row r="30" spans="1:12" s="2" customFormat="1" ht="13.9" customHeight="1" x14ac:dyDescent="0.25">
      <c r="A30" s="55" t="s">
        <v>31</v>
      </c>
      <c r="B30" s="34" t="s">
        <v>56</v>
      </c>
      <c r="C30" s="31" t="s">
        <v>18</v>
      </c>
      <c r="D30" s="32">
        <v>14</v>
      </c>
      <c r="E30" s="32">
        <v>4</v>
      </c>
      <c r="F30" s="31" t="s">
        <v>19</v>
      </c>
      <c r="G30" s="32">
        <v>82300</v>
      </c>
      <c r="H30" s="20">
        <v>1295840</v>
      </c>
      <c r="I30" s="20">
        <v>0</v>
      </c>
      <c r="J30" s="20">
        <v>0</v>
      </c>
      <c r="K30" s="54" t="s">
        <v>61</v>
      </c>
    </row>
    <row r="31" spans="1:12" s="2" customFormat="1" ht="13.9" customHeight="1" x14ac:dyDescent="0.25">
      <c r="A31" s="55"/>
      <c r="B31" s="54" t="s">
        <v>32</v>
      </c>
      <c r="C31" s="31" t="s">
        <v>41</v>
      </c>
      <c r="D31" s="32" t="s">
        <v>41</v>
      </c>
      <c r="E31" s="32" t="s">
        <v>41</v>
      </c>
      <c r="F31" s="31" t="s">
        <v>41</v>
      </c>
      <c r="G31" s="32" t="s">
        <v>41</v>
      </c>
      <c r="H31" s="20">
        <f>H29+H30</f>
        <v>1695840</v>
      </c>
      <c r="I31" s="20">
        <f t="shared" ref="I31:J31" si="12">I29+I30</f>
        <v>0</v>
      </c>
      <c r="J31" s="20">
        <f t="shared" si="12"/>
        <v>300000</v>
      </c>
      <c r="K31" s="36"/>
    </row>
    <row r="32" spans="1:12" s="2" customFormat="1" ht="53.45" customHeight="1" x14ac:dyDescent="0.25">
      <c r="A32" s="67" t="s">
        <v>13</v>
      </c>
      <c r="B32" s="35" t="s">
        <v>25</v>
      </c>
      <c r="C32" s="31" t="s">
        <v>18</v>
      </c>
      <c r="D32" s="32">
        <v>14</v>
      </c>
      <c r="E32" s="32">
        <v>4</v>
      </c>
      <c r="F32" s="31" t="s">
        <v>19</v>
      </c>
      <c r="G32" s="32">
        <v>82320</v>
      </c>
      <c r="H32" s="20">
        <f>H33</f>
        <v>1491499.03</v>
      </c>
      <c r="I32" s="20">
        <f t="shared" ref="I32:J32" si="13">I33</f>
        <v>1482257.03</v>
      </c>
      <c r="J32" s="20">
        <f t="shared" si="13"/>
        <v>1482257.03</v>
      </c>
      <c r="K32" s="66">
        <v>10</v>
      </c>
    </row>
    <row r="33" spans="1:12" s="2" customFormat="1" ht="13.9" customHeight="1" x14ac:dyDescent="0.25">
      <c r="A33" s="67"/>
      <c r="B33" s="34" t="s">
        <v>56</v>
      </c>
      <c r="C33" s="31" t="s">
        <v>18</v>
      </c>
      <c r="D33" s="32">
        <v>14</v>
      </c>
      <c r="E33" s="32">
        <v>4</v>
      </c>
      <c r="F33" s="31" t="s">
        <v>19</v>
      </c>
      <c r="G33" s="32">
        <v>82320</v>
      </c>
      <c r="H33" s="20">
        <v>1491499.03</v>
      </c>
      <c r="I33" s="20">
        <v>1482257.03</v>
      </c>
      <c r="J33" s="20">
        <v>1482257.03</v>
      </c>
      <c r="K33" s="66"/>
    </row>
    <row r="34" spans="1:12" s="2" customFormat="1" ht="13.9" customHeight="1" x14ac:dyDescent="0.25">
      <c r="A34" s="67"/>
      <c r="B34" s="54" t="s">
        <v>32</v>
      </c>
      <c r="C34" s="31" t="s">
        <v>41</v>
      </c>
      <c r="D34" s="32" t="s">
        <v>41</v>
      </c>
      <c r="E34" s="32" t="s">
        <v>41</v>
      </c>
      <c r="F34" s="31" t="s">
        <v>41</v>
      </c>
      <c r="G34" s="32" t="s">
        <v>41</v>
      </c>
      <c r="H34" s="20">
        <f>H33</f>
        <v>1491499.03</v>
      </c>
      <c r="I34" s="20">
        <f t="shared" ref="I34:J34" si="14">I33</f>
        <v>1482257.03</v>
      </c>
      <c r="J34" s="20">
        <f t="shared" si="14"/>
        <v>1482257.03</v>
      </c>
      <c r="K34" s="66"/>
    </row>
    <row r="35" spans="1:12" s="2" customFormat="1" ht="26.45" customHeight="1" x14ac:dyDescent="0.25">
      <c r="A35" s="67" t="s">
        <v>97</v>
      </c>
      <c r="B35" s="35" t="s">
        <v>98</v>
      </c>
      <c r="C35" s="31" t="s">
        <v>73</v>
      </c>
      <c r="D35" s="32">
        <v>14</v>
      </c>
      <c r="E35" s="32">
        <v>4</v>
      </c>
      <c r="F35" s="31" t="s">
        <v>19</v>
      </c>
      <c r="G35" s="32">
        <v>81680</v>
      </c>
      <c r="H35" s="20">
        <f>H36</f>
        <v>150000</v>
      </c>
      <c r="I35" s="20">
        <f t="shared" ref="I35:J35" si="15">I36</f>
        <v>0</v>
      </c>
      <c r="J35" s="20">
        <f t="shared" si="15"/>
        <v>0</v>
      </c>
      <c r="K35" s="66">
        <v>11</v>
      </c>
    </row>
    <row r="36" spans="1:12" s="2" customFormat="1" ht="13.15" customHeight="1" x14ac:dyDescent="0.25">
      <c r="A36" s="67"/>
      <c r="B36" s="34" t="s">
        <v>56</v>
      </c>
      <c r="C36" s="31" t="s">
        <v>73</v>
      </c>
      <c r="D36" s="32">
        <v>14</v>
      </c>
      <c r="E36" s="32">
        <v>4</v>
      </c>
      <c r="F36" s="31" t="s">
        <v>19</v>
      </c>
      <c r="G36" s="32">
        <v>81680</v>
      </c>
      <c r="H36" s="20">
        <f>H39</f>
        <v>150000</v>
      </c>
      <c r="I36" s="20">
        <f t="shared" ref="I36:J36" si="16">I39</f>
        <v>0</v>
      </c>
      <c r="J36" s="20">
        <f t="shared" si="16"/>
        <v>0</v>
      </c>
      <c r="K36" s="66"/>
    </row>
    <row r="37" spans="1:12" s="2" customFormat="1" ht="13.15" customHeight="1" x14ac:dyDescent="0.25">
      <c r="A37" s="67"/>
      <c r="B37" s="54" t="s">
        <v>32</v>
      </c>
      <c r="C37" s="31" t="s">
        <v>41</v>
      </c>
      <c r="D37" s="32" t="s">
        <v>41</v>
      </c>
      <c r="E37" s="32" t="s">
        <v>41</v>
      </c>
      <c r="F37" s="31" t="s">
        <v>41</v>
      </c>
      <c r="G37" s="32" t="s">
        <v>41</v>
      </c>
      <c r="H37" s="20">
        <f>H36</f>
        <v>150000</v>
      </c>
      <c r="I37" s="20">
        <f t="shared" ref="I37:J37" si="17">I36</f>
        <v>0</v>
      </c>
      <c r="J37" s="20">
        <f t="shared" si="17"/>
        <v>0</v>
      </c>
      <c r="K37" s="66"/>
    </row>
    <row r="38" spans="1:12" s="2" customFormat="1" ht="27" customHeight="1" x14ac:dyDescent="0.25">
      <c r="A38" s="67" t="s">
        <v>99</v>
      </c>
      <c r="B38" s="35" t="s">
        <v>100</v>
      </c>
      <c r="C38" s="31" t="s">
        <v>73</v>
      </c>
      <c r="D38" s="32">
        <v>14</v>
      </c>
      <c r="E38" s="32">
        <v>4</v>
      </c>
      <c r="F38" s="31" t="s">
        <v>19</v>
      </c>
      <c r="G38" s="32">
        <v>81680</v>
      </c>
      <c r="H38" s="20">
        <f>H39</f>
        <v>150000</v>
      </c>
      <c r="I38" s="20">
        <f t="shared" ref="I38:J38" si="18">I39</f>
        <v>0</v>
      </c>
      <c r="J38" s="20">
        <f t="shared" si="18"/>
        <v>0</v>
      </c>
      <c r="K38" s="89">
        <v>11</v>
      </c>
    </row>
    <row r="39" spans="1:12" s="2" customFormat="1" ht="13.9" customHeight="1" x14ac:dyDescent="0.25">
      <c r="A39" s="67"/>
      <c r="B39" s="34" t="s">
        <v>56</v>
      </c>
      <c r="C39" s="31" t="s">
        <v>73</v>
      </c>
      <c r="D39" s="32">
        <v>14</v>
      </c>
      <c r="E39" s="32">
        <v>4</v>
      </c>
      <c r="F39" s="31" t="s">
        <v>19</v>
      </c>
      <c r="G39" s="32">
        <v>81680</v>
      </c>
      <c r="H39" s="20">
        <v>150000</v>
      </c>
      <c r="I39" s="20">
        <v>0</v>
      </c>
      <c r="J39" s="20">
        <v>0</v>
      </c>
      <c r="K39" s="89"/>
    </row>
    <row r="40" spans="1:12" s="2" customFormat="1" ht="13.15" customHeight="1" x14ac:dyDescent="0.25">
      <c r="A40" s="67"/>
      <c r="B40" s="54" t="s">
        <v>32</v>
      </c>
      <c r="C40" s="31" t="s">
        <v>41</v>
      </c>
      <c r="D40" s="32" t="s">
        <v>41</v>
      </c>
      <c r="E40" s="32" t="s">
        <v>41</v>
      </c>
      <c r="F40" s="31" t="s">
        <v>41</v>
      </c>
      <c r="G40" s="32" t="s">
        <v>41</v>
      </c>
      <c r="H40" s="20">
        <f>H39</f>
        <v>150000</v>
      </c>
      <c r="I40" s="20">
        <f t="shared" ref="I40:J40" si="19">I39</f>
        <v>0</v>
      </c>
      <c r="J40" s="20">
        <f t="shared" si="19"/>
        <v>0</v>
      </c>
      <c r="K40" s="89"/>
    </row>
    <row r="41" spans="1:12" s="22" customFormat="1" ht="64.900000000000006" customHeight="1" x14ac:dyDescent="0.25">
      <c r="A41" s="58" t="s">
        <v>107</v>
      </c>
      <c r="B41" s="35" t="s">
        <v>66</v>
      </c>
      <c r="C41" s="31" t="s">
        <v>18</v>
      </c>
      <c r="D41" s="32">
        <v>14</v>
      </c>
      <c r="E41" s="32">
        <v>4</v>
      </c>
      <c r="F41" s="31" t="s">
        <v>19</v>
      </c>
      <c r="G41" s="32" t="s">
        <v>50</v>
      </c>
      <c r="H41" s="20">
        <f>H42</f>
        <v>100024.21</v>
      </c>
      <c r="I41" s="20">
        <v>0</v>
      </c>
      <c r="J41" s="20">
        <f t="shared" ref="J41" si="20">J42</f>
        <v>0</v>
      </c>
      <c r="K41" s="68">
        <v>17</v>
      </c>
      <c r="L41" s="21"/>
    </row>
    <row r="42" spans="1:12" s="22" customFormat="1" ht="13.15" customHeight="1" x14ac:dyDescent="0.25">
      <c r="A42" s="59"/>
      <c r="B42" s="34" t="s">
        <v>56</v>
      </c>
      <c r="C42" s="31" t="s">
        <v>18</v>
      </c>
      <c r="D42" s="32">
        <v>14</v>
      </c>
      <c r="E42" s="32">
        <v>4</v>
      </c>
      <c r="F42" s="31" t="s">
        <v>19</v>
      </c>
      <c r="G42" s="32" t="s">
        <v>50</v>
      </c>
      <c r="H42" s="20">
        <f>H45</f>
        <v>100024.21</v>
      </c>
      <c r="I42" s="20">
        <v>0</v>
      </c>
      <c r="J42" s="20">
        <v>0</v>
      </c>
      <c r="K42" s="69"/>
      <c r="L42" s="21"/>
    </row>
    <row r="43" spans="1:12" s="22" customFormat="1" ht="12" customHeight="1" x14ac:dyDescent="0.25">
      <c r="A43" s="60"/>
      <c r="B43" s="54" t="s">
        <v>32</v>
      </c>
      <c r="C43" s="31" t="s">
        <v>41</v>
      </c>
      <c r="D43" s="32" t="s">
        <v>41</v>
      </c>
      <c r="E43" s="32" t="s">
        <v>41</v>
      </c>
      <c r="F43" s="31" t="s">
        <v>41</v>
      </c>
      <c r="G43" s="32" t="s">
        <v>41</v>
      </c>
      <c r="H43" s="20">
        <f>H42</f>
        <v>100024.21</v>
      </c>
      <c r="I43" s="20">
        <f t="shared" ref="I43:J43" si="21">I42</f>
        <v>0</v>
      </c>
      <c r="J43" s="20">
        <f t="shared" si="21"/>
        <v>0</v>
      </c>
      <c r="K43" s="70"/>
      <c r="L43" s="21"/>
    </row>
    <row r="44" spans="1:12" s="22" customFormat="1" ht="53.45" customHeight="1" x14ac:dyDescent="0.25">
      <c r="A44" s="58" t="s">
        <v>108</v>
      </c>
      <c r="B44" s="37" t="s">
        <v>67</v>
      </c>
      <c r="C44" s="31" t="s">
        <v>18</v>
      </c>
      <c r="D44" s="32">
        <v>14</v>
      </c>
      <c r="E44" s="32">
        <v>4</v>
      </c>
      <c r="F44" s="31" t="s">
        <v>19</v>
      </c>
      <c r="G44" s="32" t="s">
        <v>50</v>
      </c>
      <c r="H44" s="20">
        <f>H45</f>
        <v>100024.21</v>
      </c>
      <c r="I44" s="20">
        <f t="shared" ref="I44:J44" si="22">I45</f>
        <v>0</v>
      </c>
      <c r="J44" s="20">
        <f t="shared" si="22"/>
        <v>0</v>
      </c>
      <c r="K44" s="68">
        <v>17</v>
      </c>
      <c r="L44" s="21"/>
    </row>
    <row r="45" spans="1:12" s="22" customFormat="1" ht="13.9" customHeight="1" x14ac:dyDescent="0.25">
      <c r="A45" s="59"/>
      <c r="B45" s="34" t="s">
        <v>56</v>
      </c>
      <c r="C45" s="31" t="s">
        <v>18</v>
      </c>
      <c r="D45" s="32">
        <v>14</v>
      </c>
      <c r="E45" s="32">
        <v>4</v>
      </c>
      <c r="F45" s="31" t="s">
        <v>19</v>
      </c>
      <c r="G45" s="32" t="s">
        <v>50</v>
      </c>
      <c r="H45" s="20">
        <v>100024.21</v>
      </c>
      <c r="I45" s="20">
        <v>0</v>
      </c>
      <c r="J45" s="20">
        <v>0</v>
      </c>
      <c r="K45" s="69"/>
      <c r="L45" s="21"/>
    </row>
    <row r="46" spans="1:12" s="22" customFormat="1" ht="12" customHeight="1" x14ac:dyDescent="0.25">
      <c r="A46" s="60"/>
      <c r="B46" s="54" t="s">
        <v>32</v>
      </c>
      <c r="C46" s="31" t="s">
        <v>41</v>
      </c>
      <c r="D46" s="32" t="s">
        <v>41</v>
      </c>
      <c r="E46" s="32" t="s">
        <v>41</v>
      </c>
      <c r="F46" s="31" t="s">
        <v>41</v>
      </c>
      <c r="G46" s="32" t="s">
        <v>41</v>
      </c>
      <c r="H46" s="20">
        <f>H45</f>
        <v>100024.21</v>
      </c>
      <c r="I46" s="20">
        <f t="shared" ref="I46:J46" si="23">I45</f>
        <v>0</v>
      </c>
      <c r="J46" s="20">
        <f t="shared" si="23"/>
        <v>0</v>
      </c>
      <c r="K46" s="70"/>
      <c r="L46" s="21"/>
    </row>
    <row r="47" spans="1:12" s="2" customFormat="1" ht="39.6" customHeight="1" x14ac:dyDescent="0.25">
      <c r="A47" s="86" t="s">
        <v>14</v>
      </c>
      <c r="B47" s="25" t="s">
        <v>44</v>
      </c>
      <c r="C47" s="26" t="s">
        <v>41</v>
      </c>
      <c r="D47" s="27" t="s">
        <v>41</v>
      </c>
      <c r="E47" s="27" t="s">
        <v>41</v>
      </c>
      <c r="F47" s="26" t="s">
        <v>41</v>
      </c>
      <c r="G47" s="27" t="s">
        <v>41</v>
      </c>
      <c r="H47" s="24">
        <f>H48+H49</f>
        <v>276165905.80000001</v>
      </c>
      <c r="I47" s="24">
        <f t="shared" ref="I47:J47" si="24">I48+I49</f>
        <v>270242833.14999998</v>
      </c>
      <c r="J47" s="24">
        <f t="shared" si="24"/>
        <v>270230786.41999996</v>
      </c>
      <c r="K47" s="83" t="s">
        <v>106</v>
      </c>
      <c r="L47" s="13"/>
    </row>
    <row r="48" spans="1:12" s="2" customFormat="1" ht="24.6" customHeight="1" x14ac:dyDescent="0.25">
      <c r="A48" s="87"/>
      <c r="B48" s="29" t="s">
        <v>56</v>
      </c>
      <c r="C48" s="26" t="s">
        <v>18</v>
      </c>
      <c r="D48" s="27">
        <v>14</v>
      </c>
      <c r="E48" s="27">
        <v>4</v>
      </c>
      <c r="F48" s="26" t="s">
        <v>21</v>
      </c>
      <c r="G48" s="27" t="s">
        <v>41</v>
      </c>
      <c r="H48" s="24">
        <f>H52+H56+H59</f>
        <v>270029205.80000001</v>
      </c>
      <c r="I48" s="24">
        <f t="shared" ref="I48:J48" si="25">I52+I56+I59</f>
        <v>264106133.15000001</v>
      </c>
      <c r="J48" s="24">
        <f t="shared" si="25"/>
        <v>264094086.41999999</v>
      </c>
      <c r="K48" s="84"/>
      <c r="L48" s="13"/>
    </row>
    <row r="49" spans="1:11" s="50" customFormat="1" ht="12.6" customHeight="1" x14ac:dyDescent="0.25">
      <c r="A49" s="87"/>
      <c r="B49" s="51" t="s">
        <v>0</v>
      </c>
      <c r="C49" s="45" t="s">
        <v>41</v>
      </c>
      <c r="D49" s="46" t="s">
        <v>41</v>
      </c>
      <c r="E49" s="46" t="s">
        <v>41</v>
      </c>
      <c r="F49" s="45" t="s">
        <v>41</v>
      </c>
      <c r="G49" s="46" t="s">
        <v>41</v>
      </c>
      <c r="H49" s="24">
        <f>H53</f>
        <v>6136700</v>
      </c>
      <c r="I49" s="24">
        <f t="shared" ref="I49:J49" si="26">I53</f>
        <v>6136700</v>
      </c>
      <c r="J49" s="24">
        <f t="shared" si="26"/>
        <v>6136700</v>
      </c>
      <c r="K49" s="84"/>
    </row>
    <row r="50" spans="1:11" s="2" customFormat="1" ht="12" customHeight="1" x14ac:dyDescent="0.25">
      <c r="A50" s="88"/>
      <c r="B50" s="56" t="s">
        <v>32</v>
      </c>
      <c r="C50" s="26" t="s">
        <v>41</v>
      </c>
      <c r="D50" s="27" t="s">
        <v>41</v>
      </c>
      <c r="E50" s="27" t="s">
        <v>41</v>
      </c>
      <c r="F50" s="26" t="s">
        <v>41</v>
      </c>
      <c r="G50" s="27" t="s">
        <v>41</v>
      </c>
      <c r="H50" s="24">
        <f>H48+H49</f>
        <v>276165905.80000001</v>
      </c>
      <c r="I50" s="24">
        <f t="shared" ref="I50:J50" si="27">I48+I49</f>
        <v>270242833.14999998</v>
      </c>
      <c r="J50" s="24">
        <f t="shared" si="27"/>
        <v>270230786.41999996</v>
      </c>
      <c r="K50" s="85"/>
    </row>
    <row r="51" spans="1:11" s="2" customFormat="1" ht="18" customHeight="1" x14ac:dyDescent="0.25">
      <c r="A51" s="67" t="s">
        <v>15</v>
      </c>
      <c r="B51" s="30" t="s">
        <v>57</v>
      </c>
      <c r="C51" s="31" t="s">
        <v>41</v>
      </c>
      <c r="D51" s="32" t="s">
        <v>41</v>
      </c>
      <c r="E51" s="32" t="s">
        <v>41</v>
      </c>
      <c r="F51" s="31" t="s">
        <v>41</v>
      </c>
      <c r="G51" s="32" t="s">
        <v>41</v>
      </c>
      <c r="H51" s="20">
        <f>H52+H53</f>
        <v>274389514.00999999</v>
      </c>
      <c r="I51" s="20">
        <f t="shared" ref="I51:J51" si="28">I52+I53</f>
        <v>269552833.14999998</v>
      </c>
      <c r="J51" s="20">
        <f t="shared" si="28"/>
        <v>269540786.41999996</v>
      </c>
      <c r="K51" s="66">
        <v>20</v>
      </c>
    </row>
    <row r="52" spans="1:11" s="2" customFormat="1" ht="15" customHeight="1" x14ac:dyDescent="0.25">
      <c r="A52" s="67"/>
      <c r="B52" s="34" t="s">
        <v>56</v>
      </c>
      <c r="C52" s="31" t="s">
        <v>18</v>
      </c>
      <c r="D52" s="32">
        <v>14</v>
      </c>
      <c r="E52" s="32">
        <v>4</v>
      </c>
      <c r="F52" s="31" t="s">
        <v>21</v>
      </c>
      <c r="G52" s="32">
        <v>80320</v>
      </c>
      <c r="H52" s="20">
        <v>268252814.00999999</v>
      </c>
      <c r="I52" s="20">
        <v>263416133.15000001</v>
      </c>
      <c r="J52" s="20">
        <v>263404086.41999999</v>
      </c>
      <c r="K52" s="66"/>
    </row>
    <row r="53" spans="1:11" s="50" customFormat="1" ht="16.149999999999999" customHeight="1" x14ac:dyDescent="0.25">
      <c r="A53" s="67"/>
      <c r="B53" s="49" t="s">
        <v>11</v>
      </c>
      <c r="C53" s="47" t="s">
        <v>41</v>
      </c>
      <c r="D53" s="48" t="s">
        <v>41</v>
      </c>
      <c r="E53" s="48" t="s">
        <v>41</v>
      </c>
      <c r="F53" s="47" t="s">
        <v>41</v>
      </c>
      <c r="G53" s="48" t="s">
        <v>41</v>
      </c>
      <c r="H53" s="20">
        <v>6136700</v>
      </c>
      <c r="I53" s="20">
        <v>6136700</v>
      </c>
      <c r="J53" s="20">
        <v>6136700</v>
      </c>
      <c r="K53" s="66"/>
    </row>
    <row r="54" spans="1:11" s="2" customFormat="1" ht="13.9" customHeight="1" x14ac:dyDescent="0.25">
      <c r="A54" s="67"/>
      <c r="B54" s="54" t="s">
        <v>32</v>
      </c>
      <c r="C54" s="31" t="s">
        <v>41</v>
      </c>
      <c r="D54" s="32" t="s">
        <v>41</v>
      </c>
      <c r="E54" s="32" t="s">
        <v>41</v>
      </c>
      <c r="F54" s="31" t="s">
        <v>41</v>
      </c>
      <c r="G54" s="32" t="s">
        <v>41</v>
      </c>
      <c r="H54" s="20">
        <f t="shared" ref="H54:J54" si="29">H52+H53</f>
        <v>274389514.00999999</v>
      </c>
      <c r="I54" s="20">
        <f t="shared" si="29"/>
        <v>269552833.14999998</v>
      </c>
      <c r="J54" s="20">
        <f t="shared" si="29"/>
        <v>269540786.41999996</v>
      </c>
      <c r="K54" s="66"/>
    </row>
    <row r="55" spans="1:11" s="2" customFormat="1" ht="27.6" customHeight="1" x14ac:dyDescent="0.25">
      <c r="A55" s="67" t="s">
        <v>69</v>
      </c>
      <c r="B55" s="54" t="s">
        <v>28</v>
      </c>
      <c r="C55" s="31" t="s">
        <v>18</v>
      </c>
      <c r="D55" s="32">
        <v>14</v>
      </c>
      <c r="E55" s="32">
        <v>4</v>
      </c>
      <c r="F55" s="31" t="s">
        <v>21</v>
      </c>
      <c r="G55" s="32">
        <v>82510</v>
      </c>
      <c r="H55" s="20">
        <f>H56</f>
        <v>690000</v>
      </c>
      <c r="I55" s="20">
        <f t="shared" ref="I55:J55" si="30">I56</f>
        <v>690000</v>
      </c>
      <c r="J55" s="20">
        <f t="shared" si="30"/>
        <v>690000</v>
      </c>
      <c r="K55" s="66">
        <v>22</v>
      </c>
    </row>
    <row r="56" spans="1:11" s="2" customFormat="1" ht="13.15" customHeight="1" x14ac:dyDescent="0.25">
      <c r="A56" s="67"/>
      <c r="B56" s="34" t="s">
        <v>56</v>
      </c>
      <c r="C56" s="31" t="s">
        <v>18</v>
      </c>
      <c r="D56" s="32">
        <v>14</v>
      </c>
      <c r="E56" s="32">
        <v>4</v>
      </c>
      <c r="F56" s="31" t="s">
        <v>21</v>
      </c>
      <c r="G56" s="32">
        <v>82510</v>
      </c>
      <c r="H56" s="20">
        <v>690000</v>
      </c>
      <c r="I56" s="20">
        <v>690000</v>
      </c>
      <c r="J56" s="20">
        <v>690000</v>
      </c>
      <c r="K56" s="66"/>
    </row>
    <row r="57" spans="1:11" s="2" customFormat="1" ht="12" customHeight="1" x14ac:dyDescent="0.25">
      <c r="A57" s="67"/>
      <c r="B57" s="54" t="s">
        <v>32</v>
      </c>
      <c r="C57" s="31" t="s">
        <v>41</v>
      </c>
      <c r="D57" s="32" t="s">
        <v>41</v>
      </c>
      <c r="E57" s="32" t="s">
        <v>41</v>
      </c>
      <c r="F57" s="31" t="s">
        <v>41</v>
      </c>
      <c r="G57" s="32" t="s">
        <v>41</v>
      </c>
      <c r="H57" s="20">
        <f>H56</f>
        <v>690000</v>
      </c>
      <c r="I57" s="20">
        <f t="shared" ref="I57:J57" si="31">I56</f>
        <v>690000</v>
      </c>
      <c r="J57" s="20">
        <f t="shared" si="31"/>
        <v>690000</v>
      </c>
      <c r="K57" s="66"/>
    </row>
    <row r="58" spans="1:11" s="21" customFormat="1" ht="78.599999999999994" customHeight="1" x14ac:dyDescent="0.25">
      <c r="A58" s="58" t="s">
        <v>48</v>
      </c>
      <c r="B58" s="35" t="s">
        <v>66</v>
      </c>
      <c r="C58" s="31" t="s">
        <v>18</v>
      </c>
      <c r="D58" s="32">
        <v>14</v>
      </c>
      <c r="E58" s="32">
        <v>4</v>
      </c>
      <c r="F58" s="31" t="s">
        <v>21</v>
      </c>
      <c r="G58" s="32" t="s">
        <v>50</v>
      </c>
      <c r="H58" s="20">
        <f>H59</f>
        <v>1086391.79</v>
      </c>
      <c r="I58" s="20">
        <f t="shared" ref="I58:J58" si="32">I59</f>
        <v>0</v>
      </c>
      <c r="J58" s="20">
        <f t="shared" si="32"/>
        <v>0</v>
      </c>
      <c r="K58" s="61">
        <v>24</v>
      </c>
    </row>
    <row r="59" spans="1:11" s="21" customFormat="1" ht="13.15" customHeight="1" x14ac:dyDescent="0.25">
      <c r="A59" s="59"/>
      <c r="B59" s="34" t="s">
        <v>56</v>
      </c>
      <c r="C59" s="31" t="s">
        <v>18</v>
      </c>
      <c r="D59" s="32">
        <v>14</v>
      </c>
      <c r="E59" s="32">
        <v>4</v>
      </c>
      <c r="F59" s="31" t="s">
        <v>21</v>
      </c>
      <c r="G59" s="32" t="s">
        <v>50</v>
      </c>
      <c r="H59" s="20">
        <f>H62</f>
        <v>1086391.79</v>
      </c>
      <c r="I59" s="20">
        <v>0</v>
      </c>
      <c r="J59" s="20">
        <v>0</v>
      </c>
      <c r="K59" s="62"/>
    </row>
    <row r="60" spans="1:11" s="21" customFormat="1" ht="12.6" customHeight="1" x14ac:dyDescent="0.25">
      <c r="A60" s="60"/>
      <c r="B60" s="54" t="s">
        <v>32</v>
      </c>
      <c r="C60" s="31" t="s">
        <v>41</v>
      </c>
      <c r="D60" s="32" t="s">
        <v>41</v>
      </c>
      <c r="E60" s="32" t="s">
        <v>41</v>
      </c>
      <c r="F60" s="31" t="s">
        <v>41</v>
      </c>
      <c r="G60" s="32" t="s">
        <v>41</v>
      </c>
      <c r="H60" s="20">
        <f>H59</f>
        <v>1086391.79</v>
      </c>
      <c r="I60" s="20">
        <f t="shared" ref="I60:J60" si="33">I59</f>
        <v>0</v>
      </c>
      <c r="J60" s="20">
        <f t="shared" si="33"/>
        <v>0</v>
      </c>
      <c r="K60" s="63"/>
    </row>
    <row r="61" spans="1:11" s="21" customFormat="1" ht="66" customHeight="1" x14ac:dyDescent="0.25">
      <c r="A61" s="58" t="s">
        <v>82</v>
      </c>
      <c r="B61" s="37" t="s">
        <v>67</v>
      </c>
      <c r="C61" s="31" t="s">
        <v>18</v>
      </c>
      <c r="D61" s="32">
        <v>14</v>
      </c>
      <c r="E61" s="32">
        <v>4</v>
      </c>
      <c r="F61" s="31" t="s">
        <v>21</v>
      </c>
      <c r="G61" s="32" t="s">
        <v>50</v>
      </c>
      <c r="H61" s="20">
        <f>H62</f>
        <v>1086391.79</v>
      </c>
      <c r="I61" s="20">
        <f t="shared" ref="I61:J61" si="34">I62</f>
        <v>0</v>
      </c>
      <c r="J61" s="20">
        <f t="shared" si="34"/>
        <v>0</v>
      </c>
      <c r="K61" s="61">
        <v>24</v>
      </c>
    </row>
    <row r="62" spans="1:11" s="21" customFormat="1" ht="13.9" customHeight="1" x14ac:dyDescent="0.25">
      <c r="A62" s="59"/>
      <c r="B62" s="34" t="s">
        <v>56</v>
      </c>
      <c r="C62" s="31" t="s">
        <v>18</v>
      </c>
      <c r="D62" s="32">
        <v>14</v>
      </c>
      <c r="E62" s="32">
        <v>4</v>
      </c>
      <c r="F62" s="31" t="s">
        <v>21</v>
      </c>
      <c r="G62" s="32" t="s">
        <v>50</v>
      </c>
      <c r="H62" s="20">
        <v>1086391.79</v>
      </c>
      <c r="I62" s="20">
        <v>0</v>
      </c>
      <c r="J62" s="20">
        <v>0</v>
      </c>
      <c r="K62" s="62"/>
    </row>
    <row r="63" spans="1:11" s="21" customFormat="1" ht="13.15" customHeight="1" x14ac:dyDescent="0.25">
      <c r="A63" s="60"/>
      <c r="B63" s="54" t="s">
        <v>32</v>
      </c>
      <c r="C63" s="31" t="s">
        <v>41</v>
      </c>
      <c r="D63" s="32" t="s">
        <v>41</v>
      </c>
      <c r="E63" s="32" t="s">
        <v>41</v>
      </c>
      <c r="F63" s="31" t="s">
        <v>41</v>
      </c>
      <c r="G63" s="32" t="s">
        <v>41</v>
      </c>
      <c r="H63" s="20">
        <f>H62</f>
        <v>1086391.79</v>
      </c>
      <c r="I63" s="20">
        <f t="shared" ref="I63:J63" si="35">I62</f>
        <v>0</v>
      </c>
      <c r="J63" s="20">
        <f t="shared" si="35"/>
        <v>0</v>
      </c>
      <c r="K63" s="63"/>
    </row>
    <row r="64" spans="1:11" s="21" customFormat="1" ht="30" customHeight="1" x14ac:dyDescent="0.25">
      <c r="A64" s="73" t="s">
        <v>16</v>
      </c>
      <c r="B64" s="25" t="s">
        <v>45</v>
      </c>
      <c r="C64" s="26" t="s">
        <v>41</v>
      </c>
      <c r="D64" s="27" t="s">
        <v>41</v>
      </c>
      <c r="E64" s="27" t="s">
        <v>41</v>
      </c>
      <c r="F64" s="26" t="s">
        <v>41</v>
      </c>
      <c r="G64" s="27" t="s">
        <v>41</v>
      </c>
      <c r="H64" s="28">
        <f>H65+H66</f>
        <v>784800</v>
      </c>
      <c r="I64" s="28">
        <f t="shared" ref="I64:J64" si="36">I65+I66</f>
        <v>558000</v>
      </c>
      <c r="J64" s="28">
        <f t="shared" si="36"/>
        <v>558000</v>
      </c>
      <c r="K64" s="64">
        <v>26</v>
      </c>
    </row>
    <row r="65" spans="1:12" s="21" customFormat="1" ht="14.45" customHeight="1" x14ac:dyDescent="0.25">
      <c r="A65" s="73"/>
      <c r="B65" s="29" t="s">
        <v>56</v>
      </c>
      <c r="C65" s="26" t="s">
        <v>18</v>
      </c>
      <c r="D65" s="27">
        <v>14</v>
      </c>
      <c r="E65" s="27">
        <v>4</v>
      </c>
      <c r="F65" s="26" t="s">
        <v>22</v>
      </c>
      <c r="G65" s="27" t="s">
        <v>23</v>
      </c>
      <c r="H65" s="24">
        <v>558000</v>
      </c>
      <c r="I65" s="24">
        <v>558000</v>
      </c>
      <c r="J65" s="24">
        <v>558000</v>
      </c>
      <c r="K65" s="64"/>
    </row>
    <row r="66" spans="1:12" s="21" customFormat="1" ht="12.6" customHeight="1" x14ac:dyDescent="0.25">
      <c r="A66" s="73"/>
      <c r="B66" s="25" t="s">
        <v>0</v>
      </c>
      <c r="C66" s="26" t="s">
        <v>41</v>
      </c>
      <c r="D66" s="27" t="s">
        <v>41</v>
      </c>
      <c r="E66" s="27" t="s">
        <v>41</v>
      </c>
      <c r="F66" s="26" t="s">
        <v>41</v>
      </c>
      <c r="G66" s="27" t="s">
        <v>41</v>
      </c>
      <c r="H66" s="24">
        <f>H70</f>
        <v>226800</v>
      </c>
      <c r="I66" s="24">
        <v>0</v>
      </c>
      <c r="J66" s="24">
        <v>0</v>
      </c>
      <c r="K66" s="64"/>
    </row>
    <row r="67" spans="1:12" s="21" customFormat="1" ht="11.45" customHeight="1" x14ac:dyDescent="0.25">
      <c r="A67" s="73"/>
      <c r="B67" s="56" t="s">
        <v>32</v>
      </c>
      <c r="C67" s="26" t="s">
        <v>41</v>
      </c>
      <c r="D67" s="27" t="s">
        <v>41</v>
      </c>
      <c r="E67" s="27" t="s">
        <v>41</v>
      </c>
      <c r="F67" s="26" t="s">
        <v>41</v>
      </c>
      <c r="G67" s="27" t="s">
        <v>41</v>
      </c>
      <c r="H67" s="24">
        <f>H65+H66</f>
        <v>784800</v>
      </c>
      <c r="I67" s="24">
        <f t="shared" ref="I67:J67" si="37">I65+I66</f>
        <v>558000</v>
      </c>
      <c r="J67" s="24">
        <f t="shared" si="37"/>
        <v>558000</v>
      </c>
      <c r="K67" s="64"/>
    </row>
    <row r="68" spans="1:12" s="2" customFormat="1" ht="25.9" customHeight="1" x14ac:dyDescent="0.25">
      <c r="A68" s="67" t="s">
        <v>26</v>
      </c>
      <c r="B68" s="30" t="s">
        <v>65</v>
      </c>
      <c r="C68" s="31" t="s">
        <v>41</v>
      </c>
      <c r="D68" s="32" t="s">
        <v>41</v>
      </c>
      <c r="E68" s="32" t="s">
        <v>41</v>
      </c>
      <c r="F68" s="31" t="s">
        <v>41</v>
      </c>
      <c r="G68" s="32" t="s">
        <v>41</v>
      </c>
      <c r="H68" s="33">
        <f>H69+H70</f>
        <v>784800</v>
      </c>
      <c r="I68" s="33">
        <f t="shared" ref="I68:J68" si="38">I69+I70</f>
        <v>558000</v>
      </c>
      <c r="J68" s="33">
        <f t="shared" si="38"/>
        <v>558000</v>
      </c>
      <c r="K68" s="66">
        <v>26</v>
      </c>
    </row>
    <row r="69" spans="1:12" s="2" customFormat="1" ht="15" customHeight="1" x14ac:dyDescent="0.25">
      <c r="A69" s="67"/>
      <c r="B69" s="34" t="s">
        <v>56</v>
      </c>
      <c r="C69" s="31" t="s">
        <v>18</v>
      </c>
      <c r="D69" s="32">
        <v>14</v>
      </c>
      <c r="E69" s="32">
        <v>4</v>
      </c>
      <c r="F69" s="31" t="s">
        <v>22</v>
      </c>
      <c r="G69" s="32" t="s">
        <v>23</v>
      </c>
      <c r="H69" s="20">
        <v>558000</v>
      </c>
      <c r="I69" s="20">
        <v>558000</v>
      </c>
      <c r="J69" s="20">
        <v>558000</v>
      </c>
      <c r="K69" s="66"/>
    </row>
    <row r="70" spans="1:12" s="2" customFormat="1" ht="12" customHeight="1" x14ac:dyDescent="0.25">
      <c r="A70" s="67"/>
      <c r="B70" s="30" t="s">
        <v>0</v>
      </c>
      <c r="C70" s="31" t="s">
        <v>41</v>
      </c>
      <c r="D70" s="32" t="s">
        <v>41</v>
      </c>
      <c r="E70" s="32" t="s">
        <v>41</v>
      </c>
      <c r="F70" s="31" t="s">
        <v>41</v>
      </c>
      <c r="G70" s="32" t="s">
        <v>41</v>
      </c>
      <c r="H70" s="20">
        <v>226800</v>
      </c>
      <c r="I70" s="20">
        <v>0</v>
      </c>
      <c r="J70" s="20">
        <v>0</v>
      </c>
      <c r="K70" s="66"/>
    </row>
    <row r="71" spans="1:12" s="2" customFormat="1" ht="12" customHeight="1" x14ac:dyDescent="0.25">
      <c r="A71" s="67"/>
      <c r="B71" s="54" t="s">
        <v>32</v>
      </c>
      <c r="C71" s="31" t="s">
        <v>41</v>
      </c>
      <c r="D71" s="32" t="s">
        <v>41</v>
      </c>
      <c r="E71" s="32" t="s">
        <v>41</v>
      </c>
      <c r="F71" s="31" t="s">
        <v>41</v>
      </c>
      <c r="G71" s="32" t="s">
        <v>41</v>
      </c>
      <c r="H71" s="20">
        <f>H69+H70</f>
        <v>784800</v>
      </c>
      <c r="I71" s="20">
        <f t="shared" ref="I71:J71" si="39">I69+I70</f>
        <v>558000</v>
      </c>
      <c r="J71" s="20">
        <f t="shared" si="39"/>
        <v>558000</v>
      </c>
      <c r="K71" s="66"/>
    </row>
    <row r="72" spans="1:12" s="2" customFormat="1" ht="28.15" customHeight="1" x14ac:dyDescent="0.25">
      <c r="A72" s="73" t="s">
        <v>70</v>
      </c>
      <c r="B72" s="25" t="s">
        <v>105</v>
      </c>
      <c r="C72" s="26" t="s">
        <v>41</v>
      </c>
      <c r="D72" s="27" t="s">
        <v>41</v>
      </c>
      <c r="E72" s="27" t="s">
        <v>41</v>
      </c>
      <c r="F72" s="26" t="s">
        <v>41</v>
      </c>
      <c r="G72" s="27" t="s">
        <v>41</v>
      </c>
      <c r="H72" s="28">
        <f>H73</f>
        <v>297915403.20999998</v>
      </c>
      <c r="I72" s="28">
        <f t="shared" ref="I72:J72" si="40">I73</f>
        <v>121212121.20999999</v>
      </c>
      <c r="J72" s="28">
        <f t="shared" si="40"/>
        <v>0</v>
      </c>
      <c r="K72" s="64" t="s">
        <v>94</v>
      </c>
      <c r="L72" s="13">
        <f>H72+I72+J72</f>
        <v>419127524.41999996</v>
      </c>
    </row>
    <row r="73" spans="1:12" s="2" customFormat="1" ht="26.45" customHeight="1" x14ac:dyDescent="0.25">
      <c r="A73" s="73"/>
      <c r="B73" s="29" t="s">
        <v>56</v>
      </c>
      <c r="C73" s="26" t="s">
        <v>73</v>
      </c>
      <c r="D73" s="27">
        <v>14</v>
      </c>
      <c r="E73" s="27">
        <v>1</v>
      </c>
      <c r="F73" s="26" t="s">
        <v>71</v>
      </c>
      <c r="G73" s="27" t="s">
        <v>41</v>
      </c>
      <c r="H73" s="24">
        <f>H76</f>
        <v>297915403.20999998</v>
      </c>
      <c r="I73" s="24">
        <f t="shared" ref="I73:J73" si="41">I76</f>
        <v>121212121.20999999</v>
      </c>
      <c r="J73" s="24">
        <f t="shared" si="41"/>
        <v>0</v>
      </c>
      <c r="K73" s="66"/>
      <c r="L73" s="13">
        <f t="shared" ref="L73" si="42">H73+I73+J73</f>
        <v>419127524.41999996</v>
      </c>
    </row>
    <row r="74" spans="1:12" s="2" customFormat="1" ht="14.45" customHeight="1" x14ac:dyDescent="0.25">
      <c r="A74" s="73"/>
      <c r="B74" s="56" t="s">
        <v>32</v>
      </c>
      <c r="C74" s="26" t="s">
        <v>41</v>
      </c>
      <c r="D74" s="27" t="s">
        <v>41</v>
      </c>
      <c r="E74" s="27" t="s">
        <v>41</v>
      </c>
      <c r="F74" s="26" t="s">
        <v>41</v>
      </c>
      <c r="G74" s="27" t="s">
        <v>41</v>
      </c>
      <c r="H74" s="24">
        <f>H73</f>
        <v>297915403.20999998</v>
      </c>
      <c r="I74" s="24">
        <f t="shared" ref="I74:J74" si="43">I73</f>
        <v>121212121.20999999</v>
      </c>
      <c r="J74" s="24">
        <f t="shared" si="43"/>
        <v>0</v>
      </c>
      <c r="K74" s="66"/>
    </row>
    <row r="75" spans="1:12" s="2" customFormat="1" ht="54" customHeight="1" x14ac:dyDescent="0.25">
      <c r="A75" s="58" t="s">
        <v>72</v>
      </c>
      <c r="B75" s="35" t="s">
        <v>78</v>
      </c>
      <c r="C75" s="31" t="s">
        <v>73</v>
      </c>
      <c r="D75" s="32">
        <v>14</v>
      </c>
      <c r="E75" s="32">
        <v>1</v>
      </c>
      <c r="F75" s="31" t="s">
        <v>74</v>
      </c>
      <c r="G75" s="32" t="s">
        <v>76</v>
      </c>
      <c r="H75" s="20">
        <f>H76</f>
        <v>297915403.20999998</v>
      </c>
      <c r="I75" s="20">
        <f t="shared" ref="I75:J75" si="44">I76</f>
        <v>121212121.20999999</v>
      </c>
      <c r="J75" s="20">
        <f t="shared" si="44"/>
        <v>0</v>
      </c>
      <c r="K75" s="68" t="s">
        <v>94</v>
      </c>
    </row>
    <row r="76" spans="1:12" s="2" customFormat="1" ht="15" customHeight="1" x14ac:dyDescent="0.25">
      <c r="A76" s="59"/>
      <c r="B76" s="34" t="s">
        <v>56</v>
      </c>
      <c r="C76" s="31" t="s">
        <v>73</v>
      </c>
      <c r="D76" s="32">
        <v>14</v>
      </c>
      <c r="E76" s="32">
        <v>1</v>
      </c>
      <c r="F76" s="31" t="s">
        <v>74</v>
      </c>
      <c r="G76" s="32" t="s">
        <v>76</v>
      </c>
      <c r="H76" s="20">
        <f>H79</f>
        <v>297915403.20999998</v>
      </c>
      <c r="I76" s="20">
        <f t="shared" ref="I76:J76" si="45">I79</f>
        <v>121212121.20999999</v>
      </c>
      <c r="J76" s="20">
        <f t="shared" si="45"/>
        <v>0</v>
      </c>
      <c r="K76" s="69"/>
    </row>
    <row r="77" spans="1:12" s="2" customFormat="1" ht="14.45" customHeight="1" x14ac:dyDescent="0.25">
      <c r="A77" s="60"/>
      <c r="B77" s="54" t="s">
        <v>32</v>
      </c>
      <c r="C77" s="31" t="s">
        <v>41</v>
      </c>
      <c r="D77" s="32" t="s">
        <v>41</v>
      </c>
      <c r="E77" s="32" t="s">
        <v>41</v>
      </c>
      <c r="F77" s="31" t="s">
        <v>41</v>
      </c>
      <c r="G77" s="32" t="s">
        <v>41</v>
      </c>
      <c r="H77" s="20">
        <f>H76</f>
        <v>297915403.20999998</v>
      </c>
      <c r="I77" s="20">
        <f t="shared" ref="I77:J77" si="46">I76</f>
        <v>121212121.20999999</v>
      </c>
      <c r="J77" s="20">
        <f t="shared" si="46"/>
        <v>0</v>
      </c>
      <c r="K77" s="70"/>
    </row>
    <row r="78" spans="1:12" s="2" customFormat="1" ht="30" customHeight="1" x14ac:dyDescent="0.25">
      <c r="A78" s="58" t="s">
        <v>77</v>
      </c>
      <c r="B78" s="54" t="s">
        <v>75</v>
      </c>
      <c r="C78" s="31" t="s">
        <v>73</v>
      </c>
      <c r="D78" s="32">
        <v>14</v>
      </c>
      <c r="E78" s="32">
        <v>1</v>
      </c>
      <c r="F78" s="31" t="s">
        <v>74</v>
      </c>
      <c r="G78" s="32" t="s">
        <v>76</v>
      </c>
      <c r="H78" s="20">
        <f>H79</f>
        <v>297915403.20999998</v>
      </c>
      <c r="I78" s="20">
        <f t="shared" ref="I78:J78" si="47">I79</f>
        <v>121212121.20999999</v>
      </c>
      <c r="J78" s="20">
        <f t="shared" si="47"/>
        <v>0</v>
      </c>
      <c r="K78" s="68" t="s">
        <v>94</v>
      </c>
    </row>
    <row r="79" spans="1:12" s="2" customFormat="1" ht="13.9" customHeight="1" x14ac:dyDescent="0.25">
      <c r="A79" s="59"/>
      <c r="B79" s="34" t="s">
        <v>56</v>
      </c>
      <c r="C79" s="31" t="s">
        <v>73</v>
      </c>
      <c r="D79" s="32">
        <v>14</v>
      </c>
      <c r="E79" s="32">
        <v>1</v>
      </c>
      <c r="F79" s="31" t="s">
        <v>74</v>
      </c>
      <c r="G79" s="32" t="s">
        <v>76</v>
      </c>
      <c r="H79" s="20">
        <v>297915403.20999998</v>
      </c>
      <c r="I79" s="20">
        <v>121212121.20999999</v>
      </c>
      <c r="J79" s="20">
        <v>0</v>
      </c>
      <c r="K79" s="69"/>
    </row>
    <row r="80" spans="1:12" s="2" customFormat="1" ht="15" customHeight="1" x14ac:dyDescent="0.25">
      <c r="A80" s="60"/>
      <c r="B80" s="54" t="s">
        <v>32</v>
      </c>
      <c r="C80" s="31" t="s">
        <v>41</v>
      </c>
      <c r="D80" s="32" t="s">
        <v>41</v>
      </c>
      <c r="E80" s="32" t="s">
        <v>41</v>
      </c>
      <c r="F80" s="31" t="s">
        <v>41</v>
      </c>
      <c r="G80" s="32" t="s">
        <v>41</v>
      </c>
      <c r="H80" s="20">
        <f>H79</f>
        <v>297915403.20999998</v>
      </c>
      <c r="I80" s="20">
        <f>I79</f>
        <v>121212121.20999999</v>
      </c>
      <c r="J80" s="20">
        <f t="shared" ref="J80" si="48">J79</f>
        <v>0</v>
      </c>
      <c r="K80" s="70"/>
    </row>
    <row r="81" spans="1:12" s="2" customFormat="1" ht="42.6" customHeight="1" x14ac:dyDescent="0.25">
      <c r="A81" s="73" t="s">
        <v>83</v>
      </c>
      <c r="B81" s="25" t="s">
        <v>84</v>
      </c>
      <c r="C81" s="26" t="s">
        <v>41</v>
      </c>
      <c r="D81" s="27" t="s">
        <v>41</v>
      </c>
      <c r="E81" s="27" t="s">
        <v>41</v>
      </c>
      <c r="F81" s="26" t="s">
        <v>41</v>
      </c>
      <c r="G81" s="27" t="s">
        <v>41</v>
      </c>
      <c r="H81" s="28">
        <f>H82</f>
        <v>0</v>
      </c>
      <c r="I81" s="28">
        <f t="shared" ref="I81:J81" si="49">I82</f>
        <v>0</v>
      </c>
      <c r="J81" s="28">
        <f t="shared" si="49"/>
        <v>0</v>
      </c>
      <c r="K81" s="64"/>
    </row>
    <row r="82" spans="1:12" s="2" customFormat="1" ht="26.45" customHeight="1" x14ac:dyDescent="0.25">
      <c r="A82" s="73"/>
      <c r="B82" s="29" t="s">
        <v>56</v>
      </c>
      <c r="C82" s="26" t="s">
        <v>18</v>
      </c>
      <c r="D82" s="27">
        <v>14</v>
      </c>
      <c r="E82" s="27">
        <v>4</v>
      </c>
      <c r="F82" s="26" t="s">
        <v>85</v>
      </c>
      <c r="G82" s="27" t="s">
        <v>86</v>
      </c>
      <c r="H82" s="24">
        <f>H87</f>
        <v>0</v>
      </c>
      <c r="I82" s="24">
        <f>I87</f>
        <v>0</v>
      </c>
      <c r="J82" s="24">
        <v>0</v>
      </c>
      <c r="K82" s="64"/>
    </row>
    <row r="83" spans="1:12" s="2" customFormat="1" ht="12" customHeight="1" x14ac:dyDescent="0.25">
      <c r="A83" s="73"/>
      <c r="B83" s="56" t="s">
        <v>32</v>
      </c>
      <c r="C83" s="26" t="s">
        <v>41</v>
      </c>
      <c r="D83" s="27" t="s">
        <v>41</v>
      </c>
      <c r="E83" s="27" t="s">
        <v>41</v>
      </c>
      <c r="F83" s="26" t="s">
        <v>41</v>
      </c>
      <c r="G83" s="27" t="s">
        <v>41</v>
      </c>
      <c r="H83" s="24">
        <f>H82</f>
        <v>0</v>
      </c>
      <c r="I83" s="24">
        <f t="shared" ref="I83:J83" si="50">I82</f>
        <v>0</v>
      </c>
      <c r="J83" s="24">
        <f t="shared" si="50"/>
        <v>0</v>
      </c>
      <c r="K83" s="64"/>
    </row>
    <row r="84" spans="1:12" s="2" customFormat="1" ht="28.9" customHeight="1" x14ac:dyDescent="0.25">
      <c r="A84" s="73" t="s">
        <v>87</v>
      </c>
      <c r="B84" s="25" t="s">
        <v>104</v>
      </c>
      <c r="C84" s="26" t="s">
        <v>41</v>
      </c>
      <c r="D84" s="27" t="s">
        <v>41</v>
      </c>
      <c r="E84" s="27" t="s">
        <v>41</v>
      </c>
      <c r="F84" s="26" t="s">
        <v>41</v>
      </c>
      <c r="G84" s="27" t="s">
        <v>41</v>
      </c>
      <c r="H84" s="28">
        <f>H85</f>
        <v>23919208.670000002</v>
      </c>
      <c r="I84" s="28">
        <f t="shared" ref="I84:J84" si="51">I85</f>
        <v>0</v>
      </c>
      <c r="J84" s="28">
        <f t="shared" si="51"/>
        <v>13729977</v>
      </c>
      <c r="K84" s="64" t="s">
        <v>95</v>
      </c>
      <c r="L84" s="13">
        <f>H84+I84+J84</f>
        <v>37649185.670000002</v>
      </c>
    </row>
    <row r="85" spans="1:12" s="2" customFormat="1" ht="24" customHeight="1" x14ac:dyDescent="0.25">
      <c r="A85" s="73"/>
      <c r="B85" s="29" t="s">
        <v>56</v>
      </c>
      <c r="C85" s="26" t="s">
        <v>18</v>
      </c>
      <c r="D85" s="27">
        <v>14</v>
      </c>
      <c r="E85" s="27">
        <v>2</v>
      </c>
      <c r="F85" s="26" t="s">
        <v>96</v>
      </c>
      <c r="G85" s="27" t="s">
        <v>41</v>
      </c>
      <c r="H85" s="24">
        <f>H88+H91+H97</f>
        <v>23919208.670000002</v>
      </c>
      <c r="I85" s="24">
        <f t="shared" ref="I85:J85" si="52">I88+I91+I97</f>
        <v>0</v>
      </c>
      <c r="J85" s="24">
        <f t="shared" si="52"/>
        <v>13729977</v>
      </c>
      <c r="K85" s="66"/>
      <c r="L85" s="13">
        <f t="shared" ref="L85" si="53">H85+I85+J85</f>
        <v>37649185.670000002</v>
      </c>
    </row>
    <row r="86" spans="1:12" s="2" customFormat="1" ht="14.45" customHeight="1" x14ac:dyDescent="0.25">
      <c r="A86" s="73"/>
      <c r="B86" s="56" t="s">
        <v>32</v>
      </c>
      <c r="C86" s="26" t="s">
        <v>41</v>
      </c>
      <c r="D86" s="27" t="s">
        <v>41</v>
      </c>
      <c r="E86" s="27" t="s">
        <v>41</v>
      </c>
      <c r="F86" s="26" t="s">
        <v>41</v>
      </c>
      <c r="G86" s="27" t="s">
        <v>41</v>
      </c>
      <c r="H86" s="24">
        <f>H85</f>
        <v>23919208.670000002</v>
      </c>
      <c r="I86" s="24">
        <f t="shared" ref="I86:J86" si="54">I85</f>
        <v>0</v>
      </c>
      <c r="J86" s="24">
        <f t="shared" si="54"/>
        <v>13729977</v>
      </c>
      <c r="K86" s="66"/>
    </row>
    <row r="87" spans="1:12" s="2" customFormat="1" ht="27.6" customHeight="1" x14ac:dyDescent="0.25">
      <c r="A87" s="67" t="s">
        <v>88</v>
      </c>
      <c r="B87" s="54" t="s">
        <v>68</v>
      </c>
      <c r="C87" s="31" t="s">
        <v>18</v>
      </c>
      <c r="D87" s="32">
        <v>14</v>
      </c>
      <c r="E87" s="32">
        <v>2</v>
      </c>
      <c r="F87" s="31" t="s">
        <v>96</v>
      </c>
      <c r="G87" s="32" t="s">
        <v>79</v>
      </c>
      <c r="H87" s="20">
        <f>H88</f>
        <v>0</v>
      </c>
      <c r="I87" s="20">
        <f t="shared" ref="I87:J87" si="55">I88</f>
        <v>0</v>
      </c>
      <c r="J87" s="20">
        <f t="shared" si="55"/>
        <v>13729977</v>
      </c>
      <c r="K87" s="66">
        <v>35</v>
      </c>
    </row>
    <row r="88" spans="1:12" s="2" customFormat="1" ht="15" customHeight="1" x14ac:dyDescent="0.25">
      <c r="A88" s="67"/>
      <c r="B88" s="34" t="s">
        <v>56</v>
      </c>
      <c r="C88" s="31" t="s">
        <v>18</v>
      </c>
      <c r="D88" s="32">
        <v>14</v>
      </c>
      <c r="E88" s="32">
        <v>2</v>
      </c>
      <c r="F88" s="31" t="s">
        <v>96</v>
      </c>
      <c r="G88" s="32" t="s">
        <v>79</v>
      </c>
      <c r="H88" s="20">
        <v>0</v>
      </c>
      <c r="I88" s="20">
        <v>0</v>
      </c>
      <c r="J88" s="20">
        <v>13729977</v>
      </c>
      <c r="K88" s="66"/>
    </row>
    <row r="89" spans="1:12" s="2" customFormat="1" ht="13.15" customHeight="1" x14ac:dyDescent="0.25">
      <c r="A89" s="67"/>
      <c r="B89" s="54" t="s">
        <v>32</v>
      </c>
      <c r="C89" s="31" t="s">
        <v>41</v>
      </c>
      <c r="D89" s="32" t="s">
        <v>41</v>
      </c>
      <c r="E89" s="32" t="s">
        <v>41</v>
      </c>
      <c r="F89" s="31" t="s">
        <v>41</v>
      </c>
      <c r="G89" s="32" t="s">
        <v>41</v>
      </c>
      <c r="H89" s="20">
        <f>H88</f>
        <v>0</v>
      </c>
      <c r="I89" s="20">
        <f t="shared" ref="I89:J89" si="56">I88</f>
        <v>0</v>
      </c>
      <c r="J89" s="20">
        <f t="shared" si="56"/>
        <v>13729977</v>
      </c>
      <c r="K89" s="66"/>
    </row>
    <row r="90" spans="1:12" s="2" customFormat="1" ht="28.9" customHeight="1" x14ac:dyDescent="0.25">
      <c r="A90" s="67" t="s">
        <v>89</v>
      </c>
      <c r="B90" s="54" t="s">
        <v>92</v>
      </c>
      <c r="C90" s="31" t="s">
        <v>18</v>
      </c>
      <c r="D90" s="32">
        <v>14</v>
      </c>
      <c r="E90" s="32">
        <v>2</v>
      </c>
      <c r="F90" s="31" t="s">
        <v>96</v>
      </c>
      <c r="G90" s="32" t="s">
        <v>90</v>
      </c>
      <c r="H90" s="20">
        <f>H91</f>
        <v>14138394.42</v>
      </c>
      <c r="I90" s="20">
        <f t="shared" ref="I90:J90" si="57">I91</f>
        <v>0</v>
      </c>
      <c r="J90" s="20">
        <f t="shared" si="57"/>
        <v>0</v>
      </c>
      <c r="K90" s="66">
        <v>34</v>
      </c>
    </row>
    <row r="91" spans="1:12" s="2" customFormat="1" ht="15" customHeight="1" x14ac:dyDescent="0.25">
      <c r="A91" s="67"/>
      <c r="B91" s="34" t="s">
        <v>56</v>
      </c>
      <c r="C91" s="31" t="s">
        <v>18</v>
      </c>
      <c r="D91" s="32">
        <v>14</v>
      </c>
      <c r="E91" s="32">
        <v>2</v>
      </c>
      <c r="F91" s="31" t="s">
        <v>96</v>
      </c>
      <c r="G91" s="32" t="s">
        <v>90</v>
      </c>
      <c r="H91" s="20">
        <f>H94</f>
        <v>14138394.42</v>
      </c>
      <c r="I91" s="20">
        <v>0</v>
      </c>
      <c r="J91" s="20">
        <v>0</v>
      </c>
      <c r="K91" s="66"/>
    </row>
    <row r="92" spans="1:12" s="2" customFormat="1" ht="15" customHeight="1" x14ac:dyDescent="0.25">
      <c r="A92" s="67"/>
      <c r="B92" s="54" t="s">
        <v>32</v>
      </c>
      <c r="C92" s="31" t="s">
        <v>41</v>
      </c>
      <c r="D92" s="32" t="s">
        <v>41</v>
      </c>
      <c r="E92" s="32" t="s">
        <v>41</v>
      </c>
      <c r="F92" s="31" t="s">
        <v>41</v>
      </c>
      <c r="G92" s="32" t="s">
        <v>41</v>
      </c>
      <c r="H92" s="20">
        <f>H91</f>
        <v>14138394.42</v>
      </c>
      <c r="I92" s="20">
        <f t="shared" ref="I92:J92" si="58">I91</f>
        <v>0</v>
      </c>
      <c r="J92" s="20">
        <f t="shared" si="58"/>
        <v>0</v>
      </c>
      <c r="K92" s="66"/>
    </row>
    <row r="93" spans="1:12" s="2" customFormat="1" ht="15.6" customHeight="1" x14ac:dyDescent="0.25">
      <c r="A93" s="67" t="s">
        <v>91</v>
      </c>
      <c r="B93" s="54" t="s">
        <v>93</v>
      </c>
      <c r="C93" s="31" t="s">
        <v>18</v>
      </c>
      <c r="D93" s="32">
        <v>14</v>
      </c>
      <c r="E93" s="32">
        <v>2</v>
      </c>
      <c r="F93" s="31" t="s">
        <v>96</v>
      </c>
      <c r="G93" s="32" t="s">
        <v>90</v>
      </c>
      <c r="H93" s="20">
        <f>H94</f>
        <v>14138394.42</v>
      </c>
      <c r="I93" s="20">
        <f t="shared" ref="I93:J93" si="59">I94</f>
        <v>0</v>
      </c>
      <c r="J93" s="20">
        <f t="shared" si="59"/>
        <v>0</v>
      </c>
      <c r="K93" s="66">
        <v>34</v>
      </c>
    </row>
    <row r="94" spans="1:12" s="2" customFormat="1" ht="12.6" customHeight="1" x14ac:dyDescent="0.25">
      <c r="A94" s="67"/>
      <c r="B94" s="34" t="s">
        <v>56</v>
      </c>
      <c r="C94" s="31" t="s">
        <v>18</v>
      </c>
      <c r="D94" s="32">
        <v>14</v>
      </c>
      <c r="E94" s="32">
        <v>2</v>
      </c>
      <c r="F94" s="31" t="s">
        <v>96</v>
      </c>
      <c r="G94" s="32" t="s">
        <v>90</v>
      </c>
      <c r="H94" s="20">
        <v>14138394.42</v>
      </c>
      <c r="I94" s="20">
        <v>0</v>
      </c>
      <c r="J94" s="20">
        <v>0</v>
      </c>
      <c r="K94" s="66"/>
    </row>
    <row r="95" spans="1:12" s="2" customFormat="1" ht="12.6" customHeight="1" x14ac:dyDescent="0.25">
      <c r="A95" s="67"/>
      <c r="B95" s="54" t="s">
        <v>32</v>
      </c>
      <c r="C95" s="31" t="s">
        <v>41</v>
      </c>
      <c r="D95" s="32" t="s">
        <v>41</v>
      </c>
      <c r="E95" s="32" t="s">
        <v>41</v>
      </c>
      <c r="F95" s="31" t="s">
        <v>41</v>
      </c>
      <c r="G95" s="32" t="s">
        <v>41</v>
      </c>
      <c r="H95" s="20">
        <f>H94</f>
        <v>14138394.42</v>
      </c>
      <c r="I95" s="20">
        <f t="shared" ref="I95:J95" si="60">I94</f>
        <v>0</v>
      </c>
      <c r="J95" s="20">
        <f t="shared" si="60"/>
        <v>0</v>
      </c>
      <c r="K95" s="66"/>
    </row>
    <row r="96" spans="1:12" s="2" customFormat="1" ht="40.15" customHeight="1" x14ac:dyDescent="0.25">
      <c r="A96" s="58" t="s">
        <v>102</v>
      </c>
      <c r="B96" s="35" t="s">
        <v>62</v>
      </c>
      <c r="C96" s="31" t="s">
        <v>18</v>
      </c>
      <c r="D96" s="32">
        <v>14</v>
      </c>
      <c r="E96" s="32">
        <v>2</v>
      </c>
      <c r="F96" s="31" t="s">
        <v>96</v>
      </c>
      <c r="G96" s="32" t="s">
        <v>63</v>
      </c>
      <c r="H96" s="20">
        <f>H97</f>
        <v>9780814.25</v>
      </c>
      <c r="I96" s="20">
        <f t="shared" ref="I96:J96" si="61">I97</f>
        <v>0</v>
      </c>
      <c r="J96" s="20">
        <f t="shared" si="61"/>
        <v>0</v>
      </c>
      <c r="K96" s="61">
        <v>36</v>
      </c>
    </row>
    <row r="97" spans="1:12" s="2" customFormat="1" ht="13.15" customHeight="1" x14ac:dyDescent="0.25">
      <c r="A97" s="59"/>
      <c r="B97" s="34" t="s">
        <v>56</v>
      </c>
      <c r="C97" s="31" t="s">
        <v>18</v>
      </c>
      <c r="D97" s="32">
        <v>14</v>
      </c>
      <c r="E97" s="32">
        <v>2</v>
      </c>
      <c r="F97" s="31" t="s">
        <v>96</v>
      </c>
      <c r="G97" s="32" t="s">
        <v>63</v>
      </c>
      <c r="H97" s="20">
        <f>H100</f>
        <v>9780814.25</v>
      </c>
      <c r="I97" s="20">
        <v>0</v>
      </c>
      <c r="J97" s="20">
        <v>0</v>
      </c>
      <c r="K97" s="62"/>
    </row>
    <row r="98" spans="1:12" s="2" customFormat="1" ht="13.15" customHeight="1" x14ac:dyDescent="0.25">
      <c r="A98" s="60"/>
      <c r="B98" s="54" t="s">
        <v>32</v>
      </c>
      <c r="C98" s="31" t="s">
        <v>41</v>
      </c>
      <c r="D98" s="32" t="s">
        <v>41</v>
      </c>
      <c r="E98" s="32" t="s">
        <v>41</v>
      </c>
      <c r="F98" s="31" t="s">
        <v>41</v>
      </c>
      <c r="G98" s="32" t="s">
        <v>41</v>
      </c>
      <c r="H98" s="20">
        <f>H97</f>
        <v>9780814.25</v>
      </c>
      <c r="I98" s="20">
        <f t="shared" ref="I98:J98" si="62">I97</f>
        <v>0</v>
      </c>
      <c r="J98" s="20">
        <f t="shared" si="62"/>
        <v>0</v>
      </c>
      <c r="K98" s="63"/>
    </row>
    <row r="99" spans="1:12" s="2" customFormat="1" ht="54.6" customHeight="1" x14ac:dyDescent="0.25">
      <c r="A99" s="58" t="s">
        <v>103</v>
      </c>
      <c r="B99" s="35" t="s">
        <v>64</v>
      </c>
      <c r="C99" s="31" t="s">
        <v>18</v>
      </c>
      <c r="D99" s="32">
        <v>14</v>
      </c>
      <c r="E99" s="32">
        <v>2</v>
      </c>
      <c r="F99" s="31" t="s">
        <v>96</v>
      </c>
      <c r="G99" s="32" t="s">
        <v>63</v>
      </c>
      <c r="H99" s="20">
        <f>H100</f>
        <v>9780814.25</v>
      </c>
      <c r="I99" s="20">
        <f t="shared" ref="I99:J99" si="63">I100</f>
        <v>0</v>
      </c>
      <c r="J99" s="20">
        <f t="shared" si="63"/>
        <v>0</v>
      </c>
      <c r="K99" s="61">
        <v>36</v>
      </c>
    </row>
    <row r="100" spans="1:12" s="21" customFormat="1" ht="16.149999999999999" customHeight="1" x14ac:dyDescent="0.25">
      <c r="A100" s="59"/>
      <c r="B100" s="34" t="s">
        <v>56</v>
      </c>
      <c r="C100" s="31" t="s">
        <v>18</v>
      </c>
      <c r="D100" s="32">
        <v>14</v>
      </c>
      <c r="E100" s="32">
        <v>2</v>
      </c>
      <c r="F100" s="31" t="s">
        <v>96</v>
      </c>
      <c r="G100" s="32" t="s">
        <v>63</v>
      </c>
      <c r="H100" s="20">
        <v>9780814.25</v>
      </c>
      <c r="I100" s="20">
        <v>0</v>
      </c>
      <c r="J100" s="20">
        <v>0</v>
      </c>
      <c r="K100" s="62"/>
    </row>
    <row r="101" spans="1:12" s="21" customFormat="1" ht="15" customHeight="1" x14ac:dyDescent="0.25">
      <c r="A101" s="60"/>
      <c r="B101" s="54" t="s">
        <v>32</v>
      </c>
      <c r="C101" s="31" t="s">
        <v>41</v>
      </c>
      <c r="D101" s="32" t="s">
        <v>41</v>
      </c>
      <c r="E101" s="32" t="s">
        <v>41</v>
      </c>
      <c r="F101" s="31" t="s">
        <v>41</v>
      </c>
      <c r="G101" s="32" t="s">
        <v>41</v>
      </c>
      <c r="H101" s="20">
        <f>H100</f>
        <v>9780814.25</v>
      </c>
      <c r="I101" s="20">
        <f t="shared" ref="I101:J101" si="64">I100</f>
        <v>0</v>
      </c>
      <c r="J101" s="20">
        <f t="shared" si="64"/>
        <v>0</v>
      </c>
      <c r="K101" s="63"/>
    </row>
    <row r="102" spans="1:12" s="2" customFormat="1" ht="38.450000000000003" customHeight="1" x14ac:dyDescent="0.25">
      <c r="A102" s="4"/>
      <c r="B102" s="5"/>
      <c r="C102" s="6"/>
      <c r="D102" s="7"/>
      <c r="E102" s="7"/>
      <c r="F102" s="6"/>
      <c r="G102" s="7"/>
      <c r="H102" s="8"/>
      <c r="I102" s="8"/>
      <c r="J102" s="8"/>
      <c r="K102" s="53" t="s">
        <v>109</v>
      </c>
      <c r="L102" s="23"/>
    </row>
    <row r="103" spans="1:12" s="2" customFormat="1" ht="16.899999999999999" customHeight="1" x14ac:dyDescent="0.3">
      <c r="A103" s="82" t="s">
        <v>58</v>
      </c>
      <c r="B103" s="82"/>
      <c r="C103" s="82"/>
      <c r="F103" s="3"/>
      <c r="K103" s="14" t="s">
        <v>52</v>
      </c>
      <c r="L103" s="23"/>
    </row>
    <row r="104" spans="1:12" s="2" customFormat="1" ht="12.6" customHeight="1" x14ac:dyDescent="0.3">
      <c r="A104" s="15"/>
      <c r="C104" s="3"/>
      <c r="F104" s="3"/>
      <c r="K104" s="14"/>
      <c r="L104" s="23"/>
    </row>
    <row r="105" spans="1:12" s="2" customFormat="1" ht="40.15" customHeight="1" x14ac:dyDescent="0.3">
      <c r="A105" s="82" t="s">
        <v>110</v>
      </c>
      <c r="B105" s="82"/>
      <c r="C105" s="82"/>
      <c r="F105" s="3"/>
      <c r="K105" s="14" t="s">
        <v>111</v>
      </c>
    </row>
    <row r="106" spans="1:12" s="2" customFormat="1" ht="13.15" customHeight="1" x14ac:dyDescent="0.3">
      <c r="A106" s="43"/>
      <c r="C106" s="3"/>
      <c r="F106" s="3"/>
      <c r="K106" s="14"/>
    </row>
    <row r="107" spans="1:12" s="2" customFormat="1" ht="36" customHeight="1" x14ac:dyDescent="0.3">
      <c r="A107" s="81" t="s">
        <v>112</v>
      </c>
      <c r="B107" s="81"/>
      <c r="C107" s="81"/>
      <c r="F107" s="3"/>
      <c r="K107" s="14" t="s">
        <v>113</v>
      </c>
    </row>
    <row r="108" spans="1:12" s="2" customFormat="1" ht="22.9" customHeight="1" x14ac:dyDescent="0.3">
      <c r="A108" s="9"/>
      <c r="C108" s="3"/>
      <c r="F108" s="3"/>
      <c r="K108" s="14"/>
    </row>
    <row r="109" spans="1:12" s="2" customFormat="1" ht="37.15" customHeight="1" x14ac:dyDescent="0.3">
      <c r="A109" s="9"/>
      <c r="C109" s="3"/>
      <c r="F109" s="3"/>
      <c r="K109" s="14"/>
    </row>
    <row r="110" spans="1:12" s="2" customFormat="1" ht="25.9" customHeight="1" x14ac:dyDescent="0.25">
      <c r="A110" s="9"/>
      <c r="C110" s="3"/>
      <c r="F110" s="3"/>
    </row>
    <row r="111" spans="1:12" s="2" customFormat="1" ht="35.450000000000003" customHeight="1" x14ac:dyDescent="0.25">
      <c r="A111" s="10"/>
      <c r="C111" s="3"/>
      <c r="F111" s="3"/>
    </row>
    <row r="112" spans="1:12" s="17" customFormat="1" ht="17.45" customHeight="1" x14ac:dyDescent="0.25">
      <c r="A112" s="80"/>
      <c r="B112" s="80"/>
      <c r="C112" s="80"/>
      <c r="D112" s="80"/>
      <c r="E112" s="80"/>
      <c r="F112" s="80"/>
      <c r="G112" s="80"/>
      <c r="H112" s="80"/>
      <c r="I112" s="80"/>
      <c r="J112" s="80"/>
      <c r="K112" s="80"/>
    </row>
    <row r="113" spans="1:11" ht="18.75" x14ac:dyDescent="0.25">
      <c r="A113" s="79"/>
      <c r="B113" s="79"/>
      <c r="C113" s="79"/>
      <c r="D113" s="79"/>
      <c r="E113" s="79"/>
      <c r="F113" s="79"/>
      <c r="G113" s="79"/>
      <c r="H113" s="79"/>
      <c r="I113" s="79"/>
      <c r="J113" s="79"/>
      <c r="K113" s="79"/>
    </row>
    <row r="114" spans="1:11" ht="18.75" x14ac:dyDescent="0.25">
      <c r="A114" s="11"/>
      <c r="B114" s="2"/>
      <c r="C114" s="3"/>
      <c r="D114" s="2"/>
      <c r="E114" s="2"/>
      <c r="F114" s="3"/>
      <c r="G114" s="2"/>
      <c r="H114" s="2"/>
      <c r="I114" s="2"/>
      <c r="J114" s="2"/>
      <c r="K114" s="2"/>
    </row>
    <row r="115" spans="1:11" ht="18.75" x14ac:dyDescent="0.25">
      <c r="A115" s="16"/>
      <c r="B115" s="2"/>
      <c r="C115" s="3"/>
      <c r="D115" s="2"/>
      <c r="E115" s="2"/>
      <c r="F115" s="3"/>
      <c r="G115" s="2"/>
      <c r="H115" s="2"/>
      <c r="I115" s="2"/>
      <c r="J115" s="2"/>
      <c r="K115" s="2"/>
    </row>
    <row r="116" spans="1:11" ht="18.75" x14ac:dyDescent="0.25">
      <c r="A116" s="11"/>
      <c r="B116" s="2"/>
      <c r="C116" s="3"/>
      <c r="D116" s="2"/>
      <c r="E116" s="2"/>
      <c r="F116" s="3"/>
      <c r="G116" s="2"/>
      <c r="H116" s="2"/>
      <c r="I116" s="2"/>
      <c r="J116" s="2"/>
      <c r="K116" s="2"/>
    </row>
    <row r="117" spans="1:11" x14ac:dyDescent="0.25">
      <c r="A117" s="12"/>
      <c r="B117" s="17"/>
      <c r="C117" s="18"/>
      <c r="D117" s="17"/>
      <c r="E117" s="17"/>
      <c r="F117" s="18"/>
      <c r="G117" s="17"/>
      <c r="H117" s="17"/>
      <c r="I117" s="17"/>
      <c r="J117" s="17"/>
      <c r="K117" s="17"/>
    </row>
    <row r="118" spans="1:11" x14ac:dyDescent="0.25">
      <c r="A118" s="12"/>
    </row>
  </sheetData>
  <mergeCells count="74">
    <mergeCell ref="K17:K19"/>
    <mergeCell ref="A24:A27"/>
    <mergeCell ref="K41:K43"/>
    <mergeCell ref="A44:A46"/>
    <mergeCell ref="K44:K46"/>
    <mergeCell ref="K24:K27"/>
    <mergeCell ref="K51:K54"/>
    <mergeCell ref="K47:K50"/>
    <mergeCell ref="K32:K34"/>
    <mergeCell ref="A32:A34"/>
    <mergeCell ref="A47:A50"/>
    <mergeCell ref="A35:A37"/>
    <mergeCell ref="K35:K37"/>
    <mergeCell ref="A38:A40"/>
    <mergeCell ref="K38:K40"/>
    <mergeCell ref="K68:K71"/>
    <mergeCell ref="K64:K67"/>
    <mergeCell ref="K55:K57"/>
    <mergeCell ref="K61:K63"/>
    <mergeCell ref="A68:A71"/>
    <mergeCell ref="A64:A67"/>
    <mergeCell ref="A113:K113"/>
    <mergeCell ref="A112:K112"/>
    <mergeCell ref="A107:C107"/>
    <mergeCell ref="A103:C103"/>
    <mergeCell ref="A105:C105"/>
    <mergeCell ref="J2:K2"/>
    <mergeCell ref="A3:K3"/>
    <mergeCell ref="D7:D8"/>
    <mergeCell ref="K10:K13"/>
    <mergeCell ref="K5:K8"/>
    <mergeCell ref="H5:J6"/>
    <mergeCell ref="J7:J8"/>
    <mergeCell ref="I7:I8"/>
    <mergeCell ref="G7:G8"/>
    <mergeCell ref="H7:H8"/>
    <mergeCell ref="A10:A13"/>
    <mergeCell ref="C7:C8"/>
    <mergeCell ref="A5:A8"/>
    <mergeCell ref="B5:B8"/>
    <mergeCell ref="C5:G6"/>
    <mergeCell ref="F7:F8"/>
    <mergeCell ref="E7:E8"/>
    <mergeCell ref="A90:A92"/>
    <mergeCell ref="A75:A77"/>
    <mergeCell ref="A78:A80"/>
    <mergeCell ref="A87:A89"/>
    <mergeCell ref="A81:A83"/>
    <mergeCell ref="A84:A86"/>
    <mergeCell ref="A72:A74"/>
    <mergeCell ref="A58:A60"/>
    <mergeCell ref="A61:A63"/>
    <mergeCell ref="A55:A57"/>
    <mergeCell ref="A41:A43"/>
    <mergeCell ref="A14:A16"/>
    <mergeCell ref="A17:A19"/>
    <mergeCell ref="A51:A54"/>
    <mergeCell ref="A20:A23"/>
    <mergeCell ref="A96:A98"/>
    <mergeCell ref="K96:K98"/>
    <mergeCell ref="A99:A101"/>
    <mergeCell ref="K99:K101"/>
    <mergeCell ref="K14:K16"/>
    <mergeCell ref="K20:K23"/>
    <mergeCell ref="K90:K92"/>
    <mergeCell ref="A93:A95"/>
    <mergeCell ref="K93:K95"/>
    <mergeCell ref="K75:K77"/>
    <mergeCell ref="K78:K80"/>
    <mergeCell ref="K87:K89"/>
    <mergeCell ref="K81:K83"/>
    <mergeCell ref="K84:K86"/>
    <mergeCell ref="K72:K74"/>
    <mergeCell ref="K58:K60"/>
  </mergeCells>
  <phoneticPr fontId="10" type="noConversion"/>
  <printOptions horizontalCentered="1"/>
  <pageMargins left="0" right="0" top="1.1811023622047245" bottom="0.39370078740157483" header="0.31496062992125984" footer="0.31496062992125984"/>
  <pageSetup paperSize="9" scale="97" firstPageNumber="9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2020-12-21T13:56:14Z</cp:lastPrinted>
  <dcterms:created xsi:type="dcterms:W3CDTF">2006-09-16T00:00:00Z</dcterms:created>
  <dcterms:modified xsi:type="dcterms:W3CDTF">2024-07-17T13:50:04Z</dcterms:modified>
</cp:coreProperties>
</file>