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едведько Е.С\МУНИЦИПАЛЬНЫЕ ПРОГРАММЫ\2024 год\МП Пов. без. дор. движ\"/>
    </mc:Choice>
  </mc:AlternateContent>
  <bookViews>
    <workbookView xWindow="0" yWindow="0" windowWidth="20445" windowHeight="7545" tabRatio="284"/>
  </bookViews>
  <sheets>
    <sheet name="2024" sheetId="1" r:id="rId1"/>
  </sheets>
  <definedNames>
    <definedName name="_xlnm.Print_Area" localSheetId="0">'2024'!$A$1:$L$104</definedName>
  </definedNames>
  <calcPr calcId="162913"/>
</workbook>
</file>

<file path=xl/calcChain.xml><?xml version="1.0" encoding="utf-8"?>
<calcChain xmlns="http://schemas.openxmlformats.org/spreadsheetml/2006/main">
  <c r="J69" i="1" l="1"/>
  <c r="I69" i="1"/>
  <c r="H61" i="1" l="1"/>
  <c r="H60" i="1"/>
  <c r="H65" i="1"/>
  <c r="H69" i="1"/>
  <c r="J88" i="1" l="1"/>
  <c r="I88" i="1"/>
  <c r="H88" i="1"/>
  <c r="J82" i="1"/>
  <c r="J80" i="1" s="1"/>
  <c r="I82" i="1"/>
  <c r="I80" i="1" s="1"/>
  <c r="H82" i="1"/>
  <c r="J72" i="1"/>
  <c r="I72" i="1"/>
  <c r="H72" i="1"/>
  <c r="J30" i="1"/>
  <c r="I30" i="1"/>
  <c r="H30" i="1"/>
  <c r="H20" i="1" s="1"/>
  <c r="J37" i="1"/>
  <c r="I37" i="1"/>
  <c r="H37" i="1"/>
  <c r="H80" i="1" l="1"/>
  <c r="H90" i="1" l="1"/>
  <c r="I90" i="1"/>
  <c r="J90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J71" i="1"/>
  <c r="I71" i="1"/>
  <c r="H71" i="1"/>
  <c r="J35" i="1" l="1"/>
  <c r="I35" i="1"/>
  <c r="H35" i="1"/>
  <c r="I61" i="1"/>
  <c r="I64" i="1" l="1"/>
  <c r="I62" i="1"/>
  <c r="I14" i="1" s="1"/>
  <c r="I60" i="1" l="1"/>
  <c r="J91" i="1"/>
  <c r="I91" i="1"/>
  <c r="H91" i="1"/>
  <c r="J81" i="1"/>
  <c r="I81" i="1"/>
  <c r="H81" i="1"/>
  <c r="J87" i="1" l="1"/>
  <c r="J79" i="1" s="1"/>
  <c r="I87" i="1"/>
  <c r="I79" i="1" s="1"/>
  <c r="H87" i="1"/>
  <c r="H79" i="1" s="1"/>
  <c r="H62" i="1" l="1"/>
  <c r="H14" i="1" s="1"/>
  <c r="J73" i="1"/>
  <c r="I73" i="1"/>
  <c r="H73" i="1"/>
  <c r="J20" i="1" l="1"/>
  <c r="I20" i="1"/>
  <c r="H29" i="1" l="1"/>
  <c r="H64" i="1" l="1"/>
  <c r="J64" i="1"/>
  <c r="J62" i="1"/>
  <c r="J14" i="1" s="1"/>
  <c r="H19" i="1"/>
  <c r="H13" i="1" s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15" i="1"/>
  <c r="H16" i="1" s="1"/>
  <c r="I46" i="1"/>
  <c r="J60" i="1"/>
  <c r="H52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<sst xmlns="http://schemas.openxmlformats.org/spreadsheetml/2006/main" count="410" uniqueCount="117">
  <si>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</si>
  <si>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</si>
  <si>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</si>
  <si>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</si>
  <si>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</si>
  <si>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</si>
  <si>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</si>
  <si>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</si>
  <si>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</si>
  <si>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</si>
  <si>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</si>
  <si>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</si>
  <si>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</si>
  <si>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</si>
  <si>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</si>
  <si>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</si>
  <si>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</si>
  <si>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</si>
  <si>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</si>
  <si>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</si>
  <si>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</si>
  <si>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</si>
  <si>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</si>
  <si>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</si>
  <si>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</si>
  <si>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</si>
  <si>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</si>
  <si>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</si>
  <si>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</si>
  <si>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</si>
  <si>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</si>
  <si>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</si>
  <si>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</si>
  <si>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</si>
  <si>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</si>
  <si>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</si>
  <si>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</si>
  <si>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</si>
  <si>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</si>
  <si>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</si>
  <si>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</si>
  <si>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</si>
  <si>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</si>
  <si>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</si>
  <si>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</si>
  <si>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</si>
  <si>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</si>
  <si>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</si>
  <si>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</si>
  <si>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</si>
  <si>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</si>
  <si>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</si>
  <si>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</si>
  <si>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</si>
  <si>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</si>
  <si>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</si>
  <si>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</si>
  <si>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</si>
  <si>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от ____________________ № ___________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</si>
  <si>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</si>
  <si>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</si>
  <si>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</si>
  <si>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</si>
  <si>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</si>
  <si>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</si>
  <si>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</si>
  <si>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</si>
  <si>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</si>
  <si>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</si>
  <si>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</si>
  <si>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</si>
  <si>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</si>
  <si>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</si>
  <si>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</si>
  <si>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</si>
  <si>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</si>
  <si>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</si>
  <si>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</si>
  <si>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</si>
  <si>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</si>
  <si>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</si>
  <si>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</si>
  <si>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</si>
  <si>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</si>
  <si>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</si>
  <si>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</si>
  <si>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</si>
  <si>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color rgb="FFFF0000"/>
        <rFont val="Arial Cyr"/>
        <charset val="204"/>
      </rPr>
      <t>(реконструкция объектов дорожного хозяйства)</t>
    </r>
    <r>
      <rPr>
        <sz val="10"/>
        <color rgb="FFFF0000"/>
        <rFont val="Arial CYR"/>
        <charset val="204"/>
      </rPr>
      <t xml:space="preserve">
</t>
    </r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</si>
  <si>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</si>
  <si>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</si>
  <si>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</si>
  <si>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</si>
  <si>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</si>
  <si>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</si>
  <si>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</t>
    </r>
    <r>
      <rPr>
        <sz val="10"/>
        <color rgb="FFFF0000"/>
        <rFont val="Arial CYR"/>
        <charset val="204"/>
      </rPr>
      <t xml:space="preserve">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color rgb="FFFF0000"/>
        <rFont val="Arial CYR"/>
        <charset val="204"/>
      </rPr>
      <t xml:space="preserve">
</t>
    </r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</si>
  <si>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</si>
  <si>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</si>
  <si>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</si>
  <si>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</si>
  <si>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</si>
  <si>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</si>
  <si>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</si>
  <si>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</si>
  <si>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</si>
  <si>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</si>
  <si>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</si>
  <si>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</si>
  <si>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Субсидии на приобретение спецтехники для муниципальных учреждений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</si>
  <si>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</si>
  <si>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</si>
  <si>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</si>
  <si>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</si>
  <si>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</si>
  <si>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</si>
  <si>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3.3. </t>
  </si>
  <si>
    <r>
  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  </r>
    <r>
      <rPr>
        <sz val="10"/>
        <rFont val="Arial CYR"/>
      </rPr>
      <t xml:space="preserve">
</t>
    </r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</si>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</sst>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5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10"/>
      <color rgb="FF000099"/>
      <name val="Arial"/>
      <family val="2"/>
      <charset val="204"/>
    </font>
    <font>
      <sz val="10"/>
      <color rgb="FFFF0000"/>
      <name val="Arial CYR"/>
      <charset val="204"/>
    </font>
    <font>
      <i/>
      <sz val="9"/>
      <color rgb="FFFF0000"/>
      <name val="Arial Cyr"/>
      <charset val="204"/>
    </font>
    <font>
      <i/>
      <sz val="9"/>
      <name val="Arial Cyr"/>
      <charset val="204"/>
    </font>
    <font>
      <sz val="10"/>
      <color rgb="FFC00000"/>
      <name val="Arial CYR"/>
    </font>
    <font>
      <sz val="14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5" fillId="0" borderId="0" applyFont="0" applyFill="0" applyBorder="0" applyAlignment="0" applyProtection="0"/>
  </cellStyleXfs>
  <cellXfs count="2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7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2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2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5" fillId="0" borderId="0" xfId="0" applyFont="1" applyFill="1"/>
    <xf numFmtId="0" fontId="16" fillId="0" borderId="3" xfId="0" applyFont="1" applyBorder="1" applyAlignment="1">
      <alignment vertical="top" wrapText="1"/>
    </xf>
    <xf numFmtId="0" fontId="34" fillId="0" borderId="6" xfId="0" applyFont="1" applyBorder="1" applyAlignment="1">
      <alignment vertical="top" wrapText="1"/>
    </xf>
    <xf numFmtId="0" fontId="31" fillId="0" borderId="4" xfId="0" applyFont="1" applyFill="1" applyBorder="1" applyAlignment="1">
      <alignment vertical="top" wrapText="1"/>
    </xf>
    <xf numFmtId="4" fontId="25" fillId="0" borderId="0" xfId="0" applyNumberFormat="1" applyFont="1" applyAlignment="1">
      <alignment vertical="top"/>
    </xf>
    <xf numFmtId="0" fontId="26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4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6" fillId="0" borderId="0" xfId="0" applyFont="1" applyFill="1" applyBorder="1" applyAlignment="1">
      <alignment horizontal="center" wrapText="1"/>
    </xf>
    <xf numFmtId="0" fontId="12" fillId="0" borderId="0" xfId="0" applyFont="1"/>
    <xf numFmtId="4" fontId="35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37" fillId="0" borderId="1" xfId="0" applyFont="1" applyFill="1" applyBorder="1" applyAlignment="1">
      <alignment horizontal="left" vertical="top" wrapText="1"/>
    </xf>
    <xf numFmtId="0" fontId="31" fillId="3" borderId="4" xfId="0" applyFont="1" applyFill="1" applyBorder="1" applyAlignment="1">
      <alignment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8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top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0" fontId="40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4" fontId="41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left" vertical="top"/>
    </xf>
    <xf numFmtId="0" fontId="31" fillId="0" borderId="0" xfId="0" applyFont="1"/>
    <xf numFmtId="4" fontId="42" fillId="0" borderId="0" xfId="0" applyNumberFormat="1" applyFont="1" applyAlignment="1">
      <alignment horizontal="center" vertical="top"/>
    </xf>
    <xf numFmtId="4" fontId="43" fillId="0" borderId="0" xfId="0" applyNumberFormat="1" applyFont="1" applyAlignment="1">
      <alignment horizontal="center" vertical="top"/>
    </xf>
    <xf numFmtId="0" fontId="44" fillId="0" borderId="0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center" wrapText="1"/>
    </xf>
    <xf numFmtId="4" fontId="45" fillId="0" borderId="0" xfId="0" applyNumberFormat="1" applyFont="1" applyAlignment="1">
      <alignment vertical="top"/>
    </xf>
    <xf numFmtId="0" fontId="46" fillId="0" borderId="0" xfId="0" applyFont="1" applyFill="1" applyBorder="1" applyAlignment="1">
      <alignment horizontal="center" wrapText="1"/>
    </xf>
    <xf numFmtId="0" fontId="47" fillId="0" borderId="0" xfId="0" applyFont="1" applyFill="1" applyBorder="1" applyAlignment="1">
      <alignment horizontal="center" wrapText="1"/>
    </xf>
    <xf numFmtId="4" fontId="48" fillId="0" borderId="0" xfId="0" applyNumberFormat="1" applyFont="1" applyAlignment="1">
      <alignment vertical="top"/>
    </xf>
    <xf numFmtId="0" fontId="49" fillId="0" borderId="0" xfId="0" applyFont="1"/>
    <xf numFmtId="4" fontId="50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51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5" fillId="0" borderId="0" xfId="0" applyNumberFormat="1" applyFont="1" applyBorder="1" applyAlignment="1">
      <alignment vertical="top"/>
    </xf>
    <xf numFmtId="0" fontId="17" fillId="6" borderId="3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4" fontId="52" fillId="0" borderId="1" xfId="0" applyNumberFormat="1" applyFont="1" applyFill="1" applyBorder="1" applyAlignment="1">
      <alignment horizontal="right" vertical="top" wrapText="1"/>
    </xf>
    <xf numFmtId="49" fontId="12" fillId="6" borderId="4" xfId="0" applyNumberFormat="1" applyFont="1" applyFill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/>
    </xf>
    <xf numFmtId="0" fontId="25" fillId="0" borderId="3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17" fillId="6" borderId="6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9" fillId="6" borderId="0" xfId="0" applyFont="1" applyFill="1"/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 wrapText="1"/>
    </xf>
    <xf numFmtId="0" fontId="53" fillId="0" borderId="4" xfId="0" applyFont="1" applyBorder="1" applyAlignment="1">
      <alignment vertical="top" wrapText="1"/>
    </xf>
    <xf numFmtId="0" fontId="0" fillId="6" borderId="4" xfId="0" applyFont="1" applyFill="1" applyBorder="1" applyAlignment="1">
      <alignment vertical="top" wrapText="1"/>
    </xf>
    <xf numFmtId="0" fontId="25" fillId="0" borderId="6" xfId="0" applyFont="1" applyBorder="1" applyAlignment="1">
      <alignment vertical="top"/>
    </xf>
    <xf numFmtId="0" fontId="25" fillId="0" borderId="3" xfId="0" applyFont="1" applyBorder="1" applyAlignment="1">
      <alignment vertical="top"/>
    </xf>
    <xf numFmtId="0" fontId="17" fillId="6" borderId="6" xfId="0" applyFont="1" applyFill="1" applyBorder="1" applyAlignment="1">
      <alignment horizontal="left" vertical="top" wrapText="1"/>
    </xf>
    <xf numFmtId="0" fontId="56" fillId="0" borderId="1" xfId="0" applyFont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left" vertical="top" wrapText="1"/>
    </xf>
    <xf numFmtId="0" fontId="56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7" fillId="7" borderId="4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19" fillId="0" borderId="0" xfId="0" applyFont="1" applyFill="1"/>
    <xf numFmtId="0" fontId="5" fillId="0" borderId="6" xfId="0" applyFont="1" applyFill="1" applyBorder="1" applyAlignment="1">
      <alignment horizontal="left" vertical="top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53" fillId="0" borderId="6" xfId="0" applyFont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top" wrapText="1"/>
    </xf>
    <xf numFmtId="4" fontId="58" fillId="0" borderId="1" xfId="0" applyNumberFormat="1" applyFont="1" applyFill="1" applyBorder="1" applyAlignment="1">
      <alignment horizontal="right" vertical="top" wrapText="1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30" fillId="6" borderId="0" xfId="0" applyFont="1" applyFill="1" applyAlignment="1">
      <alignment horizontal="center" vertical="top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19" fillId="0" borderId="0" xfId="0" applyFont="1" applyFill="1"/>
    <xf numFmtId="0" fontId="17" fillId="6" borderId="6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7" fillId="6" borderId="0" xfId="0" applyFont="1" applyFill="1" applyAlignment="1">
      <alignment horizontal="center" vertical="top"/>
    </xf>
    <xf numFmtId="0" fontId="31" fillId="3" borderId="1" xfId="0" applyFont="1" applyFill="1" applyBorder="1" applyAlignment="1">
      <alignment vertical="top"/>
    </xf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22" fillId="0" borderId="0" xfId="0" applyFont="1" applyFill="1"/>
    <xf numFmtId="0" fontId="19" fillId="0" borderId="0" xfId="0" applyFont="1" applyFill="1"/>
    <xf numFmtId="0" fontId="25" fillId="0" borderId="4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horizontal="left" vertical="top"/>
    </xf>
    <xf numFmtId="0" fontId="25" fillId="0" borderId="3" xfId="0" applyFont="1" applyFill="1" applyBorder="1" applyAlignment="1">
      <alignment horizontal="left" vertical="top"/>
    </xf>
    <xf numFmtId="0" fontId="31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6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3" fillId="4" borderId="4" xfId="0" applyFont="1" applyFill="1" applyBorder="1" applyAlignment="1">
      <alignment vertical="top"/>
    </xf>
    <xf numFmtId="0" fontId="33" fillId="4" borderId="6" xfId="0" applyFont="1" applyFill="1" applyBorder="1" applyAlignment="1">
      <alignment vertical="top"/>
    </xf>
    <xf numFmtId="0" fontId="33" fillId="4" borderId="3" xfId="0" applyFont="1" applyFill="1" applyBorder="1" applyAlignment="1">
      <alignment vertical="top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CC"/>
      <color rgb="FF000099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4"/>
  <sheetViews>
    <sheetView tabSelected="1" view="pageBreakPreview" topLeftCell="A13" zoomScale="90" zoomScaleNormal="90" zoomScaleSheetLayoutView="90" workbookViewId="0">
      <selection activeCell="J69" sqref="J69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226">
        <v>11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0" ht="19.5" x14ac:dyDescent="0.2">
      <c r="A2" s="208"/>
      <c r="B2" s="208"/>
      <c r="C2" s="208"/>
      <c r="D2" s="208"/>
      <c r="E2" s="208"/>
      <c r="F2" s="208"/>
      <c r="G2" s="208"/>
      <c r="H2" s="242" t="s">
        <v>116</v>
      </c>
      <c r="I2" s="242"/>
      <c r="J2" s="242"/>
      <c r="K2" s="242"/>
    </row>
    <row r="3" spans="1:20" ht="19.5" x14ac:dyDescent="0.2">
      <c r="A3" s="98"/>
      <c r="B3" s="98"/>
      <c r="C3" s="98"/>
      <c r="D3" s="98"/>
      <c r="E3" s="98"/>
      <c r="F3" s="98"/>
      <c r="G3" s="98"/>
      <c r="H3" s="103" t="s">
        <v>56</v>
      </c>
      <c r="I3" s="104"/>
      <c r="J3" s="104"/>
      <c r="K3" s="104"/>
    </row>
    <row r="4" spans="1:20" ht="19.5" x14ac:dyDescent="0.2">
      <c r="A4" s="98"/>
      <c r="B4" s="98"/>
      <c r="C4" s="98"/>
      <c r="D4" s="98"/>
      <c r="E4" s="98"/>
      <c r="F4" s="98"/>
      <c r="G4" s="98"/>
      <c r="H4" s="103" t="s">
        <v>58</v>
      </c>
      <c r="I4" s="105"/>
      <c r="J4" s="105"/>
      <c r="K4" s="105"/>
    </row>
    <row r="5" spans="1:20" ht="19.5" x14ac:dyDescent="0.3">
      <c r="B5" s="35"/>
      <c r="C5" s="35"/>
      <c r="D5" s="35"/>
      <c r="E5" s="35"/>
      <c r="F5" s="35"/>
      <c r="G5" s="35"/>
      <c r="H5" s="243" t="s">
        <v>100</v>
      </c>
      <c r="I5" s="243"/>
      <c r="J5" s="243"/>
      <c r="K5" s="243"/>
    </row>
    <row r="6" spans="1:20" ht="26.25" customHeight="1" x14ac:dyDescent="0.3">
      <c r="B6" s="241" t="s">
        <v>3</v>
      </c>
      <c r="C6" s="241"/>
      <c r="D6" s="241"/>
      <c r="E6" s="241"/>
      <c r="F6" s="241"/>
      <c r="G6" s="241"/>
      <c r="H6" s="241"/>
      <c r="I6" s="241"/>
      <c r="J6" s="241"/>
      <c r="K6" s="241"/>
      <c r="L6" s="30"/>
      <c r="M6" s="30"/>
      <c r="N6" s="30"/>
      <c r="O6" s="30"/>
      <c r="P6" s="30"/>
    </row>
    <row r="7" spans="1:20" ht="24" customHeight="1" x14ac:dyDescent="0.3">
      <c r="A7" s="254" t="s">
        <v>18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213" t="s">
        <v>25</v>
      </c>
      <c r="B10" s="213" t="s">
        <v>26</v>
      </c>
      <c r="C10" s="255" t="s">
        <v>8</v>
      </c>
      <c r="D10" s="256"/>
      <c r="E10" s="256"/>
      <c r="F10" s="256"/>
      <c r="G10" s="257"/>
      <c r="H10" s="244" t="s">
        <v>28</v>
      </c>
      <c r="I10" s="245"/>
      <c r="J10" s="246"/>
      <c r="K10" s="213" t="s">
        <v>46</v>
      </c>
      <c r="N10" s="39"/>
      <c r="O10" s="39"/>
      <c r="P10" s="39"/>
    </row>
    <row r="11" spans="1:20" ht="88.5" customHeight="1" x14ac:dyDescent="0.3">
      <c r="A11" s="214"/>
      <c r="B11" s="214"/>
      <c r="C11" s="50" t="s">
        <v>5</v>
      </c>
      <c r="D11" s="50" t="s">
        <v>6</v>
      </c>
      <c r="E11" s="50" t="s">
        <v>78</v>
      </c>
      <c r="F11" s="50" t="s">
        <v>27</v>
      </c>
      <c r="G11" s="50" t="s">
        <v>7</v>
      </c>
      <c r="H11" s="51" t="s">
        <v>29</v>
      </c>
      <c r="I11" s="51" t="s">
        <v>61</v>
      </c>
      <c r="J11" s="51" t="s">
        <v>86</v>
      </c>
      <c r="K11" s="214"/>
      <c r="M11" s="41"/>
      <c r="N11" s="41"/>
      <c r="O11" s="102"/>
      <c r="P11" s="116"/>
      <c r="Q11" s="42"/>
      <c r="R11" s="18"/>
      <c r="S11" s="18"/>
      <c r="T11" s="19"/>
    </row>
    <row r="12" spans="1:20" ht="63.75" customHeight="1" x14ac:dyDescent="0.3">
      <c r="A12" s="215"/>
      <c r="B12" s="71" t="s">
        <v>4</v>
      </c>
      <c r="C12" s="24" t="s">
        <v>9</v>
      </c>
      <c r="D12" s="54" t="s">
        <v>10</v>
      </c>
      <c r="E12" s="55"/>
      <c r="F12" s="56"/>
      <c r="G12" s="56"/>
      <c r="H12" s="57"/>
      <c r="I12" s="57"/>
      <c r="J12" s="57"/>
      <c r="K12" s="156" t="s">
        <v>84</v>
      </c>
      <c r="M12" s="41"/>
      <c r="N12" s="41"/>
      <c r="O12" s="41"/>
      <c r="P12" s="117"/>
      <c r="Q12" s="42"/>
      <c r="R12" s="18"/>
      <c r="S12" s="18"/>
      <c r="T12" s="19"/>
    </row>
    <row r="13" spans="1:20" ht="24" customHeight="1" x14ac:dyDescent="0.3">
      <c r="A13" s="215"/>
      <c r="B13" s="88" t="s">
        <v>72</v>
      </c>
      <c r="C13" s="25" t="s">
        <v>9</v>
      </c>
      <c r="D13" s="26" t="s">
        <v>10</v>
      </c>
      <c r="E13" s="25"/>
      <c r="F13" s="22"/>
      <c r="G13" s="22"/>
      <c r="H13" s="144">
        <f>SUM(H19+H20+H21+H22+H47+H48+H57+H58+H61+H82+H88+H92)</f>
        <v>3055494824.8899999</v>
      </c>
      <c r="I13" s="144">
        <f>SUM(I19+I20+I21+I22+I47+I48+I57+I58+I61+I82+I88+I92)</f>
        <v>778042933.18300009</v>
      </c>
      <c r="J13" s="144">
        <f>SUM(J19+J20+J21+J22+J47+J48+J57+J58+J61+J82+J88+J92)</f>
        <v>859465314.46000004</v>
      </c>
      <c r="K13" s="137"/>
      <c r="M13" s="44"/>
      <c r="N13" s="45"/>
      <c r="O13" s="44"/>
      <c r="P13" s="118"/>
      <c r="Q13" s="114"/>
      <c r="R13" s="74"/>
      <c r="S13" s="20"/>
      <c r="T13" s="21"/>
    </row>
    <row r="14" spans="1:20" ht="16.5" hidden="1" x14ac:dyDescent="0.2">
      <c r="A14" s="215"/>
      <c r="B14" s="52" t="s">
        <v>30</v>
      </c>
      <c r="C14" s="25" t="s">
        <v>9</v>
      </c>
      <c r="D14" s="26" t="s">
        <v>10</v>
      </c>
      <c r="E14" s="25"/>
      <c r="F14" s="22"/>
      <c r="G14" s="22"/>
      <c r="H14" s="144">
        <f>H23+H62+H83+H93</f>
        <v>0</v>
      </c>
      <c r="I14" s="144">
        <f>I23+I62+I83+I93</f>
        <v>0</v>
      </c>
      <c r="J14" s="144">
        <f>J23+J62+J83+J93</f>
        <v>0</v>
      </c>
      <c r="K14" s="137"/>
      <c r="M14" s="40"/>
      <c r="N14" s="43"/>
      <c r="O14" s="43"/>
      <c r="P14" s="118"/>
      <c r="Q14" s="115"/>
    </row>
    <row r="15" spans="1:20" ht="16.5" hidden="1" x14ac:dyDescent="0.2">
      <c r="A15" s="215"/>
      <c r="B15" s="52" t="s">
        <v>31</v>
      </c>
      <c r="C15" s="25" t="s">
        <v>9</v>
      </c>
      <c r="D15" s="26" t="s">
        <v>10</v>
      </c>
      <c r="E15" s="25"/>
      <c r="F15" s="23"/>
      <c r="G15" s="23"/>
      <c r="H15" s="144">
        <f>H24+H49+H64+H84+H94</f>
        <v>0</v>
      </c>
      <c r="I15" s="144">
        <f>I24+I49+I64+I84+I94</f>
        <v>0</v>
      </c>
      <c r="J15" s="144">
        <f>J24+J49+J64+J84+J94</f>
        <v>0</v>
      </c>
      <c r="K15" s="137"/>
      <c r="M15" s="40"/>
      <c r="N15" s="43"/>
      <c r="O15" s="43"/>
      <c r="P15" s="118"/>
      <c r="Q15" s="115"/>
    </row>
    <row r="16" spans="1:20" ht="24" customHeight="1" x14ac:dyDescent="0.3">
      <c r="A16" s="214"/>
      <c r="B16" s="53" t="s">
        <v>0</v>
      </c>
      <c r="C16" s="22" t="s">
        <v>9</v>
      </c>
      <c r="D16" s="28" t="s">
        <v>10</v>
      </c>
      <c r="E16" s="22"/>
      <c r="F16" s="22"/>
      <c r="G16" s="22"/>
      <c r="H16" s="144">
        <f>SUM(H13+H14+H15)</f>
        <v>3055494824.8899999</v>
      </c>
      <c r="I16" s="144">
        <f>SUM(I13+I14+I15)</f>
        <v>778042933.18300009</v>
      </c>
      <c r="J16" s="144">
        <f>SUM(J13+J14+J15)</f>
        <v>859465314.46000004</v>
      </c>
      <c r="K16" s="138"/>
      <c r="M16" s="40"/>
      <c r="N16" s="45"/>
      <c r="O16" s="73"/>
      <c r="P16" s="118"/>
      <c r="Q16" s="115"/>
      <c r="R16" s="77"/>
      <c r="S16" s="20"/>
      <c r="T16" s="21"/>
    </row>
    <row r="17" spans="1:18" ht="34.5" customHeight="1" x14ac:dyDescent="0.2">
      <c r="A17" s="49"/>
      <c r="B17" s="64" t="s">
        <v>2</v>
      </c>
      <c r="C17" s="52"/>
      <c r="D17" s="52"/>
      <c r="E17" s="52"/>
      <c r="F17" s="52"/>
      <c r="G17" s="52"/>
      <c r="H17" s="65"/>
      <c r="I17" s="65"/>
      <c r="J17" s="65"/>
      <c r="K17" s="66"/>
      <c r="R17" s="4"/>
    </row>
    <row r="18" spans="1:18" ht="63" customHeight="1" x14ac:dyDescent="0.2">
      <c r="A18" s="134" t="s">
        <v>32</v>
      </c>
      <c r="B18" s="100" t="s">
        <v>45</v>
      </c>
      <c r="C18" s="52" t="s">
        <v>9</v>
      </c>
      <c r="D18" s="52" t="s">
        <v>10</v>
      </c>
      <c r="E18" s="87">
        <v>4</v>
      </c>
      <c r="F18" s="88" t="s">
        <v>11</v>
      </c>
      <c r="G18" s="125"/>
      <c r="H18" s="145">
        <f>H19+H20+H21+H22+H23+H24</f>
        <v>932305508.30999994</v>
      </c>
      <c r="I18" s="145">
        <f>I19+I20+I21+I22+I23+I24</f>
        <v>778042933.18300009</v>
      </c>
      <c r="J18" s="145">
        <f>J19+J20+J21+J22+J23+J24</f>
        <v>808960263.95000005</v>
      </c>
      <c r="K18" s="199" t="s">
        <v>108</v>
      </c>
      <c r="R18" s="4"/>
    </row>
    <row r="19" spans="1:18" ht="24.75" hidden="1" customHeight="1" x14ac:dyDescent="0.2">
      <c r="A19" s="135"/>
      <c r="B19" s="52" t="s">
        <v>14</v>
      </c>
      <c r="C19" s="25" t="s">
        <v>9</v>
      </c>
      <c r="D19" s="26" t="s">
        <v>10</v>
      </c>
      <c r="E19" s="87">
        <v>4</v>
      </c>
      <c r="F19" s="88" t="s">
        <v>11</v>
      </c>
      <c r="G19" s="92" t="s">
        <v>23</v>
      </c>
      <c r="H19" s="145">
        <f>H26</f>
        <v>0</v>
      </c>
      <c r="I19" s="145">
        <f>I26</f>
        <v>0</v>
      </c>
      <c r="J19" s="145">
        <f>J26</f>
        <v>0</v>
      </c>
      <c r="K19" s="200"/>
      <c r="R19" s="4"/>
    </row>
    <row r="20" spans="1:18" ht="24.75" customHeight="1" x14ac:dyDescent="0.2">
      <c r="A20" s="136"/>
      <c r="B20" s="88" t="s">
        <v>72</v>
      </c>
      <c r="C20" s="22" t="s">
        <v>9</v>
      </c>
      <c r="D20" s="28" t="s">
        <v>10</v>
      </c>
      <c r="E20" s="89">
        <v>4</v>
      </c>
      <c r="F20" s="88" t="s">
        <v>11</v>
      </c>
      <c r="G20" s="89"/>
      <c r="H20" s="145">
        <f>H30+H45</f>
        <v>932305508.30999994</v>
      </c>
      <c r="I20" s="145">
        <f>I30+I45</f>
        <v>778042933.18300009</v>
      </c>
      <c r="J20" s="145">
        <f>J30+J45</f>
        <v>808960263.95000005</v>
      </c>
      <c r="K20" s="201"/>
      <c r="R20" s="34"/>
    </row>
    <row r="21" spans="1:18" ht="15.75" hidden="1" x14ac:dyDescent="0.2">
      <c r="A21" s="135"/>
      <c r="B21" s="70" t="s">
        <v>33</v>
      </c>
      <c r="C21" s="24" t="s">
        <v>9</v>
      </c>
      <c r="D21" s="24" t="s">
        <v>10</v>
      </c>
      <c r="E21" s="142">
        <v>4</v>
      </c>
      <c r="F21" s="143" t="s">
        <v>11</v>
      </c>
      <c r="G21" s="90">
        <v>81660</v>
      </c>
      <c r="H21" s="86"/>
      <c r="I21" s="86"/>
      <c r="J21" s="86"/>
      <c r="K21" s="137"/>
      <c r="R21" s="34"/>
    </row>
    <row r="22" spans="1:18" ht="15.75" hidden="1" x14ac:dyDescent="0.2">
      <c r="A22" s="135"/>
      <c r="B22" s="52" t="s">
        <v>14</v>
      </c>
      <c r="C22" s="22" t="s">
        <v>9</v>
      </c>
      <c r="D22" s="22" t="s">
        <v>10</v>
      </c>
      <c r="E22" s="87">
        <v>4</v>
      </c>
      <c r="F22" s="88" t="s">
        <v>11</v>
      </c>
      <c r="G22" s="89" t="s">
        <v>13</v>
      </c>
      <c r="H22" s="16"/>
      <c r="I22" s="16"/>
      <c r="J22" s="16"/>
      <c r="K22" s="137"/>
      <c r="R22" s="34"/>
    </row>
    <row r="23" spans="1:18" ht="15.75" hidden="1" x14ac:dyDescent="0.2">
      <c r="A23" s="135"/>
      <c r="B23" s="52" t="s">
        <v>30</v>
      </c>
      <c r="C23" s="22" t="s">
        <v>9</v>
      </c>
      <c r="D23" s="28" t="s">
        <v>10</v>
      </c>
      <c r="E23" s="87">
        <v>4</v>
      </c>
      <c r="F23" s="88" t="s">
        <v>11</v>
      </c>
      <c r="G23" s="92" t="s">
        <v>23</v>
      </c>
      <c r="H23" s="16"/>
      <c r="I23" s="16"/>
      <c r="J23" s="16"/>
      <c r="K23" s="137"/>
      <c r="R23" s="34"/>
    </row>
    <row r="24" spans="1:18" ht="15.75" hidden="1" x14ac:dyDescent="0.2">
      <c r="A24" s="136"/>
      <c r="B24" s="52" t="s">
        <v>31</v>
      </c>
      <c r="C24" s="24" t="s">
        <v>9</v>
      </c>
      <c r="D24" s="24" t="s">
        <v>10</v>
      </c>
      <c r="E24" s="89">
        <v>4</v>
      </c>
      <c r="F24" s="88" t="s">
        <v>11</v>
      </c>
      <c r="G24" s="90" t="s">
        <v>13</v>
      </c>
      <c r="H24" s="16"/>
      <c r="I24" s="16"/>
      <c r="J24" s="16"/>
      <c r="K24" s="138"/>
      <c r="R24" s="4"/>
    </row>
    <row r="25" spans="1:18" ht="38.25" hidden="1" x14ac:dyDescent="0.2">
      <c r="A25" s="251" t="s">
        <v>34</v>
      </c>
      <c r="B25" s="62" t="s">
        <v>35</v>
      </c>
      <c r="C25" s="25" t="s">
        <v>9</v>
      </c>
      <c r="D25" s="26" t="s">
        <v>10</v>
      </c>
      <c r="E25" s="87">
        <v>4</v>
      </c>
      <c r="F25" s="88" t="s">
        <v>11</v>
      </c>
      <c r="G25" s="92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230"/>
      <c r="R25" s="4"/>
    </row>
    <row r="26" spans="1:18" hidden="1" x14ac:dyDescent="0.2">
      <c r="A26" s="252"/>
      <c r="B26" s="63" t="s">
        <v>14</v>
      </c>
      <c r="C26" s="25" t="s">
        <v>9</v>
      </c>
      <c r="D26" s="26" t="s">
        <v>10</v>
      </c>
      <c r="E26" s="87">
        <v>4</v>
      </c>
      <c r="F26" s="88" t="s">
        <v>11</v>
      </c>
      <c r="G26" s="92" t="s">
        <v>23</v>
      </c>
      <c r="H26" s="13"/>
      <c r="I26" s="36"/>
      <c r="J26" s="36"/>
      <c r="K26" s="231"/>
    </row>
    <row r="27" spans="1:18" ht="12.75" hidden="1" customHeight="1" x14ac:dyDescent="0.2">
      <c r="A27" s="253"/>
      <c r="B27" s="63" t="s">
        <v>30</v>
      </c>
      <c r="C27" s="22" t="s">
        <v>9</v>
      </c>
      <c r="D27" s="28" t="s">
        <v>10</v>
      </c>
      <c r="E27" s="87">
        <v>4</v>
      </c>
      <c r="F27" s="88" t="s">
        <v>11</v>
      </c>
      <c r="G27" s="92" t="s">
        <v>23</v>
      </c>
      <c r="H27" s="13"/>
      <c r="I27" s="36"/>
      <c r="J27" s="36"/>
      <c r="K27" s="247"/>
    </row>
    <row r="28" spans="1:18" ht="35.25" customHeight="1" x14ac:dyDescent="0.2">
      <c r="A28" s="226">
        <v>12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</row>
    <row r="29" spans="1:18" ht="35.25" customHeight="1" x14ac:dyDescent="0.2">
      <c r="A29" s="248" t="s">
        <v>47</v>
      </c>
      <c r="B29" s="58" t="s">
        <v>36</v>
      </c>
      <c r="C29" s="22" t="s">
        <v>9</v>
      </c>
      <c r="D29" s="22" t="s">
        <v>10</v>
      </c>
      <c r="E29" s="87">
        <v>4</v>
      </c>
      <c r="F29" s="88" t="s">
        <v>11</v>
      </c>
      <c r="G29" s="89" t="s">
        <v>55</v>
      </c>
      <c r="H29" s="145">
        <f>H30+H31+H32</f>
        <v>929419177.15999997</v>
      </c>
      <c r="I29" s="145">
        <f>I30+I31+I32</f>
        <v>778042933.18300009</v>
      </c>
      <c r="J29" s="145">
        <f>J30+J31+J32</f>
        <v>808315463.95000005</v>
      </c>
      <c r="K29" s="193" t="s">
        <v>108</v>
      </c>
    </row>
    <row r="30" spans="1:18" ht="28.5" customHeight="1" x14ac:dyDescent="0.2">
      <c r="A30" s="249"/>
      <c r="B30" s="88" t="s">
        <v>72</v>
      </c>
      <c r="C30" s="25" t="s">
        <v>9</v>
      </c>
      <c r="D30" s="26" t="s">
        <v>10</v>
      </c>
      <c r="E30" s="87">
        <v>4</v>
      </c>
      <c r="F30" s="88" t="s">
        <v>11</v>
      </c>
      <c r="G30" s="89" t="s">
        <v>55</v>
      </c>
      <c r="H30" s="145">
        <f>SUM(H34+H36+H38+H40+H42)</f>
        <v>929419177.15999997</v>
      </c>
      <c r="I30" s="145">
        <f t="shared" ref="I30:J30" si="0">SUM(I34+I36+I38+I40+I42)</f>
        <v>778042933.18300009</v>
      </c>
      <c r="J30" s="145">
        <f t="shared" si="0"/>
        <v>808315463.95000005</v>
      </c>
      <c r="K30" s="194"/>
    </row>
    <row r="31" spans="1:18" ht="29.25" hidden="1" customHeight="1" x14ac:dyDescent="0.2">
      <c r="A31" s="249"/>
      <c r="B31" s="52" t="s">
        <v>14</v>
      </c>
      <c r="C31" s="22" t="s">
        <v>9</v>
      </c>
      <c r="D31" s="22" t="s">
        <v>10</v>
      </c>
      <c r="E31" s="87">
        <v>4</v>
      </c>
      <c r="F31" s="88" t="s">
        <v>11</v>
      </c>
      <c r="G31" s="89" t="s">
        <v>13</v>
      </c>
      <c r="H31" s="145"/>
      <c r="I31" s="145"/>
      <c r="J31" s="145"/>
      <c r="K31" s="194"/>
    </row>
    <row r="32" spans="1:18" ht="27.75" hidden="1" customHeight="1" x14ac:dyDescent="0.2">
      <c r="A32" s="250"/>
      <c r="B32" s="52" t="s">
        <v>31</v>
      </c>
      <c r="C32" s="24" t="s">
        <v>9</v>
      </c>
      <c r="D32" s="24" t="s">
        <v>10</v>
      </c>
      <c r="E32" s="89">
        <v>4</v>
      </c>
      <c r="F32" s="88" t="s">
        <v>11</v>
      </c>
      <c r="G32" s="90" t="s">
        <v>13</v>
      </c>
      <c r="H32" s="145"/>
      <c r="I32" s="145"/>
      <c r="J32" s="145"/>
      <c r="K32" s="195"/>
    </row>
    <row r="33" spans="1:18" ht="45" customHeight="1" x14ac:dyDescent="0.2">
      <c r="A33" s="93" t="s">
        <v>48</v>
      </c>
      <c r="B33" s="59" t="s">
        <v>37</v>
      </c>
      <c r="C33" s="22" t="s">
        <v>9</v>
      </c>
      <c r="D33" s="22" t="s">
        <v>10</v>
      </c>
      <c r="E33" s="87">
        <v>4</v>
      </c>
      <c r="F33" s="88" t="s">
        <v>11</v>
      </c>
      <c r="G33" s="89">
        <v>81610</v>
      </c>
      <c r="H33" s="145">
        <f>H34</f>
        <v>15093316.17</v>
      </c>
      <c r="I33" s="145">
        <f>I34</f>
        <v>11107784.4</v>
      </c>
      <c r="J33" s="145">
        <f>J34</f>
        <v>11336828.42</v>
      </c>
      <c r="K33" s="193" t="s">
        <v>109</v>
      </c>
    </row>
    <row r="34" spans="1:18" ht="28.5" customHeight="1" x14ac:dyDescent="0.2">
      <c r="A34" s="60"/>
      <c r="B34" s="88" t="s">
        <v>72</v>
      </c>
      <c r="C34" s="22" t="s">
        <v>9</v>
      </c>
      <c r="D34" s="22" t="s">
        <v>10</v>
      </c>
      <c r="E34" s="87">
        <v>4</v>
      </c>
      <c r="F34" s="88" t="s">
        <v>11</v>
      </c>
      <c r="G34" s="89">
        <v>81610</v>
      </c>
      <c r="H34" s="189">
        <v>15093316.17</v>
      </c>
      <c r="I34" s="13">
        <v>11107784.4</v>
      </c>
      <c r="J34" s="13">
        <v>11336828.42</v>
      </c>
      <c r="K34" s="195"/>
    </row>
    <row r="35" spans="1:18" s="38" customFormat="1" ht="28.5" customHeight="1" x14ac:dyDescent="0.2">
      <c r="A35" s="227" t="s">
        <v>49</v>
      </c>
      <c r="B35" s="59" t="s">
        <v>60</v>
      </c>
      <c r="C35" s="22" t="s">
        <v>9</v>
      </c>
      <c r="D35" s="22" t="s">
        <v>10</v>
      </c>
      <c r="E35" s="87">
        <v>4</v>
      </c>
      <c r="F35" s="88" t="s">
        <v>11</v>
      </c>
      <c r="G35" s="89" t="s">
        <v>20</v>
      </c>
      <c r="H35" s="145">
        <f>H36</f>
        <v>64945883.490000002</v>
      </c>
      <c r="I35" s="145">
        <f t="shared" ref="I35:J37" si="1">I36</f>
        <v>52676378.950000003</v>
      </c>
      <c r="J35" s="145">
        <f t="shared" si="1"/>
        <v>52678170.950000003</v>
      </c>
      <c r="K35" s="193" t="s">
        <v>110</v>
      </c>
    </row>
    <row r="36" spans="1:18" ht="28.5" customHeight="1" x14ac:dyDescent="0.2">
      <c r="A36" s="227"/>
      <c r="B36" s="88" t="s">
        <v>72</v>
      </c>
      <c r="C36" s="24" t="s">
        <v>9</v>
      </c>
      <c r="D36" s="24" t="s">
        <v>10</v>
      </c>
      <c r="E36" s="87">
        <v>4</v>
      </c>
      <c r="F36" s="88" t="s">
        <v>11</v>
      </c>
      <c r="G36" s="89" t="s">
        <v>20</v>
      </c>
      <c r="H36" s="189">
        <v>64945883.490000002</v>
      </c>
      <c r="I36" s="15">
        <v>52676378.950000003</v>
      </c>
      <c r="J36" s="61">
        <v>52678170.950000003</v>
      </c>
      <c r="K36" s="194"/>
    </row>
    <row r="37" spans="1:18" ht="28.5" customHeight="1" x14ac:dyDescent="0.2">
      <c r="A37" s="227" t="s">
        <v>57</v>
      </c>
      <c r="B37" s="88" t="s">
        <v>107</v>
      </c>
      <c r="C37" s="22" t="s">
        <v>9</v>
      </c>
      <c r="D37" s="22" t="s">
        <v>10</v>
      </c>
      <c r="E37" s="87">
        <v>4</v>
      </c>
      <c r="F37" s="88" t="s">
        <v>11</v>
      </c>
      <c r="G37" s="89">
        <v>81610</v>
      </c>
      <c r="H37" s="145">
        <f>H38</f>
        <v>170201000</v>
      </c>
      <c r="I37" s="145">
        <f t="shared" si="1"/>
        <v>0</v>
      </c>
      <c r="J37" s="145">
        <f t="shared" si="1"/>
        <v>0</v>
      </c>
      <c r="K37" s="193" t="s">
        <v>90</v>
      </c>
    </row>
    <row r="38" spans="1:18" ht="28.5" customHeight="1" x14ac:dyDescent="0.2">
      <c r="A38" s="227"/>
      <c r="B38" s="88" t="s">
        <v>72</v>
      </c>
      <c r="C38" s="22" t="s">
        <v>9</v>
      </c>
      <c r="D38" s="22" t="s">
        <v>10</v>
      </c>
      <c r="E38" s="87">
        <v>4</v>
      </c>
      <c r="F38" s="88" t="s">
        <v>11</v>
      </c>
      <c r="G38" s="89">
        <v>81610</v>
      </c>
      <c r="H38" s="13">
        <v>170201000</v>
      </c>
      <c r="I38" s="15"/>
      <c r="J38" s="61"/>
      <c r="K38" s="195"/>
    </row>
    <row r="39" spans="1:18" ht="32.25" customHeight="1" x14ac:dyDescent="0.2">
      <c r="A39" s="240" t="s">
        <v>105</v>
      </c>
      <c r="B39" s="101" t="s">
        <v>89</v>
      </c>
      <c r="C39" s="22" t="s">
        <v>9</v>
      </c>
      <c r="D39" s="22" t="s">
        <v>10</v>
      </c>
      <c r="E39" s="87">
        <v>4</v>
      </c>
      <c r="F39" s="88" t="s">
        <v>11</v>
      </c>
      <c r="G39" s="89">
        <v>81610</v>
      </c>
      <c r="H39" s="16">
        <f>H40</f>
        <v>3000000</v>
      </c>
      <c r="I39" s="16">
        <f>I40</f>
        <v>7436546.1399999997</v>
      </c>
      <c r="J39" s="16">
        <f>J40</f>
        <v>6378063.0499999998</v>
      </c>
      <c r="K39" s="230" t="s">
        <v>111</v>
      </c>
    </row>
    <row r="40" spans="1:18" ht="28.5" customHeight="1" x14ac:dyDescent="0.2">
      <c r="A40" s="240"/>
      <c r="B40" s="100" t="s">
        <v>33</v>
      </c>
      <c r="C40" s="22" t="s">
        <v>9</v>
      </c>
      <c r="D40" s="22" t="s">
        <v>10</v>
      </c>
      <c r="E40" s="87">
        <v>4</v>
      </c>
      <c r="F40" s="88" t="s">
        <v>11</v>
      </c>
      <c r="G40" s="89">
        <v>81610</v>
      </c>
      <c r="H40" s="13">
        <v>3000000</v>
      </c>
      <c r="I40" s="27">
        <v>7436546.1399999997</v>
      </c>
      <c r="J40" s="14">
        <v>6378063.0499999998</v>
      </c>
      <c r="K40" s="231"/>
    </row>
    <row r="41" spans="1:18" ht="41.25" customHeight="1" x14ac:dyDescent="0.2">
      <c r="A41" s="227" t="s">
        <v>106</v>
      </c>
      <c r="B41" s="72" t="s">
        <v>38</v>
      </c>
      <c r="C41" s="25" t="s">
        <v>9</v>
      </c>
      <c r="D41" s="25" t="s">
        <v>10</v>
      </c>
      <c r="E41" s="87">
        <v>4</v>
      </c>
      <c r="F41" s="88" t="s">
        <v>11</v>
      </c>
      <c r="G41" s="87" t="s">
        <v>13</v>
      </c>
      <c r="H41" s="145">
        <f>H42+H43</f>
        <v>676178977.5</v>
      </c>
      <c r="I41" s="145">
        <f>I42+I43</f>
        <v>706822223.69300008</v>
      </c>
      <c r="J41" s="145">
        <f>J42+J43</f>
        <v>737922401.53000009</v>
      </c>
      <c r="K41" s="193" t="s">
        <v>112</v>
      </c>
    </row>
    <row r="42" spans="1:18" ht="24.75" customHeight="1" x14ac:dyDescent="0.2">
      <c r="A42" s="227"/>
      <c r="B42" s="88" t="s">
        <v>72</v>
      </c>
      <c r="C42" s="25" t="s">
        <v>9</v>
      </c>
      <c r="D42" s="25" t="s">
        <v>10</v>
      </c>
      <c r="E42" s="87">
        <v>4</v>
      </c>
      <c r="F42" s="88" t="s">
        <v>11</v>
      </c>
      <c r="G42" s="87" t="s">
        <v>13</v>
      </c>
      <c r="H42" s="14">
        <v>676178977.5</v>
      </c>
      <c r="I42" s="202">
        <v>706822223.69300008</v>
      </c>
      <c r="J42" s="13">
        <v>737922401.53000009</v>
      </c>
      <c r="K42" s="194"/>
    </row>
    <row r="43" spans="1:18" ht="26.25" hidden="1" customHeight="1" x14ac:dyDescent="0.2">
      <c r="A43" s="227"/>
      <c r="B43" s="52" t="s">
        <v>31</v>
      </c>
      <c r="C43" s="22" t="s">
        <v>9</v>
      </c>
      <c r="D43" s="22" t="s">
        <v>10</v>
      </c>
      <c r="E43" s="89">
        <v>4</v>
      </c>
      <c r="F43" s="88" t="s">
        <v>11</v>
      </c>
      <c r="G43" s="89" t="s">
        <v>13</v>
      </c>
      <c r="H43" s="47"/>
      <c r="I43" s="15"/>
      <c r="J43" s="14"/>
      <c r="K43" s="195"/>
    </row>
    <row r="44" spans="1:18" ht="27" customHeight="1" x14ac:dyDescent="0.2">
      <c r="A44" s="232" t="s">
        <v>50</v>
      </c>
      <c r="B44" s="52" t="s">
        <v>39</v>
      </c>
      <c r="C44" s="22" t="s">
        <v>9</v>
      </c>
      <c r="D44" s="22" t="s">
        <v>10</v>
      </c>
      <c r="E44" s="87">
        <v>4</v>
      </c>
      <c r="F44" s="88" t="s">
        <v>11</v>
      </c>
      <c r="G44" s="89">
        <v>81660</v>
      </c>
      <c r="H44" s="145">
        <f>H45</f>
        <v>2886331.15</v>
      </c>
      <c r="I44" s="145">
        <f>I45</f>
        <v>0</v>
      </c>
      <c r="J44" s="145">
        <f>J45</f>
        <v>644800</v>
      </c>
      <c r="K44" s="193" t="s">
        <v>91</v>
      </c>
    </row>
    <row r="45" spans="1:18" ht="21.75" customHeight="1" x14ac:dyDescent="0.2">
      <c r="A45" s="233"/>
      <c r="B45" s="88" t="s">
        <v>72</v>
      </c>
      <c r="C45" s="22" t="s">
        <v>9</v>
      </c>
      <c r="D45" s="22" t="s">
        <v>10</v>
      </c>
      <c r="E45" s="89">
        <v>4</v>
      </c>
      <c r="F45" s="88" t="s">
        <v>11</v>
      </c>
      <c r="G45" s="89">
        <v>81660</v>
      </c>
      <c r="H45" s="189">
        <v>2886331.15</v>
      </c>
      <c r="I45" s="14">
        <v>0</v>
      </c>
      <c r="J45" s="14">
        <v>644800</v>
      </c>
      <c r="K45" s="195"/>
    </row>
    <row r="46" spans="1:18" ht="26.25" customHeight="1" x14ac:dyDescent="0.2">
      <c r="A46" s="228" t="s">
        <v>44</v>
      </c>
      <c r="B46" s="52" t="s">
        <v>64</v>
      </c>
      <c r="C46" s="22" t="s">
        <v>9</v>
      </c>
      <c r="D46" s="28" t="s">
        <v>10</v>
      </c>
      <c r="E46" s="89">
        <v>4</v>
      </c>
      <c r="F46" s="91" t="s">
        <v>10</v>
      </c>
      <c r="G46" s="89"/>
      <c r="H46" s="145">
        <f>H47+H48+H49</f>
        <v>108183.24</v>
      </c>
      <c r="I46" s="145">
        <f>I47+I48+I49</f>
        <v>0</v>
      </c>
      <c r="J46" s="145">
        <f>J47+J48+J49</f>
        <v>0</v>
      </c>
      <c r="K46" s="196">
        <v>20</v>
      </c>
    </row>
    <row r="47" spans="1:18" ht="20.25" customHeight="1" x14ac:dyDescent="0.2">
      <c r="A47" s="229"/>
      <c r="B47" s="143" t="s">
        <v>72</v>
      </c>
      <c r="C47" s="67" t="s">
        <v>9</v>
      </c>
      <c r="D47" s="68" t="s">
        <v>10</v>
      </c>
      <c r="E47" s="90">
        <v>4</v>
      </c>
      <c r="F47" s="176" t="s">
        <v>10</v>
      </c>
      <c r="G47" s="142"/>
      <c r="H47" s="146">
        <f>H51+H53</f>
        <v>108183.24</v>
      </c>
      <c r="I47" s="146">
        <f>I51+I53</f>
        <v>0</v>
      </c>
      <c r="J47" s="146">
        <f>J51+J53</f>
        <v>0</v>
      </c>
      <c r="K47" s="163"/>
    </row>
    <row r="48" spans="1:18" ht="15.75" hidden="1" x14ac:dyDescent="0.2">
      <c r="A48" s="169"/>
      <c r="B48" s="52" t="s">
        <v>14</v>
      </c>
      <c r="C48" s="22" t="s">
        <v>9</v>
      </c>
      <c r="D48" s="28" t="s">
        <v>10</v>
      </c>
      <c r="E48" s="89">
        <v>4</v>
      </c>
      <c r="F48" s="91" t="s">
        <v>10</v>
      </c>
      <c r="G48" s="89" t="s">
        <v>12</v>
      </c>
      <c r="H48" s="145"/>
      <c r="I48" s="145"/>
      <c r="J48" s="145"/>
      <c r="K48" s="163"/>
      <c r="R48" s="33"/>
    </row>
    <row r="49" spans="1:18" ht="15.75" hidden="1" x14ac:dyDescent="0.2">
      <c r="A49" s="170"/>
      <c r="B49" s="52" t="s">
        <v>31</v>
      </c>
      <c r="C49" s="22" t="s">
        <v>9</v>
      </c>
      <c r="D49" s="28" t="s">
        <v>10</v>
      </c>
      <c r="E49" s="89">
        <v>4</v>
      </c>
      <c r="F49" s="91" t="s">
        <v>10</v>
      </c>
      <c r="G49" s="89" t="s">
        <v>12</v>
      </c>
      <c r="H49" s="145">
        <f>H54</f>
        <v>0</v>
      </c>
      <c r="I49" s="145">
        <f t="shared" ref="I49:J49" si="2">I54</f>
        <v>0</v>
      </c>
      <c r="J49" s="145">
        <f t="shared" si="2"/>
        <v>0</v>
      </c>
      <c r="K49" s="164"/>
    </row>
    <row r="50" spans="1:18" s="69" customFormat="1" ht="37.5" customHeight="1" x14ac:dyDescent="0.2">
      <c r="A50" s="234" t="s">
        <v>40</v>
      </c>
      <c r="B50" s="96" t="s">
        <v>41</v>
      </c>
      <c r="C50" s="22" t="s">
        <v>9</v>
      </c>
      <c r="D50" s="28" t="s">
        <v>10</v>
      </c>
      <c r="E50" s="89">
        <v>4</v>
      </c>
      <c r="F50" s="91" t="s">
        <v>10</v>
      </c>
      <c r="G50" s="89">
        <v>81680</v>
      </c>
      <c r="H50" s="145">
        <f>H51</f>
        <v>108183.24</v>
      </c>
      <c r="I50" s="145">
        <f t="shared" ref="I50:J50" si="3">I51</f>
        <v>0</v>
      </c>
      <c r="J50" s="145">
        <f t="shared" si="3"/>
        <v>0</v>
      </c>
      <c r="K50" s="196">
        <v>20</v>
      </c>
    </row>
    <row r="51" spans="1:18" ht="24.75" customHeight="1" x14ac:dyDescent="0.2">
      <c r="A51" s="234"/>
      <c r="B51" s="88" t="s">
        <v>72</v>
      </c>
      <c r="C51" s="24" t="s">
        <v>9</v>
      </c>
      <c r="D51" s="54" t="s">
        <v>10</v>
      </c>
      <c r="E51" s="89">
        <v>4</v>
      </c>
      <c r="F51" s="91" t="s">
        <v>10</v>
      </c>
      <c r="G51" s="89">
        <v>81680</v>
      </c>
      <c r="H51" s="13">
        <v>108183.24</v>
      </c>
      <c r="I51" s="13"/>
      <c r="J51" s="13"/>
      <c r="K51" s="198"/>
      <c r="M51" s="78"/>
      <c r="N51" s="78"/>
      <c r="O51" s="108"/>
      <c r="P51" s="119"/>
      <c r="Q51" s="79"/>
      <c r="R51" s="106"/>
    </row>
    <row r="52" spans="1:18" ht="25.5" hidden="1" x14ac:dyDescent="0.2">
      <c r="A52" s="221" t="s">
        <v>42</v>
      </c>
      <c r="B52" s="139" t="s">
        <v>43</v>
      </c>
      <c r="C52" s="22" t="s">
        <v>9</v>
      </c>
      <c r="D52" s="28" t="s">
        <v>10</v>
      </c>
      <c r="E52" s="89">
        <v>4</v>
      </c>
      <c r="F52" s="91" t="s">
        <v>10</v>
      </c>
      <c r="G52" s="89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78">
        <v>19</v>
      </c>
    </row>
    <row r="53" spans="1:18" ht="15" hidden="1" x14ac:dyDescent="0.2">
      <c r="A53" s="222"/>
      <c r="B53" s="88" t="s">
        <v>72</v>
      </c>
      <c r="C53" s="22" t="s">
        <v>9</v>
      </c>
      <c r="D53" s="28" t="s">
        <v>10</v>
      </c>
      <c r="E53" s="89">
        <v>4</v>
      </c>
      <c r="F53" s="91" t="s">
        <v>10</v>
      </c>
      <c r="G53" s="89" t="s">
        <v>12</v>
      </c>
      <c r="H53" s="155"/>
      <c r="I53" s="155"/>
      <c r="J53" s="155"/>
      <c r="K53" s="179"/>
      <c r="L53" s="216"/>
      <c r="M53" s="4"/>
      <c r="N53" s="4"/>
      <c r="O53" s="4"/>
      <c r="P53" s="4"/>
    </row>
    <row r="54" spans="1:18" ht="15" hidden="1" x14ac:dyDescent="0.2">
      <c r="A54" s="154"/>
      <c r="B54" s="139" t="s">
        <v>31</v>
      </c>
      <c r="C54" s="22" t="s">
        <v>9</v>
      </c>
      <c r="D54" s="28" t="s">
        <v>10</v>
      </c>
      <c r="E54" s="89">
        <v>4</v>
      </c>
      <c r="F54" s="91" t="s">
        <v>10</v>
      </c>
      <c r="G54" s="89" t="s">
        <v>12</v>
      </c>
      <c r="H54" s="13"/>
      <c r="I54" s="13"/>
      <c r="J54" s="13"/>
      <c r="K54" s="179"/>
      <c r="L54" s="216"/>
      <c r="M54" s="78"/>
      <c r="N54" s="78"/>
      <c r="O54" s="108"/>
      <c r="P54" s="119"/>
      <c r="Q54" s="79"/>
      <c r="R54" s="106"/>
    </row>
    <row r="55" spans="1:18" ht="25.5" hidden="1" x14ac:dyDescent="0.2">
      <c r="A55" s="177" t="s">
        <v>51</v>
      </c>
      <c r="B55" s="96" t="s">
        <v>53</v>
      </c>
      <c r="C55" s="22" t="s">
        <v>9</v>
      </c>
      <c r="D55" s="28" t="s">
        <v>10</v>
      </c>
      <c r="E55" s="89">
        <v>4</v>
      </c>
      <c r="F55" s="91" t="s">
        <v>54</v>
      </c>
      <c r="G55" s="89"/>
      <c r="H55" s="145">
        <f>H56</f>
        <v>0</v>
      </c>
      <c r="I55" s="145">
        <f t="shared" ref="I55:J55" si="4">I56</f>
        <v>0</v>
      </c>
      <c r="J55" s="145">
        <f t="shared" si="4"/>
        <v>0</v>
      </c>
      <c r="K55" s="181"/>
      <c r="L55" s="4"/>
      <c r="M55" s="107"/>
      <c r="N55" s="107"/>
      <c r="O55" s="107"/>
      <c r="P55" s="121"/>
      <c r="Q55" s="75"/>
      <c r="R55" s="80"/>
    </row>
    <row r="56" spans="1:18" ht="102" hidden="1" x14ac:dyDescent="0.2">
      <c r="A56" s="223" t="s">
        <v>73</v>
      </c>
      <c r="B56" s="96" t="s">
        <v>74</v>
      </c>
      <c r="C56" s="22" t="s">
        <v>9</v>
      </c>
      <c r="D56" s="28" t="s">
        <v>10</v>
      </c>
      <c r="E56" s="89">
        <v>4</v>
      </c>
      <c r="F56" s="91" t="s">
        <v>54</v>
      </c>
      <c r="G56" s="89" t="s">
        <v>85</v>
      </c>
      <c r="H56" s="145">
        <f>H57+H58</f>
        <v>0</v>
      </c>
      <c r="I56" s="145">
        <f>I57+I58</f>
        <v>0</v>
      </c>
      <c r="J56" s="145">
        <f>J57+J58</f>
        <v>0</v>
      </c>
      <c r="K56" s="131"/>
      <c r="L56" s="4"/>
      <c r="M56" s="107"/>
      <c r="N56" s="107"/>
      <c r="O56" s="107"/>
      <c r="P56" s="121"/>
      <c r="Q56" s="75"/>
      <c r="R56" s="80"/>
    </row>
    <row r="57" spans="1:18" ht="15" hidden="1" x14ac:dyDescent="0.2">
      <c r="A57" s="224"/>
      <c r="B57" s="88" t="s">
        <v>72</v>
      </c>
      <c r="C57" s="22" t="s">
        <v>9</v>
      </c>
      <c r="D57" s="28" t="s">
        <v>10</v>
      </c>
      <c r="E57" s="89">
        <v>4</v>
      </c>
      <c r="F57" s="91" t="s">
        <v>54</v>
      </c>
      <c r="G57" s="89">
        <v>98007</v>
      </c>
      <c r="H57" s="13"/>
      <c r="I57" s="13"/>
      <c r="J57" s="13"/>
      <c r="K57" s="160"/>
      <c r="L57" s="4"/>
      <c r="M57" s="128"/>
      <c r="N57" s="128"/>
      <c r="O57" s="128"/>
      <c r="P57" s="118"/>
      <c r="Q57" s="44"/>
      <c r="R57" s="74"/>
    </row>
    <row r="58" spans="1:18" ht="15" hidden="1" x14ac:dyDescent="0.2">
      <c r="A58" s="225"/>
      <c r="B58" s="88" t="s">
        <v>72</v>
      </c>
      <c r="C58" s="22" t="s">
        <v>9</v>
      </c>
      <c r="D58" s="28" t="s">
        <v>10</v>
      </c>
      <c r="E58" s="89">
        <v>4</v>
      </c>
      <c r="F58" s="91" t="s">
        <v>54</v>
      </c>
      <c r="G58" s="166" t="s">
        <v>82</v>
      </c>
      <c r="H58" s="13"/>
      <c r="I58" s="13"/>
      <c r="J58" s="13"/>
      <c r="K58" s="160"/>
      <c r="L58" s="4"/>
      <c r="M58" s="128"/>
      <c r="N58" s="128"/>
      <c r="O58" s="128"/>
      <c r="P58" s="120"/>
      <c r="Q58" s="79"/>
      <c r="R58" s="80"/>
    </row>
    <row r="59" spans="1:18" ht="21.75" customHeight="1" x14ac:dyDescent="0.2">
      <c r="A59" s="226">
        <v>13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4"/>
      <c r="M59" s="128"/>
      <c r="N59" s="128"/>
      <c r="O59" s="128"/>
      <c r="P59" s="120"/>
      <c r="Q59" s="79"/>
      <c r="R59" s="80"/>
    </row>
    <row r="60" spans="1:18" ht="36.75" customHeight="1" x14ac:dyDescent="0.2">
      <c r="A60" s="187" t="s">
        <v>93</v>
      </c>
      <c r="B60" s="58" t="s">
        <v>65</v>
      </c>
      <c r="C60" s="22" t="s">
        <v>9</v>
      </c>
      <c r="D60" s="28" t="s">
        <v>10</v>
      </c>
      <c r="E60" s="89">
        <v>1</v>
      </c>
      <c r="F60" s="91" t="s">
        <v>19</v>
      </c>
      <c r="G60" s="89"/>
      <c r="H60" s="145">
        <f>H61+H62+H64</f>
        <v>1892832300.9000001</v>
      </c>
      <c r="I60" s="145">
        <f>I61+I62+I64</f>
        <v>0</v>
      </c>
      <c r="J60" s="145">
        <f t="shared" ref="J60" si="5">J61+J62+J64</f>
        <v>50505050.509999998</v>
      </c>
      <c r="K60" s="196" t="s">
        <v>113</v>
      </c>
      <c r="L60" s="4"/>
      <c r="M60" s="107"/>
      <c r="N60" s="107"/>
      <c r="O60" s="107"/>
      <c r="P60" s="121"/>
      <c r="Q60" s="75"/>
      <c r="R60" s="76"/>
    </row>
    <row r="61" spans="1:18" ht="24.75" customHeight="1" x14ac:dyDescent="0.2">
      <c r="A61" s="133"/>
      <c r="B61" s="88" t="s">
        <v>72</v>
      </c>
      <c r="C61" s="22" t="s">
        <v>9</v>
      </c>
      <c r="D61" s="28" t="s">
        <v>10</v>
      </c>
      <c r="E61" s="89">
        <v>1</v>
      </c>
      <c r="F61" s="91" t="s">
        <v>19</v>
      </c>
      <c r="G61" s="89"/>
      <c r="H61" s="145">
        <f>H66+H70+H72+H74</f>
        <v>1892832300.9000001</v>
      </c>
      <c r="I61" s="145">
        <f>I66+I72+I74</f>
        <v>0</v>
      </c>
      <c r="J61" s="145">
        <f>J66+J72+J74</f>
        <v>50505050.509999998</v>
      </c>
      <c r="K61" s="198"/>
      <c r="L61" s="4"/>
      <c r="M61" s="44"/>
      <c r="N61" s="44"/>
      <c r="O61" s="44"/>
      <c r="P61" s="118"/>
      <c r="Q61" s="44"/>
      <c r="R61" s="74"/>
    </row>
    <row r="62" spans="1:18" ht="25.5" hidden="1" x14ac:dyDescent="0.2">
      <c r="A62" s="132"/>
      <c r="B62" s="52" t="s">
        <v>30</v>
      </c>
      <c r="C62" s="22" t="s">
        <v>9</v>
      </c>
      <c r="D62" s="28" t="s">
        <v>10</v>
      </c>
      <c r="E62" s="89">
        <v>1</v>
      </c>
      <c r="F62" s="91" t="s">
        <v>19</v>
      </c>
      <c r="G62" s="89" t="s">
        <v>62</v>
      </c>
      <c r="H62" s="16">
        <f>H67+H75</f>
        <v>0</v>
      </c>
      <c r="I62" s="16">
        <f>I67+I75</f>
        <v>0</v>
      </c>
      <c r="J62" s="16">
        <f>J67+J75</f>
        <v>0</v>
      </c>
      <c r="K62" s="197"/>
      <c r="L62" s="4"/>
      <c r="M62" s="4"/>
      <c r="N62" s="4"/>
      <c r="O62" s="4"/>
      <c r="P62" s="4"/>
      <c r="R62" s="4"/>
    </row>
    <row r="63" spans="1:18" ht="15" hidden="1" x14ac:dyDescent="0.2">
      <c r="A63" s="132"/>
      <c r="B63" s="52" t="s">
        <v>30</v>
      </c>
      <c r="C63" s="22" t="s">
        <v>9</v>
      </c>
      <c r="D63" s="28" t="s">
        <v>10</v>
      </c>
      <c r="E63" s="89">
        <v>1</v>
      </c>
      <c r="F63" s="91" t="s">
        <v>19</v>
      </c>
      <c r="G63" s="124" t="s">
        <v>24</v>
      </c>
      <c r="H63" s="16"/>
      <c r="I63" s="16"/>
      <c r="J63" s="16"/>
      <c r="K63" s="197"/>
      <c r="L63" s="4"/>
      <c r="M63" s="4"/>
      <c r="N63" s="4"/>
      <c r="O63" s="4"/>
      <c r="P63" s="4"/>
      <c r="R63" s="4"/>
    </row>
    <row r="64" spans="1:18" ht="25.5" hidden="1" x14ac:dyDescent="0.2">
      <c r="A64" s="133"/>
      <c r="B64" s="52" t="s">
        <v>31</v>
      </c>
      <c r="C64" s="22" t="s">
        <v>9</v>
      </c>
      <c r="D64" s="28" t="s">
        <v>10</v>
      </c>
      <c r="E64" s="89">
        <v>1</v>
      </c>
      <c r="F64" s="91" t="s">
        <v>19</v>
      </c>
      <c r="G64" s="89" t="s">
        <v>62</v>
      </c>
      <c r="H64" s="16">
        <f>H68+H76</f>
        <v>0</v>
      </c>
      <c r="I64" s="16">
        <f>I68+I76</f>
        <v>0</v>
      </c>
      <c r="J64" s="16">
        <f>J68+J76</f>
        <v>0</v>
      </c>
      <c r="K64" s="198"/>
      <c r="L64" s="4"/>
      <c r="M64" s="4"/>
      <c r="N64" s="4"/>
      <c r="O64" s="4"/>
      <c r="P64" s="4"/>
      <c r="R64" s="4"/>
    </row>
    <row r="65" spans="1:18" ht="67.5" customHeight="1" x14ac:dyDescent="0.2">
      <c r="A65" s="223" t="s">
        <v>80</v>
      </c>
      <c r="B65" s="168" t="s">
        <v>88</v>
      </c>
      <c r="C65" s="22" t="s">
        <v>9</v>
      </c>
      <c r="D65" s="28" t="s">
        <v>10</v>
      </c>
      <c r="E65" s="89">
        <v>1</v>
      </c>
      <c r="F65" s="91" t="s">
        <v>19</v>
      </c>
      <c r="G65" s="89">
        <v>16260</v>
      </c>
      <c r="H65" s="145">
        <f>H66+H67+H68</f>
        <v>1109581883.9099998</v>
      </c>
      <c r="I65" s="145">
        <f>I66+I67+I68</f>
        <v>0</v>
      </c>
      <c r="J65" s="145">
        <f>J66+J67+J68</f>
        <v>0</v>
      </c>
      <c r="K65" s="205">
        <v>24</v>
      </c>
      <c r="L65" s="4"/>
      <c r="M65" s="4"/>
      <c r="N65" s="4"/>
      <c r="O65" s="4"/>
      <c r="P65" s="4"/>
      <c r="R65" s="4"/>
    </row>
    <row r="66" spans="1:18" ht="24" customHeight="1" x14ac:dyDescent="0.2">
      <c r="A66" s="224"/>
      <c r="B66" s="88" t="s">
        <v>72</v>
      </c>
      <c r="C66" s="22" t="s">
        <v>9</v>
      </c>
      <c r="D66" s="28" t="s">
        <v>10</v>
      </c>
      <c r="E66" s="89">
        <v>1</v>
      </c>
      <c r="F66" s="91" t="s">
        <v>19</v>
      </c>
      <c r="G66" s="89">
        <v>16260</v>
      </c>
      <c r="H66" s="13">
        <v>1109581883.9099998</v>
      </c>
      <c r="I66" s="13">
        <v>0</v>
      </c>
      <c r="J66" s="13">
        <v>0</v>
      </c>
      <c r="K66" s="207"/>
      <c r="L66" s="4"/>
      <c r="M66" s="4"/>
      <c r="N66" s="4"/>
      <c r="O66" s="4"/>
      <c r="P66" s="4"/>
      <c r="R66" s="4"/>
    </row>
    <row r="67" spans="1:18" ht="15" hidden="1" x14ac:dyDescent="0.2">
      <c r="A67" s="224"/>
      <c r="B67" s="52" t="s">
        <v>30</v>
      </c>
      <c r="C67" s="22" t="s">
        <v>9</v>
      </c>
      <c r="D67" s="28" t="s">
        <v>10</v>
      </c>
      <c r="E67" s="89">
        <v>1</v>
      </c>
      <c r="F67" s="91" t="s">
        <v>19</v>
      </c>
      <c r="G67" s="89">
        <v>16260</v>
      </c>
      <c r="H67" s="13"/>
      <c r="I67" s="13"/>
      <c r="J67" s="13"/>
      <c r="K67" s="197"/>
      <c r="L67" s="4"/>
      <c r="M67" s="4"/>
      <c r="N67" s="4"/>
      <c r="O67" s="4"/>
      <c r="P67" s="4"/>
      <c r="R67" s="4"/>
    </row>
    <row r="68" spans="1:18" ht="15" hidden="1" x14ac:dyDescent="0.2">
      <c r="A68" s="225"/>
      <c r="B68" s="52" t="s">
        <v>31</v>
      </c>
      <c r="C68" s="22" t="s">
        <v>9</v>
      </c>
      <c r="D68" s="28" t="s">
        <v>10</v>
      </c>
      <c r="E68" s="89">
        <v>1</v>
      </c>
      <c r="F68" s="91" t="s">
        <v>19</v>
      </c>
      <c r="G68" s="89">
        <v>16260</v>
      </c>
      <c r="H68" s="13"/>
      <c r="I68" s="13"/>
      <c r="J68" s="13"/>
      <c r="K68" s="198"/>
      <c r="L68" s="4"/>
      <c r="M68" s="4"/>
      <c r="N68" s="4"/>
      <c r="O68" s="4"/>
      <c r="P68" s="4"/>
      <c r="R68" s="4"/>
    </row>
    <row r="69" spans="1:18" ht="68.25" customHeight="1" x14ac:dyDescent="0.2">
      <c r="A69" s="203" t="s">
        <v>101</v>
      </c>
      <c r="B69" s="58" t="s">
        <v>115</v>
      </c>
      <c r="C69" s="22" t="s">
        <v>9</v>
      </c>
      <c r="D69" s="28" t="s">
        <v>10</v>
      </c>
      <c r="E69" s="89">
        <v>1</v>
      </c>
      <c r="F69" s="91" t="s">
        <v>19</v>
      </c>
      <c r="G69" s="89">
        <v>10203</v>
      </c>
      <c r="H69" s="145">
        <f>H70</f>
        <v>597999232.32000005</v>
      </c>
      <c r="I69" s="145">
        <f>I70</f>
        <v>0</v>
      </c>
      <c r="J69" s="145">
        <f>J70</f>
        <v>0</v>
      </c>
      <c r="K69" s="212">
        <v>25</v>
      </c>
      <c r="L69" s="4"/>
      <c r="M69" s="4"/>
      <c r="N69" s="4"/>
      <c r="O69" s="4"/>
      <c r="P69" s="4"/>
      <c r="R69" s="4"/>
    </row>
    <row r="70" spans="1:18" ht="27" customHeight="1" x14ac:dyDescent="0.2">
      <c r="A70" s="204"/>
      <c r="B70" s="88" t="s">
        <v>72</v>
      </c>
      <c r="C70" s="22" t="s">
        <v>9</v>
      </c>
      <c r="D70" s="28" t="s">
        <v>10</v>
      </c>
      <c r="E70" s="89">
        <v>1</v>
      </c>
      <c r="F70" s="91" t="s">
        <v>19</v>
      </c>
      <c r="G70" s="89">
        <v>10203</v>
      </c>
      <c r="H70" s="13">
        <v>597999232.32000005</v>
      </c>
      <c r="I70" s="13"/>
      <c r="J70" s="13"/>
      <c r="K70" s="206"/>
      <c r="L70" s="4"/>
      <c r="M70" s="4"/>
      <c r="N70" s="4"/>
      <c r="O70" s="4"/>
      <c r="P70" s="4"/>
      <c r="R70" s="4"/>
    </row>
    <row r="71" spans="1:18" ht="43.5" customHeight="1" x14ac:dyDescent="0.2">
      <c r="A71" s="187" t="s">
        <v>114</v>
      </c>
      <c r="B71" s="167" t="s">
        <v>94</v>
      </c>
      <c r="C71" s="22" t="s">
        <v>9</v>
      </c>
      <c r="D71" s="28" t="s">
        <v>10</v>
      </c>
      <c r="E71" s="89">
        <v>1</v>
      </c>
      <c r="F71" s="91" t="s">
        <v>19</v>
      </c>
      <c r="G71" s="89">
        <v>16160</v>
      </c>
      <c r="H71" s="145">
        <f>H72</f>
        <v>185251184.66999999</v>
      </c>
      <c r="I71" s="145">
        <f t="shared" ref="I71:J71" si="6">I72</f>
        <v>0</v>
      </c>
      <c r="J71" s="145">
        <f t="shared" si="6"/>
        <v>50505050.509999998</v>
      </c>
      <c r="K71" s="196">
        <v>25</v>
      </c>
      <c r="L71" s="4"/>
      <c r="M71" s="4"/>
      <c r="N71" s="4"/>
      <c r="O71" s="4"/>
      <c r="P71" s="4"/>
      <c r="R71" s="4"/>
    </row>
    <row r="72" spans="1:18" ht="36" customHeight="1" x14ac:dyDescent="0.2">
      <c r="A72" s="183"/>
      <c r="B72" s="88" t="s">
        <v>96</v>
      </c>
      <c r="C72" s="22" t="s">
        <v>9</v>
      </c>
      <c r="D72" s="28" t="s">
        <v>10</v>
      </c>
      <c r="E72" s="89">
        <v>1</v>
      </c>
      <c r="F72" s="91" t="s">
        <v>19</v>
      </c>
      <c r="G72" s="89">
        <v>16160</v>
      </c>
      <c r="H72" s="145">
        <f>H77+H78</f>
        <v>185251184.66999999</v>
      </c>
      <c r="I72" s="145">
        <f t="shared" ref="I72:J72" si="7">I77+I78</f>
        <v>0</v>
      </c>
      <c r="J72" s="145">
        <f t="shared" si="7"/>
        <v>50505050.509999998</v>
      </c>
      <c r="K72" s="184"/>
      <c r="L72" s="4"/>
      <c r="M72" s="4"/>
      <c r="N72" s="4"/>
      <c r="O72" s="4"/>
      <c r="P72" s="4"/>
      <c r="R72" s="4"/>
    </row>
    <row r="73" spans="1:18" ht="51" hidden="1" x14ac:dyDescent="0.2">
      <c r="A73" s="186" t="s">
        <v>77</v>
      </c>
      <c r="B73" s="167" t="s">
        <v>87</v>
      </c>
      <c r="C73" s="172" t="s">
        <v>9</v>
      </c>
      <c r="D73" s="173" t="s">
        <v>10</v>
      </c>
      <c r="E73" s="174">
        <v>1</v>
      </c>
      <c r="F73" s="175" t="s">
        <v>19</v>
      </c>
      <c r="G73" s="174" t="s">
        <v>63</v>
      </c>
      <c r="H73" s="145">
        <f>H74+H75+H76</f>
        <v>0</v>
      </c>
      <c r="I73" s="145">
        <f t="shared" ref="I73:J73" si="8">I74+I75+I76</f>
        <v>0</v>
      </c>
      <c r="J73" s="145">
        <f t="shared" si="8"/>
        <v>0</v>
      </c>
      <c r="K73" s="184"/>
      <c r="L73" s="4"/>
      <c r="M73" s="4"/>
      <c r="N73" s="4"/>
      <c r="O73" s="4"/>
      <c r="P73" s="4"/>
      <c r="R73" s="4"/>
    </row>
    <row r="74" spans="1:18" ht="25.5" hidden="1" x14ac:dyDescent="0.2">
      <c r="A74" s="153"/>
      <c r="B74" s="88" t="s">
        <v>72</v>
      </c>
      <c r="C74" s="22" t="s">
        <v>9</v>
      </c>
      <c r="D74" s="28" t="s">
        <v>10</v>
      </c>
      <c r="E74" s="89">
        <v>1</v>
      </c>
      <c r="F74" s="91" t="s">
        <v>19</v>
      </c>
      <c r="G74" s="89" t="s">
        <v>63</v>
      </c>
      <c r="H74" s="13"/>
      <c r="I74" s="13"/>
      <c r="J74" s="13"/>
      <c r="K74" s="151"/>
      <c r="L74" s="4"/>
      <c r="M74" s="78"/>
      <c r="N74" s="78"/>
      <c r="O74" s="108"/>
      <c r="P74" s="120"/>
      <c r="Q74" s="79"/>
      <c r="R74" s="106"/>
    </row>
    <row r="75" spans="1:18" ht="25.5" hidden="1" x14ac:dyDescent="0.2">
      <c r="A75" s="152"/>
      <c r="B75" s="52" t="s">
        <v>30</v>
      </c>
      <c r="C75" s="22" t="s">
        <v>9</v>
      </c>
      <c r="D75" s="28" t="s">
        <v>10</v>
      </c>
      <c r="E75" s="89">
        <v>1</v>
      </c>
      <c r="F75" s="91" t="s">
        <v>19</v>
      </c>
      <c r="G75" s="89" t="s">
        <v>63</v>
      </c>
      <c r="H75" s="13"/>
      <c r="I75" s="13"/>
      <c r="J75" s="13"/>
      <c r="K75" s="131"/>
      <c r="L75" s="4"/>
      <c r="M75" s="4"/>
      <c r="N75" s="4"/>
      <c r="O75" s="4"/>
      <c r="P75" s="4"/>
      <c r="R75" s="4"/>
    </row>
    <row r="76" spans="1:18" ht="25.5" hidden="1" x14ac:dyDescent="0.2">
      <c r="A76" s="153"/>
      <c r="B76" s="52" t="s">
        <v>31</v>
      </c>
      <c r="C76" s="22" t="s">
        <v>9</v>
      </c>
      <c r="D76" s="28" t="s">
        <v>10</v>
      </c>
      <c r="E76" s="89">
        <v>1</v>
      </c>
      <c r="F76" s="91" t="s">
        <v>19</v>
      </c>
      <c r="G76" s="89" t="s">
        <v>63</v>
      </c>
      <c r="H76" s="13"/>
      <c r="I76" s="13"/>
      <c r="J76" s="13"/>
      <c r="K76" s="184"/>
      <c r="L76" s="4"/>
      <c r="M76" s="78"/>
      <c r="N76" s="78"/>
      <c r="O76" s="108"/>
      <c r="P76" s="120"/>
      <c r="Q76" s="79"/>
      <c r="R76" s="106"/>
    </row>
    <row r="77" spans="1:18" ht="39.75" customHeight="1" x14ac:dyDescent="0.2">
      <c r="A77" s="165"/>
      <c r="B77" s="139" t="s">
        <v>98</v>
      </c>
      <c r="C77" s="22" t="s">
        <v>9</v>
      </c>
      <c r="D77" s="28" t="s">
        <v>10</v>
      </c>
      <c r="E77" s="89">
        <v>1</v>
      </c>
      <c r="F77" s="91" t="s">
        <v>19</v>
      </c>
      <c r="G77" s="89">
        <v>16160</v>
      </c>
      <c r="H77" s="13">
        <v>185251184.66999999</v>
      </c>
      <c r="I77" s="13">
        <v>0</v>
      </c>
      <c r="J77" s="13">
        <v>0</v>
      </c>
      <c r="K77" s="184"/>
      <c r="L77" s="4"/>
      <c r="M77" s="78"/>
      <c r="N77" s="78"/>
      <c r="O77" s="108"/>
      <c r="P77" s="120"/>
      <c r="Q77" s="79"/>
      <c r="R77" s="106"/>
    </row>
    <row r="78" spans="1:18" ht="44.25" customHeight="1" x14ac:dyDescent="0.2">
      <c r="A78" s="165"/>
      <c r="B78" s="139" t="s">
        <v>99</v>
      </c>
      <c r="C78" s="22" t="s">
        <v>9</v>
      </c>
      <c r="D78" s="28" t="s">
        <v>10</v>
      </c>
      <c r="E78" s="89">
        <v>1</v>
      </c>
      <c r="F78" s="91" t="s">
        <v>19</v>
      </c>
      <c r="G78" s="89">
        <v>16160</v>
      </c>
      <c r="H78" s="13">
        <v>0</v>
      </c>
      <c r="I78" s="13">
        <v>0</v>
      </c>
      <c r="J78" s="13">
        <v>50505050.509999998</v>
      </c>
      <c r="K78" s="184"/>
      <c r="L78" s="4"/>
      <c r="M78" s="78"/>
      <c r="N78" s="78"/>
      <c r="O78" s="108"/>
      <c r="P78" s="120"/>
      <c r="Q78" s="79"/>
      <c r="R78" s="106"/>
    </row>
    <row r="79" spans="1:18" ht="25.5" customHeight="1" x14ac:dyDescent="0.2">
      <c r="A79" s="159" t="s">
        <v>102</v>
      </c>
      <c r="B79" s="96" t="s">
        <v>66</v>
      </c>
      <c r="C79" s="22" t="s">
        <v>9</v>
      </c>
      <c r="D79" s="28" t="s">
        <v>10</v>
      </c>
      <c r="E79" s="89">
        <v>1</v>
      </c>
      <c r="F79" s="91" t="s">
        <v>17</v>
      </c>
      <c r="G79" s="89"/>
      <c r="H79" s="145">
        <f>H81+H87</f>
        <v>230248832.43999997</v>
      </c>
      <c r="I79" s="145">
        <f>I81+I87</f>
        <v>0</v>
      </c>
      <c r="J79" s="145">
        <f>J81+J87</f>
        <v>0</v>
      </c>
      <c r="K79" s="196">
        <v>26</v>
      </c>
      <c r="L79" s="4"/>
      <c r="M79" s="107"/>
      <c r="N79" s="107"/>
      <c r="O79" s="107"/>
      <c r="P79" s="118"/>
      <c r="Q79" s="75"/>
      <c r="R79" s="76"/>
    </row>
    <row r="80" spans="1:18" ht="24" customHeight="1" x14ac:dyDescent="0.2">
      <c r="A80" s="192"/>
      <c r="B80" s="88" t="s">
        <v>72</v>
      </c>
      <c r="C80" s="22" t="s">
        <v>9</v>
      </c>
      <c r="D80" s="28" t="s">
        <v>10</v>
      </c>
      <c r="E80" s="89">
        <v>1</v>
      </c>
      <c r="F80" s="91" t="s">
        <v>17</v>
      </c>
      <c r="G80" s="89"/>
      <c r="H80" s="145">
        <f>H82+H88</f>
        <v>230248832.43999997</v>
      </c>
      <c r="I80" s="146">
        <f t="shared" ref="I80:J80" si="9">I82+I88</f>
        <v>0</v>
      </c>
      <c r="J80" s="146">
        <f t="shared" si="9"/>
        <v>0</v>
      </c>
      <c r="K80" s="191"/>
      <c r="L80" s="4"/>
      <c r="M80" s="107"/>
      <c r="N80" s="107"/>
      <c r="O80" s="107"/>
      <c r="P80" s="118"/>
      <c r="Q80" s="75"/>
      <c r="R80" s="76"/>
    </row>
    <row r="81" spans="1:18" ht="33.75" customHeight="1" x14ac:dyDescent="0.2">
      <c r="A81" s="159" t="s">
        <v>103</v>
      </c>
      <c r="B81" s="96" t="s">
        <v>67</v>
      </c>
      <c r="C81" s="22" t="s">
        <v>9</v>
      </c>
      <c r="D81" s="28" t="s">
        <v>10</v>
      </c>
      <c r="E81" s="89">
        <v>1</v>
      </c>
      <c r="F81" s="91" t="s">
        <v>17</v>
      </c>
      <c r="G81" s="89">
        <v>50210</v>
      </c>
      <c r="H81" s="145">
        <f>H82+H83+H84</f>
        <v>145716424.57999998</v>
      </c>
      <c r="I81" s="146">
        <f>I82+I83+I84</f>
        <v>0</v>
      </c>
      <c r="J81" s="146">
        <f>J82+J83+J84</f>
        <v>0</v>
      </c>
      <c r="K81" s="171"/>
      <c r="L81" s="4"/>
      <c r="M81" s="107"/>
      <c r="N81" s="107"/>
      <c r="O81" s="107"/>
      <c r="P81" s="118"/>
      <c r="Q81" s="75"/>
      <c r="R81" s="76"/>
    </row>
    <row r="82" spans="1:18" ht="33" customHeight="1" x14ac:dyDescent="0.25">
      <c r="A82" s="157"/>
      <c r="B82" s="180" t="s">
        <v>96</v>
      </c>
      <c r="C82" s="22" t="s">
        <v>9</v>
      </c>
      <c r="D82" s="28" t="s">
        <v>10</v>
      </c>
      <c r="E82" s="89">
        <v>1</v>
      </c>
      <c r="F82" s="91" t="s">
        <v>17</v>
      </c>
      <c r="G82" s="89">
        <v>50210</v>
      </c>
      <c r="H82" s="145">
        <f>H85</f>
        <v>145716424.57999998</v>
      </c>
      <c r="I82" s="146">
        <f t="shared" ref="I82:J82" si="10">I85</f>
        <v>0</v>
      </c>
      <c r="J82" s="146">
        <f t="shared" si="10"/>
        <v>0</v>
      </c>
      <c r="K82" s="184"/>
      <c r="L82" s="30"/>
      <c r="M82" s="83"/>
      <c r="N82" s="44"/>
      <c r="O82" s="44"/>
      <c r="P82" s="118"/>
      <c r="Q82" s="44"/>
      <c r="R82" s="44"/>
    </row>
    <row r="83" spans="1:18" ht="18" hidden="1" x14ac:dyDescent="0.25">
      <c r="A83" s="157"/>
      <c r="B83" s="70" t="s">
        <v>30</v>
      </c>
      <c r="C83" s="24" t="s">
        <v>9</v>
      </c>
      <c r="D83" s="54" t="s">
        <v>10</v>
      </c>
      <c r="E83" s="90">
        <v>1</v>
      </c>
      <c r="F83" s="176" t="s">
        <v>17</v>
      </c>
      <c r="G83" s="90">
        <v>50210</v>
      </c>
      <c r="H83" s="47"/>
      <c r="I83" s="47"/>
      <c r="J83" s="47"/>
      <c r="K83" s="161"/>
      <c r="L83" s="29"/>
      <c r="M83" s="29"/>
      <c r="N83" s="29"/>
      <c r="O83" s="29"/>
      <c r="P83" s="122"/>
      <c r="R83" s="4"/>
    </row>
    <row r="84" spans="1:18" ht="18" hidden="1" x14ac:dyDescent="0.25">
      <c r="A84" s="157"/>
      <c r="B84" s="52" t="s">
        <v>31</v>
      </c>
      <c r="C84" s="22" t="s">
        <v>9</v>
      </c>
      <c r="D84" s="28" t="s">
        <v>10</v>
      </c>
      <c r="E84" s="89">
        <v>1</v>
      </c>
      <c r="F84" s="91" t="s">
        <v>17</v>
      </c>
      <c r="G84" s="89">
        <v>50210</v>
      </c>
      <c r="H84" s="13"/>
      <c r="I84" s="13"/>
      <c r="J84" s="13"/>
      <c r="K84" s="161"/>
      <c r="L84" s="29"/>
      <c r="M84" s="29"/>
      <c r="N84" s="29"/>
      <c r="O84" s="29"/>
      <c r="P84" s="29"/>
      <c r="R84" s="4"/>
    </row>
    <row r="85" spans="1:18" ht="30" customHeight="1" x14ac:dyDescent="0.25">
      <c r="A85" s="158"/>
      <c r="B85" s="139" t="s">
        <v>97</v>
      </c>
      <c r="C85" s="22" t="s">
        <v>9</v>
      </c>
      <c r="D85" s="28" t="s">
        <v>10</v>
      </c>
      <c r="E85" s="89">
        <v>1</v>
      </c>
      <c r="F85" s="91" t="s">
        <v>17</v>
      </c>
      <c r="G85" s="89">
        <v>50210</v>
      </c>
      <c r="H85" s="13">
        <v>145716424.57999998</v>
      </c>
      <c r="I85" s="47">
        <v>0</v>
      </c>
      <c r="J85" s="47">
        <v>0</v>
      </c>
      <c r="K85" s="185"/>
      <c r="L85" s="30"/>
      <c r="M85" s="29"/>
      <c r="N85" s="29"/>
      <c r="O85" s="29"/>
      <c r="P85" s="29"/>
      <c r="R85" s="4"/>
    </row>
    <row r="86" spans="1:18" ht="35.25" customHeight="1" x14ac:dyDescent="0.25">
      <c r="A86" s="226">
        <v>14</v>
      </c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30"/>
      <c r="M86" s="29"/>
      <c r="N86" s="29"/>
      <c r="O86" s="29"/>
      <c r="P86" s="29"/>
      <c r="R86" s="4"/>
    </row>
    <row r="87" spans="1:18" ht="42" customHeight="1" x14ac:dyDescent="0.25">
      <c r="A87" s="159" t="s">
        <v>104</v>
      </c>
      <c r="B87" s="188" t="s">
        <v>67</v>
      </c>
      <c r="C87" s="22" t="s">
        <v>9</v>
      </c>
      <c r="D87" s="28" t="s">
        <v>10</v>
      </c>
      <c r="E87" s="89">
        <v>1</v>
      </c>
      <c r="F87" s="91" t="s">
        <v>17</v>
      </c>
      <c r="G87" s="89" t="s">
        <v>92</v>
      </c>
      <c r="H87" s="145">
        <f>H88+H90+H91</f>
        <v>84532407.859999985</v>
      </c>
      <c r="I87" s="145">
        <f>I88+I90+I91</f>
        <v>0</v>
      </c>
      <c r="J87" s="145">
        <f>J88+J90+J91</f>
        <v>0</v>
      </c>
      <c r="K87" s="190"/>
      <c r="L87" s="29"/>
      <c r="M87" s="29"/>
      <c r="N87" s="29"/>
      <c r="O87" s="29"/>
      <c r="P87" s="29"/>
      <c r="R87" s="4"/>
    </row>
    <row r="88" spans="1:18" ht="32.25" customHeight="1" x14ac:dyDescent="0.25">
      <c r="A88" s="157"/>
      <c r="B88" s="180" t="s">
        <v>96</v>
      </c>
      <c r="C88" s="22" t="s">
        <v>9</v>
      </c>
      <c r="D88" s="28" t="s">
        <v>10</v>
      </c>
      <c r="E88" s="89">
        <v>1</v>
      </c>
      <c r="F88" s="91" t="s">
        <v>17</v>
      </c>
      <c r="G88" s="89" t="s">
        <v>92</v>
      </c>
      <c r="H88" s="145">
        <f>H89</f>
        <v>84532407.859999985</v>
      </c>
      <c r="I88" s="146">
        <f t="shared" ref="I88:J88" si="11">I89</f>
        <v>0</v>
      </c>
      <c r="J88" s="146">
        <f t="shared" si="11"/>
        <v>0</v>
      </c>
      <c r="K88" s="209"/>
      <c r="L88" s="30"/>
      <c r="M88" s="29"/>
      <c r="N88" s="29"/>
      <c r="O88" s="29"/>
      <c r="P88" s="29"/>
      <c r="R88" s="4"/>
    </row>
    <row r="89" spans="1:18" ht="36.75" customHeight="1" x14ac:dyDescent="0.3">
      <c r="A89" s="157"/>
      <c r="B89" s="139" t="s">
        <v>97</v>
      </c>
      <c r="C89" s="22" t="s">
        <v>9</v>
      </c>
      <c r="D89" s="28" t="s">
        <v>10</v>
      </c>
      <c r="E89" s="89">
        <v>1</v>
      </c>
      <c r="F89" s="91" t="s">
        <v>17</v>
      </c>
      <c r="G89" s="89" t="s">
        <v>92</v>
      </c>
      <c r="H89" s="13">
        <v>84532407.859999985</v>
      </c>
      <c r="I89" s="13"/>
      <c r="J89" s="13"/>
      <c r="K89" s="210"/>
      <c r="L89" s="30" t="s">
        <v>79</v>
      </c>
      <c r="M89" s="29"/>
      <c r="N89" s="29"/>
      <c r="O89" s="29"/>
      <c r="P89" s="29"/>
      <c r="R89" s="4"/>
    </row>
    <row r="90" spans="1:18" ht="38.25" hidden="1" x14ac:dyDescent="0.25">
      <c r="A90" s="237" t="s">
        <v>52</v>
      </c>
      <c r="B90" s="88" t="s">
        <v>69</v>
      </c>
      <c r="C90" s="89" t="s">
        <v>9</v>
      </c>
      <c r="D90" s="89" t="s">
        <v>10</v>
      </c>
      <c r="E90" s="89">
        <v>1</v>
      </c>
      <c r="F90" s="89" t="s">
        <v>21</v>
      </c>
      <c r="G90" s="89" t="s">
        <v>83</v>
      </c>
      <c r="H90" s="145">
        <f>H92+H93+H94</f>
        <v>0</v>
      </c>
      <c r="I90" s="145">
        <f t="shared" ref="I90:J90" si="12">I92+I93+I94</f>
        <v>0</v>
      </c>
      <c r="J90" s="145">
        <f t="shared" si="12"/>
        <v>0</v>
      </c>
      <c r="K90" s="181"/>
      <c r="L90" s="29"/>
      <c r="M90" s="109"/>
      <c r="N90" s="109"/>
      <c r="O90" s="109"/>
      <c r="P90" s="109"/>
      <c r="Q90" s="75"/>
      <c r="R90" s="76"/>
    </row>
    <row r="91" spans="1:18" ht="63.75" hidden="1" x14ac:dyDescent="0.25">
      <c r="A91" s="238"/>
      <c r="B91" s="88" t="s">
        <v>68</v>
      </c>
      <c r="C91" s="89" t="s">
        <v>9</v>
      </c>
      <c r="D91" s="89" t="s">
        <v>10</v>
      </c>
      <c r="E91" s="89">
        <v>1</v>
      </c>
      <c r="F91" s="89" t="s">
        <v>21</v>
      </c>
      <c r="G91" s="89">
        <v>54180</v>
      </c>
      <c r="H91" s="145">
        <f>H92+H93+H94</f>
        <v>0</v>
      </c>
      <c r="I91" s="145">
        <f t="shared" ref="I91:J91" si="13">I92+I93+I94</f>
        <v>0</v>
      </c>
      <c r="J91" s="145">
        <f t="shared" si="13"/>
        <v>0</v>
      </c>
      <c r="K91" s="140"/>
      <c r="L91" s="29"/>
      <c r="M91" s="109"/>
      <c r="N91" s="109"/>
      <c r="O91" s="109"/>
      <c r="P91" s="109"/>
      <c r="Q91" s="75"/>
      <c r="R91" s="76"/>
    </row>
    <row r="92" spans="1:18" s="38" customFormat="1" ht="18" hidden="1" x14ac:dyDescent="0.25">
      <c r="A92" s="238"/>
      <c r="B92" s="88" t="s">
        <v>72</v>
      </c>
      <c r="C92" s="89" t="s">
        <v>9</v>
      </c>
      <c r="D92" s="89" t="s">
        <v>10</v>
      </c>
      <c r="E92" s="89">
        <v>1</v>
      </c>
      <c r="F92" s="89" t="s">
        <v>21</v>
      </c>
      <c r="G92" s="89">
        <v>54180</v>
      </c>
      <c r="H92" s="13"/>
      <c r="I92" s="13"/>
      <c r="J92" s="13"/>
      <c r="K92" s="141"/>
      <c r="L92" s="99" t="s">
        <v>22</v>
      </c>
      <c r="M92" s="83"/>
      <c r="N92" s="44"/>
      <c r="O92" s="44"/>
      <c r="P92" s="44"/>
      <c r="Q92" s="44"/>
      <c r="R92" s="74"/>
    </row>
    <row r="93" spans="1:18" s="38" customFormat="1" ht="18" hidden="1" x14ac:dyDescent="0.25">
      <c r="A93" s="238"/>
      <c r="B93" s="88" t="s">
        <v>30</v>
      </c>
      <c r="C93" s="89" t="s">
        <v>9</v>
      </c>
      <c r="D93" s="89" t="s">
        <v>10</v>
      </c>
      <c r="E93" s="89">
        <v>1</v>
      </c>
      <c r="F93" s="89" t="s">
        <v>21</v>
      </c>
      <c r="G93" s="89">
        <v>54180</v>
      </c>
      <c r="H93" s="13"/>
      <c r="I93" s="13"/>
      <c r="J93" s="13"/>
      <c r="K93" s="129"/>
      <c r="L93" s="99"/>
      <c r="M93" s="37"/>
      <c r="N93" s="37"/>
      <c r="O93" s="37"/>
      <c r="P93" s="37"/>
    </row>
    <row r="94" spans="1:18" s="38" customFormat="1" ht="18" hidden="1" x14ac:dyDescent="0.25">
      <c r="A94" s="239"/>
      <c r="B94" s="52" t="s">
        <v>31</v>
      </c>
      <c r="C94" s="89" t="s">
        <v>9</v>
      </c>
      <c r="D94" s="89" t="s">
        <v>10</v>
      </c>
      <c r="E94" s="89">
        <v>1</v>
      </c>
      <c r="F94" s="89" t="s">
        <v>21</v>
      </c>
      <c r="G94" s="89">
        <v>54180</v>
      </c>
      <c r="H94" s="47"/>
      <c r="I94" s="47"/>
      <c r="J94" s="47"/>
      <c r="K94" s="130"/>
      <c r="L94" s="99"/>
      <c r="M94" s="37"/>
      <c r="N94" s="37"/>
      <c r="O94" s="37"/>
      <c r="P94" s="37"/>
    </row>
    <row r="95" spans="1:18" s="29" customFormat="1" ht="79.5" customHeight="1" x14ac:dyDescent="0.3">
      <c r="A95" s="218"/>
      <c r="B95" s="218"/>
      <c r="C95" s="46"/>
      <c r="D95" s="46"/>
      <c r="E95" s="46"/>
      <c r="F95" s="46"/>
      <c r="G95" s="46"/>
      <c r="H95" s="46"/>
      <c r="I95" s="46"/>
    </row>
    <row r="96" spans="1:18" s="29" customFormat="1" ht="19.5" x14ac:dyDescent="0.3">
      <c r="A96" s="220" t="s">
        <v>71</v>
      </c>
      <c r="B96" s="220"/>
      <c r="C96" s="162"/>
      <c r="D96" s="162"/>
      <c r="E96" s="162"/>
      <c r="F96" s="162"/>
      <c r="G96" s="162"/>
      <c r="H96" s="162"/>
      <c r="I96" s="162"/>
    </row>
    <row r="97" spans="1:19" s="29" customFormat="1" ht="18" customHeight="1" x14ac:dyDescent="0.3">
      <c r="A97" s="219" t="s">
        <v>59</v>
      </c>
      <c r="B97" s="219"/>
      <c r="C97" s="162"/>
      <c r="D97" s="162"/>
      <c r="E97" s="162"/>
      <c r="F97" s="162"/>
      <c r="G97" s="162"/>
      <c r="H97" s="162"/>
      <c r="I97" s="162"/>
      <c r="M97" s="78"/>
      <c r="N97" s="78"/>
      <c r="O97" s="81"/>
      <c r="P97" s="119"/>
      <c r="Q97" s="79"/>
    </row>
    <row r="98" spans="1:19" s="29" customFormat="1" ht="18" customHeight="1" x14ac:dyDescent="0.3">
      <c r="A98" s="219" t="s">
        <v>15</v>
      </c>
      <c r="B98" s="219"/>
      <c r="C98" s="162"/>
      <c r="D98" s="162"/>
      <c r="E98" s="162"/>
      <c r="F98" s="162"/>
      <c r="G98" s="162"/>
      <c r="H98" s="126"/>
      <c r="I98" s="126" t="s">
        <v>70</v>
      </c>
      <c r="M98" s="78"/>
      <c r="N98" s="78"/>
      <c r="O98" s="108"/>
      <c r="P98" s="119"/>
      <c r="Q98" s="79"/>
      <c r="R98" s="82"/>
    </row>
    <row r="99" spans="1:19" s="29" customFormat="1" ht="15" customHeight="1" x14ac:dyDescent="0.3">
      <c r="A99" s="99"/>
      <c r="B99" s="127"/>
      <c r="C99" s="127"/>
      <c r="D99" s="127"/>
      <c r="E99" s="127"/>
      <c r="F99" s="127"/>
      <c r="G99" s="127"/>
      <c r="H99" s="217"/>
      <c r="I99" s="217"/>
      <c r="J99" s="1"/>
    </row>
    <row r="100" spans="1:19" s="29" customFormat="1" ht="18" customHeight="1" x14ac:dyDescent="0.3">
      <c r="A100" s="236" t="s">
        <v>75</v>
      </c>
      <c r="B100" s="236"/>
      <c r="C100" s="211"/>
      <c r="D100" s="211"/>
      <c r="E100" s="211"/>
      <c r="F100" s="211"/>
      <c r="G100" s="211"/>
      <c r="H100" s="211"/>
      <c r="I100" s="211"/>
      <c r="J100" s="1"/>
      <c r="M100" s="73"/>
      <c r="N100" s="150"/>
      <c r="O100" s="150"/>
      <c r="P100" s="118"/>
      <c r="Q100" s="75"/>
      <c r="R100" s="94"/>
    </row>
    <row r="101" spans="1:19" s="29" customFormat="1" ht="18" customHeight="1" x14ac:dyDescent="0.3">
      <c r="A101" s="236" t="s">
        <v>1</v>
      </c>
      <c r="B101" s="236"/>
      <c r="C101" s="211"/>
      <c r="D101" s="211"/>
      <c r="E101" s="211"/>
      <c r="F101" s="211"/>
      <c r="G101" s="211"/>
      <c r="H101" s="148"/>
      <c r="I101" s="148" t="s">
        <v>76</v>
      </c>
      <c r="J101" s="1"/>
      <c r="M101" s="79"/>
      <c r="N101" s="79"/>
      <c r="O101" s="79"/>
      <c r="P101" s="95"/>
      <c r="R101" s="84"/>
    </row>
    <row r="102" spans="1:19" s="29" customFormat="1" ht="18" customHeight="1" x14ac:dyDescent="0.3">
      <c r="B102" s="46"/>
      <c r="C102" s="46"/>
      <c r="D102" s="46"/>
      <c r="E102" s="46"/>
      <c r="F102" s="46"/>
      <c r="G102" s="46"/>
      <c r="H102" s="149"/>
      <c r="I102" s="149"/>
      <c r="J102" s="1"/>
      <c r="M102" s="78"/>
      <c r="N102" s="78"/>
      <c r="O102" s="108"/>
      <c r="P102" s="119"/>
      <c r="Q102" s="110"/>
      <c r="R102" s="110"/>
    </row>
    <row r="103" spans="1:19" s="29" customFormat="1" ht="18" customHeight="1" x14ac:dyDescent="0.3">
      <c r="A103" s="236" t="s">
        <v>81</v>
      </c>
      <c r="B103" s="236"/>
      <c r="C103" s="147"/>
      <c r="D103" s="147"/>
      <c r="E103" s="147"/>
      <c r="F103" s="147"/>
      <c r="G103" s="147"/>
      <c r="H103" s="147"/>
      <c r="I103" s="147"/>
      <c r="J103" s="1"/>
      <c r="M103" s="83"/>
      <c r="N103" s="83"/>
      <c r="O103" s="83"/>
      <c r="P103" s="123"/>
      <c r="Q103" s="97"/>
      <c r="R103" s="85"/>
    </row>
    <row r="104" spans="1:19" s="29" customFormat="1" ht="18" customHeight="1" x14ac:dyDescent="0.3">
      <c r="A104" s="236" t="s">
        <v>16</v>
      </c>
      <c r="B104" s="236"/>
      <c r="C104" s="147"/>
      <c r="D104" s="147"/>
      <c r="E104" s="147"/>
      <c r="F104" s="147"/>
      <c r="G104" s="147"/>
      <c r="H104" s="147"/>
      <c r="I104" s="182" t="s">
        <v>95</v>
      </c>
      <c r="J104" s="1"/>
      <c r="M104" s="79"/>
      <c r="N104" s="79"/>
      <c r="O104" s="79"/>
      <c r="P104" s="78"/>
    </row>
    <row r="105" spans="1:19" ht="25.5" customHeight="1" x14ac:dyDescent="0.45">
      <c r="B105" s="48"/>
      <c r="C105" s="17"/>
      <c r="D105" s="17"/>
      <c r="E105" s="17"/>
      <c r="F105" s="17"/>
      <c r="G105" s="17"/>
      <c r="H105" s="235"/>
      <c r="I105" s="235"/>
      <c r="J105" s="1"/>
      <c r="M105" s="83"/>
      <c r="N105" s="83"/>
      <c r="O105" s="83"/>
      <c r="P105" s="83"/>
      <c r="Q105" s="111"/>
      <c r="R105" s="112"/>
      <c r="S105" s="113"/>
    </row>
    <row r="106" spans="1:19" ht="25.5" x14ac:dyDescent="0.35">
      <c r="H106" s="32"/>
      <c r="I106" s="5"/>
      <c r="J106" s="5"/>
    </row>
    <row r="107" spans="1:19" ht="12.75" customHeight="1" x14ac:dyDescent="0.2">
      <c r="B107" s="7"/>
      <c r="C107" s="6"/>
      <c r="D107" s="6"/>
      <c r="E107" s="6"/>
      <c r="F107" s="6"/>
      <c r="G107" s="6"/>
      <c r="H107" s="31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ht="18" customHeight="1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10"/>
      <c r="D114" s="10"/>
      <c r="E114" s="10"/>
      <c r="F114" s="10"/>
      <c r="G114" s="10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7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8"/>
      <c r="J117" s="8"/>
    </row>
    <row r="118" spans="2:10" ht="19.5" customHeight="1" x14ac:dyDescent="0.2">
      <c r="B118" s="4"/>
      <c r="C118" s="6"/>
      <c r="D118" s="6"/>
      <c r="E118" s="6"/>
      <c r="F118" s="6"/>
      <c r="G118" s="6"/>
      <c r="H118" s="8"/>
      <c r="I118" s="8"/>
      <c r="J118" s="8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2"/>
      <c r="D120" s="12"/>
      <c r="E120" s="12"/>
      <c r="F120" s="12"/>
      <c r="G120" s="12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10"/>
      <c r="D122" s="10"/>
      <c r="E122" s="10"/>
      <c r="F122" s="10"/>
      <c r="G122" s="10"/>
      <c r="H122" s="11"/>
      <c r="I122" s="11"/>
      <c r="J122" s="11"/>
    </row>
    <row r="123" spans="2:10" x14ac:dyDescent="0.2">
      <c r="B123" s="4"/>
      <c r="C123" s="6"/>
      <c r="D123" s="6"/>
      <c r="E123" s="6"/>
      <c r="F123" s="6"/>
      <c r="G123" s="6"/>
      <c r="H123" s="9"/>
      <c r="I123" s="9"/>
      <c r="J123" s="9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</sheetData>
  <mergeCells count="40"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44:A45"/>
    <mergeCell ref="A50:A51"/>
    <mergeCell ref="H105:I105"/>
    <mergeCell ref="A101:B101"/>
    <mergeCell ref="A103:B103"/>
    <mergeCell ref="A104:B104"/>
    <mergeCell ref="A90:A94"/>
    <mergeCell ref="A100:B100"/>
    <mergeCell ref="A10:A11"/>
    <mergeCell ref="A12:A16"/>
    <mergeCell ref="L53:L54"/>
    <mergeCell ref="H99:I99"/>
    <mergeCell ref="A95:B95"/>
    <mergeCell ref="A97:B97"/>
    <mergeCell ref="A98:B98"/>
    <mergeCell ref="A96:B96"/>
    <mergeCell ref="A52:A53"/>
    <mergeCell ref="A56:A58"/>
    <mergeCell ref="A59:K59"/>
    <mergeCell ref="A65:A68"/>
    <mergeCell ref="A37:A38"/>
    <mergeCell ref="A46:A47"/>
    <mergeCell ref="A86:K86"/>
    <mergeCell ref="K39:K4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5" max="11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2024-08-06T05:47:44Z</cp:lastPrinted>
  <dcterms:created xsi:type="dcterms:W3CDTF">2014-11-07T11:17:25Z</dcterms:created>
  <dcterms:modified xsi:type="dcterms:W3CDTF">2024-08-08T14:34:24Z</dcterms:modified>
</cp:coreProperties>
</file>