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4 г\Пост 1748-п от 16.05.2024\"/>
    </mc:Choice>
  </mc:AlternateContent>
  <bookViews>
    <workbookView xWindow="480" yWindow="60" windowWidth="14235" windowHeight="8700" tabRatio="284"/>
  </bookViews>
  <sheets>
    <sheet name="2024" sheetId="1" r:id="rId1"/>
  </sheets>
  <definedNames>
    <definedName name="_xlnm.Print_Area" localSheetId="0">'2024'!$A$1:$L$102</definedName>
  </definedNames>
  <calcPr calcId="162913"/>
</workbook>
</file>

<file path=xl/calcChain.xml><?xml version="1.0" encoding="utf-8"?>
<calcChain xmlns="http://schemas.openxmlformats.org/spreadsheetml/2006/main">
  <c r="J78" i="1" l="1"/>
  <c r="I78" i="1"/>
  <c r="J86" i="1"/>
  <c r="I86" i="1"/>
  <c r="H86" i="1"/>
  <c r="J80" i="1"/>
  <c r="I80" i="1"/>
  <c r="H80" i="1"/>
  <c r="J70" i="1"/>
  <c r="I70" i="1"/>
  <c r="H70" i="1"/>
  <c r="J30" i="1"/>
  <c r="I30" i="1"/>
  <c r="H30" i="1"/>
  <c r="H20" i="1" s="1"/>
  <c r="J37" i="1"/>
  <c r="I37" i="1"/>
  <c r="H37" i="1"/>
  <c r="H13" i="1" l="1"/>
  <c r="H78" i="1"/>
  <c r="H88" i="1" l="1"/>
  <c r="I88" i="1"/>
  <c r="J88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H61" i="1"/>
  <c r="J69" i="1"/>
  <c r="I69" i="1"/>
  <c r="H69" i="1"/>
  <c r="J35" i="1" l="1"/>
  <c r="I35" i="1"/>
  <c r="H35" i="1"/>
  <c r="I61" i="1"/>
  <c r="I64" i="1" l="1"/>
  <c r="I62" i="1"/>
  <c r="I14" i="1" s="1"/>
  <c r="I60" i="1" l="1"/>
  <c r="J89" i="1"/>
  <c r="I89" i="1"/>
  <c r="H89" i="1"/>
  <c r="J79" i="1"/>
  <c r="I79" i="1"/>
  <c r="H79" i="1"/>
  <c r="J85" i="1" l="1"/>
  <c r="J77" i="1" s="1"/>
  <c r="I85" i="1"/>
  <c r="I77" i="1" s="1"/>
  <c r="H85" i="1"/>
  <c r="H77" i="1" s="1"/>
  <c r="H62" i="1" l="1"/>
  <c r="H14" i="1" s="1"/>
  <c r="J71" i="1"/>
  <c r="I71" i="1"/>
  <c r="H71" i="1"/>
  <c r="J20" i="1" l="1"/>
  <c r="I20" i="1"/>
  <c r="H29" i="1" l="1"/>
  <c r="H64" i="1" l="1"/>
  <c r="J64" i="1"/>
  <c r="J62" i="1"/>
  <c r="J14" i="1" s="1"/>
  <c r="H19" i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60" i="1"/>
  <c r="H15" i="1"/>
  <c r="H16" i="1" s="1"/>
  <c r="I46" i="1"/>
  <c r="J60" i="1"/>
  <c r="H52" i="1"/>
  <c r="H65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<sst xmlns="http://schemas.openxmlformats.org/spreadsheetml/2006/main" count="401" uniqueCount="115">
  <si>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</si>
  <si>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</si>
  <si>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</si>
  <si>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</si>
  <si>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</si>
  <si>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</si>
  <si>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</si>
  <si>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</si>
  <si>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</si>
  <si>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</si>
  <si>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</si>
  <si>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</si>
  <si>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</si>
  <si>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</si>
  <si>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</si>
  <si>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</si>
  <si>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</si>
  <si>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</si>
  <si>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</si>
  <si>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</si>
  <si>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</si>
  <si>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</si>
  <si>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</si>
  <si>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</si>
  <si>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</si>
  <si>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</si>
  <si>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</si>
  <si>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</si>
  <si>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</si>
  <si>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</si>
  <si>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</si>
  <si>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</si>
  <si>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</si>
  <si>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</si>
  <si>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</si>
  <si>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</si>
  <si>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</si>
  <si>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</si>
  <si>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</si>
  <si>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</si>
  <si>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</si>
  <si>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</si>
  <si>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</si>
  <si>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</si>
  <si>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</si>
  <si>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</si>
  <si>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</si>
  <si>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</si>
  <si>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</si>
  <si>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</si>
  <si>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</si>
  <si>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</si>
  <si>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</si>
  <si>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</si>
  <si>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</si>
  <si>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</si>
  <si>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</si>
  <si>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</si>
  <si>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</si>
  <si>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</si>
  <si>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</si>
  <si>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</si>
  <si>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</si>
  <si>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</si>
  <si>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</si>
  <si>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</si>
  <si>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</si>
  <si>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</si>
  <si>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</si>
  <si>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</si>
  <si>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</si>
  <si>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</si>
  <si>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</si>
  <si>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</si>
  <si>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</si>
  <si>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</si>
  <si>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</si>
  <si>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</si>
  <si>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</si>
  <si>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</si>
  <si>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</si>
  <si>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</si>
  <si>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</si>
  <si>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</si>
  <si>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</si>
  <si>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</si>
  <si>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</si>
  <si>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</si>
  <si>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</si>
  <si>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</si>
  <si>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</si>
  <si>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</si>
  <si>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</si>
  <si>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</si>
  <si>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</si>
  <si>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</si>
  <si>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</si>
  <si>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«Таблица № 2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</si>
  <si>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</si>
  <si>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</si>
  <si>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</si>
  <si>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</si>
  <si>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</si>
  <si>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</si>
  <si>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Субсидии на приобретение спецтехники для муниципальных учреждений</t>
  </si>
  <si>
    <t>4, 6, 8, 9, 10, 11, 13, 14, 15, 16, 17, 18, 19</t>
  </si>
  <si>
    <t>6, 8, 9, 10</t>
  </si>
  <si>
    <t>4, 11</t>
  </si>
  <si>
    <t>14</t>
  </si>
  <si>
    <t>15, 16, 17, 18, 19</t>
  </si>
  <si>
    <t>24, 25</t>
  </si>
  <si>
    <t xml:space="preserve">Приложение </t>
  </si>
  <si>
    <t>от 16.05.2024 № 1748-п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</si>
  <si>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  <charset val="204"/>
      </rPr>
      <t xml:space="preserve">
</t>
    </r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</si>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</sst>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5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i/>
      <sz val="9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5" fillId="0" borderId="0" applyFont="0" applyFill="0" applyBorder="0" applyAlignment="0" applyProtection="0"/>
  </cellStyleXfs>
  <cellXfs count="2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0" fontId="2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7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8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2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5" fillId="0" borderId="0" xfId="0" applyFont="1" applyFill="1"/>
    <xf numFmtId="0" fontId="16" fillId="0" borderId="3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0" fontId="31" fillId="0" borderId="4" xfId="0" applyFont="1" applyFill="1" applyBorder="1" applyAlignment="1">
      <alignment vertical="top" wrapText="1"/>
    </xf>
    <xf numFmtId="4" fontId="25" fillId="0" borderId="0" xfId="0" applyNumberFormat="1" applyFont="1" applyAlignment="1">
      <alignment vertical="top"/>
    </xf>
    <xf numFmtId="0" fontId="26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4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4" fillId="0" borderId="0" xfId="0" applyFont="1" applyFill="1" applyBorder="1" applyAlignment="1">
      <alignment horizontal="center" wrapText="1"/>
    </xf>
    <xf numFmtId="0" fontId="12" fillId="0" borderId="0" xfId="0" applyFont="1"/>
    <xf numFmtId="4" fontId="33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31" fillId="3" borderId="4" xfId="0" applyFont="1" applyFill="1" applyBorder="1" applyAlignment="1">
      <alignment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5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top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31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4" fontId="38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Border="1" applyAlignment="1">
      <alignment horizontal="left" vertical="top"/>
    </xf>
    <xf numFmtId="0" fontId="31" fillId="0" borderId="0" xfId="0" applyFont="1"/>
    <xf numFmtId="4" fontId="39" fillId="0" borderId="0" xfId="0" applyNumberFormat="1" applyFont="1" applyAlignment="1">
      <alignment horizontal="center" vertical="top"/>
    </xf>
    <xf numFmtId="4" fontId="40" fillId="0" borderId="0" xfId="0" applyNumberFormat="1" applyFont="1" applyAlignment="1">
      <alignment horizontal="center" vertical="top"/>
    </xf>
    <xf numFmtId="0" fontId="41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wrapText="1"/>
    </xf>
    <xf numFmtId="4" fontId="42" fillId="0" borderId="0" xfId="0" applyNumberFormat="1" applyFont="1" applyAlignment="1">
      <alignment vertical="top"/>
    </xf>
    <xf numFmtId="0" fontId="43" fillId="0" borderId="0" xfId="0" applyFont="1" applyFill="1" applyBorder="1" applyAlignment="1">
      <alignment horizontal="center" wrapText="1"/>
    </xf>
    <xf numFmtId="0" fontId="44" fillId="0" borderId="0" xfId="0" applyFont="1" applyFill="1" applyBorder="1" applyAlignment="1">
      <alignment horizontal="center" wrapText="1"/>
    </xf>
    <xf numFmtId="4" fontId="45" fillId="0" borderId="0" xfId="0" applyNumberFormat="1" applyFont="1" applyAlignment="1">
      <alignment vertical="top"/>
    </xf>
    <xf numFmtId="0" fontId="46" fillId="0" borderId="0" xfId="0" applyFont="1"/>
    <xf numFmtId="4" fontId="47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48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5" fillId="0" borderId="0" xfId="0" applyNumberFormat="1" applyFont="1" applyBorder="1" applyAlignment="1">
      <alignment vertical="top"/>
    </xf>
    <xf numFmtId="49" fontId="12" fillId="6" borderId="4" xfId="0" applyNumberFormat="1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7" fillId="7" borderId="4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top" wrapText="1"/>
    </xf>
    <xf numFmtId="0" fontId="19" fillId="6" borderId="0" xfId="0" applyFont="1" applyFill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9" fillId="0" borderId="0" xfId="0" applyFont="1" applyFill="1"/>
    <xf numFmtId="49" fontId="17" fillId="6" borderId="3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/>
    </xf>
    <xf numFmtId="49" fontId="12" fillId="6" borderId="4" xfId="0" applyNumberFormat="1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31" fillId="3" borderId="1" xfId="0" applyFont="1" applyFill="1" applyBorder="1" applyAlignment="1">
      <alignment vertical="top"/>
    </xf>
    <xf numFmtId="0" fontId="31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0" fontId="22" fillId="0" borderId="0" xfId="0" applyFont="1" applyFill="1"/>
    <xf numFmtId="0" fontId="19" fillId="0" borderId="0" xfId="0" applyFont="1" applyFill="1"/>
    <xf numFmtId="0" fontId="19" fillId="6" borderId="0" xfId="0" applyFont="1" applyFill="1"/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" fillId="6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6" xfId="0" applyFont="1" applyBorder="1" applyAlignment="1">
      <alignment horizontal="left" vertical="top"/>
    </xf>
    <xf numFmtId="0" fontId="0" fillId="4" borderId="4" xfId="0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0" fontId="0" fillId="4" borderId="3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0" fillId="0" borderId="3" xfId="0" applyFont="1" applyBorder="1"/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4" xfId="0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CC"/>
      <color rgb="FF000099"/>
      <color rgb="FF000066"/>
      <color rgb="FFFFFF75"/>
      <color rgb="FF5BD4FF"/>
      <color rgb="FF3E1B59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2"/>
  <sheetViews>
    <sheetView tabSelected="1" view="pageBreakPreview" zoomScaleNormal="90" zoomScaleSheetLayoutView="100" workbookViewId="0">
      <selection activeCell="C18" sqref="C18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199">
        <v>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20" ht="19.5" x14ac:dyDescent="0.2">
      <c r="A2" s="200"/>
      <c r="B2" s="200"/>
      <c r="C2" s="200"/>
      <c r="D2" s="200"/>
      <c r="E2" s="200"/>
      <c r="F2" s="200"/>
      <c r="G2" s="200"/>
      <c r="H2" s="171" t="s">
        <v>111</v>
      </c>
      <c r="I2" s="171"/>
      <c r="J2" s="171"/>
      <c r="K2" s="171"/>
    </row>
    <row r="3" spans="1:20" ht="19.5" x14ac:dyDescent="0.2">
      <c r="A3" s="94"/>
      <c r="B3" s="94"/>
      <c r="C3" s="94"/>
      <c r="D3" s="94"/>
      <c r="E3" s="94"/>
      <c r="F3" s="94"/>
      <c r="G3" s="94"/>
      <c r="H3" s="99" t="s">
        <v>56</v>
      </c>
      <c r="I3" s="100"/>
      <c r="J3" s="100"/>
      <c r="K3" s="100"/>
    </row>
    <row r="4" spans="1:20" ht="19.5" x14ac:dyDescent="0.2">
      <c r="A4" s="94"/>
      <c r="B4" s="94"/>
      <c r="C4" s="94"/>
      <c r="D4" s="94"/>
      <c r="E4" s="94"/>
      <c r="F4" s="94"/>
      <c r="G4" s="94"/>
      <c r="H4" s="99" t="s">
        <v>112</v>
      </c>
      <c r="I4" s="101"/>
      <c r="J4" s="101"/>
      <c r="K4" s="101"/>
    </row>
    <row r="5" spans="1:20" ht="19.5" x14ac:dyDescent="0.3">
      <c r="B5" s="35"/>
      <c r="C5" s="35"/>
      <c r="D5" s="35"/>
      <c r="E5" s="35"/>
      <c r="F5" s="35"/>
      <c r="G5" s="35"/>
      <c r="H5" s="172" t="s">
        <v>97</v>
      </c>
      <c r="I5" s="172"/>
      <c r="J5" s="172"/>
      <c r="K5" s="172"/>
    </row>
    <row r="6" spans="1:20" ht="26.25" customHeight="1" x14ac:dyDescent="0.3">
      <c r="B6" s="170" t="s">
        <v>3</v>
      </c>
      <c r="C6" s="170"/>
      <c r="D6" s="170"/>
      <c r="E6" s="170"/>
      <c r="F6" s="170"/>
      <c r="G6" s="170"/>
      <c r="H6" s="170"/>
      <c r="I6" s="170"/>
      <c r="J6" s="170"/>
      <c r="K6" s="170"/>
      <c r="L6" s="30"/>
      <c r="M6" s="30"/>
      <c r="N6" s="30"/>
      <c r="O6" s="30"/>
      <c r="P6" s="30"/>
    </row>
    <row r="7" spans="1:20" ht="24" customHeight="1" x14ac:dyDescent="0.3">
      <c r="A7" s="181" t="s">
        <v>18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79" t="s">
        <v>25</v>
      </c>
      <c r="B10" s="179" t="s">
        <v>26</v>
      </c>
      <c r="C10" s="182" t="s">
        <v>8</v>
      </c>
      <c r="D10" s="183"/>
      <c r="E10" s="183"/>
      <c r="F10" s="183"/>
      <c r="G10" s="184"/>
      <c r="H10" s="173" t="s">
        <v>28</v>
      </c>
      <c r="I10" s="174"/>
      <c r="J10" s="175"/>
      <c r="K10" s="179" t="s">
        <v>46</v>
      </c>
      <c r="N10" s="39"/>
      <c r="O10" s="39"/>
      <c r="P10" s="39"/>
    </row>
    <row r="11" spans="1:20" ht="88.5" customHeight="1" x14ac:dyDescent="0.3">
      <c r="A11" s="180"/>
      <c r="B11" s="180"/>
      <c r="C11" s="50" t="s">
        <v>5</v>
      </c>
      <c r="D11" s="50" t="s">
        <v>6</v>
      </c>
      <c r="E11" s="50" t="s">
        <v>77</v>
      </c>
      <c r="F11" s="50" t="s">
        <v>27</v>
      </c>
      <c r="G11" s="50" t="s">
        <v>7</v>
      </c>
      <c r="H11" s="51" t="s">
        <v>29</v>
      </c>
      <c r="I11" s="51" t="s">
        <v>60</v>
      </c>
      <c r="J11" s="51" t="s">
        <v>85</v>
      </c>
      <c r="K11" s="180"/>
      <c r="M11" s="41"/>
      <c r="N11" s="41"/>
      <c r="O11" s="98"/>
      <c r="P11" s="112"/>
      <c r="Q11" s="42"/>
      <c r="R11" s="18"/>
      <c r="S11" s="18"/>
      <c r="T11" s="19"/>
    </row>
    <row r="12" spans="1:20" ht="63.75" customHeight="1" x14ac:dyDescent="0.3">
      <c r="A12" s="189"/>
      <c r="B12" s="68" t="s">
        <v>4</v>
      </c>
      <c r="C12" s="24" t="s">
        <v>9</v>
      </c>
      <c r="D12" s="54" t="s">
        <v>10</v>
      </c>
      <c r="E12" s="55"/>
      <c r="F12" s="56"/>
      <c r="G12" s="56"/>
      <c r="H12" s="57"/>
      <c r="I12" s="57"/>
      <c r="J12" s="57"/>
      <c r="K12" s="138" t="s">
        <v>83</v>
      </c>
      <c r="M12" s="41"/>
      <c r="N12" s="41"/>
      <c r="O12" s="41"/>
      <c r="P12" s="113"/>
      <c r="Q12" s="42"/>
      <c r="R12" s="18"/>
      <c r="S12" s="18"/>
      <c r="T12" s="19"/>
    </row>
    <row r="13" spans="1:20" ht="24" customHeight="1" x14ac:dyDescent="0.3">
      <c r="A13" s="189"/>
      <c r="B13" s="85" t="s">
        <v>71</v>
      </c>
      <c r="C13" s="25" t="s">
        <v>9</v>
      </c>
      <c r="D13" s="26" t="s">
        <v>10</v>
      </c>
      <c r="E13" s="25"/>
      <c r="F13" s="22"/>
      <c r="G13" s="22"/>
      <c r="H13" s="132">
        <f>SUM(H19+H20+H21+H22+H47+H48+H57+H58+H61+H80+H86+H90)</f>
        <v>2449746191.1799998</v>
      </c>
      <c r="I13" s="132">
        <f>SUM(I19+I20+I21+I22+I47+I48+I57+I58+I61+I80+I86+I90)</f>
        <v>778042933.18300009</v>
      </c>
      <c r="J13" s="132">
        <f>SUM(J19+J20+J21+J22+J47+J48+J57+J58+J61+J80+J86+J90)</f>
        <v>859465314.46000004</v>
      </c>
      <c r="K13" s="127"/>
      <c r="M13" s="44"/>
      <c r="N13" s="45"/>
      <c r="O13" s="44"/>
      <c r="P13" s="114"/>
      <c r="Q13" s="110"/>
      <c r="R13" s="71"/>
      <c r="S13" s="20"/>
      <c r="T13" s="21"/>
    </row>
    <row r="14" spans="1:20" ht="16.5" hidden="1" x14ac:dyDescent="0.2">
      <c r="A14" s="189"/>
      <c r="B14" s="52" t="s">
        <v>30</v>
      </c>
      <c r="C14" s="25" t="s">
        <v>9</v>
      </c>
      <c r="D14" s="26" t="s">
        <v>10</v>
      </c>
      <c r="E14" s="25"/>
      <c r="F14" s="22"/>
      <c r="G14" s="22"/>
      <c r="H14" s="132">
        <f>H23+H62+H81+H91</f>
        <v>0</v>
      </c>
      <c r="I14" s="132">
        <f>I23+I62+I81+I91</f>
        <v>0</v>
      </c>
      <c r="J14" s="132">
        <f>J23+J62+J81+J91</f>
        <v>0</v>
      </c>
      <c r="K14" s="127"/>
      <c r="M14" s="40"/>
      <c r="N14" s="43"/>
      <c r="O14" s="43"/>
      <c r="P14" s="114"/>
      <c r="Q14" s="111"/>
    </row>
    <row r="15" spans="1:20" ht="16.5" hidden="1" x14ac:dyDescent="0.2">
      <c r="A15" s="189"/>
      <c r="B15" s="52" t="s">
        <v>31</v>
      </c>
      <c r="C15" s="25" t="s">
        <v>9</v>
      </c>
      <c r="D15" s="26" t="s">
        <v>10</v>
      </c>
      <c r="E15" s="25"/>
      <c r="F15" s="23"/>
      <c r="G15" s="23"/>
      <c r="H15" s="132">
        <f>H24+H49+H64+H82+H92</f>
        <v>0</v>
      </c>
      <c r="I15" s="132">
        <f>I24+I49+I64+I82+I92</f>
        <v>0</v>
      </c>
      <c r="J15" s="132">
        <f>J24+J49+J64+J82+J92</f>
        <v>0</v>
      </c>
      <c r="K15" s="127"/>
      <c r="M15" s="40"/>
      <c r="N15" s="43"/>
      <c r="O15" s="43"/>
      <c r="P15" s="114"/>
      <c r="Q15" s="111"/>
    </row>
    <row r="16" spans="1:20" ht="24" customHeight="1" x14ac:dyDescent="0.3">
      <c r="A16" s="180"/>
      <c r="B16" s="53" t="s">
        <v>0</v>
      </c>
      <c r="C16" s="22" t="s">
        <v>9</v>
      </c>
      <c r="D16" s="28" t="s">
        <v>10</v>
      </c>
      <c r="E16" s="22"/>
      <c r="F16" s="22"/>
      <c r="G16" s="22"/>
      <c r="H16" s="132">
        <f>SUM(H13+H14+H15)</f>
        <v>2449746191.1799998</v>
      </c>
      <c r="I16" s="132">
        <f>SUM(I13+I14+I15)</f>
        <v>778042933.18300009</v>
      </c>
      <c r="J16" s="132">
        <f>SUM(J13+J14+J15)</f>
        <v>859465314.46000004</v>
      </c>
      <c r="K16" s="128"/>
      <c r="M16" s="40"/>
      <c r="N16" s="45"/>
      <c r="O16" s="70"/>
      <c r="P16" s="114"/>
      <c r="Q16" s="111"/>
      <c r="R16" s="74"/>
      <c r="S16" s="20"/>
      <c r="T16" s="21"/>
    </row>
    <row r="17" spans="1:18" ht="34.5" customHeight="1" x14ac:dyDescent="0.2">
      <c r="A17" s="49"/>
      <c r="B17" s="61" t="s">
        <v>2</v>
      </c>
      <c r="C17" s="52"/>
      <c r="D17" s="52"/>
      <c r="E17" s="52"/>
      <c r="F17" s="52"/>
      <c r="G17" s="52"/>
      <c r="H17" s="62"/>
      <c r="I17" s="62"/>
      <c r="J17" s="62"/>
      <c r="K17" s="63"/>
      <c r="R17" s="4"/>
    </row>
    <row r="18" spans="1:18" ht="63" customHeight="1" x14ac:dyDescent="0.2">
      <c r="A18" s="139" t="s">
        <v>32</v>
      </c>
      <c r="B18" s="96" t="s">
        <v>45</v>
      </c>
      <c r="C18" s="52" t="s">
        <v>9</v>
      </c>
      <c r="D18" s="52" t="s">
        <v>10</v>
      </c>
      <c r="E18" s="84">
        <v>4</v>
      </c>
      <c r="F18" s="85" t="s">
        <v>11</v>
      </c>
      <c r="G18" s="121"/>
      <c r="H18" s="133">
        <f>H19+H20+H21+H22+H23+H24</f>
        <v>924556106.92000008</v>
      </c>
      <c r="I18" s="133">
        <f>I19+I20+I21+I22+I23+I24</f>
        <v>778042933.18300009</v>
      </c>
      <c r="J18" s="133">
        <f>J19+J20+J21+J22+J23+J24</f>
        <v>808960263.95000005</v>
      </c>
      <c r="K18" s="162" t="s">
        <v>105</v>
      </c>
      <c r="R18" s="4"/>
    </row>
    <row r="19" spans="1:18" ht="24.75" hidden="1" customHeight="1" x14ac:dyDescent="0.2">
      <c r="A19" s="201"/>
      <c r="B19" s="52" t="s">
        <v>14</v>
      </c>
      <c r="C19" s="25" t="s">
        <v>9</v>
      </c>
      <c r="D19" s="26" t="s">
        <v>10</v>
      </c>
      <c r="E19" s="84">
        <v>4</v>
      </c>
      <c r="F19" s="85" t="s">
        <v>11</v>
      </c>
      <c r="G19" s="86" t="s">
        <v>23</v>
      </c>
      <c r="H19" s="133">
        <f>H26</f>
        <v>0</v>
      </c>
      <c r="I19" s="133">
        <f>I26</f>
        <v>0</v>
      </c>
      <c r="J19" s="133">
        <f>J26</f>
        <v>0</v>
      </c>
      <c r="K19" s="163"/>
      <c r="R19" s="4"/>
    </row>
    <row r="20" spans="1:18" ht="24.75" customHeight="1" x14ac:dyDescent="0.2">
      <c r="A20" s="150"/>
      <c r="B20" s="85" t="s">
        <v>71</v>
      </c>
      <c r="C20" s="22" t="s">
        <v>9</v>
      </c>
      <c r="D20" s="28" t="s">
        <v>10</v>
      </c>
      <c r="E20" s="86">
        <v>4</v>
      </c>
      <c r="F20" s="85" t="s">
        <v>11</v>
      </c>
      <c r="G20" s="86"/>
      <c r="H20" s="133">
        <f>H30+H45</f>
        <v>924556106.92000008</v>
      </c>
      <c r="I20" s="133">
        <f>I30+I45</f>
        <v>778042933.18300009</v>
      </c>
      <c r="J20" s="133">
        <f>J30+J45</f>
        <v>808960263.95000005</v>
      </c>
      <c r="K20" s="164"/>
      <c r="R20" s="34"/>
    </row>
    <row r="21" spans="1:18" ht="15.75" hidden="1" x14ac:dyDescent="0.2">
      <c r="A21" s="201"/>
      <c r="B21" s="67" t="s">
        <v>33</v>
      </c>
      <c r="C21" s="24" t="s">
        <v>9</v>
      </c>
      <c r="D21" s="24" t="s">
        <v>10</v>
      </c>
      <c r="E21" s="130">
        <v>4</v>
      </c>
      <c r="F21" s="131" t="s">
        <v>11</v>
      </c>
      <c r="G21" s="87">
        <v>81660</v>
      </c>
      <c r="H21" s="83"/>
      <c r="I21" s="83"/>
      <c r="J21" s="83"/>
      <c r="K21" s="163"/>
      <c r="R21" s="34"/>
    </row>
    <row r="22" spans="1:18" ht="15.75" hidden="1" x14ac:dyDescent="0.2">
      <c r="A22" s="201"/>
      <c r="B22" s="52" t="s">
        <v>14</v>
      </c>
      <c r="C22" s="22" t="s">
        <v>9</v>
      </c>
      <c r="D22" s="22" t="s">
        <v>10</v>
      </c>
      <c r="E22" s="84">
        <v>4</v>
      </c>
      <c r="F22" s="85" t="s">
        <v>11</v>
      </c>
      <c r="G22" s="86" t="s">
        <v>13</v>
      </c>
      <c r="H22" s="16"/>
      <c r="I22" s="16"/>
      <c r="J22" s="16"/>
      <c r="K22" s="163"/>
      <c r="R22" s="34"/>
    </row>
    <row r="23" spans="1:18" ht="15.75" hidden="1" x14ac:dyDescent="0.2">
      <c r="A23" s="201"/>
      <c r="B23" s="52" t="s">
        <v>30</v>
      </c>
      <c r="C23" s="22" t="s">
        <v>9</v>
      </c>
      <c r="D23" s="28" t="s">
        <v>10</v>
      </c>
      <c r="E23" s="84">
        <v>4</v>
      </c>
      <c r="F23" s="85" t="s">
        <v>11</v>
      </c>
      <c r="G23" s="86" t="s">
        <v>23</v>
      </c>
      <c r="H23" s="16"/>
      <c r="I23" s="16"/>
      <c r="J23" s="16"/>
      <c r="K23" s="163"/>
      <c r="R23" s="34"/>
    </row>
    <row r="24" spans="1:18" ht="15.75" hidden="1" x14ac:dyDescent="0.2">
      <c r="A24" s="150"/>
      <c r="B24" s="52" t="s">
        <v>31</v>
      </c>
      <c r="C24" s="24" t="s">
        <v>9</v>
      </c>
      <c r="D24" s="24" t="s">
        <v>10</v>
      </c>
      <c r="E24" s="86">
        <v>4</v>
      </c>
      <c r="F24" s="85" t="s">
        <v>11</v>
      </c>
      <c r="G24" s="87" t="s">
        <v>13</v>
      </c>
      <c r="H24" s="16"/>
      <c r="I24" s="16"/>
      <c r="J24" s="16"/>
      <c r="K24" s="164"/>
      <c r="R24" s="4"/>
    </row>
    <row r="25" spans="1:18" ht="38.25" hidden="1" x14ac:dyDescent="0.2">
      <c r="A25" s="202" t="s">
        <v>34</v>
      </c>
      <c r="B25" s="58" t="s">
        <v>35</v>
      </c>
      <c r="C25" s="25" t="s">
        <v>9</v>
      </c>
      <c r="D25" s="26" t="s">
        <v>10</v>
      </c>
      <c r="E25" s="84">
        <v>4</v>
      </c>
      <c r="F25" s="85" t="s">
        <v>11</v>
      </c>
      <c r="G25" s="86" t="s">
        <v>23</v>
      </c>
      <c r="H25" s="16">
        <f>H26+H27</f>
        <v>0</v>
      </c>
      <c r="I25" s="16">
        <f>I26+I27</f>
        <v>0</v>
      </c>
      <c r="J25" s="16">
        <f>J26+J27</f>
        <v>0</v>
      </c>
      <c r="K25" s="176"/>
      <c r="R25" s="4"/>
    </row>
    <row r="26" spans="1:18" hidden="1" x14ac:dyDescent="0.2">
      <c r="A26" s="203"/>
      <c r="B26" s="52" t="s">
        <v>14</v>
      </c>
      <c r="C26" s="25" t="s">
        <v>9</v>
      </c>
      <c r="D26" s="26" t="s">
        <v>10</v>
      </c>
      <c r="E26" s="84">
        <v>4</v>
      </c>
      <c r="F26" s="85" t="s">
        <v>11</v>
      </c>
      <c r="G26" s="86" t="s">
        <v>23</v>
      </c>
      <c r="H26" s="13"/>
      <c r="I26" s="36"/>
      <c r="J26" s="36"/>
      <c r="K26" s="177"/>
    </row>
    <row r="27" spans="1:18" ht="12.75" hidden="1" customHeight="1" x14ac:dyDescent="0.2">
      <c r="A27" s="204"/>
      <c r="B27" s="52" t="s">
        <v>30</v>
      </c>
      <c r="C27" s="22" t="s">
        <v>9</v>
      </c>
      <c r="D27" s="28" t="s">
        <v>10</v>
      </c>
      <c r="E27" s="84">
        <v>4</v>
      </c>
      <c r="F27" s="85" t="s">
        <v>11</v>
      </c>
      <c r="G27" s="86" t="s">
        <v>23</v>
      </c>
      <c r="H27" s="13"/>
      <c r="I27" s="36"/>
      <c r="J27" s="36"/>
      <c r="K27" s="178"/>
    </row>
    <row r="28" spans="1:18" ht="35.25" customHeight="1" x14ac:dyDescent="0.2">
      <c r="A28" s="199">
        <v>5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</row>
    <row r="29" spans="1:18" ht="35.25" customHeight="1" x14ac:dyDescent="0.2">
      <c r="A29" s="205" t="s">
        <v>47</v>
      </c>
      <c r="B29" s="58" t="s">
        <v>36</v>
      </c>
      <c r="C29" s="22" t="s">
        <v>9</v>
      </c>
      <c r="D29" s="22" t="s">
        <v>10</v>
      </c>
      <c r="E29" s="84">
        <v>4</v>
      </c>
      <c r="F29" s="85" t="s">
        <v>11</v>
      </c>
      <c r="G29" s="86" t="s">
        <v>55</v>
      </c>
      <c r="H29" s="133">
        <f>H30+H31+H32</f>
        <v>919356106.92000008</v>
      </c>
      <c r="I29" s="133">
        <f>I30+I31+I32</f>
        <v>778042933.18300009</v>
      </c>
      <c r="J29" s="133">
        <f>J30+J31+J32</f>
        <v>808315463.95000005</v>
      </c>
      <c r="K29" s="156" t="s">
        <v>105</v>
      </c>
    </row>
    <row r="30" spans="1:18" ht="28.5" customHeight="1" x14ac:dyDescent="0.2">
      <c r="A30" s="206"/>
      <c r="B30" s="85" t="s">
        <v>71</v>
      </c>
      <c r="C30" s="25" t="s">
        <v>9</v>
      </c>
      <c r="D30" s="26" t="s">
        <v>10</v>
      </c>
      <c r="E30" s="84">
        <v>4</v>
      </c>
      <c r="F30" s="85" t="s">
        <v>11</v>
      </c>
      <c r="G30" s="86" t="s">
        <v>55</v>
      </c>
      <c r="H30" s="133">
        <f>SUM(H34+H36+H38+H40+H42)</f>
        <v>919356106.92000008</v>
      </c>
      <c r="I30" s="133">
        <f t="shared" ref="I30:J30" si="0">SUM(I34+I36+I38+I40+I42)</f>
        <v>778042933.18300009</v>
      </c>
      <c r="J30" s="133">
        <f t="shared" si="0"/>
        <v>808315463.95000005</v>
      </c>
      <c r="K30" s="157"/>
    </row>
    <row r="31" spans="1:18" ht="29.25" hidden="1" customHeight="1" x14ac:dyDescent="0.2">
      <c r="A31" s="206"/>
      <c r="B31" s="52" t="s">
        <v>14</v>
      </c>
      <c r="C31" s="22" t="s">
        <v>9</v>
      </c>
      <c r="D31" s="22" t="s">
        <v>10</v>
      </c>
      <c r="E31" s="84">
        <v>4</v>
      </c>
      <c r="F31" s="85" t="s">
        <v>11</v>
      </c>
      <c r="G31" s="86" t="s">
        <v>13</v>
      </c>
      <c r="H31" s="133"/>
      <c r="I31" s="133"/>
      <c r="J31" s="133"/>
      <c r="K31" s="157"/>
    </row>
    <row r="32" spans="1:18" ht="27.75" hidden="1" customHeight="1" x14ac:dyDescent="0.2">
      <c r="A32" s="207"/>
      <c r="B32" s="52" t="s">
        <v>31</v>
      </c>
      <c r="C32" s="24" t="s">
        <v>9</v>
      </c>
      <c r="D32" s="24" t="s">
        <v>10</v>
      </c>
      <c r="E32" s="86">
        <v>4</v>
      </c>
      <c r="F32" s="85" t="s">
        <v>11</v>
      </c>
      <c r="G32" s="87" t="s">
        <v>13</v>
      </c>
      <c r="H32" s="133"/>
      <c r="I32" s="133"/>
      <c r="J32" s="133"/>
      <c r="K32" s="160"/>
    </row>
    <row r="33" spans="1:18" ht="45" customHeight="1" x14ac:dyDescent="0.2">
      <c r="A33" s="89" t="s">
        <v>48</v>
      </c>
      <c r="B33" s="59" t="s">
        <v>37</v>
      </c>
      <c r="C33" s="22" t="s">
        <v>9</v>
      </c>
      <c r="D33" s="22" t="s">
        <v>10</v>
      </c>
      <c r="E33" s="84">
        <v>4</v>
      </c>
      <c r="F33" s="85" t="s">
        <v>11</v>
      </c>
      <c r="G33" s="86">
        <v>81610</v>
      </c>
      <c r="H33" s="133">
        <f>H34</f>
        <v>15189316.17</v>
      </c>
      <c r="I33" s="133">
        <f>I34</f>
        <v>11107784.4</v>
      </c>
      <c r="J33" s="133">
        <f>J34</f>
        <v>11336828.42</v>
      </c>
      <c r="K33" s="156" t="s">
        <v>106</v>
      </c>
    </row>
    <row r="34" spans="1:18" ht="28.5" customHeight="1" x14ac:dyDescent="0.2">
      <c r="A34" s="208"/>
      <c r="B34" s="85" t="s">
        <v>71</v>
      </c>
      <c r="C34" s="22" t="s">
        <v>9</v>
      </c>
      <c r="D34" s="22" t="s">
        <v>10</v>
      </c>
      <c r="E34" s="84">
        <v>4</v>
      </c>
      <c r="F34" s="85" t="s">
        <v>11</v>
      </c>
      <c r="G34" s="86">
        <v>81610</v>
      </c>
      <c r="H34" s="13">
        <v>15189316.17</v>
      </c>
      <c r="I34" s="13">
        <v>11107784.4</v>
      </c>
      <c r="J34" s="13">
        <v>11336828.42</v>
      </c>
      <c r="K34" s="160"/>
    </row>
    <row r="35" spans="1:18" s="38" customFormat="1" ht="28.5" customHeight="1" x14ac:dyDescent="0.2">
      <c r="A35" s="168" t="s">
        <v>49</v>
      </c>
      <c r="B35" s="59" t="s">
        <v>59</v>
      </c>
      <c r="C35" s="22" t="s">
        <v>9</v>
      </c>
      <c r="D35" s="22" t="s">
        <v>10</v>
      </c>
      <c r="E35" s="84">
        <v>4</v>
      </c>
      <c r="F35" s="85" t="s">
        <v>11</v>
      </c>
      <c r="G35" s="86" t="s">
        <v>20</v>
      </c>
      <c r="H35" s="133">
        <f>H36</f>
        <v>54786813.25</v>
      </c>
      <c r="I35" s="133">
        <f t="shared" ref="I35:J37" si="1">I36</f>
        <v>52676378.950000003</v>
      </c>
      <c r="J35" s="133">
        <f t="shared" si="1"/>
        <v>52678170.950000003</v>
      </c>
      <c r="K35" s="156" t="s">
        <v>107</v>
      </c>
    </row>
    <row r="36" spans="1:18" ht="28.5" customHeight="1" x14ac:dyDescent="0.2">
      <c r="A36" s="168"/>
      <c r="B36" s="85" t="s">
        <v>71</v>
      </c>
      <c r="C36" s="24" t="s">
        <v>9</v>
      </c>
      <c r="D36" s="24" t="s">
        <v>10</v>
      </c>
      <c r="E36" s="84">
        <v>4</v>
      </c>
      <c r="F36" s="85" t="s">
        <v>11</v>
      </c>
      <c r="G36" s="86" t="s">
        <v>20</v>
      </c>
      <c r="H36" s="13">
        <v>54786813.25</v>
      </c>
      <c r="I36" s="15">
        <v>52676378.950000003</v>
      </c>
      <c r="J36" s="60">
        <v>52678170.950000003</v>
      </c>
      <c r="K36" s="157"/>
    </row>
    <row r="37" spans="1:18" ht="28.5" customHeight="1" x14ac:dyDescent="0.2">
      <c r="A37" s="168" t="s">
        <v>57</v>
      </c>
      <c r="B37" s="85" t="s">
        <v>104</v>
      </c>
      <c r="C37" s="22" t="s">
        <v>9</v>
      </c>
      <c r="D37" s="22" t="s">
        <v>10</v>
      </c>
      <c r="E37" s="84">
        <v>4</v>
      </c>
      <c r="F37" s="85" t="s">
        <v>11</v>
      </c>
      <c r="G37" s="86">
        <v>81610</v>
      </c>
      <c r="H37" s="133">
        <f>H38</f>
        <v>170201000</v>
      </c>
      <c r="I37" s="133">
        <f t="shared" si="1"/>
        <v>0</v>
      </c>
      <c r="J37" s="133">
        <f t="shared" si="1"/>
        <v>0</v>
      </c>
      <c r="K37" s="156" t="s">
        <v>88</v>
      </c>
    </row>
    <row r="38" spans="1:18" ht="28.5" customHeight="1" x14ac:dyDescent="0.2">
      <c r="A38" s="168"/>
      <c r="B38" s="85" t="s">
        <v>71</v>
      </c>
      <c r="C38" s="22" t="s">
        <v>9</v>
      </c>
      <c r="D38" s="22" t="s">
        <v>10</v>
      </c>
      <c r="E38" s="84">
        <v>4</v>
      </c>
      <c r="F38" s="85" t="s">
        <v>11</v>
      </c>
      <c r="G38" s="86">
        <v>81610</v>
      </c>
      <c r="H38" s="13">
        <v>170201000</v>
      </c>
      <c r="I38" s="15"/>
      <c r="J38" s="60"/>
      <c r="K38" s="160"/>
    </row>
    <row r="39" spans="1:18" ht="32.25" customHeight="1" x14ac:dyDescent="0.2">
      <c r="A39" s="169" t="s">
        <v>102</v>
      </c>
      <c r="B39" s="97" t="s">
        <v>87</v>
      </c>
      <c r="C39" s="22" t="s">
        <v>9</v>
      </c>
      <c r="D39" s="22" t="s">
        <v>10</v>
      </c>
      <c r="E39" s="84">
        <v>4</v>
      </c>
      <c r="F39" s="85" t="s">
        <v>11</v>
      </c>
      <c r="G39" s="86">
        <v>81610</v>
      </c>
      <c r="H39" s="16">
        <f>H40</f>
        <v>3000000</v>
      </c>
      <c r="I39" s="16">
        <f>I40</f>
        <v>7436546.1399999997</v>
      </c>
      <c r="J39" s="16">
        <f>J40</f>
        <v>6378063.0499999998</v>
      </c>
      <c r="K39" s="176" t="s">
        <v>108</v>
      </c>
    </row>
    <row r="40" spans="1:18" ht="28.5" customHeight="1" x14ac:dyDescent="0.2">
      <c r="A40" s="169"/>
      <c r="B40" s="96" t="s">
        <v>33</v>
      </c>
      <c r="C40" s="22" t="s">
        <v>9</v>
      </c>
      <c r="D40" s="22" t="s">
        <v>10</v>
      </c>
      <c r="E40" s="84">
        <v>4</v>
      </c>
      <c r="F40" s="85" t="s">
        <v>11</v>
      </c>
      <c r="G40" s="86">
        <v>81610</v>
      </c>
      <c r="H40" s="13">
        <v>3000000</v>
      </c>
      <c r="I40" s="27">
        <v>7436546.1399999997</v>
      </c>
      <c r="J40" s="14">
        <v>6378063.0499999998</v>
      </c>
      <c r="K40" s="177"/>
    </row>
    <row r="41" spans="1:18" ht="41.25" customHeight="1" x14ac:dyDescent="0.2">
      <c r="A41" s="168" t="s">
        <v>103</v>
      </c>
      <c r="B41" s="69" t="s">
        <v>38</v>
      </c>
      <c r="C41" s="25" t="s">
        <v>9</v>
      </c>
      <c r="D41" s="25" t="s">
        <v>10</v>
      </c>
      <c r="E41" s="84">
        <v>4</v>
      </c>
      <c r="F41" s="85" t="s">
        <v>11</v>
      </c>
      <c r="G41" s="84" t="s">
        <v>13</v>
      </c>
      <c r="H41" s="133">
        <f>H42+H43</f>
        <v>676178977.5</v>
      </c>
      <c r="I41" s="133">
        <f>I42+I43</f>
        <v>706822223.69300008</v>
      </c>
      <c r="J41" s="133">
        <f>J42+J43</f>
        <v>737922401.53000009</v>
      </c>
      <c r="K41" s="156" t="s">
        <v>109</v>
      </c>
    </row>
    <row r="42" spans="1:18" ht="24.75" customHeight="1" x14ac:dyDescent="0.2">
      <c r="A42" s="168"/>
      <c r="B42" s="85" t="s">
        <v>71</v>
      </c>
      <c r="C42" s="25" t="s">
        <v>9</v>
      </c>
      <c r="D42" s="25" t="s">
        <v>10</v>
      </c>
      <c r="E42" s="84">
        <v>4</v>
      </c>
      <c r="F42" s="85" t="s">
        <v>11</v>
      </c>
      <c r="G42" s="84" t="s">
        <v>13</v>
      </c>
      <c r="H42" s="14">
        <v>676178977.5</v>
      </c>
      <c r="I42" s="151">
        <v>706822223.69300008</v>
      </c>
      <c r="J42" s="13">
        <v>737922401.53000009</v>
      </c>
      <c r="K42" s="157"/>
    </row>
    <row r="43" spans="1:18" ht="26.25" hidden="1" customHeight="1" x14ac:dyDescent="0.2">
      <c r="A43" s="168"/>
      <c r="B43" s="52" t="s">
        <v>31</v>
      </c>
      <c r="C43" s="22" t="s">
        <v>9</v>
      </c>
      <c r="D43" s="22" t="s">
        <v>10</v>
      </c>
      <c r="E43" s="86">
        <v>4</v>
      </c>
      <c r="F43" s="85" t="s">
        <v>11</v>
      </c>
      <c r="G43" s="86" t="s">
        <v>13</v>
      </c>
      <c r="H43" s="47"/>
      <c r="I43" s="15"/>
      <c r="J43" s="14"/>
      <c r="K43" s="160"/>
    </row>
    <row r="44" spans="1:18" ht="27" customHeight="1" x14ac:dyDescent="0.2">
      <c r="A44" s="209" t="s">
        <v>50</v>
      </c>
      <c r="B44" s="52" t="s">
        <v>39</v>
      </c>
      <c r="C44" s="22" t="s">
        <v>9</v>
      </c>
      <c r="D44" s="22" t="s">
        <v>10</v>
      </c>
      <c r="E44" s="84">
        <v>4</v>
      </c>
      <c r="F44" s="85" t="s">
        <v>11</v>
      </c>
      <c r="G44" s="86">
        <v>81660</v>
      </c>
      <c r="H44" s="133">
        <f>H45</f>
        <v>5200000</v>
      </c>
      <c r="I44" s="133">
        <f>I45</f>
        <v>0</v>
      </c>
      <c r="J44" s="133">
        <f>J45</f>
        <v>644800</v>
      </c>
      <c r="K44" s="156" t="s">
        <v>89</v>
      </c>
    </row>
    <row r="45" spans="1:18" ht="21.75" customHeight="1" x14ac:dyDescent="0.2">
      <c r="A45" s="209"/>
      <c r="B45" s="85" t="s">
        <v>71</v>
      </c>
      <c r="C45" s="22" t="s">
        <v>9</v>
      </c>
      <c r="D45" s="22" t="s">
        <v>10</v>
      </c>
      <c r="E45" s="86">
        <v>4</v>
      </c>
      <c r="F45" s="85" t="s">
        <v>11</v>
      </c>
      <c r="G45" s="86">
        <v>81660</v>
      </c>
      <c r="H45" s="13">
        <v>5200000</v>
      </c>
      <c r="I45" s="14">
        <v>0</v>
      </c>
      <c r="J45" s="14">
        <v>644800</v>
      </c>
      <c r="K45" s="160"/>
    </row>
    <row r="46" spans="1:18" ht="26.25" customHeight="1" x14ac:dyDescent="0.2">
      <c r="A46" s="210" t="s">
        <v>44</v>
      </c>
      <c r="B46" s="52" t="s">
        <v>63</v>
      </c>
      <c r="C46" s="22" t="s">
        <v>9</v>
      </c>
      <c r="D46" s="28" t="s">
        <v>10</v>
      </c>
      <c r="E46" s="86">
        <v>4</v>
      </c>
      <c r="F46" s="88" t="s">
        <v>10</v>
      </c>
      <c r="G46" s="86"/>
      <c r="H46" s="133">
        <f>H47+H48+H49</f>
        <v>108183.24</v>
      </c>
      <c r="I46" s="133">
        <f>I47+I48+I49</f>
        <v>0</v>
      </c>
      <c r="J46" s="133">
        <f>J47+J48+J49</f>
        <v>0</v>
      </c>
      <c r="K46" s="165">
        <v>20</v>
      </c>
    </row>
    <row r="47" spans="1:18" ht="20.25" customHeight="1" x14ac:dyDescent="0.2">
      <c r="A47" s="211"/>
      <c r="B47" s="131" t="s">
        <v>71</v>
      </c>
      <c r="C47" s="64" t="s">
        <v>9</v>
      </c>
      <c r="D47" s="65" t="s">
        <v>10</v>
      </c>
      <c r="E47" s="87">
        <v>4</v>
      </c>
      <c r="F47" s="144" t="s">
        <v>10</v>
      </c>
      <c r="G47" s="130"/>
      <c r="H47" s="134">
        <f>H51+H53</f>
        <v>108183.24</v>
      </c>
      <c r="I47" s="134">
        <f>I51+I53</f>
        <v>0</v>
      </c>
      <c r="J47" s="134">
        <f>J51+J53</f>
        <v>0</v>
      </c>
      <c r="K47" s="140"/>
    </row>
    <row r="48" spans="1:18" ht="15.75" hidden="1" x14ac:dyDescent="0.2">
      <c r="A48" s="212"/>
      <c r="B48" s="52" t="s">
        <v>14</v>
      </c>
      <c r="C48" s="22" t="s">
        <v>9</v>
      </c>
      <c r="D48" s="28" t="s">
        <v>10</v>
      </c>
      <c r="E48" s="86">
        <v>4</v>
      </c>
      <c r="F48" s="88" t="s">
        <v>10</v>
      </c>
      <c r="G48" s="86" t="s">
        <v>12</v>
      </c>
      <c r="H48" s="133"/>
      <c r="I48" s="133"/>
      <c r="J48" s="133"/>
      <c r="K48" s="140"/>
      <c r="R48" s="33"/>
    </row>
    <row r="49" spans="1:18" ht="15.75" hidden="1" x14ac:dyDescent="0.2">
      <c r="A49" s="213"/>
      <c r="B49" s="52" t="s">
        <v>31</v>
      </c>
      <c r="C49" s="22" t="s">
        <v>9</v>
      </c>
      <c r="D49" s="28" t="s">
        <v>10</v>
      </c>
      <c r="E49" s="86">
        <v>4</v>
      </c>
      <c r="F49" s="88" t="s">
        <v>10</v>
      </c>
      <c r="G49" s="86" t="s">
        <v>12</v>
      </c>
      <c r="H49" s="133">
        <f>H54</f>
        <v>0</v>
      </c>
      <c r="I49" s="133">
        <f t="shared" ref="I49:J49" si="2">I54</f>
        <v>0</v>
      </c>
      <c r="J49" s="133">
        <f t="shared" si="2"/>
        <v>0</v>
      </c>
      <c r="K49" s="141"/>
    </row>
    <row r="50" spans="1:18" s="66" customFormat="1" ht="37.5" customHeight="1" x14ac:dyDescent="0.2">
      <c r="A50" s="185" t="s">
        <v>40</v>
      </c>
      <c r="B50" s="92" t="s">
        <v>41</v>
      </c>
      <c r="C50" s="22" t="s">
        <v>9</v>
      </c>
      <c r="D50" s="28" t="s">
        <v>10</v>
      </c>
      <c r="E50" s="86">
        <v>4</v>
      </c>
      <c r="F50" s="88" t="s">
        <v>10</v>
      </c>
      <c r="G50" s="86">
        <v>81680</v>
      </c>
      <c r="H50" s="133">
        <f>H51</f>
        <v>108183.24</v>
      </c>
      <c r="I50" s="133">
        <f t="shared" ref="I50:J50" si="3">I51</f>
        <v>0</v>
      </c>
      <c r="J50" s="133">
        <f t="shared" si="3"/>
        <v>0</v>
      </c>
      <c r="K50" s="165">
        <v>20</v>
      </c>
    </row>
    <row r="51" spans="1:18" ht="24.75" customHeight="1" x14ac:dyDescent="0.2">
      <c r="A51" s="185"/>
      <c r="B51" s="85" t="s">
        <v>71</v>
      </c>
      <c r="C51" s="24" t="s">
        <v>9</v>
      </c>
      <c r="D51" s="54" t="s">
        <v>10</v>
      </c>
      <c r="E51" s="86">
        <v>4</v>
      </c>
      <c r="F51" s="88" t="s">
        <v>10</v>
      </c>
      <c r="G51" s="86">
        <v>81680</v>
      </c>
      <c r="H51" s="13">
        <v>108183.24</v>
      </c>
      <c r="I51" s="13"/>
      <c r="J51" s="13"/>
      <c r="K51" s="167"/>
      <c r="M51" s="75"/>
      <c r="N51" s="75"/>
      <c r="O51" s="104"/>
      <c r="P51" s="115"/>
      <c r="Q51" s="76"/>
      <c r="R51" s="102"/>
    </row>
    <row r="52" spans="1:18" ht="25.5" hidden="1" x14ac:dyDescent="0.2">
      <c r="A52" s="194" t="s">
        <v>42</v>
      </c>
      <c r="B52" s="129" t="s">
        <v>43</v>
      </c>
      <c r="C52" s="22" t="s">
        <v>9</v>
      </c>
      <c r="D52" s="28" t="s">
        <v>10</v>
      </c>
      <c r="E52" s="86">
        <v>4</v>
      </c>
      <c r="F52" s="88" t="s">
        <v>10</v>
      </c>
      <c r="G52" s="86" t="s">
        <v>12</v>
      </c>
      <c r="H52" s="16">
        <f>H53+H54</f>
        <v>0</v>
      </c>
      <c r="I52" s="16">
        <f>I53+I54</f>
        <v>0</v>
      </c>
      <c r="J52" s="16">
        <f>J53+J54</f>
        <v>0</v>
      </c>
      <c r="K52" s="145">
        <v>19</v>
      </c>
    </row>
    <row r="53" spans="1:18" ht="15" hidden="1" x14ac:dyDescent="0.2">
      <c r="A53" s="195"/>
      <c r="B53" s="85" t="s">
        <v>71</v>
      </c>
      <c r="C53" s="22" t="s">
        <v>9</v>
      </c>
      <c r="D53" s="28" t="s">
        <v>10</v>
      </c>
      <c r="E53" s="86">
        <v>4</v>
      </c>
      <c r="F53" s="88" t="s">
        <v>10</v>
      </c>
      <c r="G53" s="86" t="s">
        <v>12</v>
      </c>
      <c r="H53" s="13"/>
      <c r="I53" s="13"/>
      <c r="J53" s="13"/>
      <c r="K53" s="167"/>
      <c r="L53" s="190"/>
      <c r="M53" s="4"/>
      <c r="N53" s="4"/>
      <c r="O53" s="4"/>
      <c r="P53" s="4"/>
    </row>
    <row r="54" spans="1:18" ht="15" hidden="1" x14ac:dyDescent="0.2">
      <c r="A54" s="161"/>
      <c r="B54" s="129" t="s">
        <v>31</v>
      </c>
      <c r="C54" s="22" t="s">
        <v>9</v>
      </c>
      <c r="D54" s="28" t="s">
        <v>10</v>
      </c>
      <c r="E54" s="86">
        <v>4</v>
      </c>
      <c r="F54" s="88" t="s">
        <v>10</v>
      </c>
      <c r="G54" s="86" t="s">
        <v>12</v>
      </c>
      <c r="H54" s="13"/>
      <c r="I54" s="13"/>
      <c r="J54" s="13"/>
      <c r="K54" s="167"/>
      <c r="L54" s="190"/>
      <c r="M54" s="75"/>
      <c r="N54" s="75"/>
      <c r="O54" s="104"/>
      <c r="P54" s="115"/>
      <c r="Q54" s="76"/>
      <c r="R54" s="102"/>
    </row>
    <row r="55" spans="1:18" ht="25.5" hidden="1" x14ac:dyDescent="0.2">
      <c r="A55" s="158" t="s">
        <v>51</v>
      </c>
      <c r="B55" s="92" t="s">
        <v>53</v>
      </c>
      <c r="C55" s="22" t="s">
        <v>9</v>
      </c>
      <c r="D55" s="28" t="s">
        <v>10</v>
      </c>
      <c r="E55" s="86">
        <v>4</v>
      </c>
      <c r="F55" s="88" t="s">
        <v>54</v>
      </c>
      <c r="G55" s="86"/>
      <c r="H55" s="133">
        <f>H56</f>
        <v>0</v>
      </c>
      <c r="I55" s="133">
        <f t="shared" ref="I55:J55" si="4">I56</f>
        <v>0</v>
      </c>
      <c r="J55" s="133">
        <f t="shared" si="4"/>
        <v>0</v>
      </c>
      <c r="K55" s="147"/>
      <c r="L55" s="4"/>
      <c r="M55" s="103"/>
      <c r="N55" s="103"/>
      <c r="O55" s="103"/>
      <c r="P55" s="117"/>
      <c r="Q55" s="72"/>
      <c r="R55" s="77"/>
    </row>
    <row r="56" spans="1:18" ht="102" hidden="1" x14ac:dyDescent="0.2">
      <c r="A56" s="196" t="s">
        <v>72</v>
      </c>
      <c r="B56" s="92" t="s">
        <v>73</v>
      </c>
      <c r="C56" s="22" t="s">
        <v>9</v>
      </c>
      <c r="D56" s="28" t="s">
        <v>10</v>
      </c>
      <c r="E56" s="86">
        <v>4</v>
      </c>
      <c r="F56" s="88" t="s">
        <v>54</v>
      </c>
      <c r="G56" s="86" t="s">
        <v>84</v>
      </c>
      <c r="H56" s="133">
        <f>H57+H58</f>
        <v>0</v>
      </c>
      <c r="I56" s="133">
        <f>I57+I58</f>
        <v>0</v>
      </c>
      <c r="J56" s="133">
        <f>J57+J58</f>
        <v>0</v>
      </c>
      <c r="K56" s="166"/>
      <c r="L56" s="4"/>
      <c r="M56" s="103"/>
      <c r="N56" s="103"/>
      <c r="O56" s="103"/>
      <c r="P56" s="117"/>
      <c r="Q56" s="72"/>
      <c r="R56" s="77"/>
    </row>
    <row r="57" spans="1:18" ht="15" hidden="1" x14ac:dyDescent="0.2">
      <c r="A57" s="197"/>
      <c r="B57" s="85" t="s">
        <v>71</v>
      </c>
      <c r="C57" s="22" t="s">
        <v>9</v>
      </c>
      <c r="D57" s="28" t="s">
        <v>10</v>
      </c>
      <c r="E57" s="86">
        <v>4</v>
      </c>
      <c r="F57" s="88" t="s">
        <v>54</v>
      </c>
      <c r="G57" s="86">
        <v>98007</v>
      </c>
      <c r="H57" s="13"/>
      <c r="I57" s="13"/>
      <c r="J57" s="13"/>
      <c r="K57" s="166"/>
      <c r="L57" s="4"/>
      <c r="M57" s="124"/>
      <c r="N57" s="124"/>
      <c r="O57" s="124"/>
      <c r="P57" s="114"/>
      <c r="Q57" s="44"/>
      <c r="R57" s="71"/>
    </row>
    <row r="58" spans="1:18" ht="15" hidden="1" x14ac:dyDescent="0.2">
      <c r="A58" s="198"/>
      <c r="B58" s="85" t="s">
        <v>71</v>
      </c>
      <c r="C58" s="22" t="s">
        <v>9</v>
      </c>
      <c r="D58" s="28" t="s">
        <v>10</v>
      </c>
      <c r="E58" s="86">
        <v>4</v>
      </c>
      <c r="F58" s="88" t="s">
        <v>54</v>
      </c>
      <c r="G58" s="142" t="s">
        <v>81</v>
      </c>
      <c r="H58" s="13"/>
      <c r="I58" s="13"/>
      <c r="J58" s="13"/>
      <c r="K58" s="166"/>
      <c r="L58" s="4"/>
      <c r="M58" s="124"/>
      <c r="N58" s="124"/>
      <c r="O58" s="124"/>
      <c r="P58" s="116"/>
      <c r="Q58" s="76"/>
      <c r="R58" s="77"/>
    </row>
    <row r="59" spans="1:18" ht="21.75" customHeight="1" x14ac:dyDescent="0.2">
      <c r="A59" s="199">
        <v>6</v>
      </c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4"/>
      <c r="M59" s="124"/>
      <c r="N59" s="124"/>
      <c r="O59" s="124"/>
      <c r="P59" s="116"/>
      <c r="Q59" s="76"/>
      <c r="R59" s="77"/>
    </row>
    <row r="60" spans="1:18" ht="42" customHeight="1" x14ac:dyDescent="0.2">
      <c r="A60" s="153" t="s">
        <v>91</v>
      </c>
      <c r="B60" s="58" t="s">
        <v>64</v>
      </c>
      <c r="C60" s="22" t="s">
        <v>9</v>
      </c>
      <c r="D60" s="28" t="s">
        <v>10</v>
      </c>
      <c r="E60" s="86">
        <v>1</v>
      </c>
      <c r="F60" s="88" t="s">
        <v>19</v>
      </c>
      <c r="G60" s="86"/>
      <c r="H60" s="133">
        <f>H61+H62+H64</f>
        <v>1294833068.5799999</v>
      </c>
      <c r="I60" s="133">
        <f>I61+I62+I64</f>
        <v>0</v>
      </c>
      <c r="J60" s="133">
        <f t="shared" ref="J60" si="5">J61+J62+J64</f>
        <v>50505050.509999998</v>
      </c>
      <c r="K60" s="165" t="s">
        <v>110</v>
      </c>
      <c r="L60" s="4"/>
      <c r="M60" s="103"/>
      <c r="N60" s="103"/>
      <c r="O60" s="103"/>
      <c r="P60" s="117"/>
      <c r="Q60" s="72"/>
      <c r="R60" s="73"/>
    </row>
    <row r="61" spans="1:18" ht="29.25" customHeight="1" x14ac:dyDescent="0.2">
      <c r="A61" s="155"/>
      <c r="B61" s="85" t="s">
        <v>71</v>
      </c>
      <c r="C61" s="22" t="s">
        <v>9</v>
      </c>
      <c r="D61" s="28" t="s">
        <v>10</v>
      </c>
      <c r="E61" s="86">
        <v>1</v>
      </c>
      <c r="F61" s="88" t="s">
        <v>19</v>
      </c>
      <c r="G61" s="86"/>
      <c r="H61" s="133">
        <f>H66+H70+H72</f>
        <v>1294833068.5799999</v>
      </c>
      <c r="I61" s="133">
        <f t="shared" ref="I61:J61" si="6">I66+I70+I72</f>
        <v>0</v>
      </c>
      <c r="J61" s="133">
        <f t="shared" si="6"/>
        <v>50505050.509999998</v>
      </c>
      <c r="K61" s="167"/>
      <c r="L61" s="4"/>
      <c r="M61" s="44"/>
      <c r="N61" s="44"/>
      <c r="O61" s="44"/>
      <c r="P61" s="114"/>
      <c r="Q61" s="44"/>
      <c r="R61" s="71"/>
    </row>
    <row r="62" spans="1:18" ht="25.5" hidden="1" x14ac:dyDescent="0.2">
      <c r="A62" s="154"/>
      <c r="B62" s="52" t="s">
        <v>30</v>
      </c>
      <c r="C62" s="22" t="s">
        <v>9</v>
      </c>
      <c r="D62" s="28" t="s">
        <v>10</v>
      </c>
      <c r="E62" s="86">
        <v>1</v>
      </c>
      <c r="F62" s="88" t="s">
        <v>19</v>
      </c>
      <c r="G62" s="86" t="s">
        <v>61</v>
      </c>
      <c r="H62" s="16">
        <f>H67+H73</f>
        <v>0</v>
      </c>
      <c r="I62" s="16">
        <f>I67+I73</f>
        <v>0</v>
      </c>
      <c r="J62" s="16">
        <f>J67+J73</f>
        <v>0</v>
      </c>
      <c r="K62" s="166"/>
      <c r="L62" s="4"/>
      <c r="M62" s="4"/>
      <c r="N62" s="4"/>
      <c r="O62" s="4"/>
      <c r="P62" s="4"/>
      <c r="R62" s="4"/>
    </row>
    <row r="63" spans="1:18" ht="15" hidden="1" x14ac:dyDescent="0.2">
      <c r="A63" s="154"/>
      <c r="B63" s="52" t="s">
        <v>30</v>
      </c>
      <c r="C63" s="22" t="s">
        <v>9</v>
      </c>
      <c r="D63" s="28" t="s">
        <v>10</v>
      </c>
      <c r="E63" s="86">
        <v>1</v>
      </c>
      <c r="F63" s="88" t="s">
        <v>19</v>
      </c>
      <c r="G63" s="120" t="s">
        <v>24</v>
      </c>
      <c r="H63" s="16"/>
      <c r="I63" s="16"/>
      <c r="J63" s="16"/>
      <c r="K63" s="166"/>
      <c r="L63" s="4"/>
      <c r="M63" s="4"/>
      <c r="N63" s="4"/>
      <c r="O63" s="4"/>
      <c r="P63" s="4"/>
      <c r="R63" s="4"/>
    </row>
    <row r="64" spans="1:18" ht="25.5" hidden="1" x14ac:dyDescent="0.2">
      <c r="A64" s="155"/>
      <c r="B64" s="52" t="s">
        <v>31</v>
      </c>
      <c r="C64" s="22" t="s">
        <v>9</v>
      </c>
      <c r="D64" s="28" t="s">
        <v>10</v>
      </c>
      <c r="E64" s="86">
        <v>1</v>
      </c>
      <c r="F64" s="88" t="s">
        <v>19</v>
      </c>
      <c r="G64" s="86" t="s">
        <v>61</v>
      </c>
      <c r="H64" s="16">
        <f>H68+H74</f>
        <v>0</v>
      </c>
      <c r="I64" s="16">
        <f>I68+I74</f>
        <v>0</v>
      </c>
      <c r="J64" s="16">
        <f>J68+J74</f>
        <v>0</v>
      </c>
      <c r="K64" s="167"/>
      <c r="L64" s="4"/>
      <c r="M64" s="4"/>
      <c r="N64" s="4"/>
      <c r="O64" s="4"/>
      <c r="P64" s="4"/>
      <c r="R64" s="4"/>
    </row>
    <row r="65" spans="1:18" ht="75" customHeight="1" x14ac:dyDescent="0.2">
      <c r="A65" s="196" t="s">
        <v>79</v>
      </c>
      <c r="B65" s="143" t="s">
        <v>86</v>
      </c>
      <c r="C65" s="22" t="s">
        <v>9</v>
      </c>
      <c r="D65" s="28" t="s">
        <v>10</v>
      </c>
      <c r="E65" s="86">
        <v>1</v>
      </c>
      <c r="F65" s="88" t="s">
        <v>19</v>
      </c>
      <c r="G65" s="86">
        <v>16260</v>
      </c>
      <c r="H65" s="133">
        <f>H66+H67+H68</f>
        <v>1109581883.9099998</v>
      </c>
      <c r="I65" s="133">
        <f>I66+I67+I68</f>
        <v>0</v>
      </c>
      <c r="J65" s="133">
        <f>J66+J67+J68</f>
        <v>0</v>
      </c>
      <c r="K65" s="165">
        <v>24</v>
      </c>
      <c r="L65" s="4"/>
      <c r="M65" s="4"/>
      <c r="N65" s="4"/>
      <c r="O65" s="4"/>
      <c r="P65" s="4"/>
      <c r="R65" s="4"/>
    </row>
    <row r="66" spans="1:18" ht="28.5" customHeight="1" x14ac:dyDescent="0.2">
      <c r="A66" s="197"/>
      <c r="B66" s="85" t="s">
        <v>71</v>
      </c>
      <c r="C66" s="22" t="s">
        <v>9</v>
      </c>
      <c r="D66" s="28" t="s">
        <v>10</v>
      </c>
      <c r="E66" s="86">
        <v>1</v>
      </c>
      <c r="F66" s="88" t="s">
        <v>19</v>
      </c>
      <c r="G66" s="86">
        <v>16260</v>
      </c>
      <c r="H66" s="13">
        <v>1109581883.9099998</v>
      </c>
      <c r="I66" s="13">
        <v>0</v>
      </c>
      <c r="J66" s="13">
        <v>0</v>
      </c>
      <c r="K66" s="166"/>
      <c r="L66" s="4"/>
      <c r="M66" s="4"/>
      <c r="N66" s="4"/>
      <c r="O66" s="4"/>
      <c r="P66" s="4"/>
      <c r="R66" s="4"/>
    </row>
    <row r="67" spans="1:18" ht="15" hidden="1" x14ac:dyDescent="0.2">
      <c r="A67" s="197"/>
      <c r="B67" s="52" t="s">
        <v>30</v>
      </c>
      <c r="C67" s="22" t="s">
        <v>9</v>
      </c>
      <c r="D67" s="28" t="s">
        <v>10</v>
      </c>
      <c r="E67" s="86">
        <v>1</v>
      </c>
      <c r="F67" s="88" t="s">
        <v>19</v>
      </c>
      <c r="G67" s="86">
        <v>16260</v>
      </c>
      <c r="H67" s="13"/>
      <c r="I67" s="13"/>
      <c r="J67" s="13"/>
      <c r="K67" s="166"/>
      <c r="L67" s="4"/>
      <c r="M67" s="4"/>
      <c r="N67" s="4"/>
      <c r="O67" s="4"/>
      <c r="P67" s="4"/>
      <c r="R67" s="4"/>
    </row>
    <row r="68" spans="1:18" ht="15" hidden="1" x14ac:dyDescent="0.2">
      <c r="A68" s="198"/>
      <c r="B68" s="52" t="s">
        <v>31</v>
      </c>
      <c r="C68" s="22" t="s">
        <v>9</v>
      </c>
      <c r="D68" s="28" t="s">
        <v>10</v>
      </c>
      <c r="E68" s="86">
        <v>1</v>
      </c>
      <c r="F68" s="88" t="s">
        <v>19</v>
      </c>
      <c r="G68" s="86">
        <v>16260</v>
      </c>
      <c r="H68" s="13"/>
      <c r="I68" s="13"/>
      <c r="J68" s="13"/>
      <c r="K68" s="167"/>
      <c r="L68" s="4"/>
      <c r="M68" s="4"/>
      <c r="N68" s="4"/>
      <c r="O68" s="4"/>
      <c r="P68" s="4"/>
      <c r="R68" s="4"/>
    </row>
    <row r="69" spans="1:18" ht="54" customHeight="1" x14ac:dyDescent="0.2">
      <c r="A69" s="153" t="s">
        <v>98</v>
      </c>
      <c r="B69" s="148" t="s">
        <v>113</v>
      </c>
      <c r="C69" s="22" t="s">
        <v>9</v>
      </c>
      <c r="D69" s="28" t="s">
        <v>10</v>
      </c>
      <c r="E69" s="86">
        <v>1</v>
      </c>
      <c r="F69" s="88" t="s">
        <v>19</v>
      </c>
      <c r="G69" s="86">
        <v>16160</v>
      </c>
      <c r="H69" s="133">
        <f>H70</f>
        <v>185251184.66999999</v>
      </c>
      <c r="I69" s="133">
        <f t="shared" ref="I69:J69" si="7">I70</f>
        <v>0</v>
      </c>
      <c r="J69" s="133">
        <f t="shared" si="7"/>
        <v>50505050.509999998</v>
      </c>
      <c r="K69" s="165">
        <v>25</v>
      </c>
      <c r="L69" s="4"/>
      <c r="M69" s="4"/>
      <c r="N69" s="4"/>
      <c r="O69" s="4"/>
      <c r="P69" s="4"/>
      <c r="R69" s="4"/>
    </row>
    <row r="70" spans="1:18" ht="36" customHeight="1" x14ac:dyDescent="0.2">
      <c r="A70" s="154"/>
      <c r="B70" s="85" t="s">
        <v>93</v>
      </c>
      <c r="C70" s="22" t="s">
        <v>9</v>
      </c>
      <c r="D70" s="28" t="s">
        <v>10</v>
      </c>
      <c r="E70" s="86">
        <v>1</v>
      </c>
      <c r="F70" s="88" t="s">
        <v>19</v>
      </c>
      <c r="G70" s="86">
        <v>16160</v>
      </c>
      <c r="H70" s="133">
        <f>H75+H76</f>
        <v>185251184.66999999</v>
      </c>
      <c r="I70" s="133">
        <f t="shared" ref="I70:J70" si="8">I75+I76</f>
        <v>0</v>
      </c>
      <c r="J70" s="133">
        <f t="shared" si="8"/>
        <v>50505050.509999998</v>
      </c>
      <c r="K70" s="166"/>
      <c r="L70" s="4"/>
      <c r="M70" s="4"/>
      <c r="N70" s="4"/>
      <c r="O70" s="4"/>
      <c r="P70" s="4"/>
      <c r="R70" s="4"/>
    </row>
    <row r="71" spans="1:18" ht="51" hidden="1" x14ac:dyDescent="0.2">
      <c r="A71" s="201" t="s">
        <v>76</v>
      </c>
      <c r="B71" s="148" t="s">
        <v>114</v>
      </c>
      <c r="C71" s="22" t="s">
        <v>9</v>
      </c>
      <c r="D71" s="28" t="s">
        <v>10</v>
      </c>
      <c r="E71" s="86">
        <v>1</v>
      </c>
      <c r="F71" s="88" t="s">
        <v>19</v>
      </c>
      <c r="G71" s="86" t="s">
        <v>62</v>
      </c>
      <c r="H71" s="133">
        <f>H72+H73+H74</f>
        <v>0</v>
      </c>
      <c r="I71" s="133">
        <f t="shared" ref="I71:J71" si="9">I72+I73+I74</f>
        <v>0</v>
      </c>
      <c r="J71" s="133">
        <f t="shared" si="9"/>
        <v>0</v>
      </c>
      <c r="K71" s="166"/>
      <c r="L71" s="4"/>
      <c r="M71" s="4"/>
      <c r="N71" s="4"/>
      <c r="O71" s="4"/>
      <c r="P71" s="4"/>
      <c r="R71" s="4"/>
    </row>
    <row r="72" spans="1:18" ht="25.5" hidden="1" x14ac:dyDescent="0.2">
      <c r="A72" s="150"/>
      <c r="B72" s="85" t="s">
        <v>71</v>
      </c>
      <c r="C72" s="22" t="s">
        <v>9</v>
      </c>
      <c r="D72" s="28" t="s">
        <v>10</v>
      </c>
      <c r="E72" s="86">
        <v>1</v>
      </c>
      <c r="F72" s="88" t="s">
        <v>19</v>
      </c>
      <c r="G72" s="86" t="s">
        <v>62</v>
      </c>
      <c r="H72" s="13"/>
      <c r="I72" s="13"/>
      <c r="J72" s="13"/>
      <c r="K72" s="167"/>
      <c r="L72" s="4"/>
      <c r="M72" s="75"/>
      <c r="N72" s="75"/>
      <c r="O72" s="104"/>
      <c r="P72" s="116"/>
      <c r="Q72" s="76"/>
      <c r="R72" s="102"/>
    </row>
    <row r="73" spans="1:18" ht="25.5" hidden="1" x14ac:dyDescent="0.2">
      <c r="A73" s="201"/>
      <c r="B73" s="52" t="s">
        <v>30</v>
      </c>
      <c r="C73" s="22" t="s">
        <v>9</v>
      </c>
      <c r="D73" s="28" t="s">
        <v>10</v>
      </c>
      <c r="E73" s="86">
        <v>1</v>
      </c>
      <c r="F73" s="88" t="s">
        <v>19</v>
      </c>
      <c r="G73" s="86" t="s">
        <v>62</v>
      </c>
      <c r="H73" s="13"/>
      <c r="I73" s="13"/>
      <c r="J73" s="13"/>
      <c r="K73" s="166"/>
      <c r="L73" s="4"/>
      <c r="M73" s="4"/>
      <c r="N73" s="4"/>
      <c r="O73" s="4"/>
      <c r="P73" s="4"/>
      <c r="R73" s="4"/>
    </row>
    <row r="74" spans="1:18" ht="25.5" hidden="1" x14ac:dyDescent="0.2">
      <c r="A74" s="150"/>
      <c r="B74" s="52" t="s">
        <v>31</v>
      </c>
      <c r="C74" s="22" t="s">
        <v>9</v>
      </c>
      <c r="D74" s="28" t="s">
        <v>10</v>
      </c>
      <c r="E74" s="86">
        <v>1</v>
      </c>
      <c r="F74" s="88" t="s">
        <v>19</v>
      </c>
      <c r="G74" s="86" t="s">
        <v>62</v>
      </c>
      <c r="H74" s="13"/>
      <c r="I74" s="13"/>
      <c r="J74" s="13"/>
      <c r="K74" s="166"/>
      <c r="L74" s="4"/>
      <c r="M74" s="75"/>
      <c r="N74" s="75"/>
      <c r="O74" s="104"/>
      <c r="P74" s="116"/>
      <c r="Q74" s="76"/>
      <c r="R74" s="102"/>
    </row>
    <row r="75" spans="1:18" ht="39.75" customHeight="1" x14ac:dyDescent="0.2">
      <c r="A75" s="201"/>
      <c r="B75" s="129" t="s">
        <v>95</v>
      </c>
      <c r="C75" s="22" t="s">
        <v>9</v>
      </c>
      <c r="D75" s="28" t="s">
        <v>10</v>
      </c>
      <c r="E75" s="86">
        <v>1</v>
      </c>
      <c r="F75" s="88" t="s">
        <v>19</v>
      </c>
      <c r="G75" s="86">
        <v>16160</v>
      </c>
      <c r="H75" s="13">
        <v>185251184.66999999</v>
      </c>
      <c r="I75" s="13">
        <v>0</v>
      </c>
      <c r="J75" s="13">
        <v>0</v>
      </c>
      <c r="K75" s="166"/>
      <c r="L75" s="4"/>
      <c r="M75" s="75"/>
      <c r="N75" s="75"/>
      <c r="O75" s="104"/>
      <c r="P75" s="116"/>
      <c r="Q75" s="76"/>
      <c r="R75" s="102"/>
    </row>
    <row r="76" spans="1:18" ht="51" customHeight="1" x14ac:dyDescent="0.2">
      <c r="A76" s="201"/>
      <c r="B76" s="129" t="s">
        <v>96</v>
      </c>
      <c r="C76" s="22" t="s">
        <v>9</v>
      </c>
      <c r="D76" s="28" t="s">
        <v>10</v>
      </c>
      <c r="E76" s="86">
        <v>1</v>
      </c>
      <c r="F76" s="88" t="s">
        <v>19</v>
      </c>
      <c r="G76" s="86">
        <v>16160</v>
      </c>
      <c r="H76" s="13">
        <v>0</v>
      </c>
      <c r="I76" s="13">
        <v>0</v>
      </c>
      <c r="J76" s="13">
        <v>50505050.509999998</v>
      </c>
      <c r="K76" s="166"/>
      <c r="L76" s="4"/>
      <c r="M76" s="75"/>
      <c r="N76" s="75"/>
      <c r="O76" s="104"/>
      <c r="P76" s="116"/>
      <c r="Q76" s="76"/>
      <c r="R76" s="102"/>
    </row>
    <row r="77" spans="1:18" ht="25.5" customHeight="1" x14ac:dyDescent="0.2">
      <c r="A77" s="139" t="s">
        <v>99</v>
      </c>
      <c r="B77" s="92" t="s">
        <v>65</v>
      </c>
      <c r="C77" s="22" t="s">
        <v>9</v>
      </c>
      <c r="D77" s="28" t="s">
        <v>10</v>
      </c>
      <c r="E77" s="86">
        <v>1</v>
      </c>
      <c r="F77" s="88" t="s">
        <v>17</v>
      </c>
      <c r="G77" s="86"/>
      <c r="H77" s="133">
        <f>H79+H85</f>
        <v>230248832.43999997</v>
      </c>
      <c r="I77" s="133">
        <f>I79+I85</f>
        <v>0</v>
      </c>
      <c r="J77" s="133">
        <f>J79+J85</f>
        <v>0</v>
      </c>
      <c r="K77" s="165">
        <v>26</v>
      </c>
      <c r="L77" s="4"/>
      <c r="M77" s="103"/>
      <c r="N77" s="103"/>
      <c r="O77" s="103"/>
      <c r="P77" s="114"/>
      <c r="Q77" s="72"/>
      <c r="R77" s="73"/>
    </row>
    <row r="78" spans="1:18" ht="31.5" customHeight="1" x14ac:dyDescent="0.2">
      <c r="A78" s="150"/>
      <c r="B78" s="85" t="s">
        <v>71</v>
      </c>
      <c r="C78" s="22" t="s">
        <v>9</v>
      </c>
      <c r="D78" s="28" t="s">
        <v>10</v>
      </c>
      <c r="E78" s="86">
        <v>1</v>
      </c>
      <c r="F78" s="88" t="s">
        <v>17</v>
      </c>
      <c r="G78" s="86"/>
      <c r="H78" s="133">
        <f>H80+H86</f>
        <v>230248832.43999997</v>
      </c>
      <c r="I78" s="134">
        <f t="shared" ref="I78:J78" si="10">I80+I86</f>
        <v>0</v>
      </c>
      <c r="J78" s="134">
        <f t="shared" si="10"/>
        <v>0</v>
      </c>
      <c r="K78" s="166"/>
      <c r="L78" s="4"/>
      <c r="M78" s="103"/>
      <c r="N78" s="103"/>
      <c r="O78" s="103"/>
      <c r="P78" s="114"/>
      <c r="Q78" s="72"/>
      <c r="R78" s="73"/>
    </row>
    <row r="79" spans="1:18" ht="39" customHeight="1" x14ac:dyDescent="0.2">
      <c r="A79" s="139" t="s">
        <v>100</v>
      </c>
      <c r="B79" s="92" t="s">
        <v>66</v>
      </c>
      <c r="C79" s="22" t="s">
        <v>9</v>
      </c>
      <c r="D79" s="28" t="s">
        <v>10</v>
      </c>
      <c r="E79" s="86">
        <v>1</v>
      </c>
      <c r="F79" s="88" t="s">
        <v>17</v>
      </c>
      <c r="G79" s="86">
        <v>50210</v>
      </c>
      <c r="H79" s="133">
        <f>H80+H81+H82</f>
        <v>145716424.57999998</v>
      </c>
      <c r="I79" s="134">
        <f>I80+I81+I82</f>
        <v>0</v>
      </c>
      <c r="J79" s="134">
        <f>J80+J81+J82</f>
        <v>0</v>
      </c>
      <c r="K79" s="166"/>
      <c r="L79" s="4"/>
      <c r="M79" s="103"/>
      <c r="N79" s="103"/>
      <c r="O79" s="103"/>
      <c r="P79" s="114"/>
      <c r="Q79" s="72"/>
      <c r="R79" s="73"/>
    </row>
    <row r="80" spans="1:18" ht="33.75" customHeight="1" x14ac:dyDescent="0.25">
      <c r="A80" s="201"/>
      <c r="B80" s="146" t="s">
        <v>93</v>
      </c>
      <c r="C80" s="22" t="s">
        <v>9</v>
      </c>
      <c r="D80" s="28" t="s">
        <v>10</v>
      </c>
      <c r="E80" s="86">
        <v>1</v>
      </c>
      <c r="F80" s="88" t="s">
        <v>17</v>
      </c>
      <c r="G80" s="86">
        <v>50210</v>
      </c>
      <c r="H80" s="133">
        <f>H83</f>
        <v>145716424.57999998</v>
      </c>
      <c r="I80" s="134">
        <f t="shared" ref="I80:J80" si="11">I83</f>
        <v>0</v>
      </c>
      <c r="J80" s="134">
        <f t="shared" si="11"/>
        <v>0</v>
      </c>
      <c r="K80" s="166"/>
      <c r="L80" s="30"/>
      <c r="M80" s="80"/>
      <c r="N80" s="44"/>
      <c r="O80" s="44"/>
      <c r="P80" s="114"/>
      <c r="Q80" s="44"/>
      <c r="R80" s="44"/>
    </row>
    <row r="81" spans="1:18" ht="18" hidden="1" x14ac:dyDescent="0.25">
      <c r="A81" s="201"/>
      <c r="B81" s="67" t="s">
        <v>30</v>
      </c>
      <c r="C81" s="24" t="s">
        <v>9</v>
      </c>
      <c r="D81" s="54" t="s">
        <v>10</v>
      </c>
      <c r="E81" s="87">
        <v>1</v>
      </c>
      <c r="F81" s="144" t="s">
        <v>17</v>
      </c>
      <c r="G81" s="87">
        <v>50210</v>
      </c>
      <c r="H81" s="47"/>
      <c r="I81" s="47"/>
      <c r="J81" s="47"/>
      <c r="K81" s="166"/>
      <c r="L81" s="29"/>
      <c r="M81" s="29"/>
      <c r="N81" s="29"/>
      <c r="O81" s="29"/>
      <c r="P81" s="118"/>
      <c r="R81" s="4"/>
    </row>
    <row r="82" spans="1:18" ht="18" hidden="1" x14ac:dyDescent="0.25">
      <c r="A82" s="201"/>
      <c r="B82" s="52" t="s">
        <v>31</v>
      </c>
      <c r="C82" s="22" t="s">
        <v>9</v>
      </c>
      <c r="D82" s="28" t="s">
        <v>10</v>
      </c>
      <c r="E82" s="86">
        <v>1</v>
      </c>
      <c r="F82" s="88" t="s">
        <v>17</v>
      </c>
      <c r="G82" s="86">
        <v>50210</v>
      </c>
      <c r="H82" s="13"/>
      <c r="I82" s="13"/>
      <c r="J82" s="13"/>
      <c r="K82" s="166"/>
      <c r="L82" s="29"/>
      <c r="M82" s="29"/>
      <c r="N82" s="29"/>
      <c r="O82" s="29"/>
      <c r="P82" s="29"/>
      <c r="R82" s="4"/>
    </row>
    <row r="83" spans="1:18" ht="35.25" customHeight="1" x14ac:dyDescent="0.25">
      <c r="A83" s="150"/>
      <c r="B83" s="129" t="s">
        <v>94</v>
      </c>
      <c r="C83" s="22" t="s">
        <v>9</v>
      </c>
      <c r="D83" s="28" t="s">
        <v>10</v>
      </c>
      <c r="E83" s="86">
        <v>1</v>
      </c>
      <c r="F83" s="88" t="s">
        <v>17</v>
      </c>
      <c r="G83" s="86">
        <v>50210</v>
      </c>
      <c r="H83" s="13">
        <v>145716424.57999998</v>
      </c>
      <c r="I83" s="47">
        <v>0</v>
      </c>
      <c r="J83" s="47">
        <v>0</v>
      </c>
      <c r="K83" s="167"/>
      <c r="L83" s="30"/>
      <c r="M83" s="29"/>
      <c r="N83" s="29"/>
      <c r="O83" s="29"/>
      <c r="P83" s="29"/>
      <c r="R83" s="4"/>
    </row>
    <row r="84" spans="1:18" ht="35.25" customHeight="1" x14ac:dyDescent="0.25">
      <c r="A84" s="199">
        <v>7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30"/>
      <c r="M84" s="29"/>
      <c r="N84" s="29"/>
      <c r="O84" s="29"/>
      <c r="P84" s="29"/>
      <c r="R84" s="4"/>
    </row>
    <row r="85" spans="1:18" ht="42" customHeight="1" x14ac:dyDescent="0.25">
      <c r="A85" s="139" t="s">
        <v>101</v>
      </c>
      <c r="B85" s="149" t="s">
        <v>66</v>
      </c>
      <c r="C85" s="22" t="s">
        <v>9</v>
      </c>
      <c r="D85" s="28" t="s">
        <v>10</v>
      </c>
      <c r="E85" s="86">
        <v>1</v>
      </c>
      <c r="F85" s="88" t="s">
        <v>17</v>
      </c>
      <c r="G85" s="86" t="s">
        <v>90</v>
      </c>
      <c r="H85" s="133">
        <f>H86+H88+H89</f>
        <v>84532407.859999985</v>
      </c>
      <c r="I85" s="133">
        <f>I86+I88+I89</f>
        <v>0</v>
      </c>
      <c r="J85" s="133">
        <f>J86+J88+J89</f>
        <v>0</v>
      </c>
      <c r="K85" s="165"/>
      <c r="L85" s="29"/>
      <c r="M85" s="29"/>
      <c r="N85" s="29"/>
      <c r="O85" s="29"/>
      <c r="P85" s="29"/>
      <c r="R85" s="4"/>
    </row>
    <row r="86" spans="1:18" ht="32.25" customHeight="1" x14ac:dyDescent="0.25">
      <c r="A86" s="201"/>
      <c r="B86" s="146" t="s">
        <v>93</v>
      </c>
      <c r="C86" s="22" t="s">
        <v>9</v>
      </c>
      <c r="D86" s="28" t="s">
        <v>10</v>
      </c>
      <c r="E86" s="86">
        <v>1</v>
      </c>
      <c r="F86" s="88" t="s">
        <v>17</v>
      </c>
      <c r="G86" s="86" t="s">
        <v>90</v>
      </c>
      <c r="H86" s="133">
        <f>H87</f>
        <v>84532407.859999985</v>
      </c>
      <c r="I86" s="134">
        <f t="shared" ref="I86:J86" si="12">I87</f>
        <v>0</v>
      </c>
      <c r="J86" s="134">
        <f t="shared" si="12"/>
        <v>0</v>
      </c>
      <c r="K86" s="167"/>
      <c r="L86" s="30"/>
      <c r="M86" s="29"/>
      <c r="N86" s="29"/>
      <c r="O86" s="29"/>
      <c r="P86" s="29"/>
      <c r="R86" s="4"/>
    </row>
    <row r="87" spans="1:18" ht="36.75" customHeight="1" x14ac:dyDescent="0.3">
      <c r="A87" s="201"/>
      <c r="B87" s="129" t="s">
        <v>94</v>
      </c>
      <c r="C87" s="22" t="s">
        <v>9</v>
      </c>
      <c r="D87" s="28" t="s">
        <v>10</v>
      </c>
      <c r="E87" s="86">
        <v>1</v>
      </c>
      <c r="F87" s="88" t="s">
        <v>17</v>
      </c>
      <c r="G87" s="86" t="s">
        <v>90</v>
      </c>
      <c r="H87" s="13">
        <v>84532407.859999985</v>
      </c>
      <c r="I87" s="13"/>
      <c r="J87" s="13"/>
      <c r="K87" s="167"/>
      <c r="L87" s="30" t="s">
        <v>78</v>
      </c>
      <c r="M87" s="29"/>
      <c r="N87" s="29"/>
      <c r="O87" s="29"/>
      <c r="P87" s="29"/>
      <c r="R87" s="4"/>
    </row>
    <row r="88" spans="1:18" ht="38.25" hidden="1" x14ac:dyDescent="0.25">
      <c r="A88" s="214" t="s">
        <v>52</v>
      </c>
      <c r="B88" s="85" t="s">
        <v>68</v>
      </c>
      <c r="C88" s="86" t="s">
        <v>9</v>
      </c>
      <c r="D88" s="86" t="s">
        <v>10</v>
      </c>
      <c r="E88" s="86">
        <v>1</v>
      </c>
      <c r="F88" s="86" t="s">
        <v>21</v>
      </c>
      <c r="G88" s="86" t="s">
        <v>82</v>
      </c>
      <c r="H88" s="133">
        <f>H90+H91+H92</f>
        <v>0</v>
      </c>
      <c r="I88" s="133">
        <f t="shared" ref="I88:J88" si="13">I90+I91+I92</f>
        <v>0</v>
      </c>
      <c r="J88" s="133">
        <f t="shared" si="13"/>
        <v>0</v>
      </c>
      <c r="K88" s="147"/>
      <c r="L88" s="29"/>
      <c r="M88" s="105"/>
      <c r="N88" s="105"/>
      <c r="O88" s="105"/>
      <c r="P88" s="105"/>
      <c r="Q88" s="72"/>
      <c r="R88" s="73"/>
    </row>
    <row r="89" spans="1:18" ht="63.75" hidden="1" x14ac:dyDescent="0.25">
      <c r="A89" s="215"/>
      <c r="B89" s="85" t="s">
        <v>67</v>
      </c>
      <c r="C89" s="86" t="s">
        <v>9</v>
      </c>
      <c r="D89" s="86" t="s">
        <v>10</v>
      </c>
      <c r="E89" s="86">
        <v>1</v>
      </c>
      <c r="F89" s="86" t="s">
        <v>21</v>
      </c>
      <c r="G89" s="86">
        <v>54180</v>
      </c>
      <c r="H89" s="133">
        <f>H90+H91+H92</f>
        <v>0</v>
      </c>
      <c r="I89" s="133">
        <f t="shared" ref="I89:J89" si="14">I90+I91+I92</f>
        <v>0</v>
      </c>
      <c r="J89" s="133">
        <f t="shared" si="14"/>
        <v>0</v>
      </c>
      <c r="K89" s="166"/>
      <c r="L89" s="29"/>
      <c r="M89" s="105"/>
      <c r="N89" s="105"/>
      <c r="O89" s="105"/>
      <c r="P89" s="105"/>
      <c r="Q89" s="72"/>
      <c r="R89" s="73"/>
    </row>
    <row r="90" spans="1:18" s="38" customFormat="1" ht="18" hidden="1" x14ac:dyDescent="0.25">
      <c r="A90" s="215"/>
      <c r="B90" s="85" t="s">
        <v>71</v>
      </c>
      <c r="C90" s="86" t="s">
        <v>9</v>
      </c>
      <c r="D90" s="86" t="s">
        <v>10</v>
      </c>
      <c r="E90" s="86">
        <v>1</v>
      </c>
      <c r="F90" s="86" t="s">
        <v>21</v>
      </c>
      <c r="G90" s="86">
        <v>54180</v>
      </c>
      <c r="H90" s="13"/>
      <c r="I90" s="13"/>
      <c r="J90" s="13"/>
      <c r="K90" s="167"/>
      <c r="L90" s="95" t="s">
        <v>22</v>
      </c>
      <c r="M90" s="80"/>
      <c r="N90" s="44"/>
      <c r="O90" s="44"/>
      <c r="P90" s="44"/>
      <c r="Q90" s="44"/>
      <c r="R90" s="71"/>
    </row>
    <row r="91" spans="1:18" s="38" customFormat="1" ht="18" hidden="1" x14ac:dyDescent="0.25">
      <c r="A91" s="215"/>
      <c r="B91" s="85" t="s">
        <v>30</v>
      </c>
      <c r="C91" s="86" t="s">
        <v>9</v>
      </c>
      <c r="D91" s="86" t="s">
        <v>10</v>
      </c>
      <c r="E91" s="86">
        <v>1</v>
      </c>
      <c r="F91" s="86" t="s">
        <v>21</v>
      </c>
      <c r="G91" s="86">
        <v>54180</v>
      </c>
      <c r="H91" s="13"/>
      <c r="I91" s="13"/>
      <c r="J91" s="13"/>
      <c r="K91" s="125"/>
      <c r="L91" s="95"/>
      <c r="M91" s="37"/>
      <c r="N91" s="37"/>
      <c r="O91" s="37"/>
      <c r="P91" s="37"/>
    </row>
    <row r="92" spans="1:18" s="38" customFormat="1" ht="18" hidden="1" x14ac:dyDescent="0.25">
      <c r="A92" s="216"/>
      <c r="B92" s="52" t="s">
        <v>31</v>
      </c>
      <c r="C92" s="86" t="s">
        <v>9</v>
      </c>
      <c r="D92" s="86" t="s">
        <v>10</v>
      </c>
      <c r="E92" s="86">
        <v>1</v>
      </c>
      <c r="F92" s="86" t="s">
        <v>21</v>
      </c>
      <c r="G92" s="86">
        <v>54180</v>
      </c>
      <c r="H92" s="47"/>
      <c r="I92" s="47"/>
      <c r="J92" s="47"/>
      <c r="K92" s="126"/>
      <c r="L92" s="95"/>
      <c r="M92" s="37"/>
      <c r="N92" s="37"/>
      <c r="O92" s="37"/>
      <c r="P92" s="37"/>
    </row>
    <row r="93" spans="1:18" s="29" customFormat="1" ht="79.5" customHeight="1" x14ac:dyDescent="0.3">
      <c r="A93" s="192"/>
      <c r="B93" s="192"/>
      <c r="C93" s="46"/>
      <c r="D93" s="46"/>
      <c r="E93" s="46"/>
      <c r="F93" s="46"/>
      <c r="G93" s="46"/>
      <c r="H93" s="46"/>
      <c r="I93" s="46"/>
    </row>
    <row r="94" spans="1:18" s="29" customFormat="1" ht="19.5" x14ac:dyDescent="0.3">
      <c r="A94" s="193" t="s">
        <v>70</v>
      </c>
      <c r="B94" s="193"/>
      <c r="C94" s="152"/>
      <c r="D94" s="152"/>
      <c r="E94" s="152"/>
      <c r="F94" s="152"/>
      <c r="G94" s="152"/>
      <c r="H94" s="152"/>
      <c r="I94" s="152"/>
    </row>
    <row r="95" spans="1:18" s="29" customFormat="1" ht="18" customHeight="1" x14ac:dyDescent="0.3">
      <c r="A95" s="188" t="s">
        <v>58</v>
      </c>
      <c r="B95" s="188"/>
      <c r="C95" s="152"/>
      <c r="D95" s="152"/>
      <c r="E95" s="152"/>
      <c r="F95" s="152"/>
      <c r="G95" s="152"/>
      <c r="H95" s="152"/>
      <c r="I95" s="152"/>
      <c r="M95" s="75"/>
      <c r="N95" s="75"/>
      <c r="O95" s="78"/>
      <c r="P95" s="115"/>
      <c r="Q95" s="76"/>
    </row>
    <row r="96" spans="1:18" s="29" customFormat="1" ht="18" customHeight="1" x14ac:dyDescent="0.3">
      <c r="A96" s="188" t="s">
        <v>15</v>
      </c>
      <c r="B96" s="188"/>
      <c r="C96" s="152"/>
      <c r="D96" s="152"/>
      <c r="E96" s="152"/>
      <c r="F96" s="152"/>
      <c r="G96" s="152"/>
      <c r="H96" s="122"/>
      <c r="I96" s="122" t="s">
        <v>69</v>
      </c>
      <c r="M96" s="75"/>
      <c r="N96" s="75"/>
      <c r="O96" s="104"/>
      <c r="P96" s="115"/>
      <c r="Q96" s="76"/>
      <c r="R96" s="79"/>
    </row>
    <row r="97" spans="1:19" s="29" customFormat="1" ht="15" customHeight="1" x14ac:dyDescent="0.3">
      <c r="A97" s="95"/>
      <c r="B97" s="123"/>
      <c r="C97" s="123"/>
      <c r="D97" s="123"/>
      <c r="E97" s="123"/>
      <c r="F97" s="123"/>
      <c r="G97" s="123"/>
      <c r="H97" s="191"/>
      <c r="I97" s="191"/>
      <c r="J97" s="1"/>
    </row>
    <row r="98" spans="1:19" s="29" customFormat="1" ht="18" customHeight="1" x14ac:dyDescent="0.3">
      <c r="A98" s="188" t="s">
        <v>74</v>
      </c>
      <c r="B98" s="188"/>
      <c r="C98" s="159"/>
      <c r="D98" s="159"/>
      <c r="E98" s="159"/>
      <c r="F98" s="159"/>
      <c r="G98" s="159"/>
      <c r="H98" s="159"/>
      <c r="I98" s="159"/>
      <c r="J98" s="1"/>
      <c r="M98" s="70"/>
      <c r="N98" s="137"/>
      <c r="O98" s="137"/>
      <c r="P98" s="114"/>
      <c r="Q98" s="72"/>
      <c r="R98" s="90"/>
    </row>
    <row r="99" spans="1:19" s="29" customFormat="1" ht="18" customHeight="1" x14ac:dyDescent="0.3">
      <c r="A99" s="187" t="s">
        <v>1</v>
      </c>
      <c r="B99" s="187"/>
      <c r="C99" s="159"/>
      <c r="D99" s="159"/>
      <c r="E99" s="159"/>
      <c r="F99" s="159"/>
      <c r="G99" s="159"/>
      <c r="H99" s="135"/>
      <c r="I99" s="135" t="s">
        <v>75</v>
      </c>
      <c r="J99" s="1"/>
      <c r="M99" s="76"/>
      <c r="N99" s="76"/>
      <c r="O99" s="76"/>
      <c r="P99" s="91"/>
      <c r="R99" s="81"/>
    </row>
    <row r="100" spans="1:19" s="29" customFormat="1" ht="18" customHeight="1" x14ac:dyDescent="0.3">
      <c r="B100" s="46"/>
      <c r="C100" s="46"/>
      <c r="D100" s="46"/>
      <c r="E100" s="46"/>
      <c r="F100" s="46"/>
      <c r="G100" s="46"/>
      <c r="H100" s="136"/>
      <c r="I100" s="136"/>
      <c r="J100" s="1"/>
      <c r="M100" s="75"/>
      <c r="N100" s="75"/>
      <c r="O100" s="104"/>
      <c r="P100" s="115"/>
      <c r="Q100" s="106"/>
      <c r="R100" s="106"/>
    </row>
    <row r="101" spans="1:19" s="29" customFormat="1" ht="18" customHeight="1" x14ac:dyDescent="0.3">
      <c r="A101" s="187" t="s">
        <v>80</v>
      </c>
      <c r="B101" s="187"/>
      <c r="C101" s="159"/>
      <c r="D101" s="159"/>
      <c r="E101" s="159"/>
      <c r="F101" s="159"/>
      <c r="G101" s="159"/>
      <c r="H101" s="159"/>
      <c r="I101" s="159"/>
      <c r="J101" s="1"/>
      <c r="M101" s="80"/>
      <c r="N101" s="80"/>
      <c r="O101" s="80"/>
      <c r="P101" s="119"/>
      <c r="Q101" s="93"/>
      <c r="R101" s="82"/>
    </row>
    <row r="102" spans="1:19" s="29" customFormat="1" ht="18" customHeight="1" x14ac:dyDescent="0.3">
      <c r="A102" s="187" t="s">
        <v>16</v>
      </c>
      <c r="B102" s="187"/>
      <c r="C102" s="159"/>
      <c r="D102" s="159"/>
      <c r="E102" s="159"/>
      <c r="F102" s="159"/>
      <c r="G102" s="159"/>
      <c r="H102" s="159"/>
      <c r="I102" s="159" t="s">
        <v>92</v>
      </c>
      <c r="J102" s="1"/>
      <c r="M102" s="76"/>
      <c r="N102" s="76"/>
      <c r="O102" s="76"/>
      <c r="P102" s="75"/>
    </row>
    <row r="103" spans="1:19" ht="25.5" customHeight="1" x14ac:dyDescent="0.45">
      <c r="B103" s="48"/>
      <c r="C103" s="17"/>
      <c r="D103" s="17"/>
      <c r="E103" s="17"/>
      <c r="F103" s="17"/>
      <c r="G103" s="17"/>
      <c r="H103" s="186"/>
      <c r="I103" s="186"/>
      <c r="J103" s="1"/>
      <c r="M103" s="80"/>
      <c r="N103" s="80"/>
      <c r="O103" s="80"/>
      <c r="P103" s="80"/>
      <c r="Q103" s="107"/>
      <c r="R103" s="108"/>
      <c r="S103" s="109"/>
    </row>
    <row r="104" spans="1:19" ht="25.5" x14ac:dyDescent="0.35">
      <c r="H104" s="32"/>
      <c r="I104" s="5"/>
      <c r="J104" s="5"/>
    </row>
    <row r="105" spans="1:19" ht="12.75" customHeight="1" x14ac:dyDescent="0.2">
      <c r="B105" s="7"/>
      <c r="C105" s="6"/>
      <c r="D105" s="6"/>
      <c r="E105" s="6"/>
      <c r="F105" s="6"/>
      <c r="G105" s="6"/>
      <c r="H105" s="31"/>
      <c r="I105" s="8"/>
      <c r="J105" s="8"/>
    </row>
    <row r="106" spans="1:19" x14ac:dyDescent="0.2">
      <c r="B106" s="4"/>
      <c r="C106" s="6"/>
      <c r="D106" s="6"/>
      <c r="E106" s="6"/>
      <c r="F106" s="6"/>
      <c r="G106" s="6"/>
      <c r="H106" s="9"/>
      <c r="I106" s="9"/>
      <c r="J106" s="9"/>
    </row>
    <row r="107" spans="1:19" ht="18" customHeight="1" x14ac:dyDescent="0.2">
      <c r="B107" s="4"/>
      <c r="C107" s="6"/>
      <c r="D107" s="6"/>
      <c r="E107" s="6"/>
      <c r="F107" s="6"/>
      <c r="G107" s="6"/>
      <c r="H107" s="8"/>
      <c r="I107" s="8"/>
      <c r="J107" s="8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10"/>
      <c r="D112" s="10"/>
      <c r="E112" s="10"/>
      <c r="F112" s="10"/>
      <c r="G112" s="10"/>
      <c r="H112" s="11"/>
      <c r="I112" s="11"/>
      <c r="J112" s="11"/>
    </row>
    <row r="113" spans="2:10" x14ac:dyDescent="0.2">
      <c r="B113" s="4"/>
      <c r="C113" s="6"/>
      <c r="D113" s="6"/>
      <c r="E113" s="6"/>
      <c r="F113" s="6"/>
      <c r="G113" s="6"/>
      <c r="H113" s="9"/>
      <c r="I113" s="9"/>
      <c r="J113" s="9"/>
    </row>
    <row r="114" spans="2:10" x14ac:dyDescent="0.2">
      <c r="B114" s="7"/>
      <c r="C114" s="6"/>
      <c r="D114" s="6"/>
      <c r="E114" s="6"/>
      <c r="F114" s="6"/>
      <c r="G114" s="6"/>
      <c r="H114" s="8"/>
      <c r="I114" s="8"/>
      <c r="J114" s="8"/>
    </row>
    <row r="115" spans="2:10" x14ac:dyDescent="0.2">
      <c r="B115" s="4"/>
      <c r="C115" s="6"/>
      <c r="D115" s="6"/>
      <c r="E115" s="6"/>
      <c r="F115" s="6"/>
      <c r="G115" s="6"/>
      <c r="H115" s="9"/>
      <c r="I115" s="8"/>
      <c r="J115" s="8"/>
    </row>
    <row r="116" spans="2:10" ht="19.5" customHeight="1" x14ac:dyDescent="0.2">
      <c r="B116" s="4"/>
      <c r="C116" s="6"/>
      <c r="D116" s="6"/>
      <c r="E116" s="6"/>
      <c r="F116" s="6"/>
      <c r="G116" s="6"/>
      <c r="H116" s="8"/>
      <c r="I116" s="8"/>
      <c r="J116" s="8"/>
    </row>
    <row r="117" spans="2:10" x14ac:dyDescent="0.2">
      <c r="B117" s="4"/>
      <c r="C117" s="6"/>
      <c r="D117" s="6"/>
      <c r="E117" s="6"/>
      <c r="F117" s="6"/>
      <c r="G117" s="6"/>
      <c r="H117" s="9"/>
      <c r="I117" s="9"/>
      <c r="J117" s="9"/>
    </row>
    <row r="118" spans="2:10" x14ac:dyDescent="0.2">
      <c r="B118" s="4"/>
      <c r="C118" s="12"/>
      <c r="D118" s="12"/>
      <c r="E118" s="12"/>
      <c r="F118" s="12"/>
      <c r="G118" s="12"/>
      <c r="H118" s="11"/>
      <c r="I118" s="11"/>
      <c r="J118" s="11"/>
    </row>
    <row r="119" spans="2:10" x14ac:dyDescent="0.2">
      <c r="B119" s="4"/>
      <c r="C119" s="6"/>
      <c r="D119" s="6"/>
      <c r="E119" s="6"/>
      <c r="F119" s="6"/>
      <c r="G119" s="6"/>
      <c r="H119" s="9"/>
      <c r="I119" s="9"/>
      <c r="J119" s="9"/>
    </row>
    <row r="120" spans="2:10" x14ac:dyDescent="0.2">
      <c r="B120" s="4"/>
      <c r="C120" s="10"/>
      <c r="D120" s="10"/>
      <c r="E120" s="10"/>
      <c r="F120" s="10"/>
      <c r="G120" s="10"/>
      <c r="H120" s="11"/>
      <c r="I120" s="11"/>
      <c r="J120" s="11"/>
    </row>
    <row r="121" spans="2:10" x14ac:dyDescent="0.2">
      <c r="B121" s="4"/>
      <c r="C121" s="6"/>
      <c r="D121" s="6"/>
      <c r="E121" s="6"/>
      <c r="F121" s="6"/>
      <c r="G121" s="6"/>
      <c r="H121" s="9"/>
      <c r="I121" s="9"/>
      <c r="J121" s="9"/>
    </row>
    <row r="122" spans="2:10" x14ac:dyDescent="0.2">
      <c r="B122" s="4"/>
      <c r="C122" s="4"/>
      <c r="D122" s="4"/>
      <c r="E122" s="4"/>
      <c r="F122" s="4"/>
      <c r="G122" s="4"/>
      <c r="H122" s="4"/>
      <c r="I122" s="4"/>
      <c r="J122" s="4"/>
    </row>
  </sheetData>
  <mergeCells count="40">
    <mergeCell ref="A10:A11"/>
    <mergeCell ref="A12:A16"/>
    <mergeCell ref="L53:L54"/>
    <mergeCell ref="H97:I97"/>
    <mergeCell ref="A93:B93"/>
    <mergeCell ref="A95:B95"/>
    <mergeCell ref="A96:B96"/>
    <mergeCell ref="A94:B94"/>
    <mergeCell ref="A52:A53"/>
    <mergeCell ref="A56:A58"/>
    <mergeCell ref="A59:K59"/>
    <mergeCell ref="A65:A68"/>
    <mergeCell ref="A37:A38"/>
    <mergeCell ref="A46:A47"/>
    <mergeCell ref="A84:K84"/>
    <mergeCell ref="K39:K40"/>
    <mergeCell ref="A44:A45"/>
    <mergeCell ref="A50:A51"/>
    <mergeCell ref="H103:I103"/>
    <mergeCell ref="A99:B99"/>
    <mergeCell ref="A101:B101"/>
    <mergeCell ref="A102:B102"/>
    <mergeCell ref="A88:A92"/>
    <mergeCell ref="A98:B98"/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3" max="11" man="1"/>
    <brk id="10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2024-05-20T13:49:39Z</cp:lastPrinted>
  <dcterms:created xsi:type="dcterms:W3CDTF">2014-11-07T11:17:25Z</dcterms:created>
  <dcterms:modified xsi:type="dcterms:W3CDTF">2024-05-20T13:49:47Z</dcterms:modified>
</cp:coreProperties>
</file>