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  <definedName name="_xlnm.Print_Area" localSheetId="0">Лист1!$A$1:$J$63</definedName>
  </definedNames>
  <calcPr calcId="145621"/>
</workbook>
</file>

<file path=xl/calcChain.xml><?xml version="1.0" encoding="utf-8"?>
<calcChain xmlns="http://schemas.openxmlformats.org/spreadsheetml/2006/main">
  <c r="G39" i="1" l="1"/>
  <c r="G41" i="1" l="1"/>
  <c r="I9" i="1" l="1"/>
  <c r="I7" i="1" s="1"/>
  <c r="H9" i="1"/>
  <c r="H7" i="1" s="1"/>
  <c r="G37" i="1"/>
  <c r="G34" i="1"/>
  <c r="G9" i="1" s="1"/>
  <c r="G7" i="1" l="1"/>
  <c r="I25" i="1"/>
  <c r="H25" i="1"/>
  <c r="G25" i="1"/>
  <c r="I14" i="1"/>
  <c r="H14" i="1"/>
  <c r="G14" i="1"/>
  <c r="E23" i="1"/>
  <c r="E13" i="1"/>
  <c r="E27" i="1"/>
  <c r="E12" i="1"/>
  <c r="F14" i="1"/>
  <c r="E14" i="1"/>
  <c r="D14" i="1"/>
  <c r="E17" i="1"/>
  <c r="E16" i="1" s="1"/>
  <c r="D16" i="1"/>
  <c r="F25" i="1"/>
  <c r="E25" i="1"/>
  <c r="D25" i="1"/>
  <c r="D32" i="1"/>
  <c r="F34" i="1"/>
  <c r="E34" i="1"/>
  <c r="F37" i="1"/>
  <c r="E37" i="1"/>
  <c r="F39" i="1"/>
  <c r="E39" i="1"/>
  <c r="D43" i="1"/>
  <c r="D10" i="1" s="1"/>
  <c r="D8" i="1" s="1"/>
  <c r="F49" i="1"/>
  <c r="F11" i="1" s="1"/>
  <c r="F9" i="1" l="1"/>
  <c r="F7" i="1" s="1"/>
  <c r="D9" i="1"/>
  <c r="D7" i="1" s="1"/>
  <c r="D31" i="1"/>
  <c r="E9" i="1"/>
  <c r="E7" i="1" s="1"/>
</calcChain>
</file>

<file path=xl/sharedStrings.xml><?xml version="1.0" encoding="utf-8"?>
<sst xmlns="http://schemas.openxmlformats.org/spreadsheetml/2006/main" count="137" uniqueCount="82">
  <si>
    <t xml:space="preserve">Ответственный
исполнитель, соисполнитель
</t>
  </si>
  <si>
    <t xml:space="preserve">Источник
финансирования
</t>
  </si>
  <si>
    <t xml:space="preserve">2014
год
</t>
  </si>
  <si>
    <t xml:space="preserve">2015
год
</t>
  </si>
  <si>
    <t xml:space="preserve">2016
год
</t>
  </si>
  <si>
    <t xml:space="preserve">2017
год
</t>
  </si>
  <si>
    <t xml:space="preserve">2018
год
</t>
  </si>
  <si>
    <t xml:space="preserve">2019
год
</t>
  </si>
  <si>
    <t xml:space="preserve">Объем средств на реализацию
программы тыс. руб.
</t>
  </si>
  <si>
    <t xml:space="preserve">Конечный
результат реализации муниципальной программы, подпрограммы, непосредственный результат реализации мероприятия
</t>
  </si>
  <si>
    <t>Наименование муниципальной программы, подпрограммы, основного мероприятия подпрограммы, мероприятий, реализуемых в рамках основного мероприятия</t>
  </si>
  <si>
    <t xml:space="preserve">7. План реализации муниципальной программы города Брянска </t>
  </si>
  <si>
    <t>на 2014-2019 годы.</t>
  </si>
  <si>
    <t xml:space="preserve">«Развитие градостроительства на территории муниципального образования – городской округ  «город Брянск» </t>
  </si>
  <si>
    <t>всего</t>
  </si>
  <si>
    <t xml:space="preserve">Средства    
бюджета города 
Брянска     
</t>
  </si>
  <si>
    <t xml:space="preserve">Средства    
областного
бюджета     
</t>
  </si>
  <si>
    <t xml:space="preserve">Средства 
федерального
бюджета
</t>
  </si>
  <si>
    <t xml:space="preserve">1. Основное мероприятие
«Руководство и управление в сфере установленных функций органов местного самоуправления»
</t>
  </si>
  <si>
    <t>Управление по строительству и развитию территории города Брянска</t>
  </si>
  <si>
    <t>Средства    
бюджета города 
Брянска</t>
  </si>
  <si>
    <t xml:space="preserve">Внесение изменений в гене-ральный план города Брянска (разработка 2-го этапа)
2015 год – 1 объект
</t>
  </si>
  <si>
    <t>Создание (развитие) мно-гофункциональных центров предоставления государствен-ных и муниципальных услуг 
2014 год – 3 объекта
2015 год – 3 объекта</t>
  </si>
  <si>
    <t xml:space="preserve">2014 год – 1 объект
</t>
  </si>
  <si>
    <t>-"Реконструкция площади Воинской Славы по ул. Дуки в Советском районе г. Брянска  (1-й этап)"</t>
  </si>
  <si>
    <t>7. Основное мероприятие «Прочие выплаты по обязательствам органов местного самоуправления города Брянска»</t>
  </si>
  <si>
    <t xml:space="preserve">9. Основное мероприятие «Внесение изменений в Правила землепользования и застройки территории муниципального образования город Брянск (для части территории муниципального образования)»
</t>
  </si>
  <si>
    <t xml:space="preserve">2. Основное мероприятие «Обеспечение мероприятий по разработке проектов планировки территории города Брянска для предоставления земельных участков много-детным семьям»
в т. ч. по объектам:
</t>
  </si>
  <si>
    <t xml:space="preserve">4. Основное мероприятие
«Учреждение, осуществляющее функции и полномочия в сфере капитального строительства»
</t>
  </si>
  <si>
    <t xml:space="preserve">8. Основное мероприятие
«Реализация мероприятий                       по оценке стоимости права                    на заключение договора                          о развитии застроенной территории»
</t>
  </si>
  <si>
    <t>Всего</t>
  </si>
  <si>
    <t>Муниципальная программа «Развитие градостроительства              на территории  муниципального образования - городской округ  «город Брянск»» на 2014-2019 годы</t>
  </si>
  <si>
    <t xml:space="preserve">Разработка планировочной документации в сокращенном объеме в виде схемы планировочной организации территории, подлежащей застройке
2015 год – 1 объект
</t>
  </si>
  <si>
    <t xml:space="preserve">Проведение капитального ремонта и строительства, реконструкции зданий, сооружений и инженерных сетей для муниципальных нужд города Брянска
2014 год – 21 объект
2015 год -  14 объектов
2016 год  -   8 объектов
2017 год  - 14 объектов                          2018 год -    2 объекта                2019 год -    8 объектов
</t>
  </si>
  <si>
    <t>Муниципальное казенное учреждение «Управление капитального строительства»               г. Брянска</t>
  </si>
  <si>
    <t>Муниципальное казенное учреждение «Управление капитального строительства»                г. Брянска</t>
  </si>
  <si>
    <t>Муниципальное казенное учреждение «Управление капитального строительства»              г. Брянска</t>
  </si>
  <si>
    <t>Управление по строительству                    и развитию территории города Брянска</t>
  </si>
  <si>
    <t>Управление по строительству                   и развитию территории города Брянска</t>
  </si>
  <si>
    <t xml:space="preserve">Выдача документов по вопросам градостроительного развития территорий города Брянска 
2014 год – 1000 шт.
2015 год – 1000 шт.
2016 год – 1000 шт.   
2017 год – 1000 шт.                   2018 год -  1000 шт.                         2019 год -  1000 шт.                         
</t>
  </si>
  <si>
    <t xml:space="preserve">6. Основное мероприятие
«Бюджетные инвестиции в объекты капитального строительства муниципальной собственности»
</t>
  </si>
  <si>
    <t>Управление по строительству                 и развитию территории города Брянска, муниципальное казенное учреждение «Управление капитального строительства»                г. Брянска</t>
  </si>
  <si>
    <t>Управление по строительству                  и развитию территории города Брянска</t>
  </si>
  <si>
    <t>Управление по строительству                и развитию территории города Брянска</t>
  </si>
  <si>
    <t>Муниципальное казенное учреждение «Управление капитального строительства»                 г. Брянска</t>
  </si>
  <si>
    <t>Муниципальное казенное учреждение «Управление капитального строительства»                   г. Брянска</t>
  </si>
  <si>
    <t xml:space="preserve">10. Основное мероприятие «Внедрение системы информационного обесепечения градостроительной деятельности»
</t>
  </si>
  <si>
    <t>Внедрена система информационного обеспечения градостроительной деятельности  2017 год - 1 объект</t>
  </si>
  <si>
    <t>11.2. Плоскостные спортивные сооружения для лицея №1                        в Советском районе г. Брянска</t>
  </si>
  <si>
    <t>11.3. Реконструкция площади Воинской Славы по ул. Дуки                   в Советском районе г. Брянска               (1-й этап-Строительство фонтана)</t>
  </si>
  <si>
    <t>11.4. Оплата работ по кор-ректировке генерального плана города Брянска (разработка 1-го этапа)</t>
  </si>
  <si>
    <t>11.5. Оплата работ по внесению изменений в генеральный план города Брянска (разработка 2-го этапа)</t>
  </si>
  <si>
    <t>Муниципальное казенное учреждение «Управление капитального строительства»                             г. Брянска</t>
  </si>
  <si>
    <t xml:space="preserve">          и развитию территории города Брянска</t>
  </si>
  <si>
    <t xml:space="preserve">          Главный бухгалтер                                                                                                           </t>
  </si>
  <si>
    <t>В том числе кредиторская задолженность на 01.01.2014 года</t>
  </si>
  <si>
    <t>в том числе кредиторская задолженность на 01.01.2014 года</t>
  </si>
  <si>
    <t>в том числе кредиторская задолженность на 01.01.2016 года</t>
  </si>
  <si>
    <r>
      <t xml:space="preserve">1. Доля утвержденных документов по вопросам градостроительного развития территории города Брянска,               к общему количеству поданных документов, оформленных в соответствии                                      с требованиями законодательства
</t>
    </r>
    <r>
      <rPr>
        <b/>
        <sz val="10"/>
        <color theme="1"/>
        <rFont val="Times New Roman"/>
        <family val="1"/>
        <charset val="204"/>
      </rPr>
      <t xml:space="preserve">2014 год – не менее 95%
2015 год – не менее 95%
2016 год – не менее 95%
2017 год – не менее 95 %                                         2018 год - не менее 95 %                          2019 год - не менее 95%               </t>
    </r>
    <r>
      <rPr>
        <sz val="10"/>
        <color theme="1"/>
        <rFont val="Times New Roman"/>
        <family val="1"/>
        <charset val="204"/>
      </rPr>
      <t xml:space="preserve">
2. </t>
    </r>
    <r>
      <rPr>
        <sz val="9.6999999999999993"/>
        <color theme="1"/>
        <rFont val="Times New Roman"/>
        <family val="1"/>
        <charset val="204"/>
      </rPr>
      <t>Доля введенных                               в эксплуатацию, после проведенного капитального ремонта, строительства                     и реконструкции зданий, сооружений и инженерных сетей, для муниципальных нужд к общему количеству зданий, сооружений и инженерных сетей, для муниципальных нужд города Брянска</t>
    </r>
    <r>
      <rPr>
        <sz val="10"/>
        <color theme="1"/>
        <rFont val="Times New Roman"/>
        <family val="1"/>
        <charset val="204"/>
      </rPr>
      <t xml:space="preserve">
</t>
    </r>
    <r>
      <rPr>
        <b/>
        <sz val="10"/>
        <color theme="1"/>
        <rFont val="Times New Roman"/>
        <family val="1"/>
        <charset val="204"/>
      </rPr>
      <t>2014 год – 20%
2015 год – 30%
2016 год – 50%
2017 год – 25</t>
    </r>
    <r>
      <rPr>
        <sz val="10"/>
        <color theme="1"/>
        <rFont val="Times New Roman"/>
        <family val="1"/>
        <charset val="204"/>
      </rPr>
      <t xml:space="preserve">%                         </t>
    </r>
    <r>
      <rPr>
        <b/>
        <sz val="10"/>
        <color theme="1"/>
        <rFont val="Times New Roman"/>
        <family val="1"/>
        <charset val="204"/>
      </rPr>
      <t xml:space="preserve">2018 год - 25%                            2019 год - 25%                              </t>
    </r>
    <r>
      <rPr>
        <sz val="10"/>
        <color theme="1"/>
        <rFont val="Times New Roman"/>
        <family val="1"/>
        <charset val="204"/>
      </rPr>
      <t xml:space="preserve">
</t>
    </r>
  </si>
  <si>
    <t xml:space="preserve">             А.В. Березуцкий</t>
  </si>
  <si>
    <t xml:space="preserve">             А.С. Вербицкий</t>
  </si>
  <si>
    <t>Разработка планировочной документации территории,  предназначенной для бесплатного предоставления многодетным семьям по ул. Почтовой в Бежицком районе г. Брянска, в сокращенном объеме в виде схемы планировочной организации территории, подлежащей застройке</t>
  </si>
  <si>
    <t>Разработка планировочной документации территории, ограниченной улицами Про-летарской, Молодёжной и Кирова в р.п. Большое Полпино Володарского района г. Брянска, предназначенной для бесплатного предоставления  многодетным семьям, в сокращенном объеме в виде схемы планировочной организации территории, подлежащей застройке</t>
  </si>
  <si>
    <t>11. Кредиторская задолженность      на 01.01.2014 года всего, в т.ч.:</t>
  </si>
  <si>
    <t>12. Кредиторская задолженность       на 01.01.2016  года всего, в т.ч.:</t>
  </si>
  <si>
    <t>12.1. Обеспечение мероприятий        по разработке проектов планировки территории города Брянска для предоставления земельных участков многодетным семьям</t>
  </si>
  <si>
    <t>12.2. Создание (развитие) многофункциональных центров предоставления государственных         и муниципальных услуг</t>
  </si>
  <si>
    <t xml:space="preserve">5.Основное мероприятие
«Создание (развитие) многофункциональных центров предоставления государственных                    и муниципальных услуг»
</t>
  </si>
  <si>
    <t>11.1. Прокладка водопроводной сети к жилым домам                                    № 20, 22 по бульвару Щорса                      в Володарском районе г. Брянска</t>
  </si>
  <si>
    <t xml:space="preserve">          Начальник Управления по строительству </t>
  </si>
  <si>
    <t xml:space="preserve">             А.А. Абрамов</t>
  </si>
  <si>
    <t xml:space="preserve">          Заместитель Главы администрации                                                                         </t>
  </si>
  <si>
    <t xml:space="preserve">Внесение изменений в Правила землепользования и застройки территории муниципального образования город Брянск (для части территории муниципального образования)
2015 год – 1 объект
2016 год – 1 объект                         2017 год - 1 объект
</t>
  </si>
  <si>
    <t xml:space="preserve">2015 год – 1 объект
2016 год – 1 объект                       2017 год - 1 объект
</t>
  </si>
  <si>
    <t xml:space="preserve">2015 год – 8 исп. документов
2016 год – 33 исп. документа                     2017 год - 24 исп. документов
</t>
  </si>
  <si>
    <t xml:space="preserve">2015 год – 3 исп. документа
2016 год – 3 исп. документа                       2017 год - 10 исп. документов
</t>
  </si>
  <si>
    <t xml:space="preserve">2015 год – 5 исп. документов  2016 год –30 исп. документов                      2017 год - 14 исп. документов
</t>
  </si>
  <si>
    <t xml:space="preserve">Разработка проекта планировки территории города Брянска для бесплатного предоставления земельных участков для индивидуального жилищного строительства многодетным семьям
2014 год – 1 объект
2015 год – 5 объектов
</t>
  </si>
  <si>
    <t>Разработка планировочной документации территории, предназначенной для бесплатного предоставления многодетным семьям по ул. Пролетарской в         р.п. Большое Полпино Володарского района г. Брянска, в сокращенном объеме в виде схемы планировочной организации территории, подлежащей застройке</t>
  </si>
  <si>
    <t>Разработка планировочной документации территории, предназначенной для бесплатного предоставления многодетным семьям по ул. Российской в             р.п. Большое Полпино Володарского района г. Брянска, в сокращенном объеме в виде схемы планиро-вочной организации территории, подлежащей застройке</t>
  </si>
  <si>
    <t>Разработка планировочной документации территории, ограниченной ул. 1-го Мая и                  пер. Октябрьским в р.п. Большое Полпино Володарского района                  г. Брянска, предназначенной для бесплатного предоставления  многодетным семьям,                              в сокращенном объеме в виде схемы планировочной организации территории, подлежащей застройке</t>
  </si>
  <si>
    <t xml:space="preserve">3. Основное мероприятие
«Внесение изменений в генеральный план города Брянска (разработка                          2-го этапа)»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</si>
</sst>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scheme val="minor"/>
    </font>
    <font>
      <sz val="9.699999999999999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6" fillId="0" borderId="0" xfId="0" applyFont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/>
    <xf numFmtId="0" fontId="1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6" xfId="0" applyBorder="1" applyAlignment="1">
      <alignment vertical="top"/>
    </xf>
    <xf numFmtId="0" fontId="9" fillId="0" borderId="5" xfId="0" applyFont="1" applyBorder="1" applyAlignment="1">
      <alignment vertical="top"/>
    </xf>
    <xf numFmtId="0" fontId="8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6" fillId="0" borderId="0" xfId="0" applyFont="1" applyAlignment="1"/>
    <xf numFmtId="0" fontId="1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/>
    <xf numFmtId="0" fontId="1" fillId="0" borderId="5" xfId="0" applyFont="1" applyBorder="1" applyAlignment="1">
      <alignment horizontal="center" vertical="center" wrapText="1" shrinkToFi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8" fillId="0" borderId="5" xfId="0" applyFont="1" applyBorder="1" applyAlignment="1">
      <alignment vertical="top" wrapText="1" shrinkToFit="1"/>
    </xf>
    <xf numFmtId="0" fontId="9" fillId="0" borderId="7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2" fillId="0" borderId="5" xfId="0" applyFont="1" applyBorder="1" applyAlignment="1">
      <alignment vertical="top" wrapText="1"/>
    </xf>
    <xf numFmtId="0" fontId="13" fillId="0" borderId="6" xfId="0" applyFont="1" applyBorder="1" applyAlignment="1">
      <alignment vertical="top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8" fillId="0" borderId="5" xfId="0" applyFont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0" fillId="0" borderId="7" xfId="0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5" fillId="0" borderId="5" xfId="0" applyFont="1" applyBorder="1" applyAlignment="1">
      <alignment vertical="top" wrapText="1"/>
    </xf>
    <xf numFmtId="0" fontId="16" fillId="0" borderId="6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view="pageBreakPreview" topLeftCell="A22" zoomScale="110" zoomScaleNormal="100" zoomScaleSheetLayoutView="110" workbookViewId="0">
      <selection activeCell="A25" sqref="A25:A26"/>
    </sheetView>
  </sheetViews>
  <sheetFormatPr defaultRowHeight="12.75" x14ac:dyDescent="0.2"/>
  <cols>
    <col min="1" max="1" width="28.7109375" style="1" customWidth="1"/>
    <col min="2" max="2" width="17" style="1" customWidth="1"/>
    <col min="3" max="3" width="12.28515625" style="1" customWidth="1"/>
    <col min="4" max="4" width="8.7109375" style="1" customWidth="1"/>
    <col min="5" max="5" width="8" style="1" customWidth="1"/>
    <col min="6" max="6" width="8.28515625" style="1" customWidth="1"/>
    <col min="7" max="7" width="8.5703125" style="1" customWidth="1"/>
    <col min="8" max="8" width="8.28515625" style="1" customWidth="1"/>
    <col min="9" max="9" width="8.7109375" style="1" customWidth="1"/>
    <col min="10" max="10" width="25.7109375" style="1" customWidth="1"/>
    <col min="11" max="16384" width="9.140625" style="1"/>
  </cols>
  <sheetData>
    <row r="1" spans="1:10" ht="15" customHeight="1" x14ac:dyDescent="0.2">
      <c r="A1" s="29" t="s">
        <v>11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5" customHeight="1" x14ac:dyDescent="0.2">
      <c r="A2" s="29" t="s">
        <v>13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2.75" customHeight="1" x14ac:dyDescent="0.2">
      <c r="A3" s="29" t="s">
        <v>12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7.5" customHeight="1" x14ac:dyDescent="0.2"/>
    <row r="5" spans="1:10" ht="54.75" customHeight="1" x14ac:dyDescent="0.2">
      <c r="A5" s="32" t="s">
        <v>10</v>
      </c>
      <c r="B5" s="39" t="s">
        <v>0</v>
      </c>
      <c r="C5" s="41" t="s">
        <v>1</v>
      </c>
      <c r="D5" s="34" t="s">
        <v>8</v>
      </c>
      <c r="E5" s="35"/>
      <c r="F5" s="35"/>
      <c r="G5" s="35"/>
      <c r="H5" s="35"/>
      <c r="I5" s="36"/>
      <c r="J5" s="37" t="s">
        <v>9</v>
      </c>
    </row>
    <row r="6" spans="1:10" ht="26.25" customHeight="1" x14ac:dyDescent="0.2">
      <c r="A6" s="33"/>
      <c r="B6" s="40"/>
      <c r="C6" s="40"/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38"/>
    </row>
    <row r="7" spans="1:10" ht="17.25" customHeight="1" x14ac:dyDescent="0.2">
      <c r="A7" s="42" t="s">
        <v>31</v>
      </c>
      <c r="B7" s="45" t="s">
        <v>41</v>
      </c>
      <c r="C7" s="10" t="s">
        <v>30</v>
      </c>
      <c r="D7" s="4">
        <f>D9+D12+D13</f>
        <v>61113</v>
      </c>
      <c r="E7" s="4">
        <f t="shared" ref="E7:F7" si="0">E9+E12+E13</f>
        <v>55525.5</v>
      </c>
      <c r="F7" s="4">
        <f t="shared" si="0"/>
        <v>41601.4</v>
      </c>
      <c r="G7" s="4">
        <f>G9+G12+G13</f>
        <v>39615.799999999996</v>
      </c>
      <c r="H7" s="4">
        <f t="shared" ref="H7:I7" si="1">H9+H12+H13</f>
        <v>35313.199999999997</v>
      </c>
      <c r="I7" s="4">
        <f t="shared" si="1"/>
        <v>35313</v>
      </c>
      <c r="J7" s="48" t="s">
        <v>58</v>
      </c>
    </row>
    <row r="8" spans="1:10" ht="72" x14ac:dyDescent="0.2">
      <c r="A8" s="43"/>
      <c r="B8" s="46"/>
      <c r="C8" s="11" t="s">
        <v>55</v>
      </c>
      <c r="D8" s="4">
        <f>D10</f>
        <v>7673.4</v>
      </c>
      <c r="E8" s="4"/>
      <c r="F8" s="4"/>
      <c r="G8" s="4"/>
      <c r="H8" s="4"/>
      <c r="I8" s="4"/>
      <c r="J8" s="49"/>
    </row>
    <row r="9" spans="1:10" ht="65.25" customHeight="1" x14ac:dyDescent="0.2">
      <c r="A9" s="43"/>
      <c r="B9" s="46"/>
      <c r="C9" s="12" t="s">
        <v>15</v>
      </c>
      <c r="D9" s="4">
        <f>D15+D17+D24+D26+D27+D32+D34+D38+D40+D43</f>
        <v>61113</v>
      </c>
      <c r="E9" s="4">
        <f>E15+E17+E24+E26+E28+E32+E34+E38+E40+E43</f>
        <v>47390.6</v>
      </c>
      <c r="F9" s="4">
        <f>F15+F17+F24+F26+F28+F32+F34+F38+F40+F43+F49</f>
        <v>41601.4</v>
      </c>
      <c r="G9" s="4">
        <f>G14+G16+G23+G25+G27+G31+G34+G37+G39+G41+G43+G49</f>
        <v>39615.799999999996</v>
      </c>
      <c r="H9" s="4">
        <f>H15+H17+H24+H26+H28+H32+H34+H38+H40+H43+H49</f>
        <v>35313.199999999997</v>
      </c>
      <c r="I9" s="4">
        <f>I15+I17+I24+I26+I28+I32+I34+I38+I40+I43+I49</f>
        <v>35313</v>
      </c>
      <c r="J9" s="49"/>
    </row>
    <row r="10" spans="1:10" ht="118.5" customHeight="1" x14ac:dyDescent="0.2">
      <c r="A10" s="43"/>
      <c r="B10" s="46"/>
      <c r="C10" s="11" t="s">
        <v>56</v>
      </c>
      <c r="D10" s="4">
        <f>D43</f>
        <v>7673.4</v>
      </c>
      <c r="E10" s="4"/>
      <c r="F10" s="4"/>
      <c r="G10" s="4"/>
      <c r="H10" s="4"/>
      <c r="I10" s="4"/>
      <c r="J10" s="49"/>
    </row>
    <row r="11" spans="1:10" ht="71.25" customHeight="1" x14ac:dyDescent="0.2">
      <c r="A11" s="43"/>
      <c r="B11" s="46"/>
      <c r="C11" s="11" t="s">
        <v>57</v>
      </c>
      <c r="D11" s="4"/>
      <c r="E11" s="4"/>
      <c r="F11" s="4">
        <f>F49</f>
        <v>827.09999999999991</v>
      </c>
      <c r="G11" s="4"/>
      <c r="H11" s="4"/>
      <c r="I11" s="4"/>
      <c r="J11" s="49"/>
    </row>
    <row r="12" spans="1:10" ht="45" customHeight="1" x14ac:dyDescent="0.2">
      <c r="A12" s="43"/>
      <c r="B12" s="46"/>
      <c r="C12" s="13" t="s">
        <v>16</v>
      </c>
      <c r="D12" s="4"/>
      <c r="E12" s="4">
        <f>E29</f>
        <v>2069.9</v>
      </c>
      <c r="F12" s="4"/>
      <c r="G12" s="4"/>
      <c r="H12" s="4"/>
      <c r="I12" s="4"/>
      <c r="J12" s="49"/>
    </row>
    <row r="13" spans="1:10" ht="38.25" customHeight="1" x14ac:dyDescent="0.2">
      <c r="A13" s="44"/>
      <c r="B13" s="47"/>
      <c r="C13" s="13" t="s">
        <v>17</v>
      </c>
      <c r="D13" s="4"/>
      <c r="E13" s="4">
        <f>E30</f>
        <v>6065</v>
      </c>
      <c r="F13" s="4"/>
      <c r="G13" s="4"/>
      <c r="H13" s="4"/>
      <c r="I13" s="4"/>
      <c r="J13" s="50"/>
    </row>
    <row r="14" spans="1:10" ht="15" customHeight="1" x14ac:dyDescent="0.2">
      <c r="A14" s="22" t="s">
        <v>18</v>
      </c>
      <c r="B14" s="51" t="s">
        <v>42</v>
      </c>
      <c r="C14" s="14" t="s">
        <v>14</v>
      </c>
      <c r="D14" s="3">
        <f t="shared" ref="D14:I14" si="2">D15</f>
        <v>30205.9</v>
      </c>
      <c r="E14" s="3">
        <f t="shared" si="2"/>
        <v>30103.3</v>
      </c>
      <c r="F14" s="3">
        <f t="shared" si="2"/>
        <v>28658.3</v>
      </c>
      <c r="G14" s="3">
        <f t="shared" si="2"/>
        <v>27942.1</v>
      </c>
      <c r="H14" s="3">
        <f t="shared" si="2"/>
        <v>26602.2</v>
      </c>
      <c r="I14" s="3">
        <f t="shared" si="2"/>
        <v>26602.2</v>
      </c>
      <c r="J14" s="22" t="s">
        <v>39</v>
      </c>
    </row>
    <row r="15" spans="1:10" ht="112.5" customHeight="1" x14ac:dyDescent="0.2">
      <c r="A15" s="23"/>
      <c r="B15" s="52"/>
      <c r="C15" s="15" t="s">
        <v>15</v>
      </c>
      <c r="D15" s="3">
        <v>30205.9</v>
      </c>
      <c r="E15" s="3">
        <v>30103.3</v>
      </c>
      <c r="F15" s="3">
        <v>28658.3</v>
      </c>
      <c r="G15" s="20">
        <v>27942.1</v>
      </c>
      <c r="H15" s="3">
        <v>26602.2</v>
      </c>
      <c r="I15" s="3">
        <v>26602.2</v>
      </c>
      <c r="J15" s="23"/>
    </row>
    <row r="16" spans="1:10" ht="15" customHeight="1" x14ac:dyDescent="0.2">
      <c r="A16" s="53" t="s">
        <v>27</v>
      </c>
      <c r="B16" s="55" t="s">
        <v>34</v>
      </c>
      <c r="C16" s="14" t="s">
        <v>14</v>
      </c>
      <c r="D16" s="3">
        <f>D17</f>
        <v>1500</v>
      </c>
      <c r="E16" s="3">
        <f>E17</f>
        <v>850</v>
      </c>
      <c r="F16" s="3"/>
      <c r="G16" s="3"/>
      <c r="H16" s="3"/>
      <c r="I16" s="3"/>
      <c r="J16" s="22" t="s">
        <v>77</v>
      </c>
    </row>
    <row r="17" spans="1:10" ht="117.75" customHeight="1" x14ac:dyDescent="0.2">
      <c r="A17" s="54"/>
      <c r="B17" s="56"/>
      <c r="C17" s="15" t="s">
        <v>15</v>
      </c>
      <c r="D17" s="3">
        <v>1500</v>
      </c>
      <c r="E17" s="3">
        <f>E18+E19+E20+E21+E22</f>
        <v>850</v>
      </c>
      <c r="F17" s="3"/>
      <c r="G17" s="3"/>
      <c r="H17" s="3"/>
      <c r="I17" s="3"/>
      <c r="J17" s="23"/>
    </row>
    <row r="18" spans="1:10" ht="144" customHeight="1" x14ac:dyDescent="0.2">
      <c r="A18" s="19" t="s">
        <v>78</v>
      </c>
      <c r="B18" s="8" t="s">
        <v>35</v>
      </c>
      <c r="C18" s="15" t="s">
        <v>20</v>
      </c>
      <c r="D18" s="3"/>
      <c r="E18" s="3">
        <v>36.200000000000003</v>
      </c>
      <c r="F18" s="3"/>
      <c r="G18" s="3"/>
      <c r="H18" s="3"/>
      <c r="I18" s="3"/>
      <c r="J18" s="2" t="s">
        <v>32</v>
      </c>
    </row>
    <row r="19" spans="1:10" ht="129" customHeight="1" x14ac:dyDescent="0.2">
      <c r="A19" s="19" t="s">
        <v>61</v>
      </c>
      <c r="B19" s="8" t="s">
        <v>36</v>
      </c>
      <c r="C19" s="15" t="s">
        <v>20</v>
      </c>
      <c r="D19" s="3"/>
      <c r="E19" s="3">
        <v>127</v>
      </c>
      <c r="F19" s="3"/>
      <c r="G19" s="3"/>
      <c r="H19" s="3"/>
      <c r="I19" s="3"/>
      <c r="J19" s="2" t="s">
        <v>32</v>
      </c>
    </row>
    <row r="20" spans="1:10" ht="142.5" customHeight="1" x14ac:dyDescent="0.2">
      <c r="A20" s="19" t="s">
        <v>79</v>
      </c>
      <c r="B20" s="9" t="s">
        <v>44</v>
      </c>
      <c r="C20" s="15" t="s">
        <v>20</v>
      </c>
      <c r="D20" s="3"/>
      <c r="E20" s="3">
        <v>161.19999999999999</v>
      </c>
      <c r="F20" s="3"/>
      <c r="G20" s="3"/>
      <c r="H20" s="3"/>
      <c r="I20" s="3"/>
      <c r="J20" s="2" t="s">
        <v>32</v>
      </c>
    </row>
    <row r="21" spans="1:10" ht="170.25" customHeight="1" x14ac:dyDescent="0.2">
      <c r="A21" s="19" t="s">
        <v>62</v>
      </c>
      <c r="B21" s="9" t="s">
        <v>45</v>
      </c>
      <c r="C21" s="15" t="s">
        <v>20</v>
      </c>
      <c r="D21" s="3"/>
      <c r="E21" s="3">
        <v>391</v>
      </c>
      <c r="F21" s="3"/>
      <c r="G21" s="3"/>
      <c r="H21" s="3"/>
      <c r="I21" s="3"/>
      <c r="J21" s="2" t="s">
        <v>32</v>
      </c>
    </row>
    <row r="22" spans="1:10" ht="156" customHeight="1" x14ac:dyDescent="0.2">
      <c r="A22" s="19" t="s">
        <v>80</v>
      </c>
      <c r="B22" s="9" t="s">
        <v>45</v>
      </c>
      <c r="C22" s="15" t="s">
        <v>20</v>
      </c>
      <c r="D22" s="3"/>
      <c r="E22" s="3">
        <v>134.6</v>
      </c>
      <c r="F22" s="3"/>
      <c r="G22" s="3"/>
      <c r="H22" s="3"/>
      <c r="I22" s="3"/>
      <c r="J22" s="2" t="s">
        <v>32</v>
      </c>
    </row>
    <row r="23" spans="1:10" ht="12.75" customHeight="1" x14ac:dyDescent="0.2">
      <c r="A23" s="22" t="s">
        <v>81</v>
      </c>
      <c r="B23" s="57" t="s">
        <v>19</v>
      </c>
      <c r="C23" s="14" t="s">
        <v>14</v>
      </c>
      <c r="D23" s="3"/>
      <c r="E23" s="3">
        <f>E24</f>
        <v>2000</v>
      </c>
      <c r="F23" s="3"/>
      <c r="G23" s="3"/>
      <c r="H23" s="3"/>
      <c r="I23" s="3"/>
      <c r="J23" s="22" t="s">
        <v>21</v>
      </c>
    </row>
    <row r="24" spans="1:10" ht="48.75" customHeight="1" x14ac:dyDescent="0.2">
      <c r="A24" s="23"/>
      <c r="B24" s="58"/>
      <c r="C24" s="16" t="s">
        <v>15</v>
      </c>
      <c r="D24" s="3"/>
      <c r="E24" s="3">
        <v>2000</v>
      </c>
      <c r="F24" s="3"/>
      <c r="G24" s="3"/>
      <c r="H24" s="3"/>
      <c r="I24" s="3"/>
      <c r="J24" s="23"/>
    </row>
    <row r="25" spans="1:10" ht="15.75" customHeight="1" x14ac:dyDescent="0.2">
      <c r="A25" s="22" t="s">
        <v>28</v>
      </c>
      <c r="B25" s="59" t="s">
        <v>52</v>
      </c>
      <c r="C25" s="14" t="s">
        <v>14</v>
      </c>
      <c r="D25" s="3">
        <f t="shared" ref="D25:I25" si="3">D26</f>
        <v>7829</v>
      </c>
      <c r="E25" s="3">
        <f t="shared" si="3"/>
        <v>9259.7000000000007</v>
      </c>
      <c r="F25" s="3">
        <f t="shared" si="3"/>
        <v>8114.4</v>
      </c>
      <c r="G25" s="3">
        <f t="shared" si="3"/>
        <v>8366.5</v>
      </c>
      <c r="H25" s="3">
        <f t="shared" si="3"/>
        <v>8711</v>
      </c>
      <c r="I25" s="3">
        <f t="shared" si="3"/>
        <v>8710.7999999999993</v>
      </c>
      <c r="J25" s="60" t="s">
        <v>33</v>
      </c>
    </row>
    <row r="26" spans="1:10" ht="154.5" customHeight="1" x14ac:dyDescent="0.2">
      <c r="A26" s="23"/>
      <c r="B26" s="47"/>
      <c r="C26" s="15" t="s">
        <v>15</v>
      </c>
      <c r="D26" s="3">
        <v>7829</v>
      </c>
      <c r="E26" s="3">
        <v>9259.7000000000007</v>
      </c>
      <c r="F26" s="3">
        <v>8114.4</v>
      </c>
      <c r="G26" s="20">
        <v>8366.5</v>
      </c>
      <c r="H26" s="3">
        <v>8711</v>
      </c>
      <c r="I26" s="3">
        <v>8710.7999999999993</v>
      </c>
      <c r="J26" s="61"/>
    </row>
    <row r="27" spans="1:10" ht="14.25" customHeight="1" x14ac:dyDescent="0.2">
      <c r="A27" s="22" t="s">
        <v>67</v>
      </c>
      <c r="B27" s="59" t="s">
        <v>34</v>
      </c>
      <c r="C27" s="14" t="s">
        <v>14</v>
      </c>
      <c r="D27" s="3">
        <v>12542.3</v>
      </c>
      <c r="E27" s="3">
        <f>E28+E29+E30</f>
        <v>11211.3</v>
      </c>
      <c r="F27" s="3"/>
      <c r="G27" s="3"/>
      <c r="H27" s="3"/>
      <c r="I27" s="3"/>
      <c r="J27" s="22" t="s">
        <v>22</v>
      </c>
    </row>
    <row r="28" spans="1:10" ht="51" customHeight="1" x14ac:dyDescent="0.2">
      <c r="A28" s="62"/>
      <c r="B28" s="46"/>
      <c r="C28" s="16" t="s">
        <v>15</v>
      </c>
      <c r="D28" s="3"/>
      <c r="E28" s="3">
        <v>3076.4</v>
      </c>
      <c r="F28" s="3"/>
      <c r="G28" s="3"/>
      <c r="H28" s="3"/>
      <c r="I28" s="3"/>
      <c r="J28" s="62"/>
    </row>
    <row r="29" spans="1:10" ht="41.25" customHeight="1" x14ac:dyDescent="0.2">
      <c r="A29" s="62"/>
      <c r="B29" s="46"/>
      <c r="C29" s="8" t="s">
        <v>16</v>
      </c>
      <c r="D29" s="3"/>
      <c r="E29" s="3">
        <v>2069.9</v>
      </c>
      <c r="F29" s="3"/>
      <c r="G29" s="3"/>
      <c r="H29" s="3"/>
      <c r="I29" s="3"/>
      <c r="J29" s="62"/>
    </row>
    <row r="30" spans="1:10" ht="36.75" customHeight="1" x14ac:dyDescent="0.2">
      <c r="A30" s="23"/>
      <c r="B30" s="47"/>
      <c r="C30" s="8" t="s">
        <v>17</v>
      </c>
      <c r="D30" s="3"/>
      <c r="E30" s="3">
        <v>6065</v>
      </c>
      <c r="F30" s="3"/>
      <c r="G30" s="3"/>
      <c r="H30" s="3"/>
      <c r="I30" s="3"/>
      <c r="J30" s="23"/>
    </row>
    <row r="31" spans="1:10" ht="15" customHeight="1" x14ac:dyDescent="0.2">
      <c r="A31" s="22" t="s">
        <v>40</v>
      </c>
      <c r="B31" s="55" t="s">
        <v>34</v>
      </c>
      <c r="C31" s="14" t="s">
        <v>14</v>
      </c>
      <c r="D31" s="3">
        <f>D32</f>
        <v>1362.4</v>
      </c>
      <c r="E31" s="3"/>
      <c r="F31" s="3"/>
      <c r="G31" s="3"/>
      <c r="H31" s="3"/>
      <c r="I31" s="3"/>
      <c r="J31" s="22" t="s">
        <v>23</v>
      </c>
    </row>
    <row r="32" spans="1:10" ht="59.25" customHeight="1" x14ac:dyDescent="0.2">
      <c r="A32" s="23"/>
      <c r="B32" s="56"/>
      <c r="C32" s="15" t="s">
        <v>15</v>
      </c>
      <c r="D32" s="3">
        <f>D33</f>
        <v>1362.4</v>
      </c>
      <c r="E32" s="3"/>
      <c r="F32" s="3"/>
      <c r="G32" s="3"/>
      <c r="H32" s="3"/>
      <c r="I32" s="3"/>
      <c r="J32" s="23"/>
    </row>
    <row r="33" spans="1:10" ht="72" x14ac:dyDescent="0.2">
      <c r="A33" s="6" t="s">
        <v>24</v>
      </c>
      <c r="B33" s="9" t="s">
        <v>35</v>
      </c>
      <c r="C33" s="9" t="s">
        <v>20</v>
      </c>
      <c r="D33" s="3">
        <v>1362.4</v>
      </c>
      <c r="E33" s="3"/>
      <c r="F33" s="3"/>
      <c r="G33" s="3"/>
      <c r="H33" s="3"/>
      <c r="I33" s="3"/>
      <c r="J33" s="2" t="s">
        <v>23</v>
      </c>
    </row>
    <row r="34" spans="1:10" ht="42.75" customHeight="1" x14ac:dyDescent="0.2">
      <c r="A34" s="22" t="s">
        <v>25</v>
      </c>
      <c r="B34" s="55" t="s">
        <v>43</v>
      </c>
      <c r="C34" s="14" t="s">
        <v>14</v>
      </c>
      <c r="D34" s="3"/>
      <c r="E34" s="3">
        <f>E35+E36</f>
        <v>451.20000000000005</v>
      </c>
      <c r="F34" s="3">
        <f>F35+F36</f>
        <v>1347.8</v>
      </c>
      <c r="G34" s="20">
        <f>G35+G36</f>
        <v>831.7</v>
      </c>
      <c r="H34" s="3"/>
      <c r="I34" s="3"/>
      <c r="J34" s="21" t="s">
        <v>74</v>
      </c>
    </row>
    <row r="35" spans="1:10" ht="47.25" customHeight="1" x14ac:dyDescent="0.2">
      <c r="A35" s="62"/>
      <c r="B35" s="56"/>
      <c r="C35" s="9" t="s">
        <v>20</v>
      </c>
      <c r="D35" s="3"/>
      <c r="E35" s="3">
        <v>111.1</v>
      </c>
      <c r="F35" s="3">
        <v>10.8</v>
      </c>
      <c r="G35" s="20">
        <v>386.9</v>
      </c>
      <c r="H35" s="3"/>
      <c r="I35" s="3"/>
      <c r="J35" s="21" t="s">
        <v>75</v>
      </c>
    </row>
    <row r="36" spans="1:10" ht="72" x14ac:dyDescent="0.2">
      <c r="A36" s="23"/>
      <c r="B36" s="9" t="s">
        <v>34</v>
      </c>
      <c r="C36" s="9" t="s">
        <v>20</v>
      </c>
      <c r="D36" s="3"/>
      <c r="E36" s="3">
        <v>340.1</v>
      </c>
      <c r="F36" s="3">
        <v>1337</v>
      </c>
      <c r="G36" s="20">
        <v>444.8</v>
      </c>
      <c r="H36" s="3"/>
      <c r="I36" s="3"/>
      <c r="J36" s="21" t="s">
        <v>76</v>
      </c>
    </row>
    <row r="37" spans="1:10" ht="13.5" customHeight="1" x14ac:dyDescent="0.2">
      <c r="A37" s="22" t="s">
        <v>29</v>
      </c>
      <c r="B37" s="59" t="s">
        <v>43</v>
      </c>
      <c r="C37" s="14" t="s">
        <v>14</v>
      </c>
      <c r="D37" s="3"/>
      <c r="E37" s="3">
        <f>E38</f>
        <v>100</v>
      </c>
      <c r="F37" s="3">
        <f>F38</f>
        <v>96</v>
      </c>
      <c r="G37" s="20">
        <f>G38</f>
        <v>100</v>
      </c>
      <c r="H37" s="3"/>
      <c r="I37" s="3"/>
      <c r="J37" s="65" t="s">
        <v>73</v>
      </c>
    </row>
    <row r="38" spans="1:10" ht="62.25" customHeight="1" x14ac:dyDescent="0.2">
      <c r="A38" s="23"/>
      <c r="B38" s="47"/>
      <c r="C38" s="16" t="s">
        <v>15</v>
      </c>
      <c r="D38" s="3"/>
      <c r="E38" s="3">
        <v>100</v>
      </c>
      <c r="F38" s="3">
        <v>96</v>
      </c>
      <c r="G38" s="20">
        <v>100</v>
      </c>
      <c r="H38" s="3"/>
      <c r="I38" s="3"/>
      <c r="J38" s="66"/>
    </row>
    <row r="39" spans="1:10" ht="13.5" customHeight="1" x14ac:dyDescent="0.2">
      <c r="A39" s="22" t="s">
        <v>26</v>
      </c>
      <c r="B39" s="59" t="s">
        <v>37</v>
      </c>
      <c r="C39" s="14" t="s">
        <v>14</v>
      </c>
      <c r="D39" s="3"/>
      <c r="E39" s="3">
        <f>E40</f>
        <v>1550</v>
      </c>
      <c r="F39" s="3">
        <f>F40</f>
        <v>2557.8000000000002</v>
      </c>
      <c r="G39" s="20">
        <f>G40</f>
        <v>1790.5</v>
      </c>
      <c r="H39" s="3"/>
      <c r="I39" s="3"/>
      <c r="J39" s="63" t="s">
        <v>72</v>
      </c>
    </row>
    <row r="40" spans="1:10" ht="99" customHeight="1" x14ac:dyDescent="0.2">
      <c r="A40" s="23"/>
      <c r="B40" s="47"/>
      <c r="C40" s="15" t="s">
        <v>15</v>
      </c>
      <c r="D40" s="3"/>
      <c r="E40" s="3">
        <v>1550</v>
      </c>
      <c r="F40" s="3">
        <v>2557.8000000000002</v>
      </c>
      <c r="G40" s="20">
        <v>1790.5</v>
      </c>
      <c r="H40" s="3"/>
      <c r="I40" s="3"/>
      <c r="J40" s="64"/>
    </row>
    <row r="41" spans="1:10" ht="18" customHeight="1" x14ac:dyDescent="0.2">
      <c r="A41" s="22" t="s">
        <v>46</v>
      </c>
      <c r="B41" s="24"/>
      <c r="C41" s="14" t="s">
        <v>14</v>
      </c>
      <c r="D41" s="3"/>
      <c r="E41" s="3"/>
      <c r="F41" s="3"/>
      <c r="G41" s="3">
        <f>G42</f>
        <v>585</v>
      </c>
      <c r="H41" s="3"/>
      <c r="I41" s="3"/>
      <c r="J41" s="25" t="s">
        <v>47</v>
      </c>
    </row>
    <row r="42" spans="1:10" ht="84.75" customHeight="1" x14ac:dyDescent="0.2">
      <c r="A42" s="23"/>
      <c r="B42" s="23"/>
      <c r="C42" s="15" t="s">
        <v>15</v>
      </c>
      <c r="D42" s="3"/>
      <c r="E42" s="3"/>
      <c r="F42" s="3"/>
      <c r="G42" s="3">
        <v>585</v>
      </c>
      <c r="H42" s="3"/>
      <c r="I42" s="3"/>
      <c r="J42" s="26"/>
    </row>
    <row r="43" spans="1:10" ht="54" customHeight="1" x14ac:dyDescent="0.2">
      <c r="A43" s="6" t="s">
        <v>63</v>
      </c>
      <c r="B43" s="9" t="s">
        <v>43</v>
      </c>
      <c r="C43" s="9" t="s">
        <v>20</v>
      </c>
      <c r="D43" s="3">
        <f>D44+D45+D46+D47+D48</f>
        <v>7673.4</v>
      </c>
      <c r="E43" s="3"/>
      <c r="F43" s="3"/>
      <c r="G43" s="3"/>
      <c r="H43" s="3"/>
      <c r="I43" s="3"/>
      <c r="J43" s="2"/>
    </row>
    <row r="44" spans="1:10" ht="75.75" customHeight="1" x14ac:dyDescent="0.2">
      <c r="A44" s="6" t="s">
        <v>68</v>
      </c>
      <c r="B44" s="9" t="s">
        <v>34</v>
      </c>
      <c r="C44" s="9" t="s">
        <v>20</v>
      </c>
      <c r="D44" s="3">
        <v>1283</v>
      </c>
      <c r="E44" s="3"/>
      <c r="F44" s="3"/>
      <c r="G44" s="3"/>
      <c r="H44" s="3"/>
      <c r="I44" s="3"/>
      <c r="J44" s="2"/>
    </row>
    <row r="45" spans="1:10" ht="74.25" customHeight="1" x14ac:dyDescent="0.2">
      <c r="A45" s="6" t="s">
        <v>48</v>
      </c>
      <c r="B45" s="9" t="s">
        <v>34</v>
      </c>
      <c r="C45" s="9" t="s">
        <v>20</v>
      </c>
      <c r="D45" s="3">
        <v>553.5</v>
      </c>
      <c r="E45" s="3"/>
      <c r="F45" s="3"/>
      <c r="G45" s="3"/>
      <c r="H45" s="3"/>
      <c r="I45" s="3"/>
      <c r="J45" s="2"/>
    </row>
    <row r="46" spans="1:10" ht="75" customHeight="1" x14ac:dyDescent="0.2">
      <c r="A46" s="6" t="s">
        <v>49</v>
      </c>
      <c r="B46" s="9" t="s">
        <v>34</v>
      </c>
      <c r="C46" s="9" t="s">
        <v>20</v>
      </c>
      <c r="D46" s="3">
        <v>346.9</v>
      </c>
      <c r="E46" s="3"/>
      <c r="F46" s="3"/>
      <c r="G46" s="3"/>
      <c r="H46" s="3"/>
      <c r="I46" s="3"/>
      <c r="J46" s="2"/>
    </row>
    <row r="47" spans="1:10" ht="60" customHeight="1" x14ac:dyDescent="0.2">
      <c r="A47" s="6" t="s">
        <v>50</v>
      </c>
      <c r="B47" s="9" t="s">
        <v>37</v>
      </c>
      <c r="C47" s="9" t="s">
        <v>20</v>
      </c>
      <c r="D47" s="3">
        <v>1000</v>
      </c>
      <c r="E47" s="3"/>
      <c r="F47" s="3"/>
      <c r="G47" s="3"/>
      <c r="H47" s="3"/>
      <c r="I47" s="3"/>
      <c r="J47" s="2"/>
    </row>
    <row r="48" spans="1:10" ht="55.5" customHeight="1" x14ac:dyDescent="0.2">
      <c r="A48" s="6" t="s">
        <v>51</v>
      </c>
      <c r="B48" s="9" t="s">
        <v>38</v>
      </c>
      <c r="C48" s="9" t="s">
        <v>20</v>
      </c>
      <c r="D48" s="3">
        <v>4490</v>
      </c>
      <c r="E48" s="3"/>
      <c r="F48" s="3"/>
      <c r="G48" s="3"/>
      <c r="H48" s="3"/>
      <c r="I48" s="3"/>
      <c r="J48" s="2"/>
    </row>
    <row r="49" spans="1:10" ht="72" x14ac:dyDescent="0.2">
      <c r="A49" s="6" t="s">
        <v>64</v>
      </c>
      <c r="B49" s="9" t="s">
        <v>34</v>
      </c>
      <c r="C49" s="9" t="s">
        <v>20</v>
      </c>
      <c r="D49" s="3"/>
      <c r="E49" s="3"/>
      <c r="F49" s="3">
        <f>F50+F51</f>
        <v>827.09999999999991</v>
      </c>
      <c r="G49" s="3"/>
      <c r="H49" s="3"/>
      <c r="I49" s="3"/>
      <c r="J49" s="2"/>
    </row>
    <row r="50" spans="1:10" ht="76.5" x14ac:dyDescent="0.2">
      <c r="A50" s="6" t="s">
        <v>65</v>
      </c>
      <c r="B50" s="9" t="s">
        <v>35</v>
      </c>
      <c r="C50" s="9" t="s">
        <v>20</v>
      </c>
      <c r="D50" s="3"/>
      <c r="E50" s="3"/>
      <c r="F50" s="3">
        <v>524.4</v>
      </c>
      <c r="G50" s="3"/>
      <c r="H50" s="3"/>
      <c r="I50" s="3"/>
      <c r="J50" s="2"/>
    </row>
    <row r="51" spans="1:10" ht="72" x14ac:dyDescent="0.2">
      <c r="A51" s="6" t="s">
        <v>66</v>
      </c>
      <c r="B51" s="9" t="s">
        <v>34</v>
      </c>
      <c r="C51" s="9" t="s">
        <v>20</v>
      </c>
      <c r="D51" s="3"/>
      <c r="E51" s="3"/>
      <c r="F51" s="3">
        <v>302.7</v>
      </c>
      <c r="G51" s="3"/>
      <c r="H51" s="3"/>
      <c r="I51" s="3"/>
      <c r="J51" s="2"/>
    </row>
    <row r="52" spans="1:10" ht="19.5" customHeight="1" x14ac:dyDescent="0.2"/>
    <row r="53" spans="1:10" hidden="1" x14ac:dyDescent="0.2"/>
    <row r="54" spans="1:10" ht="31.5" hidden="1" customHeight="1" x14ac:dyDescent="0.2"/>
    <row r="55" spans="1:10" ht="31.5" customHeight="1" x14ac:dyDescent="0.3">
      <c r="A55" s="17" t="s">
        <v>54</v>
      </c>
      <c r="B55" s="18"/>
      <c r="C55" s="18"/>
      <c r="D55" s="18"/>
      <c r="E55" s="18"/>
      <c r="F55" s="18"/>
      <c r="G55" s="18"/>
      <c r="H55" s="27" t="s">
        <v>59</v>
      </c>
      <c r="I55" s="28"/>
      <c r="J55" s="28"/>
    </row>
    <row r="57" spans="1:10" ht="17.25" hidden="1" customHeight="1" x14ac:dyDescent="0.2"/>
    <row r="58" spans="1:10" ht="18.75" x14ac:dyDescent="0.3">
      <c r="A58" s="27" t="s">
        <v>69</v>
      </c>
      <c r="B58" s="31"/>
      <c r="C58" s="31"/>
      <c r="D58" s="31"/>
      <c r="E58" s="31"/>
      <c r="F58" s="31"/>
      <c r="G58" s="31"/>
      <c r="H58" s="31"/>
      <c r="I58" s="31"/>
      <c r="J58" s="31"/>
    </row>
    <row r="59" spans="1:10" ht="18.75" x14ac:dyDescent="0.3">
      <c r="A59" s="17" t="s">
        <v>53</v>
      </c>
      <c r="B59" s="18"/>
      <c r="C59" s="18"/>
      <c r="D59" s="18"/>
      <c r="E59" s="18"/>
      <c r="F59" s="18"/>
      <c r="G59" s="18"/>
      <c r="H59" s="27" t="s">
        <v>70</v>
      </c>
      <c r="I59" s="28"/>
      <c r="J59" s="28"/>
    </row>
    <row r="61" spans="1:10" ht="21.75" hidden="1" customHeight="1" x14ac:dyDescent="0.2"/>
    <row r="62" spans="1:10" ht="29.25" customHeight="1" x14ac:dyDescent="0.3">
      <c r="A62" s="17" t="s">
        <v>71</v>
      </c>
      <c r="B62" s="18"/>
      <c r="C62" s="18"/>
      <c r="D62" s="18"/>
      <c r="E62" s="18"/>
      <c r="F62" s="18"/>
      <c r="G62" s="18"/>
      <c r="H62" s="27" t="s">
        <v>60</v>
      </c>
      <c r="I62" s="28"/>
      <c r="J62" s="28"/>
    </row>
    <row r="64" spans="1:10" ht="18.75" x14ac:dyDescent="0.3">
      <c r="B64" s="7"/>
    </row>
  </sheetData>
  <mergeCells count="44">
    <mergeCell ref="A31:A32"/>
    <mergeCell ref="B31:B32"/>
    <mergeCell ref="J31:J32"/>
    <mergeCell ref="A39:A40"/>
    <mergeCell ref="B39:B40"/>
    <mergeCell ref="J39:J40"/>
    <mergeCell ref="A34:A36"/>
    <mergeCell ref="B34:B35"/>
    <mergeCell ref="A37:A38"/>
    <mergeCell ref="B37:B38"/>
    <mergeCell ref="J37:J38"/>
    <mergeCell ref="A25:A26"/>
    <mergeCell ref="B25:B26"/>
    <mergeCell ref="J25:J26"/>
    <mergeCell ref="A27:A30"/>
    <mergeCell ref="B27:B30"/>
    <mergeCell ref="J27:J30"/>
    <mergeCell ref="A16:A17"/>
    <mergeCell ref="B16:B17"/>
    <mergeCell ref="J16:J17"/>
    <mergeCell ref="A23:A24"/>
    <mergeCell ref="B23:B24"/>
    <mergeCell ref="J23:J24"/>
    <mergeCell ref="H62:J62"/>
    <mergeCell ref="A1:J1"/>
    <mergeCell ref="A2:J2"/>
    <mergeCell ref="A3:J3"/>
    <mergeCell ref="A58:J58"/>
    <mergeCell ref="A5:A6"/>
    <mergeCell ref="D5:I5"/>
    <mergeCell ref="J5:J6"/>
    <mergeCell ref="B5:B6"/>
    <mergeCell ref="C5:C6"/>
    <mergeCell ref="A7:A13"/>
    <mergeCell ref="B7:B13"/>
    <mergeCell ref="J7:J13"/>
    <mergeCell ref="A14:A15"/>
    <mergeCell ref="B14:B15"/>
    <mergeCell ref="J14:J15"/>
    <mergeCell ref="A41:A42"/>
    <mergeCell ref="B41:B42"/>
    <mergeCell ref="J41:J42"/>
    <mergeCell ref="H55:J55"/>
    <mergeCell ref="H59:J59"/>
  </mergeCells>
  <printOptions horizontalCentered="1"/>
  <pageMargins left="0.39370078740157483" right="0.39370078740157483" top="1.5748031496062993" bottom="0.39370078740157483" header="0.51181102362204722" footer="0"/>
  <pageSetup paperSize="9" firstPageNumber="13" fitToHeight="10" orientation="landscape" useFirstPageNumber="1" r:id="rId1"/>
  <headerFooter>
    <oddHeader>&amp;C&amp;P</oddHeader>
  </headerFooter>
  <rowBreaks count="2" manualBreakCount="2">
    <brk id="15" max="9" man="1"/>
    <brk id="2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2017-12-06T15:20:09Z</dcterms:modified>
</cp:coreProperties>
</file>