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545" windowWidth="15000" windowHeight="9465"/>
  </bookViews>
  <sheets>
    <sheet name="2023 год" sheetId="1" r:id="rId1"/>
  </sheets>
  <definedNames>
    <definedName name="_xlnm._FilterDatabase" localSheetId="0" hidden="1">'2023 год'!#REF!</definedName>
    <definedName name="_xlnm.Print_Titles" localSheetId="0">'2023 год'!$4:$4</definedName>
  </definedNames>
  <calcPr calcId="145621"/>
</workbook>
</file>

<file path=xl/calcChain.xml><?xml version="1.0" encoding="utf-8"?>
<calcChain xmlns="http://schemas.openxmlformats.org/spreadsheetml/2006/main">
  <c r="F15" i="1" l="1"/>
  <c r="F51" i="1"/>
  <c r="F46" i="1"/>
  <c r="F41" i="1"/>
  <c r="F38" i="1"/>
  <c r="F32" i="1"/>
  <c r="I31" i="1"/>
  <c r="H31" i="1"/>
  <c r="F25" i="1"/>
  <c r="F13" i="1"/>
  <c r="F19" i="1"/>
  <c r="E30" i="1" l="1"/>
  <c r="F30" i="1"/>
  <c r="G30" i="1"/>
  <c r="H30" i="1" s="1"/>
  <c r="D30" i="1"/>
  <c r="E5" i="1"/>
  <c r="F5" i="1"/>
  <c r="F53" i="1" s="1"/>
  <c r="G5" i="1"/>
  <c r="I30" i="1" l="1"/>
  <c r="E51" i="1"/>
  <c r="G51" i="1"/>
  <c r="I51" i="1" s="1"/>
  <c r="E46" i="1"/>
  <c r="G46" i="1"/>
  <c r="E41" i="1"/>
  <c r="G41" i="1"/>
  <c r="E38" i="1"/>
  <c r="G38" i="1"/>
  <c r="E13" i="1"/>
  <c r="G13" i="1"/>
  <c r="E15" i="1"/>
  <c r="G15" i="1"/>
  <c r="E19" i="1"/>
  <c r="G19" i="1"/>
  <c r="E25" i="1"/>
  <c r="G25" i="1"/>
  <c r="G32" i="1"/>
  <c r="E32" i="1"/>
  <c r="D15" i="1"/>
  <c r="H18" i="1"/>
  <c r="D51" i="1"/>
  <c r="D46" i="1"/>
  <c r="I46" i="1" s="1"/>
  <c r="I52" i="1"/>
  <c r="H52" i="1"/>
  <c r="I50" i="1"/>
  <c r="H50" i="1"/>
  <c r="I49" i="1"/>
  <c r="H49" i="1"/>
  <c r="I48" i="1"/>
  <c r="H48" i="1"/>
  <c r="I47" i="1"/>
  <c r="H47" i="1"/>
  <c r="I45" i="1"/>
  <c r="H45" i="1"/>
  <c r="I44" i="1"/>
  <c r="H44" i="1"/>
  <c r="I43" i="1"/>
  <c r="H43" i="1"/>
  <c r="I42" i="1"/>
  <c r="H42" i="1"/>
  <c r="I40" i="1"/>
  <c r="H40" i="1"/>
  <c r="I39" i="1"/>
  <c r="H39" i="1"/>
  <c r="I37" i="1"/>
  <c r="H37" i="1"/>
  <c r="I36" i="1"/>
  <c r="H36" i="1"/>
  <c r="I35" i="1"/>
  <c r="H35" i="1"/>
  <c r="I34" i="1"/>
  <c r="H34" i="1"/>
  <c r="I33" i="1"/>
  <c r="H33" i="1"/>
  <c r="I29" i="1"/>
  <c r="H29" i="1"/>
  <c r="I28" i="1"/>
  <c r="H28" i="1"/>
  <c r="I27" i="1"/>
  <c r="H27" i="1"/>
  <c r="I26" i="1"/>
  <c r="H26" i="1"/>
  <c r="I24" i="1"/>
  <c r="H24" i="1"/>
  <c r="I23" i="1"/>
  <c r="H23" i="1"/>
  <c r="I22" i="1"/>
  <c r="H22" i="1"/>
  <c r="I21" i="1"/>
  <c r="H21" i="1"/>
  <c r="I20" i="1"/>
  <c r="H20" i="1"/>
  <c r="I17" i="1"/>
  <c r="H17" i="1"/>
  <c r="I16" i="1"/>
  <c r="H16" i="1"/>
  <c r="I14" i="1"/>
  <c r="H14" i="1"/>
  <c r="I12" i="1"/>
  <c r="H12" i="1"/>
  <c r="I11" i="1"/>
  <c r="H11" i="1"/>
  <c r="I10" i="1"/>
  <c r="H10" i="1"/>
  <c r="I9" i="1"/>
  <c r="H9" i="1"/>
  <c r="I8" i="1"/>
  <c r="H8" i="1"/>
  <c r="I7" i="1"/>
  <c r="H7" i="1"/>
  <c r="I6" i="1"/>
  <c r="H6" i="1"/>
  <c r="D41" i="1"/>
  <c r="G53" i="1" l="1"/>
  <c r="I15" i="1"/>
  <c r="H25" i="1"/>
  <c r="H38" i="1"/>
  <c r="E53" i="1"/>
  <c r="H51" i="1"/>
  <c r="H46" i="1"/>
  <c r="H41" i="1"/>
  <c r="H19" i="1"/>
  <c r="H15" i="1"/>
  <c r="H13" i="1"/>
  <c r="H32" i="1"/>
  <c r="I41" i="1"/>
  <c r="D38" i="1"/>
  <c r="I38" i="1" s="1"/>
  <c r="D32" i="1"/>
  <c r="I32" i="1" s="1"/>
  <c r="D25" i="1"/>
  <c r="I25" i="1" s="1"/>
  <c r="D19" i="1"/>
  <c r="I19" i="1" s="1"/>
  <c r="H53" i="1" l="1"/>
  <c r="D13" i="1"/>
  <c r="I13" i="1" s="1"/>
  <c r="D5" i="1"/>
  <c r="D53" i="1" l="1"/>
  <c r="I53" i="1" s="1"/>
  <c r="I5" i="1" l="1"/>
  <c r="H5" i="1"/>
</calcChain>
</file>

<file path=xl/sharedStrings.xml><?xml version="1.0" encoding="utf-8"?>
<sst xmlns="http://schemas.openxmlformats.org/spreadsheetml/2006/main" count="186" uniqueCount="105">
  <si>
    <t xml:space="preserve"> Наименование </t>
  </si>
  <si>
    <t>ВСЕГО:</t>
  </si>
  <si>
    <t>(в рублях)</t>
  </si>
  <si>
    <t>Процент исполнения к первоначально утвержденным ассигнованиям</t>
  </si>
  <si>
    <t xml:space="preserve">Рз </t>
  </si>
  <si>
    <t>Пр</t>
  </si>
  <si>
    <t xml:space="preserve">  ОБЩЕГОСУДАРСТВЕННЫЕ ВОПРОСЫ</t>
  </si>
  <si>
    <t>01</t>
  </si>
  <si>
    <t>00</t>
  </si>
  <si>
    <t xml:space="preserve">    Функционирование высшего должностного лица субъекта Российской Федерации и муниципального образования</t>
  </si>
  <si>
    <t>02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</si>
  <si>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</si>
  <si>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</si>
  <si>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</si>
  <si>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</si>
  <si>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 xml:space="preserve">    Судебная система</t>
  </si>
  <si>
    <t>05</t>
  </si>
  <si>
    <t xml:space="preserve">    Обеспечение деятельности финансовых, налоговых и таможенных органов и органов финансового (финансово-бюджетного) надзора</t>
  </si>
  <si>
    <t>06</t>
  </si>
  <si>
    <t xml:space="preserve">    Резервные фонды</t>
  </si>
  <si>
    <t>11</t>
  </si>
  <si>
    <t xml:space="preserve">    Другие общегосударственные вопросы</t>
  </si>
  <si>
    <t>13</t>
  </si>
  <si>
    <t xml:space="preserve">  НАЦИОНАЛЬНАЯ ОБОРОНА</t>
  </si>
  <si>
    <t xml:space="preserve">    Мобилизационная подготовка экономики</t>
  </si>
  <si>
    <t xml:space="preserve">  НАЦИОНАЛЬНАЯ БЕЗОПАСНОСТЬ И ПРАВООХРАНИТЕЛЬНАЯ ДЕЯТЕЛЬНОСТЬ</t>
  </si>
  <si>
    <t xml:space="preserve">    Гражданская оборона</t>
  </si>
  <si>
    <t>09</t>
  </si>
  <si>
    <t xml:space="preserve">    Защита населения и территории от чрезвычайных ситуаций природного и техногенного характера, пожарная безопасность</t>
  </si>
  <si>
    <t>10</t>
  </si>
  <si>
    <t xml:space="preserve">  НАЦИОНАЛЬНАЯ ЭКОНОМИКА</t>
  </si>
  <si>
    <t xml:space="preserve">    Сельское хозяйство и рыболовство</t>
  </si>
  <si>
    <t xml:space="preserve">    Водное хозяйство</t>
  </si>
  <si>
    <t xml:space="preserve">    Транспорт</t>
  </si>
  <si>
    <t>08</t>
  </si>
  <si>
    <t xml:space="preserve">    Дорожное хозяйство (дорожные фонды)</t>
  </si>
  <si>
    <t xml:space="preserve">    Другие вопросы в области национальной экономики</t>
  </si>
  <si>
    <t>12</t>
  </si>
  <si>
    <t xml:space="preserve">  ЖИЛИЩНО-КОММУНАЛЬНОЕ ХОЗЯЙСТВО</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</si>
  <si>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</si>
  <si>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</si>
  <si>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</si>
  <si>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</si>
  <si>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ОБРАЗОВАНИЕ</t>
  </si>
  <si>
    <t>07</t>
  </si>
  <si>
    <t xml:space="preserve">    Дошкольное образование</t>
  </si>
  <si>
    <t xml:space="preserve">    Общее образование</t>
  </si>
  <si>
    <t xml:space="preserve">    Дополнительное образование детей</t>
  </si>
  <si>
    <t xml:space="preserve">    Молодежная политика</t>
  </si>
  <si>
    <t xml:space="preserve">    Другие вопросы в области образования</t>
  </si>
  <si>
    <t xml:space="preserve">  КУЛЬТУРА, КИНЕМАТОГРАФИЯ</t>
  </si>
  <si>
    <t xml:space="preserve">    Культура</t>
  </si>
  <si>
    <t xml:space="preserve">    Другие вопросы в области культуры, кинематографии</t>
  </si>
  <si>
    <t xml:space="preserve">  СОЦИАЛЬНАЯ ПОЛИТИКА</t>
  </si>
  <si>
    <t xml:space="preserve">    Пенсионное обеспечение</t>
  </si>
  <si>
    <t xml:space="preserve">    Социальное обеспечение населения</t>
  </si>
  <si>
    <t xml:space="preserve">    Охрана семьи и детства</t>
  </si>
  <si>
    <t xml:space="preserve">    Другие вопросы в области социальной политики</t>
  </si>
  <si>
    <t xml:space="preserve">  ФИЗИЧЕСКАЯ КУЛЬТУРА И СПОРТ</t>
  </si>
  <si>
    <t xml:space="preserve">    Физическая культура</t>
  </si>
  <si>
    <t xml:space="preserve">    Массовый спорт</t>
  </si>
  <si>
    <t xml:space="preserve">    Спорт высших достижений</t>
  </si>
  <si>
    <t xml:space="preserve">    Другие вопросы в области физической культуры и спорта</t>
  </si>
  <si>
    <t xml:space="preserve">  ОБСЛУЖИВАНИЕ ГОСУДАРСТВЕННОГО (МУНИЦИПАЛЬНОГО) ДОЛГА</t>
  </si>
  <si>
    <t xml:space="preserve">    Обслуживание государственного (муниципального) внутреннего долга</t>
  </si>
  <si>
    <t>Процент исполнения к уточненному плану</t>
  </si>
  <si>
    <t>Причина отклонения кассового исполнения от первоначально утвержденного плана (5% и более)</t>
  </si>
  <si>
    <t>Другие вопросы в области национальной безопасности и правоохранительной деятельности</t>
  </si>
  <si>
    <t>14</t>
  </si>
  <si>
    <t>Сведения о фактически произведенных расходах по разделам и подразделам классификации расходов бюджета городского округа город Брянск в сравнении с первоначально утвержденными Решением о бюджете значениями за 2023 год</t>
  </si>
  <si>
    <t>Кассовое исполнение
за 2023 год</t>
  </si>
  <si>
    <t>Бюджетные асигнования, утвержденные Решением о бюджете от 20.12.2022 
№ 715 (первоначально)</t>
  </si>
  <si>
    <t>Бюджетные асигнования, уточненный план (Решение о бюджете от 20.12.2022 
№ 715 в редакции изменений)</t>
  </si>
  <si>
    <t>Утверждено на 2023 год по РОСПИСИ на 31.12.2023
(с учетом изменений)</t>
  </si>
  <si>
    <t>ОХРАНА ОКРУЖАЮЩЕЙ СРЕДЫ</t>
  </si>
  <si>
    <t>Другие вопросы в области охраны окружающей среды</t>
  </si>
  <si>
    <t>Увеличение бюджетных ассигнований (сответственно расходов) в связи выделением средств областного бюджетов на капитальный ремонт бассейнов в дошкольных образовательных организациях,  на реализацию отдельных мероприятий по развитию образования (капитальный ремонт кровель), на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а также за счет перераспределения ассигнований за счет общеобразовательных учреждений для выплаты заработной платы работникам дошкольных учреждений.</t>
  </si>
  <si>
    <t xml:space="preserve">Увеличение бюджетных ассигнований (сответственно расходов) в связи с выделением средств областного бюджетов на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 на капитальный ремонт бассейнов, на укрепление материально-технической базы образовательных организаций, на реализацию отдельных мероприятий по развитию образования (капитальный ремонт кровель), на выплату ежемесячного денежного вознаграждения за классное руководство педагогическим работникам, на строительство школы на территории бывшего аэропорта по ул. Амосова в Советском районе г. Брянска в рамках реализации инфраструктурного проекта, на реализацию инициативных проектов, на строительство школы в микрорайоне по ул.Флотской в Бежицком районе г.Брянска, на строительство школы в районе бывшего аэропорта города Брянска на 1225 мест, на строительство пристройки к зданию МБОУ СОШ № 13 им.Героя Советского Союза И.Б.Катунина г.Брянска, а также за счет перераспределения между подразделами на содержание общеобразовательных учреждений </t>
  </si>
  <si>
    <t>Увеличение ассигнований на приобретение новогодних подарков детям-сиротам и детям, оставшихся без попечения родителей</t>
  </si>
  <si>
    <t>Увеличение ассигнований за счет средств городского бюджета на содержание МБУ ДОК "Лесной" г.Брянска, МКУ ЦБУ и СХД по районам г.Брянска</t>
  </si>
  <si>
    <t xml:space="preserve">Уменьшение бюджетных ассигнований в связи с уточнением КБК (подраздел)  в связи с переходом с 01.04.2023 спортиных школ на реализацию дополнительных образовательных программ спортивной подготовки на основании вступившего в силу с 1.01.2023 ФЗ от 30.04.2021 №127-ФЗ "О внесении изменений в ФЗ "О физической культуре и спорте в РФ" и ФЗ "Об образовании в РФ"(с подраздела 1101 на подраздел 1103),  в связи с сложившейся экономией по расходам на выполнение муниципального задания МАУ ФОК "Бежица" в результате переноса срока ввода в эксплуатацию строящегося физкультурно-оздоровительного комплекса с бассейном в Бежицком районе г.Брянска,
</t>
  </si>
  <si>
    <t xml:space="preserve">Увеличение ассигнований за счет перераспределения (уточнение КБК) в 2023 году в связи с переходом с 1 апреля 2023 года спортивных школ города на реализацию  дополнительных образовательных программ спортивной подготовки на основании вступившего в силу с 01.01.2023 Федерального закона от 30.04.2021 № 127-ФЗ "О внесении изменений в Федеральный закон "О физической культуре и спорте в Российской Федерации" и Федеральный закон об образовании",  увеличение на приобретение спортивной формы, оборудования и инвентаря спортивным учреждениям города, на проведение капитального ремонта муниципальных спортивных организаций за счет средстьв областного и городского бюджетов
</t>
  </si>
  <si>
    <t>Уменьшение расходов в рамках обеспечения деятельности Брянского городского Совета народных депутатов и перераспределение на другие подразделы</t>
  </si>
  <si>
    <t xml:space="preserve">Снижение расходов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Неисполнение плановых назначений сложилось ввиду отсутствия потребности (уточнение списков кандидатов в присяжные заседатели) исходя из фактических расходов. </t>
  </si>
  <si>
    <t>Увеличение ассигнований за счет средств областного и городского бюджетов на капитальный ремонт ул.Медведева,  ул.Металлургов, на выплату денежной компенсации за 2021 год по соглашению (при строительстве автомобильной дороги-защитной дамбы 1 этап),  для завершения строительно-монтажных работ по объекту "Строительство автомобильной дороги - защитной дамбы Брянск 1- Брянск 2 г.Брянска (2 этап), на капитальный ремонт автомобильной дороги по ул.Орловский тупик в Володарском районе г.Брянска (обустройство),  на строительство дороги дублера ул.Карачижской (от дома №79/1 по проспекту Ст. Димитрова до ул.Калинина в Советском районе г.Брянска, на капитальный ремонт дорог ул.Снежетская, на строительство объекта "Автодорога по ул.Николая Амосова в Советском районе г.Брянска, на строительство автодороги по ул.Ильи Иванова в Советском районе города Брянска,  на строительство проездов от ул.Романа Брянского до дома № 5 по ул.Счастливой, до дома № 14 по ул.Романа Брянского в Советском районе г.Брянска, на обеспечение сохранности автомобильных дорог - ремонт а/д по пр-ту Московскому,на  возмещение стоимости изымаемых участков и объектов недвижимости, расположенных на них при строительстве объекта "Автодорога по ул.Советской (от ул.Крахмалева до ул.Объездной) в Советском районе г.Брянска" согласно решению суда,  на объект "Автодорога по ул.Рекункова (от ул.Крахмалева до ул.Взлетной) в Советском районе г.Брянска,  на организацию, содержание автомобильных дорог и искусственных сооружений в их составе в рамках выполнения муниципального задания МБУ "Дорожное управление" г. Брянска в целях подготовки и оформления города к Дню освобождения Брянщины от немецко-фашистских захватчиков,  на приобретение специализированной дорожной техники для нужд МБУ "Дорожное управление" г.Брянска, на выполнение работ капитального ремонта подземного перехода у сквера им. 50-летия ВЛКСМ в Советском районе г.Брянска, на приобретение информационных табличек для размещения на остановках общественного транспорта города Брянска МБУ "Дорожное управление" г.Брянска, на выполнения муниципального задания по услуге "Организация содержания автомобильных дорог общего пользования и искусственных дорожных сооружений в их составе" МБУ "Дорожное управление" г.Брянска</t>
  </si>
  <si>
    <t xml:space="preserve">Увеличение ассигнований для оплаты освещения улиц города,на реализацию программы "Формирование современной городской среды города Брянска" в связи с фактическим поступлением средств от юридических лиц на благоустройство территорий, на ремонт праздничной иллюминации, на реализацию инициативных проектов, на организацию временного трудоустройства несовершеннолетних граждан в возрасте от 14 до 18 лет в МБУ "Дорожное управление" города Брянска, на оплату расходов по валке пораженных деревьев на территории города Брянска, на озеленение территории города Брянска (приобретение цветов) для праздничного оформления города к Дню освобождения Брянщины от немецко-фашистских захватчиков, на благоустройство земельного участка с кадастровым номер № 32:28:0030904:2976, расположенного по ул. Советской между административным зданием УМВД России по Брянской области и многоквартирным жилым домом № 43 по ул.Крахмалева в Советском районе г.Брянска, на финансовое обеспечение работ по капитальному ремонту сетей наружного (уличного) освещения в г. Брянске
</t>
  </si>
  <si>
    <t>Неисполнение плана мероприятий в сфере охраны окружающей среды связано с урегулированием вопросов и замечаний по расчету начальной цены контракта на ликвидацию свалок, отмеченных проверкой, проводимой контрольно-ревизионным отделом БГА, заключение контрактов было приостановлено. Учитывая сезонный характер работ и наступлением неблагоприятных погодных условий исполнить плановые назначения в полном объеме не представилось возможным</t>
  </si>
  <si>
    <t>Увеличение расходов за счет перераспределения ассигнований в рамках обеспечения деятельности Брянского городского Совета народных депутатов для оплаты служебных командировок, страховых взносов, приобретение подарочной продукции</t>
  </si>
  <si>
    <t>Увеличение расходов по капитальному ремонту административного здания Бежицкой районной администрации согласно заключенному контракту в 2022 году и расходов на обеспечение деятельности БГА</t>
  </si>
  <si>
    <t>Исполнение принятых решений об использовании ассигнований резервного фонда Брянской городской администрации в соответствии с порядком применения бюджетной классификации подлежит отражению по соответствующим разделам и подразделам классификации расходов, исходя из их отраслевой и ведомственной принадлежности. Остаток средств резервного фонда Брянской городской администрации сложился ввиду того, что средства были зарезервированы на случай непредвиденных ситуаций.</t>
  </si>
  <si>
    <t xml:space="preserve">Увеличение ассигнований (соответственно расходов) на приобретение жилого помещения гражданину, страдающему тяжелой формой хронических заболеваний, дающей право на внеочередное предоставление жилого помещения по договору социального найма, признанного в установленном порядке нуждающимся согласно решению Советского районного суда города Брянска, на оплату расходов по исполнительным листам, на оплату административных штрафов, на выплату компенсаций собственникам жилых помещений, расположенных по адресу ул.Советская , д.75,73 во исполнение решений Советского районного суда, на приобретение сувенирной продукции на праздничные мероприятия,на проведение мероприятий по ликвидации последствий весеннего половодья 2023 года согласно постановлению БГА,  на уплату взносов на капитальный ремонт по муниципальным жилым помещениям, за содержание и текущий ремонт общего имущества, за поставленную тепловую энергию и горячую воду многоквартирного дома согласно исполнительным документам, на оплату взносов на капитальный ремонт в Региональный фонд капитального строительства многоквартирных домов Брянской области, на подготовку и оформление города к празднованию 80-летия освобождения Брянска от немецко-фашистских захватчиков, на проведение капитального ремонта защитных сооружений, переданных МКУ "Управление по делам гражданской обороны и защите населения и территорий от чрезвычайных ситуаций города Брянска", на  расходы по эксплуатации и содержанию имущества казны муниципального образования, на выполнение муниципального задания МБУ "Хозяйственное управление" г.Брянска , на предоставление субсидии МУП "Архитектурно-планировочное бюро" г.Брянска на усиление стен тяжами административного здания управления по строительству и развитию территории города Брянска , расположенного по адресу г.Брянск, пр-т Ленина, 28, на выплату денежного поощрения активным членам территориальных общественных самоуправлений, на выплаты возмещения гражданам - участникам долевого строительства "14-этажный жилой дом поз.57, расположенный по адресу: Брянская область, г.Брянск, Советский район, микрорайон №5" (объект незавершенного строительства). 
</t>
  </si>
  <si>
    <t>Увеличение ассигнований (соответственно расходов) на техническое обслуживание АСЦО, КСЕОН МКУ "Управление по делам ГОЗНТЧС города Брянска"</t>
  </si>
  <si>
    <t>Увеличение ассигнований (соответственно расходов) на расходы по содержанию и капитальному ремонту переданных в безвозмездное пользование 36 защитных сооружений гражданской обороны МКУ "Управление по делам гражданской обороны и защите населения и территорий от чрезвычайных ситуаций города Брянска", а также на оплату по исполнительному листу из резервного фонда БГА</t>
  </si>
  <si>
    <t>Увеличение ассигнований (соответственно расходов) на приобретение специализированного транспорта для транспортировки безнадзорных животных, на обустройство и материально-техническое оснащение приютов для содержания животных без владельцев</t>
  </si>
  <si>
    <t>Увеличение ассигнований (соответственно расходов) за счет выделения средств из областного бюджета и перераспределения средств городского бюджета на выполнение работ, связанных с осуществлением регулярных перевозок пассажиров  по регулируемым тарифам, на приобретения 10 единиц автобусов марки ПАЗ 4232-07 с возможностью дооборудования комплектом «Санитарный» для установки 6-8 носилок, на возмещение недополученных доходов, возникших в результате регулирования тарифов по перевозкам пассажиров БГПАТП г. Брянска, на организацию работы "Социального такси" в городе Брянске, в связи с увеличением спроса на данный вид услуги, на приобретение автомобильного транспорта общего пользования, на предоставление специального транспорта инвалидам-колясочникам в связи с повышением спроса на услуги, кассовое исполнение произведено исходя из фактических расходов</t>
  </si>
  <si>
    <t xml:space="preserve">Уменьшение ассигнований ранее предусмотренных на капитальный ремонт административного здания управления по строительству и развитию территории города Брянска, по расходам на внесение изменений в Генеральный план города Брянска, по закупке услуг по выполнению кадастровых работ по образованию земельных участков исходя из фактической потребности
</t>
  </si>
  <si>
    <t>Увеличение ассигнований (соответственно расходов) в связи с поступлением средств публично-правовой компании "Фонд развития территорий" и средств областного бюджета на обеспечение устойчивого сокращения непригодного для проживания жилищного фонда (переселение граждан из жилых помещений, признанных аварийными)</t>
  </si>
  <si>
    <t>Увеличение ассигнований на модернизацию системы водоснабжения на территории муниципального образования "городской округ город Брянск", на реконструкцию и строительство самотечных и напорных канализационных коллекторов, водопроводных и канализационных сетей,   на приобретение специализированной техники для предприятий жилищно-коммунального комплекса, на проектирование и строительство водоводов, на мероприятия по модернизации систем коммунальной инфраструктуры, на восстановления платежеспособности МУП "Брянские бани" г. Брянскав целях предупреждения банкротства, на финансовое обеспечение проектирования объекта "Блочно-модульная котельная по адресу: Брянская область, г. Брянск, ул. Вокзальная, д.172а", на устранение технологических повреждений трубопроводов тепловой сети, на восстановление и обслуживание трансформаторных подстанций, кассовые расходы произведены исходя из фактически выполненных работ</t>
  </si>
  <si>
    <t>Увеличение ассигнований (соответственно расходов) на строительство водозаборных сооружений, на приобретение специального автомобиля с холодильной установкой для перевозки тел умерших, для выполнения работ по обеспечению сохранности памятника культурного наследия, на оплату административных штрафов и исполнительских сборов исполнительным листам и определениям суда, на реализацию концепции тематического оформления города к празднованию Дня города и 80-й годовщины освобождения Брянщины от немецко-фашистских захватчиков</t>
  </si>
  <si>
    <t>Увеличение ассигнований (соответственно расходов) за счет средств областного бюджета на реконструкцию здания МБУДО "Городская детская хоровая школа", на реализацию инициативных проектов, на финансовое обеспечение деятельности учреждений за счет средств городского бюджета</t>
  </si>
  <si>
    <t>Увеличение ассигнований (соответственно расходов)  на реализацию инициативных проектов, на финансовое обеспечение деятельности учреждений (капитальный ремонт библиотеки, материально-техническое оснащение и достижение целевых показателей по оплате труда), на приобретение перетяжек и световых опор,  флаговых композиций в рамках тематического оформления города к празднованию Дня города и 80-й годовщины освобождения от немецко-фашистских захватчиков</t>
  </si>
  <si>
    <t>Увеличение ассигнований (соответственно расходов) для оказания единовременной помощи и финансовой помощи в связи с утратой имущества первой необходимости за счет средств резервного фонда Брянской городской администрации по пострадавшим гражданам в результате чрезвычайной ситуации, вызванной взрывом в жилом доме № 2 по ул. 11 Лет Октября в Володарском районе г. Брянска</t>
  </si>
  <si>
    <t>Увеличение ассигнований в связи с выделением средств областного бюджетов на 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 (создан МБУ "Центр оказания помощи лицам, находящимся в состоянии алкогольного, наркотического или иного токсического опьянения" города Брянска). Неисполнение плановых назначений обусловлено фактически сложившимися расходами на создание и начало функционирования учреждения.</t>
  </si>
  <si>
    <t xml:space="preserve">Не смотря на увеличение ассигнований на устройство спортивного покрытия по объекту "Спортивно-оздоровительный комплекс в Бежицком районе г.Брянска",на оплату работ по объекту "Спортивно- оздоровительный комплекс в Бежицком районе г. Брянска, низкое исполнение сложилось по объекту «Дворец зимних видов спорта в Фокинском районе города Брянска»  в связи с тем, что разработка проектно-сметной документации проектной организацией в срок установленный договором не выполнена
</t>
  </si>
  <si>
    <t xml:space="preserve">Уменьшение ассигнований (соответственно расходов) и исполнение по расходам на обслуживание муниципального долга произведено исходя из фактического исполнения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</si>
</sst>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4" x14ac:knownFonts="1">
    <font>
      <sz val="11"/>
      <color theme="1"/>
      <name val="Calibri"/>
      <family val="2"/>
    </font>
    <font>
      <sz val="8"/>
      <name val="Arial"/>
      <family val="2"/>
      <charset val="204"/>
    </font>
    <font>
      <b/>
      <sz val="15"/>
      <name val="Times New Roman"/>
      <family val="1"/>
      <charset val="204"/>
    </font>
    <font>
      <sz val="12"/>
      <name val="Times New Roman"/>
      <family val="1"/>
      <charset val="204"/>
    </font>
    <font>
      <b/>
      <sz val="12"/>
      <name val="Times New Roman"/>
      <family val="1"/>
      <charset val="204"/>
    </font>
    <font>
      <b/>
      <sz val="11"/>
      <color theme="1"/>
      <name val="Calibri"/>
      <family val="2"/>
    </font>
    <font>
      <sz val="8"/>
      <color rgb="FF000000"/>
      <name val="Arial"/>
      <family val="2"/>
      <charset val="204"/>
    </font>
    <font>
      <sz val="12"/>
      <color rgb="FF000000"/>
      <name val="Times New Roman"/>
      <family val="1"/>
      <charset val="204"/>
    </font>
    <font>
      <sz val="10"/>
      <color rgb="FF000000"/>
      <name val="Arial Cyr"/>
    </font>
    <font>
      <b/>
      <sz val="12"/>
      <color rgb="FF000000"/>
      <name val="Times New Roman"/>
      <family val="1"/>
      <charset val="204"/>
    </font>
    <font>
      <sz val="11"/>
      <color rgb="FFFF0000"/>
      <name val="Calibri"/>
      <family val="2"/>
    </font>
    <font>
      <sz val="12"/>
      <color rgb="FFFF0000"/>
      <name val="Times New Roman"/>
      <family val="1"/>
      <charset val="204"/>
    </font>
    <font>
      <b/>
      <sz val="12"/>
      <color rgb="FFFF0000"/>
      <name val="Times New Roman"/>
      <family val="1"/>
      <charset val="204"/>
    </font>
    <font>
      <sz val="10"/>
      <name val="Times New Roman"/>
      <family val="1"/>
      <charset val="204"/>
    </font>
  </fonts>
  <fills count="4">
    <fill>
      <patternFill patternType="none"/>
    </fill>
    <fill>
      <patternFill patternType="gray125"/>
    </fill>
    <fill>
      <patternFill patternType="solid">
        <fgColor indexed="6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 fontId="6" fillId="0" borderId="2">
      <alignment horizontal="right"/>
    </xf>
    <xf numFmtId="4" fontId="6" fillId="0" borderId="2">
      <alignment horizontal="right"/>
    </xf>
    <xf numFmtId="0" fontId="8" fillId="0" borderId="3">
      <alignment horizontal="left" vertical="top" wrapText="1"/>
    </xf>
  </cellStyleXfs>
  <cellXfs count="41">
    <xf numFmtId="0" fontId="0" fillId="0" borderId="0" xfId="0" applyBorder="1"/>
    <xf numFmtId="0" fontId="5" fillId="0" borderId="0" xfId="0" applyFont="1" applyBorder="1"/>
    <xf numFmtId="0" fontId="0" fillId="0" borderId="0" xfId="0"/>
    <xf numFmtId="0" fontId="1" fillId="2" borderId="0" xfId="0" applyFont="1" applyFill="1" applyBorder="1" applyAlignment="1">
      <alignment horizontal="left"/>
    </xf>
    <xf numFmtId="0" fontId="0" fillId="0" borderId="0" xfId="0" applyFont="1" applyBorder="1"/>
    <xf numFmtId="0" fontId="0" fillId="0" borderId="0" xfId="0" applyBorder="1"/>
    <xf numFmtId="0" fontId="1" fillId="2" borderId="0" xfId="0" applyFont="1" applyFill="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left"/>
    </xf>
    <xf numFmtId="4" fontId="0" fillId="0" borderId="0" xfId="0" applyNumberFormat="1" applyFont="1" applyBorder="1"/>
    <xf numFmtId="4" fontId="3" fillId="3" borderId="1" xfId="0" applyNumberFormat="1" applyFont="1" applyFill="1" applyBorder="1" applyAlignment="1">
      <alignment horizontal="right" vertical="center"/>
    </xf>
    <xf numFmtId="4" fontId="4" fillId="3" borderId="1" xfId="0" applyNumberFormat="1" applyFont="1" applyFill="1" applyBorder="1" applyAlignment="1">
      <alignment horizontal="right" vertical="center"/>
    </xf>
    <xf numFmtId="0" fontId="0" fillId="0" borderId="0" xfId="0" applyBorder="1"/>
    <xf numFmtId="0" fontId="0" fillId="0" borderId="0" xfId="0" applyBorder="1"/>
    <xf numFmtId="4" fontId="9" fillId="3" borderId="1" xfId="0" applyNumberFormat="1" applyFont="1" applyFill="1" applyBorder="1" applyAlignment="1">
      <alignment horizontal="right" vertical="center" wrapText="1"/>
    </xf>
    <xf numFmtId="4" fontId="7" fillId="3" borderId="1" xfId="0" applyNumberFormat="1" applyFont="1" applyFill="1" applyBorder="1" applyAlignment="1">
      <alignment horizontal="right" vertical="center" wrapText="1"/>
    </xf>
    <xf numFmtId="0" fontId="4" fillId="3" borderId="1" xfId="0" applyFont="1" applyFill="1" applyBorder="1" applyAlignment="1">
      <alignment horizontal="center" vertical="center" wrapText="1"/>
    </xf>
    <xf numFmtId="49" fontId="4" fillId="3"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9" fillId="3" borderId="1" xfId="0" applyFont="1" applyFill="1" applyBorder="1" applyAlignment="1">
      <alignment horizontal="center" vertical="center" wrapText="1"/>
    </xf>
    <xf numFmtId="164" fontId="4" fillId="3" borderId="1" xfId="0" applyNumberFormat="1" applyFont="1" applyFill="1" applyBorder="1" applyAlignment="1">
      <alignment horizontal="right" vertical="center"/>
    </xf>
    <xf numFmtId="0" fontId="12"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3" borderId="1" xfId="0" applyFont="1" applyFill="1" applyBorder="1" applyAlignment="1">
      <alignment horizontal="center" vertical="center" wrapText="1"/>
    </xf>
    <xf numFmtId="16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wrapText="1"/>
    </xf>
    <xf numFmtId="0" fontId="12" fillId="3" borderId="1" xfId="0" applyNumberFormat="1" applyFont="1" applyFill="1" applyBorder="1" applyAlignment="1">
      <alignment horizontal="left" vertical="center" wrapText="1"/>
    </xf>
    <xf numFmtId="0" fontId="3" fillId="3" borderId="1"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4" fillId="3" borderId="1" xfId="0" applyNumberFormat="1" applyFont="1" applyFill="1" applyBorder="1" applyAlignment="1">
      <alignment horizontal="left" vertical="center" wrapText="1"/>
    </xf>
    <xf numFmtId="49" fontId="9" fillId="3" borderId="1" xfId="0" applyNumberFormat="1" applyFont="1" applyFill="1" applyBorder="1" applyAlignment="1">
      <alignment horizontal="center" vertical="center" wrapText="1"/>
    </xf>
    <xf numFmtId="49" fontId="7" fillId="3" borderId="1" xfId="0" applyNumberFormat="1" applyFont="1" applyFill="1" applyBorder="1" applyAlignment="1">
      <alignment horizontal="center" vertical="center" wrapText="1"/>
    </xf>
    <xf numFmtId="0" fontId="13" fillId="3" borderId="1" xfId="3" quotePrefix="1" applyNumberFormat="1" applyFont="1" applyFill="1" applyBorder="1" applyAlignment="1" applyProtection="1">
      <alignment horizontal="left" vertical="center" wrapText="1"/>
    </xf>
    <xf numFmtId="0" fontId="12" fillId="3" borderId="1" xfId="3" quotePrefix="1" applyNumberFormat="1" applyFont="1" applyFill="1" applyBorder="1" applyAlignment="1" applyProtection="1">
      <alignment horizontal="left" vertical="center" wrapText="1"/>
    </xf>
    <xf numFmtId="0" fontId="3" fillId="3" borderId="1" xfId="3" quotePrefix="1" applyNumberFormat="1" applyFont="1" applyFill="1" applyBorder="1" applyAlignment="1" applyProtection="1">
      <alignment horizontal="left" vertical="center" wrapText="1"/>
    </xf>
    <xf numFmtId="0" fontId="10" fillId="0" borderId="0" xfId="0" applyFont="1" applyBorder="1" applyAlignment="1">
      <alignment horizontal="left" vertical="center"/>
    </xf>
    <xf numFmtId="0" fontId="13" fillId="3" borderId="1" xfId="0" applyFont="1" applyFill="1" applyBorder="1" applyAlignment="1">
      <alignment horizontal="left" vertical="center" wrapText="1"/>
    </xf>
    <xf numFmtId="0" fontId="4" fillId="3" borderId="1" xfId="0" applyFont="1" applyFill="1" applyBorder="1" applyAlignment="1">
      <alignment horizontal="left" vertical="center"/>
    </xf>
    <xf numFmtId="0" fontId="2" fillId="0" borderId="0" xfId="0" applyFont="1" applyFill="1" applyAlignment="1">
      <alignment horizontal="center" vertical="center" wrapText="1"/>
    </xf>
    <xf numFmtId="0" fontId="3" fillId="0" borderId="0" xfId="0" applyFont="1" applyBorder="1" applyAlignment="1">
      <alignment horizontal="right" vertical="center"/>
    </xf>
    <xf numFmtId="0" fontId="0" fillId="0" borderId="0" xfId="0" applyBorder="1"/>
  </cellXfs>
  <cellStyles count="4">
    <cellStyle name="xl105" xfId="1"/>
    <cellStyle name="xl34" xfId="3"/>
    <cellStyle name="xl96" xfId="2"/>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J55"/>
  <sheetViews>
    <sheetView tabSelected="1" view="pageBreakPreview" topLeftCell="A49" zoomScaleNormal="100" zoomScaleSheetLayoutView="100" workbookViewId="0">
      <selection activeCell="F4" sqref="F4"/>
    </sheetView>
  </sheetViews>
  <sheetFormatPr defaultRowHeight="15" x14ac:dyDescent="0.25"/>
  <cols>
    <col min="1" max="1" width="39.140625" style="8" customWidth="1"/>
    <col min="2" max="2" width="6.85546875" style="7" customWidth="1"/>
    <col min="3" max="3" width="7.28515625" style="7" customWidth="1"/>
    <col min="4" max="7" width="19.85546875" style="4" customWidth="1"/>
    <col min="8" max="8" width="14.85546875" style="4" customWidth="1"/>
    <col min="9" max="9" width="17.140625" style="4" customWidth="1"/>
    <col min="10" max="10" width="79.5703125" style="35" customWidth="1"/>
  </cols>
  <sheetData>
    <row r="1" spans="1:10" x14ac:dyDescent="0.25">
      <c r="A1" s="40"/>
      <c r="B1" s="40"/>
      <c r="C1" s="40"/>
      <c r="D1" s="40"/>
      <c r="E1" s="40"/>
      <c r="F1" s="40"/>
      <c r="G1" s="40"/>
    </row>
    <row r="2" spans="1:10" s="2" customFormat="1" ht="45.75" customHeight="1" x14ac:dyDescent="0.25">
      <c r="A2" s="38" t="s">
        <v>69</v>
      </c>
      <c r="B2" s="38"/>
      <c r="C2" s="38"/>
      <c r="D2" s="38"/>
      <c r="E2" s="38"/>
      <c r="F2" s="38"/>
      <c r="G2" s="38"/>
      <c r="H2" s="38"/>
      <c r="I2" s="38"/>
      <c r="J2" s="38"/>
    </row>
    <row r="3" spans="1:10" s="2" customFormat="1" ht="15.75" x14ac:dyDescent="0.25">
      <c r="A3" s="3"/>
      <c r="B3" s="6"/>
      <c r="C3" s="6"/>
      <c r="D3" s="3"/>
      <c r="E3" s="39"/>
      <c r="F3" s="39"/>
      <c r="G3" s="39"/>
      <c r="H3" s="39" t="s">
        <v>2</v>
      </c>
      <c r="I3" s="39"/>
      <c r="J3" s="39"/>
    </row>
    <row r="4" spans="1:10" s="2" customFormat="1" ht="142.5" customHeight="1" x14ac:dyDescent="0.25">
      <c r="A4" s="16" t="s">
        <v>0</v>
      </c>
      <c r="B4" s="16" t="s">
        <v>4</v>
      </c>
      <c r="C4" s="16" t="s">
        <v>5</v>
      </c>
      <c r="D4" s="17" t="s">
        <v>71</v>
      </c>
      <c r="E4" s="17" t="s">
        <v>72</v>
      </c>
      <c r="F4" s="17" t="s">
        <v>73</v>
      </c>
      <c r="G4" s="17" t="s">
        <v>70</v>
      </c>
      <c r="H4" s="17" t="s">
        <v>65</v>
      </c>
      <c r="I4" s="17" t="s">
        <v>3</v>
      </c>
      <c r="J4" s="17" t="s">
        <v>66</v>
      </c>
    </row>
    <row r="5" spans="1:10" s="1" customFormat="1" ht="31.5" x14ac:dyDescent="0.25">
      <c r="A5" s="18" t="s">
        <v>6</v>
      </c>
      <c r="B5" s="19" t="s">
        <v>7</v>
      </c>
      <c r="C5" s="19" t="s">
        <v>8</v>
      </c>
      <c r="D5" s="11">
        <f>SUM(D6:D12)</f>
        <v>614379509.15999997</v>
      </c>
      <c r="E5" s="11">
        <f t="shared" ref="E5:G5" si="0">SUM(E6:E12)</f>
        <v>822032444.17000008</v>
      </c>
      <c r="F5" s="11">
        <f t="shared" si="0"/>
        <v>822009633.86999989</v>
      </c>
      <c r="G5" s="11">
        <f t="shared" si="0"/>
        <v>736781055.06999993</v>
      </c>
      <c r="H5" s="20">
        <f>G5/E5*100</f>
        <v>89.62919411458536</v>
      </c>
      <c r="I5" s="20">
        <f>G5/D5*100</f>
        <v>119.92279105749336</v>
      </c>
      <c r="J5" s="21"/>
    </row>
    <row r="6" spans="1:10" ht="63" x14ac:dyDescent="0.25">
      <c r="A6" s="22" t="s">
        <v>9</v>
      </c>
      <c r="B6" s="23" t="s">
        <v>7</v>
      </c>
      <c r="C6" s="23" t="s">
        <v>10</v>
      </c>
      <c r="D6" s="10">
        <v>7322515.5499999998</v>
      </c>
      <c r="E6" s="10">
        <v>8560118.8300000001</v>
      </c>
      <c r="F6" s="10">
        <v>8560118.8300000001</v>
      </c>
      <c r="G6" s="10">
        <v>8559516.3000000007</v>
      </c>
      <c r="H6" s="24">
        <f t="shared" ref="H6:H53" si="1">G6/E6*100</f>
        <v>99.992961195843606</v>
      </c>
      <c r="I6" s="24">
        <f t="shared" ref="I6:I53" si="2">G6/D6*100</f>
        <v>116.89311195795278</v>
      </c>
      <c r="J6" s="25" t="s">
        <v>87</v>
      </c>
    </row>
    <row r="7" spans="1:10" ht="78.75" x14ac:dyDescent="0.25">
      <c r="A7" s="22" t="s">
        <v>11</v>
      </c>
      <c r="B7" s="23" t="s">
        <v>7</v>
      </c>
      <c r="C7" s="23" t="s">
        <v>12</v>
      </c>
      <c r="D7" s="10">
        <v>48927681.600000001</v>
      </c>
      <c r="E7" s="10">
        <v>45236159.799999997</v>
      </c>
      <c r="F7" s="10">
        <v>45236159.799999997</v>
      </c>
      <c r="G7" s="10">
        <v>44970935.780000001</v>
      </c>
      <c r="H7" s="24">
        <f t="shared" si="1"/>
        <v>99.413690239904057</v>
      </c>
      <c r="I7" s="24">
        <f t="shared" si="2"/>
        <v>91.913073150803044</v>
      </c>
      <c r="J7" s="27" t="s">
        <v>82</v>
      </c>
    </row>
    <row r="8" spans="1:10" ht="94.5" x14ac:dyDescent="0.25">
      <c r="A8" s="22" t="s">
        <v>13</v>
      </c>
      <c r="B8" s="23" t="s">
        <v>7</v>
      </c>
      <c r="C8" s="23" t="s">
        <v>14</v>
      </c>
      <c r="D8" s="10">
        <v>267297136.50999999</v>
      </c>
      <c r="E8" s="10">
        <v>289324555.14999998</v>
      </c>
      <c r="F8" s="10">
        <v>289324555.14999998</v>
      </c>
      <c r="G8" s="10">
        <v>288498115.27999997</v>
      </c>
      <c r="H8" s="24">
        <f t="shared" si="1"/>
        <v>99.714355433961856</v>
      </c>
      <c r="I8" s="24">
        <f t="shared" si="2"/>
        <v>107.93161462438891</v>
      </c>
      <c r="J8" s="27" t="s">
        <v>88</v>
      </c>
    </row>
    <row r="9" spans="1:10" ht="99.75" customHeight="1" x14ac:dyDescent="0.25">
      <c r="A9" s="22" t="s">
        <v>15</v>
      </c>
      <c r="B9" s="23" t="s">
        <v>7</v>
      </c>
      <c r="C9" s="23" t="s">
        <v>16</v>
      </c>
      <c r="D9" s="10">
        <v>41487</v>
      </c>
      <c r="E9" s="10">
        <v>41487</v>
      </c>
      <c r="F9" s="10">
        <v>41487</v>
      </c>
      <c r="G9" s="10">
        <v>29914.5</v>
      </c>
      <c r="H9" s="24">
        <f t="shared" si="1"/>
        <v>72.105719864053796</v>
      </c>
      <c r="I9" s="24">
        <f t="shared" si="2"/>
        <v>72.105719864053796</v>
      </c>
      <c r="J9" s="25" t="s">
        <v>83</v>
      </c>
    </row>
    <row r="10" spans="1:10" ht="78.75" x14ac:dyDescent="0.25">
      <c r="A10" s="22" t="s">
        <v>17</v>
      </c>
      <c r="B10" s="23" t="s">
        <v>7</v>
      </c>
      <c r="C10" s="23" t="s">
        <v>18</v>
      </c>
      <c r="D10" s="10">
        <v>57941316.619999997</v>
      </c>
      <c r="E10" s="10">
        <v>59793586.090000004</v>
      </c>
      <c r="F10" s="10">
        <v>59751984.700000003</v>
      </c>
      <c r="G10" s="10">
        <v>59709054.880000003</v>
      </c>
      <c r="H10" s="24">
        <f t="shared" si="1"/>
        <v>99.858628298572413</v>
      </c>
      <c r="I10" s="24">
        <f t="shared" si="2"/>
        <v>103.05091144475276</v>
      </c>
      <c r="J10" s="28"/>
    </row>
    <row r="11" spans="1:10" ht="110.25" x14ac:dyDescent="0.25">
      <c r="A11" s="22" t="s">
        <v>19</v>
      </c>
      <c r="B11" s="23" t="s">
        <v>7</v>
      </c>
      <c r="C11" s="23" t="s">
        <v>20</v>
      </c>
      <c r="D11" s="10">
        <v>26332189.539999999</v>
      </c>
      <c r="E11" s="10">
        <v>81114617.609999999</v>
      </c>
      <c r="F11" s="10">
        <v>81114617.609999999</v>
      </c>
      <c r="G11" s="10">
        <v>0</v>
      </c>
      <c r="H11" s="24">
        <f t="shared" si="1"/>
        <v>0</v>
      </c>
      <c r="I11" s="24">
        <f t="shared" si="2"/>
        <v>0</v>
      </c>
      <c r="J11" s="27" t="s">
        <v>89</v>
      </c>
    </row>
    <row r="12" spans="1:10" ht="344.25" x14ac:dyDescent="0.25">
      <c r="A12" s="22" t="s">
        <v>21</v>
      </c>
      <c r="B12" s="23" t="s">
        <v>7</v>
      </c>
      <c r="C12" s="23" t="s">
        <v>22</v>
      </c>
      <c r="D12" s="10">
        <v>206517182.34</v>
      </c>
      <c r="E12" s="10">
        <v>337961919.69</v>
      </c>
      <c r="F12" s="10">
        <v>337980710.77999997</v>
      </c>
      <c r="G12" s="10">
        <v>335013518.32999998</v>
      </c>
      <c r="H12" s="24">
        <f t="shared" si="1"/>
        <v>99.127593616847577</v>
      </c>
      <c r="I12" s="24">
        <f t="shared" si="2"/>
        <v>162.22065134437565</v>
      </c>
      <c r="J12" s="36" t="s">
        <v>90</v>
      </c>
    </row>
    <row r="13" spans="1:10" s="1" customFormat="1" ht="15.75" x14ac:dyDescent="0.25">
      <c r="A13" s="18" t="s">
        <v>23</v>
      </c>
      <c r="B13" s="19" t="s">
        <v>10</v>
      </c>
      <c r="C13" s="19" t="s">
        <v>8</v>
      </c>
      <c r="D13" s="11">
        <f>D14</f>
        <v>2847166.91</v>
      </c>
      <c r="E13" s="11">
        <f t="shared" ref="E13:G13" si="3">E14</f>
        <v>3427496.28</v>
      </c>
      <c r="F13" s="11">
        <f t="shared" si="3"/>
        <v>3427496.28</v>
      </c>
      <c r="G13" s="11">
        <f t="shared" si="3"/>
        <v>3424050.51</v>
      </c>
      <c r="H13" s="20">
        <f t="shared" si="1"/>
        <v>99.899466849311949</v>
      </c>
      <c r="I13" s="20">
        <f t="shared" si="2"/>
        <v>120.2616712765884</v>
      </c>
      <c r="J13" s="26"/>
    </row>
    <row r="14" spans="1:10" ht="47.25" x14ac:dyDescent="0.25">
      <c r="A14" s="22" t="s">
        <v>24</v>
      </c>
      <c r="B14" s="23" t="s">
        <v>10</v>
      </c>
      <c r="C14" s="23" t="s">
        <v>14</v>
      </c>
      <c r="D14" s="10">
        <v>2847166.91</v>
      </c>
      <c r="E14" s="10">
        <v>3427496.28</v>
      </c>
      <c r="F14" s="10">
        <v>3427496.28</v>
      </c>
      <c r="G14" s="10">
        <v>3424050.51</v>
      </c>
      <c r="H14" s="24">
        <f t="shared" si="1"/>
        <v>99.899466849311949</v>
      </c>
      <c r="I14" s="24">
        <f t="shared" si="2"/>
        <v>120.2616712765884</v>
      </c>
      <c r="J14" s="27" t="s">
        <v>91</v>
      </c>
    </row>
    <row r="15" spans="1:10" s="1" customFormat="1" ht="63" x14ac:dyDescent="0.25">
      <c r="A15" s="18" t="s">
        <v>25</v>
      </c>
      <c r="B15" s="19" t="s">
        <v>12</v>
      </c>
      <c r="C15" s="19" t="s">
        <v>8</v>
      </c>
      <c r="D15" s="14">
        <f>SUM(D16:D18)</f>
        <v>57361785.670000002</v>
      </c>
      <c r="E15" s="14">
        <f t="shared" ref="E15:G15" si="4">SUM(E16:E18)</f>
        <v>68683031.549999997</v>
      </c>
      <c r="F15" s="14">
        <f t="shared" si="4"/>
        <v>68683031.549999997</v>
      </c>
      <c r="G15" s="14">
        <f t="shared" si="4"/>
        <v>67926247.859999999</v>
      </c>
      <c r="H15" s="20">
        <f t="shared" si="1"/>
        <v>98.898150426791986</v>
      </c>
      <c r="I15" s="20">
        <f t="shared" si="2"/>
        <v>118.41724776626886</v>
      </c>
      <c r="J15" s="21"/>
    </row>
    <row r="16" spans="1:10" ht="94.5" x14ac:dyDescent="0.25">
      <c r="A16" s="22" t="s">
        <v>26</v>
      </c>
      <c r="B16" s="23" t="s">
        <v>12</v>
      </c>
      <c r="C16" s="23" t="s">
        <v>27</v>
      </c>
      <c r="D16" s="15">
        <v>3174357</v>
      </c>
      <c r="E16" s="10">
        <v>6082939.7300000004</v>
      </c>
      <c r="F16" s="10">
        <v>6082939.7300000004</v>
      </c>
      <c r="G16" s="10">
        <v>5960601.4100000001</v>
      </c>
      <c r="H16" s="24">
        <f t="shared" si="1"/>
        <v>97.988828996666712</v>
      </c>
      <c r="I16" s="24">
        <f t="shared" si="2"/>
        <v>187.77350531146939</v>
      </c>
      <c r="J16" s="27" t="s">
        <v>92</v>
      </c>
    </row>
    <row r="17" spans="1:10" ht="63" x14ac:dyDescent="0.25">
      <c r="A17" s="22" t="s">
        <v>28</v>
      </c>
      <c r="B17" s="23" t="s">
        <v>12</v>
      </c>
      <c r="C17" s="23" t="s">
        <v>29</v>
      </c>
      <c r="D17" s="10">
        <v>52169428.670000002</v>
      </c>
      <c r="E17" s="10">
        <v>53543091.82</v>
      </c>
      <c r="F17" s="10">
        <v>53543091.82</v>
      </c>
      <c r="G17" s="10">
        <v>52908746.450000003</v>
      </c>
      <c r="H17" s="24">
        <f t="shared" si="1"/>
        <v>98.815261972296014</v>
      </c>
      <c r="I17" s="24">
        <f t="shared" si="2"/>
        <v>101.41714754952864</v>
      </c>
      <c r="J17" s="27"/>
    </row>
    <row r="18" spans="1:10" s="12" customFormat="1" ht="47.25" x14ac:dyDescent="0.25">
      <c r="A18" s="22" t="s">
        <v>67</v>
      </c>
      <c r="B18" s="23" t="s">
        <v>12</v>
      </c>
      <c r="C18" s="23" t="s">
        <v>68</v>
      </c>
      <c r="D18" s="10">
        <v>2018000</v>
      </c>
      <c r="E18" s="10">
        <v>9057000</v>
      </c>
      <c r="F18" s="10">
        <v>9057000</v>
      </c>
      <c r="G18" s="10">
        <v>9056900</v>
      </c>
      <c r="H18" s="24">
        <f t="shared" ref="H18" si="5">G18/E18*100</f>
        <v>99.998895881638518</v>
      </c>
      <c r="I18" s="24">
        <v>0</v>
      </c>
      <c r="J18" s="27"/>
    </row>
    <row r="19" spans="1:10" s="1" customFormat="1" ht="31.5" x14ac:dyDescent="0.25">
      <c r="A19" s="18" t="s">
        <v>30</v>
      </c>
      <c r="B19" s="19" t="s">
        <v>14</v>
      </c>
      <c r="C19" s="19" t="s">
        <v>8</v>
      </c>
      <c r="D19" s="11">
        <f>SUM(D20:D24)</f>
        <v>4488818945.5</v>
      </c>
      <c r="E19" s="11">
        <f t="shared" ref="E19:G19" si="6">SUM(E20:E24)</f>
        <v>5224266792.0600004</v>
      </c>
      <c r="F19" s="11">
        <f t="shared" si="6"/>
        <v>5125608023.0700006</v>
      </c>
      <c r="G19" s="11">
        <f t="shared" si="6"/>
        <v>4941006167.25</v>
      </c>
      <c r="H19" s="20">
        <f t="shared" si="1"/>
        <v>94.577983168078077</v>
      </c>
      <c r="I19" s="20">
        <f t="shared" si="2"/>
        <v>110.07363467406752</v>
      </c>
      <c r="J19" s="21"/>
    </row>
    <row r="20" spans="1:10" ht="79.5" customHeight="1" x14ac:dyDescent="0.25">
      <c r="A20" s="22" t="s">
        <v>31</v>
      </c>
      <c r="B20" s="23" t="s">
        <v>14</v>
      </c>
      <c r="C20" s="23" t="s">
        <v>16</v>
      </c>
      <c r="D20" s="10">
        <v>31518155</v>
      </c>
      <c r="E20" s="10">
        <v>54602117.619999997</v>
      </c>
      <c r="F20" s="10">
        <v>54602117.619999997</v>
      </c>
      <c r="G20" s="10">
        <v>44223715.450000003</v>
      </c>
      <c r="H20" s="24">
        <f t="shared" si="1"/>
        <v>80.992674602425069</v>
      </c>
      <c r="I20" s="24">
        <f t="shared" si="2"/>
        <v>140.31187882031801</v>
      </c>
      <c r="J20" s="27" t="s">
        <v>93</v>
      </c>
    </row>
    <row r="21" spans="1:10" ht="15.75" x14ac:dyDescent="0.25">
      <c r="A21" s="22" t="s">
        <v>32</v>
      </c>
      <c r="B21" s="23" t="s">
        <v>14</v>
      </c>
      <c r="C21" s="23" t="s">
        <v>18</v>
      </c>
      <c r="D21" s="10">
        <v>679584</v>
      </c>
      <c r="E21" s="10">
        <v>647007.80000000005</v>
      </c>
      <c r="F21" s="10">
        <v>647007.80000000005</v>
      </c>
      <c r="G21" s="10">
        <v>647007.80000000005</v>
      </c>
      <c r="H21" s="24">
        <f t="shared" si="1"/>
        <v>100</v>
      </c>
      <c r="I21" s="24">
        <f t="shared" si="2"/>
        <v>95.206449828130161</v>
      </c>
      <c r="J21" s="27"/>
    </row>
    <row r="22" spans="1:10" ht="213.75" customHeight="1" x14ac:dyDescent="0.25">
      <c r="A22" s="22" t="s">
        <v>33</v>
      </c>
      <c r="B22" s="23" t="s">
        <v>14</v>
      </c>
      <c r="C22" s="23" t="s">
        <v>34</v>
      </c>
      <c r="D22" s="10">
        <v>1497473673.9400001</v>
      </c>
      <c r="E22" s="10">
        <v>1604182875.99</v>
      </c>
      <c r="F22" s="10">
        <v>1604182875.99</v>
      </c>
      <c r="G22" s="10">
        <v>1585462277.53</v>
      </c>
      <c r="H22" s="24">
        <f t="shared" si="1"/>
        <v>98.833013446272645</v>
      </c>
      <c r="I22" s="24">
        <f t="shared" si="2"/>
        <v>105.87580303555475</v>
      </c>
      <c r="J22" s="27" t="s">
        <v>94</v>
      </c>
    </row>
    <row r="23" spans="1:10" ht="345" customHeight="1" x14ac:dyDescent="0.25">
      <c r="A23" s="22" t="s">
        <v>35</v>
      </c>
      <c r="B23" s="23" t="s">
        <v>14</v>
      </c>
      <c r="C23" s="23" t="s">
        <v>27</v>
      </c>
      <c r="D23" s="10">
        <v>2893460778.4099998</v>
      </c>
      <c r="E23" s="10">
        <v>3499715278.3000002</v>
      </c>
      <c r="F23" s="10">
        <v>3401056509.3099999</v>
      </c>
      <c r="G23" s="10">
        <v>3248563612.5100002</v>
      </c>
      <c r="H23" s="24">
        <f t="shared" si="1"/>
        <v>92.823654331331838</v>
      </c>
      <c r="I23" s="24">
        <f t="shared" si="2"/>
        <v>112.272598845979</v>
      </c>
      <c r="J23" s="32" t="s">
        <v>84</v>
      </c>
    </row>
    <row r="24" spans="1:10" ht="110.25" x14ac:dyDescent="0.25">
      <c r="A24" s="22" t="s">
        <v>36</v>
      </c>
      <c r="B24" s="23" t="s">
        <v>14</v>
      </c>
      <c r="C24" s="23" t="s">
        <v>37</v>
      </c>
      <c r="D24" s="10">
        <v>65686754.149999999</v>
      </c>
      <c r="E24" s="10">
        <v>65119512.350000001</v>
      </c>
      <c r="F24" s="10">
        <v>65119512.350000001</v>
      </c>
      <c r="G24" s="10">
        <v>62109553.960000001</v>
      </c>
      <c r="H24" s="24">
        <f t="shared" si="1"/>
        <v>95.377793411869732</v>
      </c>
      <c r="I24" s="24">
        <f t="shared" si="2"/>
        <v>94.554152909076265</v>
      </c>
      <c r="J24" s="27" t="s">
        <v>95</v>
      </c>
    </row>
    <row r="25" spans="1:10" s="1" customFormat="1" ht="31.5" x14ac:dyDescent="0.25">
      <c r="A25" s="18" t="s">
        <v>38</v>
      </c>
      <c r="B25" s="19" t="s">
        <v>16</v>
      </c>
      <c r="C25" s="19" t="s">
        <v>8</v>
      </c>
      <c r="D25" s="11">
        <f>SUM(D26:D29)</f>
        <v>527089204.42000002</v>
      </c>
      <c r="E25" s="11">
        <f t="shared" ref="E25:G25" si="7">SUM(E26:E29)</f>
        <v>2217042486.4400001</v>
      </c>
      <c r="F25" s="11">
        <f t="shared" si="7"/>
        <v>2216397449.2399998</v>
      </c>
      <c r="G25" s="11">
        <f t="shared" si="7"/>
        <v>1593716269.5699999</v>
      </c>
      <c r="H25" s="20">
        <f t="shared" si="1"/>
        <v>71.88478702224144</v>
      </c>
      <c r="I25" s="20">
        <f t="shared" si="2"/>
        <v>302.36177409926239</v>
      </c>
      <c r="J25" s="26"/>
    </row>
    <row r="26" spans="1:10" ht="78.75" x14ac:dyDescent="0.25">
      <c r="A26" s="22" t="s">
        <v>39</v>
      </c>
      <c r="B26" s="23" t="s">
        <v>16</v>
      </c>
      <c r="C26" s="23" t="s">
        <v>7</v>
      </c>
      <c r="D26" s="10">
        <v>19537514.190000001</v>
      </c>
      <c r="E26" s="10">
        <v>897521330.49000001</v>
      </c>
      <c r="F26" s="10">
        <v>897502539.39999986</v>
      </c>
      <c r="G26" s="10">
        <v>682951295.79999995</v>
      </c>
      <c r="H26" s="24">
        <f t="shared" si="1"/>
        <v>76.093043429635713</v>
      </c>
      <c r="I26" s="24">
        <f t="shared" si="2"/>
        <v>3495.5895062103591</v>
      </c>
      <c r="J26" s="27" t="s">
        <v>96</v>
      </c>
    </row>
    <row r="27" spans="1:10" ht="220.5" x14ac:dyDescent="0.25">
      <c r="A27" s="22" t="s">
        <v>40</v>
      </c>
      <c r="B27" s="23" t="s">
        <v>16</v>
      </c>
      <c r="C27" s="23" t="s">
        <v>10</v>
      </c>
      <c r="D27" s="10">
        <v>48548213.539999999</v>
      </c>
      <c r="E27" s="10">
        <v>635473527.50999999</v>
      </c>
      <c r="F27" s="10">
        <v>635473527.50999999</v>
      </c>
      <c r="G27" s="10">
        <v>418161765.87</v>
      </c>
      <c r="H27" s="24">
        <f t="shared" si="1"/>
        <v>65.80317633505507</v>
      </c>
      <c r="I27" s="24">
        <f t="shared" si="2"/>
        <v>861.33296238689979</v>
      </c>
      <c r="J27" s="25" t="s">
        <v>97</v>
      </c>
    </row>
    <row r="28" spans="1:10" ht="266.25" customHeight="1" x14ac:dyDescent="0.25">
      <c r="A28" s="22" t="s">
        <v>41</v>
      </c>
      <c r="B28" s="23" t="s">
        <v>16</v>
      </c>
      <c r="C28" s="23" t="s">
        <v>12</v>
      </c>
      <c r="D28" s="10">
        <v>375123578.62</v>
      </c>
      <c r="E28" s="10">
        <v>586021238.65999997</v>
      </c>
      <c r="F28" s="10">
        <v>585820765.39999998</v>
      </c>
      <c r="G28" s="10">
        <v>395772185.57999998</v>
      </c>
      <c r="H28" s="24">
        <f t="shared" si="1"/>
        <v>67.535467909827844</v>
      </c>
      <c r="I28" s="24">
        <f t="shared" si="2"/>
        <v>105.50448122615002</v>
      </c>
      <c r="J28" s="25" t="s">
        <v>85</v>
      </c>
    </row>
    <row r="29" spans="1:10" ht="126" x14ac:dyDescent="0.25">
      <c r="A29" s="22" t="s">
        <v>42</v>
      </c>
      <c r="B29" s="23" t="s">
        <v>16</v>
      </c>
      <c r="C29" s="23" t="s">
        <v>16</v>
      </c>
      <c r="D29" s="10">
        <v>83879898.069999993</v>
      </c>
      <c r="E29" s="10">
        <v>98026389.780000001</v>
      </c>
      <c r="F29" s="10">
        <v>97600616.930000007</v>
      </c>
      <c r="G29" s="10">
        <v>96831022.319999993</v>
      </c>
      <c r="H29" s="24">
        <f t="shared" si="1"/>
        <v>98.780565659224251</v>
      </c>
      <c r="I29" s="24">
        <f t="shared" si="2"/>
        <v>115.44008105397548</v>
      </c>
      <c r="J29" s="25" t="s">
        <v>98</v>
      </c>
    </row>
    <row r="30" spans="1:10" s="1" customFormat="1" ht="31.5" x14ac:dyDescent="0.25">
      <c r="A30" s="18" t="s">
        <v>74</v>
      </c>
      <c r="B30" s="30" t="s">
        <v>18</v>
      </c>
      <c r="C30" s="19" t="s">
        <v>8</v>
      </c>
      <c r="D30" s="11">
        <f>D31</f>
        <v>11676000</v>
      </c>
      <c r="E30" s="11">
        <f t="shared" ref="E30:G30" si="8">E31</f>
        <v>11676000</v>
      </c>
      <c r="F30" s="11">
        <f t="shared" si="8"/>
        <v>11676000</v>
      </c>
      <c r="G30" s="11">
        <f t="shared" si="8"/>
        <v>5666834.6900000004</v>
      </c>
      <c r="H30" s="20">
        <f t="shared" ref="H30" si="9">G30/E30*100</f>
        <v>48.534041538198011</v>
      </c>
      <c r="I30" s="20">
        <f t="shared" ref="I30" si="10">G30/D30*100</f>
        <v>48.534041538198011</v>
      </c>
      <c r="J30" s="29"/>
    </row>
    <row r="31" spans="1:10" s="13" customFormat="1" ht="110.25" x14ac:dyDescent="0.25">
      <c r="A31" s="22" t="s">
        <v>75</v>
      </c>
      <c r="B31" s="23" t="s">
        <v>18</v>
      </c>
      <c r="C31" s="31" t="s">
        <v>16</v>
      </c>
      <c r="D31" s="10">
        <v>11676000</v>
      </c>
      <c r="E31" s="10">
        <v>11676000</v>
      </c>
      <c r="F31" s="10">
        <v>11676000</v>
      </c>
      <c r="G31" s="10">
        <v>5666834.6900000004</v>
      </c>
      <c r="H31" s="24">
        <f t="shared" ref="H31" si="11">G31/E31*100</f>
        <v>48.534041538198011</v>
      </c>
      <c r="I31" s="24">
        <f t="shared" ref="I31" si="12">G31/D31*100</f>
        <v>48.534041538198011</v>
      </c>
      <c r="J31" s="25" t="s">
        <v>86</v>
      </c>
    </row>
    <row r="32" spans="1:10" s="1" customFormat="1" ht="15.75" x14ac:dyDescent="0.25">
      <c r="A32" s="18" t="s">
        <v>43</v>
      </c>
      <c r="B32" s="19" t="s">
        <v>44</v>
      </c>
      <c r="C32" s="19" t="s">
        <v>8</v>
      </c>
      <c r="D32" s="11">
        <f>SUM(D33:D37)</f>
        <v>8008119118.920001</v>
      </c>
      <c r="E32" s="11">
        <f>SUM(E33:E37)</f>
        <v>9939917044.4899998</v>
      </c>
      <c r="F32" s="11">
        <f>SUM(F33:F37)</f>
        <v>9920696176.3700008</v>
      </c>
      <c r="G32" s="11">
        <f>SUM(G33:G37)</f>
        <v>9455358576.4400005</v>
      </c>
      <c r="H32" s="20">
        <f t="shared" si="1"/>
        <v>95.125125633532264</v>
      </c>
      <c r="I32" s="20">
        <f t="shared" si="2"/>
        <v>118.07215197512171</v>
      </c>
      <c r="J32" s="33"/>
    </row>
    <row r="33" spans="1:10" ht="199.5" customHeight="1" x14ac:dyDescent="0.25">
      <c r="A33" s="22" t="s">
        <v>45</v>
      </c>
      <c r="B33" s="23" t="s">
        <v>44</v>
      </c>
      <c r="C33" s="23" t="s">
        <v>7</v>
      </c>
      <c r="D33" s="10">
        <v>2807187667.0300002</v>
      </c>
      <c r="E33" s="10">
        <v>3320834041.5300002</v>
      </c>
      <c r="F33" s="10">
        <v>3320834041.5300002</v>
      </c>
      <c r="G33" s="10">
        <v>3197363534.79</v>
      </c>
      <c r="H33" s="24">
        <f t="shared" si="1"/>
        <v>96.281942873510346</v>
      </c>
      <c r="I33" s="24">
        <f t="shared" si="2"/>
        <v>113.89917291040273</v>
      </c>
      <c r="J33" s="27" t="s">
        <v>76</v>
      </c>
    </row>
    <row r="34" spans="1:10" s="5" customFormat="1" ht="365.25" customHeight="1" x14ac:dyDescent="0.25">
      <c r="A34" s="22" t="s">
        <v>46</v>
      </c>
      <c r="B34" s="23" t="s">
        <v>44</v>
      </c>
      <c r="C34" s="23" t="s">
        <v>10</v>
      </c>
      <c r="D34" s="10">
        <v>4432527247.5</v>
      </c>
      <c r="E34" s="10">
        <v>5810035968.46</v>
      </c>
      <c r="F34" s="10">
        <v>5790815100.3400002</v>
      </c>
      <c r="G34" s="10">
        <v>5449600049.8699999</v>
      </c>
      <c r="H34" s="24">
        <f t="shared" si="1"/>
        <v>93.796322078785053</v>
      </c>
      <c r="I34" s="24">
        <f t="shared" si="2"/>
        <v>122.94566385223331</v>
      </c>
      <c r="J34" s="27" t="s">
        <v>77</v>
      </c>
    </row>
    <row r="35" spans="1:10" ht="63" x14ac:dyDescent="0.25">
      <c r="A35" s="22" t="s">
        <v>47</v>
      </c>
      <c r="B35" s="23" t="s">
        <v>44</v>
      </c>
      <c r="C35" s="23" t="s">
        <v>12</v>
      </c>
      <c r="D35" s="10">
        <v>504910765.00999999</v>
      </c>
      <c r="E35" s="10">
        <v>534971535.5</v>
      </c>
      <c r="F35" s="10">
        <v>534971535.5</v>
      </c>
      <c r="G35" s="10">
        <v>534971535.5</v>
      </c>
      <c r="H35" s="24">
        <f t="shared" si="1"/>
        <v>100</v>
      </c>
      <c r="I35" s="24">
        <f t="shared" si="2"/>
        <v>105.95367985259824</v>
      </c>
      <c r="J35" s="27" t="s">
        <v>99</v>
      </c>
    </row>
    <row r="36" spans="1:10" ht="31.5" x14ac:dyDescent="0.25">
      <c r="A36" s="22" t="s">
        <v>48</v>
      </c>
      <c r="B36" s="23" t="s">
        <v>44</v>
      </c>
      <c r="C36" s="23" t="s">
        <v>44</v>
      </c>
      <c r="D36" s="10">
        <v>4092982.07</v>
      </c>
      <c r="E36" s="10">
        <v>4364701.2699999996</v>
      </c>
      <c r="F36" s="10">
        <v>4364701.2699999996</v>
      </c>
      <c r="G36" s="10">
        <v>4364701.1100000003</v>
      </c>
      <c r="H36" s="24">
        <f t="shared" si="1"/>
        <v>99.999996334227944</v>
      </c>
      <c r="I36" s="24">
        <f t="shared" si="2"/>
        <v>106.63865698292689</v>
      </c>
      <c r="J36" s="25" t="s">
        <v>78</v>
      </c>
    </row>
    <row r="37" spans="1:10" ht="47.25" x14ac:dyDescent="0.25">
      <c r="A37" s="22" t="s">
        <v>49</v>
      </c>
      <c r="B37" s="23" t="s">
        <v>44</v>
      </c>
      <c r="C37" s="23" t="s">
        <v>27</v>
      </c>
      <c r="D37" s="10">
        <v>259400457.31</v>
      </c>
      <c r="E37" s="10">
        <v>269710797.73000002</v>
      </c>
      <c r="F37" s="10">
        <v>269710797.73000002</v>
      </c>
      <c r="G37" s="10">
        <v>269058755.17000002</v>
      </c>
      <c r="H37" s="24">
        <f t="shared" si="1"/>
        <v>99.758243805777198</v>
      </c>
      <c r="I37" s="24">
        <f t="shared" si="2"/>
        <v>103.72331566418858</v>
      </c>
      <c r="J37" s="34" t="s">
        <v>79</v>
      </c>
    </row>
    <row r="38" spans="1:10" s="1" customFormat="1" ht="31.5" x14ac:dyDescent="0.25">
      <c r="A38" s="18" t="s">
        <v>50</v>
      </c>
      <c r="B38" s="19" t="s">
        <v>34</v>
      </c>
      <c r="C38" s="19" t="s">
        <v>8</v>
      </c>
      <c r="D38" s="11">
        <f>SUM(D39:D40)</f>
        <v>497997541</v>
      </c>
      <c r="E38" s="11">
        <f t="shared" ref="E38:G38" si="13">SUM(E39:E40)</f>
        <v>522340393.00999999</v>
      </c>
      <c r="F38" s="11">
        <f t="shared" si="13"/>
        <v>522340393.00999999</v>
      </c>
      <c r="G38" s="11">
        <f t="shared" si="13"/>
        <v>522318879.42000002</v>
      </c>
      <c r="H38" s="20">
        <f t="shared" si="1"/>
        <v>99.995881308379012</v>
      </c>
      <c r="I38" s="20">
        <f t="shared" si="2"/>
        <v>104.88382701070407</v>
      </c>
      <c r="J38" s="21"/>
    </row>
    <row r="39" spans="1:10" ht="153.75" customHeight="1" x14ac:dyDescent="0.25">
      <c r="A39" s="22" t="s">
        <v>51</v>
      </c>
      <c r="B39" s="23" t="s">
        <v>34</v>
      </c>
      <c r="C39" s="23" t="s">
        <v>7</v>
      </c>
      <c r="D39" s="10">
        <v>426084989.13</v>
      </c>
      <c r="E39" s="10">
        <v>450283418.85000002</v>
      </c>
      <c r="F39" s="10">
        <v>450283418.85000002</v>
      </c>
      <c r="G39" s="10">
        <v>450280718.85000002</v>
      </c>
      <c r="H39" s="24">
        <f t="shared" si="1"/>
        <v>99.999400377653942</v>
      </c>
      <c r="I39" s="24">
        <f t="shared" si="2"/>
        <v>105.67861584830858</v>
      </c>
      <c r="J39" s="27" t="s">
        <v>100</v>
      </c>
    </row>
    <row r="40" spans="1:10" ht="31.5" x14ac:dyDescent="0.25">
      <c r="A40" s="22" t="s">
        <v>52</v>
      </c>
      <c r="B40" s="23" t="s">
        <v>34</v>
      </c>
      <c r="C40" s="23" t="s">
        <v>14</v>
      </c>
      <c r="D40" s="10">
        <v>71912551.870000005</v>
      </c>
      <c r="E40" s="10">
        <v>72056974.159999996</v>
      </c>
      <c r="F40" s="10">
        <v>72056974.159999996</v>
      </c>
      <c r="G40" s="10">
        <v>72038160.569999993</v>
      </c>
      <c r="H40" s="24">
        <f t="shared" si="1"/>
        <v>99.973890674401304</v>
      </c>
      <c r="I40" s="24">
        <f t="shared" si="2"/>
        <v>100.1746686729002</v>
      </c>
      <c r="J40" s="27"/>
    </row>
    <row r="41" spans="1:10" s="1" customFormat="1" ht="15.75" x14ac:dyDescent="0.25">
      <c r="A41" s="18" t="s">
        <v>53</v>
      </c>
      <c r="B41" s="19" t="s">
        <v>29</v>
      </c>
      <c r="C41" s="19" t="s">
        <v>8</v>
      </c>
      <c r="D41" s="11">
        <f>SUM(D42:D45)</f>
        <v>358147779.23000002</v>
      </c>
      <c r="E41" s="11">
        <f t="shared" ref="E41:G41" si="14">SUM(E42:E45)</f>
        <v>405695577</v>
      </c>
      <c r="F41" s="11">
        <f t="shared" si="14"/>
        <v>405695577</v>
      </c>
      <c r="G41" s="11">
        <f t="shared" si="14"/>
        <v>356561628.44999999</v>
      </c>
      <c r="H41" s="20">
        <f t="shared" si="1"/>
        <v>87.888961246920374</v>
      </c>
      <c r="I41" s="20">
        <f t="shared" si="2"/>
        <v>99.557123938221764</v>
      </c>
      <c r="J41" s="21"/>
    </row>
    <row r="42" spans="1:10" ht="15.75" x14ac:dyDescent="0.25">
      <c r="A42" s="22" t="s">
        <v>54</v>
      </c>
      <c r="B42" s="23" t="s">
        <v>29</v>
      </c>
      <c r="C42" s="23" t="s">
        <v>7</v>
      </c>
      <c r="D42" s="10">
        <v>82872978.629999995</v>
      </c>
      <c r="E42" s="10">
        <v>84001629.540000007</v>
      </c>
      <c r="F42" s="10">
        <v>84001629.540000007</v>
      </c>
      <c r="G42" s="10">
        <v>84001629.540000007</v>
      </c>
      <c r="H42" s="24">
        <f t="shared" si="1"/>
        <v>100</v>
      </c>
      <c r="I42" s="24">
        <f t="shared" si="2"/>
        <v>101.36190460226977</v>
      </c>
      <c r="J42" s="27"/>
    </row>
    <row r="43" spans="1:10" ht="94.5" x14ac:dyDescent="0.25">
      <c r="A43" s="22" t="s">
        <v>55</v>
      </c>
      <c r="B43" s="23" t="s">
        <v>29</v>
      </c>
      <c r="C43" s="23" t="s">
        <v>12</v>
      </c>
      <c r="D43" s="10">
        <v>1228600</v>
      </c>
      <c r="E43" s="10">
        <v>2165700.3199999998</v>
      </c>
      <c r="F43" s="10">
        <v>2165700.3199999998</v>
      </c>
      <c r="G43" s="10">
        <v>2165700.3199999998</v>
      </c>
      <c r="H43" s="24">
        <f t="shared" si="1"/>
        <v>100</v>
      </c>
      <c r="I43" s="24">
        <f t="shared" si="2"/>
        <v>176.273833631776</v>
      </c>
      <c r="J43" s="27" t="s">
        <v>101</v>
      </c>
    </row>
    <row r="44" spans="1:10" ht="39.75" customHeight="1" x14ac:dyDescent="0.25">
      <c r="A44" s="22" t="s">
        <v>56</v>
      </c>
      <c r="B44" s="23" t="s">
        <v>29</v>
      </c>
      <c r="C44" s="23" t="s">
        <v>14</v>
      </c>
      <c r="D44" s="10">
        <v>273276200.60000002</v>
      </c>
      <c r="E44" s="10">
        <v>291758247.13999999</v>
      </c>
      <c r="F44" s="10">
        <v>291758247.13999999</v>
      </c>
      <c r="G44" s="10">
        <v>263387181.52000001</v>
      </c>
      <c r="H44" s="24">
        <f t="shared" si="1"/>
        <v>90.275830795492084</v>
      </c>
      <c r="I44" s="24">
        <f t="shared" si="2"/>
        <v>96.381309803675592</v>
      </c>
      <c r="J44" s="25"/>
    </row>
    <row r="45" spans="1:10" ht="173.25" x14ac:dyDescent="0.25">
      <c r="A45" s="22" t="s">
        <v>57</v>
      </c>
      <c r="B45" s="23" t="s">
        <v>29</v>
      </c>
      <c r="C45" s="23" t="s">
        <v>18</v>
      </c>
      <c r="D45" s="10">
        <v>770000</v>
      </c>
      <c r="E45" s="10">
        <v>27770000</v>
      </c>
      <c r="F45" s="10">
        <v>27770000</v>
      </c>
      <c r="G45" s="10">
        <v>7007117.0700000003</v>
      </c>
      <c r="H45" s="24">
        <f t="shared" si="1"/>
        <v>25.232686604249189</v>
      </c>
      <c r="I45" s="24">
        <f t="shared" si="2"/>
        <v>910.01520389610403</v>
      </c>
      <c r="J45" s="25" t="s">
        <v>102</v>
      </c>
    </row>
    <row r="46" spans="1:10" s="1" customFormat="1" ht="31.5" x14ac:dyDescent="0.25">
      <c r="A46" s="18" t="s">
        <v>58</v>
      </c>
      <c r="B46" s="19" t="s">
        <v>20</v>
      </c>
      <c r="C46" s="19" t="s">
        <v>8</v>
      </c>
      <c r="D46" s="11">
        <f>SUM(D47:D50)</f>
        <v>421118418.86000001</v>
      </c>
      <c r="E46" s="11">
        <f t="shared" ref="E46:G46" si="15">SUM(E47:E50)</f>
        <v>470707213.52999997</v>
      </c>
      <c r="F46" s="11">
        <f t="shared" si="15"/>
        <v>470707213.52999997</v>
      </c>
      <c r="G46" s="11">
        <f t="shared" si="15"/>
        <v>408116951.5</v>
      </c>
      <c r="H46" s="20">
        <f t="shared" si="1"/>
        <v>86.702931199925018</v>
      </c>
      <c r="I46" s="20">
        <f t="shared" si="2"/>
        <v>96.912633886877714</v>
      </c>
      <c r="J46" s="26"/>
    </row>
    <row r="47" spans="1:10" ht="173.25" x14ac:dyDescent="0.25">
      <c r="A47" s="22" t="s">
        <v>59</v>
      </c>
      <c r="B47" s="23" t="s">
        <v>20</v>
      </c>
      <c r="C47" s="23" t="s">
        <v>7</v>
      </c>
      <c r="D47" s="10">
        <v>341213838.55000001</v>
      </c>
      <c r="E47" s="10">
        <v>165804346.28</v>
      </c>
      <c r="F47" s="10">
        <v>165804346.28</v>
      </c>
      <c r="G47" s="10">
        <v>165775162.28</v>
      </c>
      <c r="H47" s="24">
        <f t="shared" si="1"/>
        <v>99.982398531368588</v>
      </c>
      <c r="I47" s="24">
        <f t="shared" si="2"/>
        <v>48.583950458887387</v>
      </c>
      <c r="J47" s="27" t="s">
        <v>80</v>
      </c>
    </row>
    <row r="48" spans="1:10" ht="179.25" customHeight="1" x14ac:dyDescent="0.25">
      <c r="A48" s="22" t="s">
        <v>60</v>
      </c>
      <c r="B48" s="23" t="s">
        <v>20</v>
      </c>
      <c r="C48" s="23" t="s">
        <v>10</v>
      </c>
      <c r="D48" s="10">
        <v>62301060.609999999</v>
      </c>
      <c r="E48" s="10">
        <v>79245289.540000007</v>
      </c>
      <c r="F48" s="10">
        <v>79245289.540000007</v>
      </c>
      <c r="G48" s="10">
        <v>18901427.870000001</v>
      </c>
      <c r="H48" s="24">
        <f t="shared" si="1"/>
        <v>23.851799873176411</v>
      </c>
      <c r="I48" s="24">
        <f t="shared" si="2"/>
        <v>30.338854081989926</v>
      </c>
      <c r="J48" s="27" t="s">
        <v>103</v>
      </c>
    </row>
    <row r="49" spans="1:10" ht="232.5" customHeight="1" x14ac:dyDescent="0.25">
      <c r="A49" s="22" t="s">
        <v>61</v>
      </c>
      <c r="B49" s="23" t="s">
        <v>20</v>
      </c>
      <c r="C49" s="23" t="s">
        <v>12</v>
      </c>
      <c r="D49" s="10">
        <v>9234671</v>
      </c>
      <c r="E49" s="10">
        <v>216997458.18000001</v>
      </c>
      <c r="F49" s="10">
        <v>216997458.18000001</v>
      </c>
      <c r="G49" s="10">
        <v>214811858.28999999</v>
      </c>
      <c r="H49" s="24">
        <f t="shared" si="1"/>
        <v>98.992799312797914</v>
      </c>
      <c r="I49" s="24">
        <f t="shared" si="2"/>
        <v>2326.1452226072806</v>
      </c>
      <c r="J49" s="27" t="s">
        <v>81</v>
      </c>
    </row>
    <row r="50" spans="1:10" ht="31.5" x14ac:dyDescent="0.25">
      <c r="A50" s="22" t="s">
        <v>62</v>
      </c>
      <c r="B50" s="23" t="s">
        <v>20</v>
      </c>
      <c r="C50" s="23" t="s">
        <v>16</v>
      </c>
      <c r="D50" s="10">
        <v>8368848.7000000002</v>
      </c>
      <c r="E50" s="10">
        <v>8660119.5299999993</v>
      </c>
      <c r="F50" s="10">
        <v>8660119.5299999993</v>
      </c>
      <c r="G50" s="10">
        <v>8628503.0600000005</v>
      </c>
      <c r="H50" s="24">
        <f t="shared" si="1"/>
        <v>99.634918780387792</v>
      </c>
      <c r="I50" s="24">
        <f t="shared" si="2"/>
        <v>103.10262939751797</v>
      </c>
      <c r="J50" s="28"/>
    </row>
    <row r="51" spans="1:10" s="1" customFormat="1" ht="47.25" x14ac:dyDescent="0.25">
      <c r="A51" s="18" t="s">
        <v>63</v>
      </c>
      <c r="B51" s="19" t="s">
        <v>22</v>
      </c>
      <c r="C51" s="19" t="s">
        <v>8</v>
      </c>
      <c r="D51" s="11">
        <f>D52</f>
        <v>131450970.95</v>
      </c>
      <c r="E51" s="11">
        <f t="shared" ref="E51:G51" si="16">E52</f>
        <v>91615978.239999995</v>
      </c>
      <c r="F51" s="11">
        <f t="shared" si="16"/>
        <v>91657579.629999995</v>
      </c>
      <c r="G51" s="11">
        <f t="shared" si="16"/>
        <v>91657579.620000005</v>
      </c>
      <c r="H51" s="20">
        <f t="shared" si="1"/>
        <v>100.04540843289477</v>
      </c>
      <c r="I51" s="20">
        <f t="shared" si="2"/>
        <v>69.727579003477885</v>
      </c>
      <c r="J51" s="21"/>
    </row>
    <row r="52" spans="1:10" ht="78.75" x14ac:dyDescent="0.25">
      <c r="A52" s="22" t="s">
        <v>64</v>
      </c>
      <c r="B52" s="23" t="s">
        <v>22</v>
      </c>
      <c r="C52" s="23" t="s">
        <v>7</v>
      </c>
      <c r="D52" s="10">
        <v>131450970.95</v>
      </c>
      <c r="E52" s="10">
        <v>91615978.239999995</v>
      </c>
      <c r="F52" s="10">
        <v>91657579.629999995</v>
      </c>
      <c r="G52" s="10">
        <v>91657579.620000005</v>
      </c>
      <c r="H52" s="24">
        <f t="shared" si="1"/>
        <v>100.04540843289477</v>
      </c>
      <c r="I52" s="24">
        <f t="shared" si="2"/>
        <v>69.727579003477885</v>
      </c>
      <c r="J52" s="27" t="s">
        <v>104</v>
      </c>
    </row>
    <row r="53" spans="1:10" s="1" customFormat="1" ht="15.75" x14ac:dyDescent="0.25">
      <c r="A53" s="37" t="s">
        <v>1</v>
      </c>
      <c r="B53" s="37"/>
      <c r="C53" s="37"/>
      <c r="D53" s="11">
        <f>D5+D13+D25+D32+D38+D46+D51+D19+D15+D41+D30</f>
        <v>15119006440.620003</v>
      </c>
      <c r="E53" s="11">
        <f t="shared" ref="E53:G53" si="17">E5+E13+E25+E32+E38+E46+E51+E19+E15+E41+E30</f>
        <v>19777404456.77</v>
      </c>
      <c r="F53" s="11">
        <f t="shared" si="17"/>
        <v>19658898573.549999</v>
      </c>
      <c r="G53" s="11">
        <f t="shared" si="17"/>
        <v>18182534240.380001</v>
      </c>
      <c r="H53" s="20">
        <f t="shared" si="1"/>
        <v>91.935897251451209</v>
      </c>
      <c r="I53" s="20">
        <f t="shared" si="2"/>
        <v>120.26275874537143</v>
      </c>
      <c r="J53" s="28"/>
    </row>
    <row r="54" spans="1:10" x14ac:dyDescent="0.25">
      <c r="D54" s="9"/>
      <c r="E54" s="9"/>
      <c r="F54" s="9"/>
      <c r="G54" s="9"/>
    </row>
    <row r="55" spans="1:10" x14ac:dyDescent="0.25">
      <c r="D55" s="9"/>
      <c r="E55" s="9"/>
      <c r="F55" s="9"/>
      <c r="G55" s="9"/>
    </row>
  </sheetData>
  <mergeCells count="5">
    <mergeCell ref="A53:C53"/>
    <mergeCell ref="A2:J2"/>
    <mergeCell ref="H3:J3"/>
    <mergeCell ref="A1:G1"/>
    <mergeCell ref="E3:G3"/>
  </mergeCells>
  <pageMargins left="0.34" right="0.38" top="0.55118110236220474" bottom="0.39370078740157483" header="0.31496062992125984" footer="0.31496062992125984"/>
  <pageSetup paperSize="9" scale="60" fitToHeight="0" orientation="landscape" errors="blank"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год</vt:lpstr>
      <vt:lpstr>'2023 год'!Заголовки_для_печати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Бурштейн</dc:creator>
  <cp:lastModifiedBy>Анна В. Цурган</cp:lastModifiedBy>
  <cp:lastPrinted>2023-05-24T14:04:26Z</cp:lastPrinted>
  <dcterms:created xsi:type="dcterms:W3CDTF">2017-05-03T15:49:45Z</dcterms:created>
  <dcterms:modified xsi:type="dcterms:W3CDTF">2024-04-14T12:31:03Z</dcterms:modified>
</cp:coreProperties>
</file>