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9440" windowHeight="12075" activeTab="1"/>
  </bookViews>
  <sheets>
    <sheet name="Приложение № 4" sheetId="1" r:id="rId1"/>
    <sheet name="Приложение № 4 (2)" sheetId="4" r:id="rId2"/>
    <sheet name="Лист2" sheetId="2" r:id="rId3"/>
    <sheet name="Лист3" sheetId="3" r:id="rId4"/>
  </sheets>
  <definedNames>
    <definedName name="_xlnm.Print_Titles" localSheetId="0">'Приложение № 4'!$8:$9</definedName>
    <definedName name="_xlnm.Print_Titles" localSheetId="1">'Приложение № 4 (2)'!$8:$9</definedName>
    <definedName name="_xlnm.Print_Area" localSheetId="0">'Приложение № 4'!$A$1:$E$44</definedName>
    <definedName name="_xlnm.Print_Area" localSheetId="1">'Приложение № 4 (2)'!$A$1:$F$43</definedName>
  </definedNames>
  <calcPr calcId="145621"/>
</workbook>
</file>

<file path=xl/calcChain.xml><?xml version="1.0" encoding="utf-8"?>
<calcChain xmlns="http://schemas.openxmlformats.org/spreadsheetml/2006/main">
  <c r="E28" i="4" l="1"/>
  <c r="C23" i="4"/>
  <c r="D28" i="4"/>
  <c r="C28" i="4"/>
  <c r="D29" i="4"/>
  <c r="D30" i="4"/>
  <c r="D27" i="4"/>
  <c r="D26" i="4" s="1"/>
  <c r="D25" i="4" s="1"/>
  <c r="C24" i="4"/>
  <c r="D23" i="4" l="1"/>
  <c r="D24" i="4"/>
  <c r="E23" i="4"/>
  <c r="C20" i="4"/>
  <c r="F19" i="4"/>
  <c r="E18" i="4"/>
  <c r="C18" i="4"/>
  <c r="C17" i="4" s="1"/>
  <c r="C16" i="4" s="1"/>
  <c r="C15" i="4" s="1"/>
  <c r="F14" i="4"/>
  <c r="F13" i="4"/>
  <c r="F12" i="4"/>
  <c r="F11" i="4"/>
  <c r="F18" i="4" l="1"/>
  <c r="E17" i="4"/>
  <c r="D28" i="1"/>
  <c r="D23" i="1" s="1"/>
  <c r="C28" i="1"/>
  <c r="C23" i="1" s="1"/>
  <c r="D18" i="1"/>
  <c r="D17" i="1" s="1"/>
  <c r="D16" i="1" s="1"/>
  <c r="C20" i="1"/>
  <c r="C18" i="1"/>
  <c r="C17" i="1" s="1"/>
  <c r="C16" i="1" s="1"/>
  <c r="C15" i="1" s="1"/>
  <c r="E19" i="1"/>
  <c r="E14" i="1"/>
  <c r="E13" i="1"/>
  <c r="E12" i="1"/>
  <c r="E11" i="1"/>
  <c r="E16" i="4" l="1"/>
  <c r="E15" i="4" s="1"/>
  <c r="F17" i="4"/>
  <c r="D15" i="1"/>
  <c r="E17" i="1"/>
  <c r="E18" i="1"/>
</calcChain>
</file>

<file path=xl/sharedStrings.xml><?xml version="1.0" encoding="utf-8"?>
<sst xmlns="http://schemas.openxmlformats.org/spreadsheetml/2006/main" count="127" uniqueCount="70">
  <si>
    <t>КБК</t>
  </si>
  <si>
    <t>Наименование</t>
  </si>
  <si>
    <t>(рублей)</t>
  </si>
  <si>
    <t>Процент исполнения к уточненным назначениям</t>
  </si>
  <si>
    <t xml:space="preserve">к постановлению </t>
  </si>
  <si>
    <t xml:space="preserve">Брянской городской администрации </t>
  </si>
  <si>
    <t>Приложение №4</t>
  </si>
  <si>
    <t>от ____________№_____</t>
  </si>
  <si>
    <t>Е.А. Кузюкова</t>
  </si>
  <si>
    <t>Е.В. Качур</t>
  </si>
  <si>
    <t>Источники внутреннего финансирования дефицита бюджета города Брянска 
за  первый квартал 2023 года</t>
  </si>
  <si>
    <t>Уточненные назначения на 2023 год</t>
  </si>
  <si>
    <t>Кассовое исполнение за первый квартал 2023 года</t>
  </si>
  <si>
    <t>004 01 02 00 00 00 0000 000</t>
  </si>
  <si>
    <t>Кредиты кредитных организаций в валюте Российской Федерации</t>
  </si>
  <si>
    <t>004 01 02 00 00 00 0000 700</t>
  </si>
  <si>
    <t>Привлечение кредитов от кредитных организаций в валюте Российской Федерации</t>
  </si>
  <si>
    <t>004 01 02 00 00 04 0000 710</t>
  </si>
  <si>
    <t>Привлечение городскими округами кредитов от кредитных организаций в валюте Российской Федерации</t>
  </si>
  <si>
    <t>004 01 02 00 00 00 0000 800</t>
  </si>
  <si>
    <t>Погашение кредитов, предоставленных кредитными организациями, в валюте Российской Федерации</t>
  </si>
  <si>
    <t>004 01 02 00 00 04 0000 810</t>
  </si>
  <si>
    <t>Погашение городскими округами кредитов от кредитных организаций в валюте Российской Федерации</t>
  </si>
  <si>
    <t>004 01 03 00 00 00 0000 000</t>
  </si>
  <si>
    <t>Бюджетные кредиты из других бюджетов бюджетной системы Российской Федерации</t>
  </si>
  <si>
    <t>004 01 03 01 00 00 0000 000</t>
  </si>
  <si>
    <t>Бюджетные кредиты из других бюджетов бюджетной системы Российской Федерации в валюте Российской Федерации</t>
  </si>
  <si>
    <t>004 01 03 01 00 00 0000 700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</si>
  <si>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</si>
  <si>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004 01 03 01 00 04 000 710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</si>
  <si>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</si>
  <si>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004 01 03 01 00 04 8002 710</t>
  </si>
  <si>
    <t>Привлечение бюджетом городского округа бюджетных кредитов на пополнение остатка средств на едином счете бюджета</t>
  </si>
  <si>
    <t>004 01 03 01 00 00 0000 800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</si>
  <si>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</si>
  <si>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004 01 03 01 00 04 0000 810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</si>
  <si>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</si>
  <si>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004 01 03 01 00 04 8002 810</t>
  </si>
  <si>
    <t>Погашение бюджетом городского округа бюджетных кредитов на пополнение остатка средств на едином счете бюджета</t>
  </si>
  <si>
    <t>004 01 05 00 00 00 0000 000</t>
  </si>
  <si>
    <t>Изменение остатков средств на счетах по учету средств бюджета</t>
  </si>
  <si>
    <t>004 01 05 00 00 00 0000 600</t>
  </si>
  <si>
    <t>Уменьшение остатков средств бюджетов</t>
  </si>
  <si>
    <t>004 01 05 02 00 00 0000 600</t>
  </si>
  <si>
    <t>004 01 05 02 01 00 0000 610</t>
  </si>
  <si>
    <t>004 01 05 02 01 04 0000 610</t>
  </si>
  <si>
    <t>Итого источников внутреннего финансирования дефицита бюджета</t>
  </si>
  <si>
    <t>Заместитель начальника отдела бюджетной и долговой политики финансового управления городской администрации</t>
  </si>
  <si>
    <t>Начальник финансового управления городской администрации</t>
  </si>
  <si>
    <t>И.о. заместителя Главы администрации</t>
  </si>
  <si>
    <t>М.В. Коньшаков</t>
  </si>
  <si>
    <t xml:space="preserve"> 000 01 05 00 00 00 0000 500</t>
  </si>
  <si>
    <t xml:space="preserve"> 000 01 05 02 00 00 0000 500</t>
  </si>
  <si>
    <t xml:space="preserve"> 000 01 05 02 01 00 0000 510</t>
  </si>
  <si>
    <t xml:space="preserve"> 000 01 05 02 01 04 0000 510</t>
  </si>
  <si>
    <t xml:space="preserve">  
Увеличение остатков средств бюджетов
</t>
  </si>
  <si>
    <t xml:space="preserve">  
Увеличение прочих остатков средств бюджетов
</t>
  </si>
  <si>
    <t xml:space="preserve">  
Увеличение прочих остатков денежных средств бюджетов
</t>
  </si>
  <si>
    <t xml:space="preserve">  
Увеличение прочих остатков денежных средств бюджетов городских округов
</t>
  </si>
  <si>
    <t>004 01 00 02 00 00 0000 600</t>
  </si>
  <si>
    <t xml:space="preserve">  
Уменьшение остатков средств бюджетов
</t>
  </si>
  <si>
    <t xml:space="preserve">  
Уменьшение прочих остатков средств бюджетов
</t>
  </si>
  <si>
    <t xml:space="preserve">  
Уменьшение прочих остатков денежных средств бюджетов
</t>
  </si>
  <si>
    <t xml:space="preserve">  
Уменьшение прочих остатков денежных средств бюджетов городских округов
</t>
  </si>
  <si>
    <t xml:space="preserve"> 004 01 05 00 00 00 0000 500</t>
  </si>
  <si>
    <t xml:space="preserve"> 004 01 05 02 00 00 0000 500</t>
  </si>
  <si>
    <t xml:space="preserve"> 004 01 05 02 01 00 0000 510</t>
  </si>
  <si>
    <t xml:space="preserve"> 004 01 05 02 01 04 0000 510</t>
  </si>
  <si>
    <t>Утверждено на 2023 год 
(в соответствии с  Решением БГСНД от 21.12.2022 № 715 
"О бюджете городского округа город Брянск на 2023 год и на плановый период 2024 и 2025 годов")</t>
  </si>
  <si>
    <t>Уточненные назначения на 2023 год 
(на 01.04.2023)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</si>
</sst>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rgb="FF000000"/>
      <name val="Arial Cyr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2" fillId="0" borderId="0">
      <alignment wrapText="1"/>
    </xf>
    <xf numFmtId="0" fontId="2" fillId="0" borderId="0"/>
  </cellStyleXfs>
  <cellXfs count="74">
    <xf numFmtId="0" fontId="0" fillId="0" borderId="0" xfId="0"/>
    <xf numFmtId="0" fontId="3" fillId="0" borderId="0" xfId="1" applyNumberFormat="1" applyFont="1" applyAlignment="1" applyProtection="1">
      <alignment horizontal="left" wrapText="1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center" wrapText="1"/>
    </xf>
    <xf numFmtId="0" fontId="3" fillId="0" borderId="0" xfId="2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right"/>
      <protection locked="0"/>
    </xf>
    <xf numFmtId="0" fontId="3" fillId="0" borderId="0" xfId="2" applyNumberFormat="1" applyFont="1" applyFill="1" applyAlignment="1" applyProtection="1">
      <alignment horizontal="right"/>
    </xf>
    <xf numFmtId="0" fontId="4" fillId="0" borderId="0" xfId="0" applyFont="1" applyProtection="1">
      <protection locked="0"/>
    </xf>
    <xf numFmtId="0" fontId="4" fillId="0" borderId="0" xfId="2" applyNumberFormat="1" applyFont="1" applyFill="1" applyAlignment="1" applyProtection="1">
      <alignment horizontal="left"/>
    </xf>
    <xf numFmtId="0" fontId="5" fillId="0" borderId="0" xfId="0" applyFont="1" applyAlignment="1">
      <alignment horizontal="right" vertical="center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4" fillId="0" borderId="0" xfId="0" applyFont="1" applyAlignment="1" applyProtection="1">
      <protection locked="0"/>
    </xf>
    <xf numFmtId="0" fontId="6" fillId="0" borderId="0" xfId="0" applyFont="1" applyAlignment="1">
      <alignment horizontal="left" vertical="center" indent="2"/>
    </xf>
    <xf numFmtId="0" fontId="4" fillId="0" borderId="0" xfId="0" applyFont="1" applyAlignment="1" applyProtection="1">
      <alignment horizontal="left"/>
      <protection locked="0"/>
    </xf>
    <xf numFmtId="0" fontId="5" fillId="0" borderId="0" xfId="0" applyFont="1"/>
    <xf numFmtId="0" fontId="5" fillId="0" borderId="0" xfId="0" applyFont="1" applyAlignment="1"/>
    <xf numFmtId="0" fontId="3" fillId="2" borderId="0" xfId="2" applyNumberFormat="1" applyFont="1" applyFill="1" applyAlignment="1" applyProtection="1">
      <alignment vertical="top"/>
    </xf>
    <xf numFmtId="0" fontId="5" fillId="2" borderId="0" xfId="0" applyFont="1" applyFill="1" applyProtection="1">
      <protection locked="0"/>
    </xf>
    <xf numFmtId="0" fontId="3" fillId="2" borderId="0" xfId="1" applyNumberFormat="1" applyFont="1" applyFill="1" applyAlignment="1" applyProtection="1">
      <alignment horizontal="left" wrapText="1"/>
    </xf>
    <xf numFmtId="0" fontId="6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10" fontId="1" fillId="0" borderId="6" xfId="0" applyNumberFormat="1" applyFont="1" applyBorder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horizontal="right" vertical="center" wrapText="1"/>
    </xf>
    <xf numFmtId="10" fontId="5" fillId="0" borderId="6" xfId="0" applyNumberFormat="1" applyFont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10" fontId="6" fillId="0" borderId="6" xfId="0" applyNumberFormat="1" applyFont="1" applyFill="1" applyBorder="1" applyAlignment="1">
      <alignment horizontal="right" vertical="center" wrapText="1"/>
    </xf>
    <xf numFmtId="0" fontId="5" fillId="3" borderId="0" xfId="0" applyFont="1" applyFill="1"/>
    <xf numFmtId="0" fontId="5" fillId="2" borderId="5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10" fontId="5" fillId="2" borderId="6" xfId="0" applyNumberFormat="1" applyFont="1" applyFill="1" applyBorder="1" applyAlignment="1">
      <alignment horizontal="righ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10" fontId="7" fillId="2" borderId="6" xfId="0" applyNumberFormat="1" applyFont="1" applyFill="1" applyBorder="1" applyAlignment="1">
      <alignment horizontal="righ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/>
    </xf>
    <xf numFmtId="0" fontId="7" fillId="2" borderId="5" xfId="0" applyFont="1" applyFill="1" applyBorder="1" applyAlignment="1">
      <alignment horizontal="left" vertical="center" wrapText="1"/>
    </xf>
    <xf numFmtId="0" fontId="7" fillId="3" borderId="0" xfId="0" applyFont="1" applyFill="1" applyAlignment="1">
      <alignment horizontal="left" vertical="center"/>
    </xf>
    <xf numFmtId="0" fontId="1" fillId="2" borderId="5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0" fontId="1" fillId="2" borderId="6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3" fillId="2" borderId="0" xfId="1" applyNumberFormat="1" applyFont="1" applyFill="1" applyAlignment="1" applyProtection="1">
      <alignment horizontal="left" wrapText="1"/>
    </xf>
    <xf numFmtId="0" fontId="4" fillId="0" borderId="0" xfId="2" applyNumberFormat="1" applyFont="1" applyFill="1" applyAlignment="1" applyProtection="1">
      <alignment horizontal="left"/>
    </xf>
    <xf numFmtId="0" fontId="6" fillId="0" borderId="0" xfId="0" applyFont="1" applyAlignment="1">
      <alignment horizontal="left" vertical="center"/>
    </xf>
    <xf numFmtId="0" fontId="3" fillId="2" borderId="0" xfId="1" applyNumberFormat="1" applyFont="1" applyFill="1" applyAlignment="1" applyProtection="1">
      <alignment horizontal="left" wrapText="1"/>
    </xf>
    <xf numFmtId="0" fontId="3" fillId="2" borderId="0" xfId="1" applyFont="1" applyFill="1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4" fillId="0" borderId="0" xfId="2" applyNumberFormat="1" applyFont="1" applyFill="1" applyAlignment="1" applyProtection="1">
      <alignment horizontal="left"/>
    </xf>
    <xf numFmtId="0" fontId="6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6" fillId="0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4" fontId="1" fillId="2" borderId="8" xfId="0" applyNumberFormat="1" applyFont="1" applyFill="1" applyBorder="1" applyAlignment="1">
      <alignment horizontal="right" vertical="center" wrapText="1"/>
    </xf>
    <xf numFmtId="10" fontId="1" fillId="2" borderId="9" xfId="0" applyNumberFormat="1" applyFont="1" applyFill="1" applyBorder="1" applyAlignment="1">
      <alignment horizontal="right" vertical="center" wrapText="1"/>
    </xf>
    <xf numFmtId="0" fontId="8" fillId="0" borderId="11" xfId="0" applyFont="1" applyFill="1" applyBorder="1" applyAlignment="1">
      <alignment horizontal="center" vertical="center" wrapText="1"/>
    </xf>
  </cellXfs>
  <cellStyles count="3">
    <cellStyle name="xl24" xfId="2"/>
    <cellStyle name="xl30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4"/>
  <sheetViews>
    <sheetView view="pageBreakPreview" topLeftCell="A22" zoomScaleNormal="100" zoomScaleSheetLayoutView="100" workbookViewId="0">
      <selection activeCell="C29" sqref="C29"/>
    </sheetView>
  </sheetViews>
  <sheetFormatPr defaultRowHeight="18.75" x14ac:dyDescent="0.3"/>
  <cols>
    <col min="1" max="1" width="37" style="21" customWidth="1"/>
    <col min="2" max="2" width="63.85546875" style="21" customWidth="1"/>
    <col min="3" max="4" width="24" style="21" customWidth="1"/>
    <col min="5" max="5" width="23.7109375" style="21" customWidth="1"/>
    <col min="6" max="16384" width="9.140625" style="21"/>
  </cols>
  <sheetData>
    <row r="1" spans="1:12" s="7" customFormat="1" x14ac:dyDescent="0.3">
      <c r="A1" s="1"/>
      <c r="B1" s="2"/>
      <c r="C1" s="2"/>
      <c r="D1" s="8" t="s">
        <v>6</v>
      </c>
      <c r="E1" s="3"/>
      <c r="F1" s="2"/>
      <c r="G1" s="4"/>
      <c r="H1" s="5"/>
      <c r="I1" s="6"/>
    </row>
    <row r="2" spans="1:12" s="7" customFormat="1" ht="20.25" customHeight="1" x14ac:dyDescent="0.3">
      <c r="A2" s="1"/>
      <c r="B2" s="2"/>
      <c r="C2" s="2"/>
      <c r="D2" s="8" t="s">
        <v>4</v>
      </c>
      <c r="E2" s="3"/>
      <c r="F2" s="2"/>
      <c r="G2" s="4"/>
      <c r="H2" s="5"/>
      <c r="I2" s="6"/>
    </row>
    <row r="3" spans="1:12" s="7" customFormat="1" ht="19.5" customHeight="1" x14ac:dyDescent="0.3">
      <c r="A3" s="1"/>
      <c r="B3" s="2"/>
      <c r="C3" s="2"/>
      <c r="D3" s="8" t="s">
        <v>5</v>
      </c>
      <c r="E3" s="3"/>
      <c r="F3" s="2"/>
      <c r="G3" s="4"/>
      <c r="H3" s="5"/>
      <c r="I3" s="6"/>
    </row>
    <row r="4" spans="1:12" s="7" customFormat="1" ht="20.25" customHeight="1" x14ac:dyDescent="0.3">
      <c r="A4" s="1"/>
      <c r="B4" s="2"/>
      <c r="C4" s="2"/>
      <c r="D4" s="62" t="s">
        <v>7</v>
      </c>
      <c r="E4" s="62"/>
      <c r="F4" s="2"/>
      <c r="G4" s="4"/>
      <c r="H4" s="5"/>
      <c r="I4" s="6"/>
    </row>
    <row r="6" spans="1:12" ht="42" customHeight="1" x14ac:dyDescent="0.3">
      <c r="A6" s="61" t="s">
        <v>10</v>
      </c>
      <c r="B6" s="61"/>
      <c r="C6" s="61"/>
      <c r="D6" s="61"/>
      <c r="E6" s="61"/>
    </row>
    <row r="7" spans="1:12" ht="29.25" customHeight="1" thickBot="1" x14ac:dyDescent="0.35">
      <c r="E7" s="9" t="s">
        <v>2</v>
      </c>
      <c r="F7" s="10"/>
      <c r="G7" s="10"/>
      <c r="H7" s="10"/>
      <c r="I7" s="10"/>
      <c r="J7" s="10"/>
      <c r="K7" s="10"/>
      <c r="L7" s="10"/>
    </row>
    <row r="8" spans="1:12" ht="75" x14ac:dyDescent="0.3">
      <c r="A8" s="11" t="s">
        <v>0</v>
      </c>
      <c r="B8" s="12" t="s">
        <v>1</v>
      </c>
      <c r="C8" s="13" t="s">
        <v>11</v>
      </c>
      <c r="D8" s="13" t="s">
        <v>12</v>
      </c>
      <c r="E8" s="14" t="s">
        <v>3</v>
      </c>
    </row>
    <row r="9" spans="1:12" x14ac:dyDescent="0.3">
      <c r="A9" s="15">
        <v>1</v>
      </c>
      <c r="B9" s="16">
        <v>2</v>
      </c>
      <c r="C9" s="16">
        <v>3</v>
      </c>
      <c r="D9" s="16">
        <v>4</v>
      </c>
      <c r="E9" s="17">
        <v>5</v>
      </c>
    </row>
    <row r="10" spans="1:12" ht="54.75" customHeight="1" x14ac:dyDescent="0.3">
      <c r="A10" s="28" t="s">
        <v>13</v>
      </c>
      <c r="B10" s="29" t="s">
        <v>14</v>
      </c>
      <c r="C10" s="36">
        <v>246020340</v>
      </c>
      <c r="D10" s="36">
        <v>-210000000</v>
      </c>
      <c r="E10" s="37"/>
    </row>
    <row r="11" spans="1:12" ht="54" customHeight="1" x14ac:dyDescent="0.3">
      <c r="A11" s="32" t="s">
        <v>15</v>
      </c>
      <c r="B11" s="33" t="s">
        <v>16</v>
      </c>
      <c r="C11" s="34">
        <v>1368603801</v>
      </c>
      <c r="D11" s="34">
        <v>150000000</v>
      </c>
      <c r="E11" s="35">
        <f t="shared" ref="E11:E13" si="0">D11/C11</f>
        <v>0.10960074777696749</v>
      </c>
    </row>
    <row r="12" spans="1:12" ht="75.75" customHeight="1" x14ac:dyDescent="0.3">
      <c r="A12" s="32" t="s">
        <v>17</v>
      </c>
      <c r="B12" s="33" t="s">
        <v>18</v>
      </c>
      <c r="C12" s="34">
        <v>1368603801</v>
      </c>
      <c r="D12" s="34">
        <v>150000000</v>
      </c>
      <c r="E12" s="35">
        <f t="shared" si="0"/>
        <v>0.10960074777696749</v>
      </c>
    </row>
    <row r="13" spans="1:12" ht="61.5" customHeight="1" x14ac:dyDescent="0.3">
      <c r="A13" s="32" t="s">
        <v>19</v>
      </c>
      <c r="B13" s="33" t="s">
        <v>20</v>
      </c>
      <c r="C13" s="34">
        <v>1122583461</v>
      </c>
      <c r="D13" s="34">
        <v>360000000</v>
      </c>
      <c r="E13" s="35">
        <f t="shared" si="0"/>
        <v>0.3206888507686646</v>
      </c>
    </row>
    <row r="14" spans="1:12" ht="78" customHeight="1" x14ac:dyDescent="0.3">
      <c r="A14" s="32" t="s">
        <v>21</v>
      </c>
      <c r="B14" s="33" t="s">
        <v>22</v>
      </c>
      <c r="C14" s="34">
        <v>1122583461</v>
      </c>
      <c r="D14" s="34">
        <v>360000000</v>
      </c>
      <c r="E14" s="35">
        <f>D14/C14</f>
        <v>0.3206888507686646</v>
      </c>
    </row>
    <row r="15" spans="1:12" ht="54" customHeight="1" x14ac:dyDescent="0.3">
      <c r="A15" s="28" t="s">
        <v>23</v>
      </c>
      <c r="B15" s="29" t="s">
        <v>24</v>
      </c>
      <c r="C15" s="30">
        <f>C16</f>
        <v>0</v>
      </c>
      <c r="D15" s="30">
        <f>D16</f>
        <v>412119575</v>
      </c>
      <c r="E15" s="31"/>
    </row>
    <row r="16" spans="1:12" ht="56.25" x14ac:dyDescent="0.3">
      <c r="A16" s="32" t="s">
        <v>25</v>
      </c>
      <c r="B16" s="33" t="s">
        <v>26</v>
      </c>
      <c r="C16" s="34">
        <f>C17-C21</f>
        <v>0</v>
      </c>
      <c r="D16" s="34">
        <f>D17-D21</f>
        <v>412119575</v>
      </c>
      <c r="E16" s="35"/>
    </row>
    <row r="17" spans="1:5" ht="56.25" x14ac:dyDescent="0.3">
      <c r="A17" s="32" t="s">
        <v>27</v>
      </c>
      <c r="B17" s="33" t="s">
        <v>28</v>
      </c>
      <c r="C17" s="34">
        <f>C18</f>
        <v>412119575</v>
      </c>
      <c r="D17" s="34">
        <f>D18</f>
        <v>412119575</v>
      </c>
      <c r="E17" s="35">
        <f t="shared" ref="E17:E18" si="1">D17/C17</f>
        <v>1</v>
      </c>
    </row>
    <row r="18" spans="1:5" ht="75" x14ac:dyDescent="0.3">
      <c r="A18" s="32" t="s">
        <v>29</v>
      </c>
      <c r="B18" s="33" t="s">
        <v>30</v>
      </c>
      <c r="C18" s="34">
        <f>C19</f>
        <v>412119575</v>
      </c>
      <c r="D18" s="34">
        <f>D19</f>
        <v>412119575</v>
      </c>
      <c r="E18" s="35">
        <f t="shared" si="1"/>
        <v>1</v>
      </c>
    </row>
    <row r="19" spans="1:5" ht="56.25" x14ac:dyDescent="0.3">
      <c r="A19" s="32" t="s">
        <v>31</v>
      </c>
      <c r="B19" s="33" t="s">
        <v>32</v>
      </c>
      <c r="C19" s="34">
        <v>412119575</v>
      </c>
      <c r="D19" s="34">
        <v>412119575</v>
      </c>
      <c r="E19" s="35">
        <f t="shared" ref="E19" si="2">D19/C19</f>
        <v>1</v>
      </c>
    </row>
    <row r="20" spans="1:5" ht="56.25" x14ac:dyDescent="0.3">
      <c r="A20" s="32" t="s">
        <v>33</v>
      </c>
      <c r="B20" s="33" t="s">
        <v>34</v>
      </c>
      <c r="C20" s="34">
        <f>C21</f>
        <v>412119575</v>
      </c>
      <c r="D20" s="34">
        <v>0</v>
      </c>
      <c r="E20" s="35"/>
    </row>
    <row r="21" spans="1:5" ht="75" x14ac:dyDescent="0.3">
      <c r="A21" s="32" t="s">
        <v>35</v>
      </c>
      <c r="B21" s="33" t="s">
        <v>36</v>
      </c>
      <c r="C21" s="34">
        <v>412119575</v>
      </c>
      <c r="D21" s="34">
        <v>0</v>
      </c>
      <c r="E21" s="35"/>
    </row>
    <row r="22" spans="1:5" ht="56.25" x14ac:dyDescent="0.3">
      <c r="A22" s="32" t="s">
        <v>37</v>
      </c>
      <c r="B22" s="33" t="s">
        <v>38</v>
      </c>
      <c r="C22" s="34">
        <v>412119575</v>
      </c>
      <c r="D22" s="34">
        <v>0</v>
      </c>
      <c r="E22" s="35"/>
    </row>
    <row r="23" spans="1:5" s="38" customFormat="1" ht="37.5" x14ac:dyDescent="0.3">
      <c r="A23" s="51" t="s">
        <v>39</v>
      </c>
      <c r="B23" s="52" t="s">
        <v>40</v>
      </c>
      <c r="C23" s="53">
        <f>C24+C28</f>
        <v>209084634.91</v>
      </c>
      <c r="D23" s="53">
        <f>D24+D28</f>
        <v>-347402233.99000025</v>
      </c>
      <c r="E23" s="54"/>
    </row>
    <row r="24" spans="1:5" s="50" customFormat="1" ht="27" customHeight="1" x14ac:dyDescent="0.25">
      <c r="A24" s="49" t="s">
        <v>51</v>
      </c>
      <c r="B24" s="44" t="s">
        <v>55</v>
      </c>
      <c r="C24" s="45">
        <v>0</v>
      </c>
      <c r="D24" s="45">
        <v>-3582433267.1500001</v>
      </c>
      <c r="E24" s="46"/>
    </row>
    <row r="25" spans="1:5" s="48" customFormat="1" ht="26.25" customHeight="1" x14ac:dyDescent="0.25">
      <c r="A25" s="47" t="s">
        <v>52</v>
      </c>
      <c r="B25" s="40" t="s">
        <v>56</v>
      </c>
      <c r="C25" s="41"/>
      <c r="D25" s="41">
        <v>-3582433267.1500001</v>
      </c>
      <c r="E25" s="42"/>
    </row>
    <row r="26" spans="1:5" s="48" customFormat="1" ht="39.75" customHeight="1" x14ac:dyDescent="0.25">
      <c r="A26" s="47" t="s">
        <v>53</v>
      </c>
      <c r="B26" s="40" t="s">
        <v>57</v>
      </c>
      <c r="C26" s="41"/>
      <c r="D26" s="41">
        <v>-3582433267.1500001</v>
      </c>
      <c r="E26" s="42"/>
    </row>
    <row r="27" spans="1:5" s="48" customFormat="1" ht="45" customHeight="1" x14ac:dyDescent="0.25">
      <c r="A27" s="47" t="s">
        <v>54</v>
      </c>
      <c r="B27" s="40" t="s">
        <v>58</v>
      </c>
      <c r="C27" s="41"/>
      <c r="D27" s="41">
        <v>-3582433267.1500001</v>
      </c>
      <c r="E27" s="42"/>
    </row>
    <row r="28" spans="1:5" s="38" customFormat="1" ht="19.5" x14ac:dyDescent="0.3">
      <c r="A28" s="43" t="s">
        <v>41</v>
      </c>
      <c r="B28" s="44" t="s">
        <v>42</v>
      </c>
      <c r="C28" s="45">
        <f t="shared" ref="C28:D28" si="3">C29</f>
        <v>209084634.91</v>
      </c>
      <c r="D28" s="45">
        <f t="shared" si="3"/>
        <v>3235031033.1599998</v>
      </c>
      <c r="E28" s="46"/>
    </row>
    <row r="29" spans="1:5" s="38" customFormat="1" ht="35.25" customHeight="1" x14ac:dyDescent="0.3">
      <c r="A29" s="39" t="s">
        <v>59</v>
      </c>
      <c r="B29" s="40" t="s">
        <v>60</v>
      </c>
      <c r="C29" s="41">
        <v>209084634.91</v>
      </c>
      <c r="D29" s="41">
        <v>3235031033.1599998</v>
      </c>
      <c r="E29" s="42"/>
    </row>
    <row r="30" spans="1:5" s="38" customFormat="1" ht="28.5" customHeight="1" x14ac:dyDescent="0.3">
      <c r="A30" s="39" t="s">
        <v>43</v>
      </c>
      <c r="B30" s="40" t="s">
        <v>61</v>
      </c>
      <c r="C30" s="41"/>
      <c r="D30" s="41">
        <v>3235031033.1599998</v>
      </c>
      <c r="E30" s="42"/>
    </row>
    <row r="31" spans="1:5" s="38" customFormat="1" ht="47.25" customHeight="1" x14ac:dyDescent="0.3">
      <c r="A31" s="39" t="s">
        <v>44</v>
      </c>
      <c r="B31" s="40" t="s">
        <v>62</v>
      </c>
      <c r="C31" s="41"/>
      <c r="D31" s="41">
        <v>3235031033.1599998</v>
      </c>
      <c r="E31" s="42"/>
    </row>
    <row r="32" spans="1:5" s="38" customFormat="1" ht="42" customHeight="1" x14ac:dyDescent="0.3">
      <c r="A32" s="39" t="s">
        <v>45</v>
      </c>
      <c r="B32" s="40" t="s">
        <v>63</v>
      </c>
      <c r="C32" s="41"/>
      <c r="D32" s="41">
        <v>3235031033.1599998</v>
      </c>
      <c r="E32" s="42"/>
    </row>
    <row r="33" spans="1:9" ht="28.5" customHeight="1" thickBot="1" x14ac:dyDescent="0.35">
      <c r="A33" s="69" t="s">
        <v>46</v>
      </c>
      <c r="B33" s="70"/>
      <c r="C33" s="71">
        <v>455104974.91000003</v>
      </c>
      <c r="D33" s="71">
        <v>-145282658.99000001</v>
      </c>
      <c r="E33" s="72"/>
    </row>
    <row r="36" spans="1:9" s="18" customFormat="1" x14ac:dyDescent="0.3">
      <c r="A36" s="63" t="s">
        <v>47</v>
      </c>
      <c r="B36" s="63"/>
      <c r="C36" s="22"/>
      <c r="D36" s="26"/>
      <c r="E36" s="26"/>
      <c r="F36" s="5"/>
      <c r="H36" s="26"/>
      <c r="I36" s="26"/>
    </row>
    <row r="37" spans="1:9" s="18" customFormat="1" x14ac:dyDescent="0.3">
      <c r="A37" s="64"/>
      <c r="B37" s="64"/>
      <c r="C37" s="22"/>
      <c r="D37" s="20"/>
      <c r="E37" s="26" t="s">
        <v>8</v>
      </c>
      <c r="F37" s="5"/>
      <c r="H37" s="20"/>
    </row>
    <row r="38" spans="1:9" s="18" customFormat="1" x14ac:dyDescent="0.3">
      <c r="A38" s="19"/>
      <c r="B38" s="22"/>
      <c r="C38" s="22"/>
      <c r="D38" s="20"/>
      <c r="F38" s="5"/>
      <c r="H38" s="20"/>
    </row>
    <row r="39" spans="1:9" s="18" customFormat="1" x14ac:dyDescent="0.3">
      <c r="A39" s="58" t="s">
        <v>48</v>
      </c>
      <c r="B39" s="58"/>
      <c r="C39" s="22"/>
      <c r="D39" s="26"/>
      <c r="E39" s="26" t="s">
        <v>9</v>
      </c>
      <c r="F39" s="5"/>
      <c r="H39" s="26"/>
      <c r="I39" s="26"/>
    </row>
    <row r="40" spans="1:9" s="18" customFormat="1" x14ac:dyDescent="0.3">
      <c r="A40" s="19"/>
      <c r="B40" s="22"/>
      <c r="C40" s="22"/>
      <c r="F40" s="5"/>
    </row>
    <row r="41" spans="1:9" s="18" customFormat="1" x14ac:dyDescent="0.3">
      <c r="A41" s="19"/>
      <c r="B41" s="22"/>
      <c r="C41" s="22"/>
      <c r="F41" s="5"/>
    </row>
    <row r="42" spans="1:9" s="18" customFormat="1" x14ac:dyDescent="0.3">
      <c r="A42" s="58" t="s">
        <v>49</v>
      </c>
      <c r="B42" s="58"/>
      <c r="C42" s="22"/>
      <c r="D42" s="26"/>
      <c r="E42" s="26" t="s">
        <v>50</v>
      </c>
      <c r="F42" s="5"/>
      <c r="H42" s="26"/>
      <c r="I42" s="26"/>
    </row>
    <row r="43" spans="1:9" s="24" customFormat="1" x14ac:dyDescent="0.3">
      <c r="A43" s="59"/>
      <c r="B43" s="60"/>
      <c r="C43" s="60"/>
      <c r="D43" s="60"/>
      <c r="E43" s="60"/>
      <c r="F43" s="60"/>
      <c r="G43" s="60"/>
      <c r="H43" s="25"/>
      <c r="I43" s="23"/>
    </row>
    <row r="44" spans="1:9" x14ac:dyDescent="0.3">
      <c r="A44" s="27"/>
      <c r="B44" s="27"/>
      <c r="C44" s="27"/>
      <c r="D44" s="27"/>
      <c r="E44" s="27"/>
    </row>
  </sheetData>
  <mergeCells count="7">
    <mergeCell ref="A42:B42"/>
    <mergeCell ref="A43:G43"/>
    <mergeCell ref="A6:E6"/>
    <mergeCell ref="D4:E4"/>
    <mergeCell ref="A33:B33"/>
    <mergeCell ref="A36:B37"/>
    <mergeCell ref="A39:B39"/>
  </mergeCells>
  <pageMargins left="0.19685039370078741" right="0.19685039370078741" top="0.74803149606299213" bottom="0.39370078740157483" header="0.31496062992125984" footer="0.70866141732283472"/>
  <pageSetup paperSize="9" scale="83" firstPageNumber="190" fitToHeight="0" orientation="landscape" useFirstPageNumber="1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3"/>
  <sheetViews>
    <sheetView tabSelected="1" view="pageBreakPreview" topLeftCell="A25" zoomScaleNormal="100" zoomScaleSheetLayoutView="100" workbookViewId="0">
      <selection activeCell="F8" sqref="F8"/>
    </sheetView>
  </sheetViews>
  <sheetFormatPr defaultRowHeight="18.75" x14ac:dyDescent="0.3"/>
  <cols>
    <col min="1" max="1" width="37" style="21" customWidth="1"/>
    <col min="2" max="2" width="63.85546875" style="21" customWidth="1"/>
    <col min="3" max="3" width="32.28515625" style="21" customWidth="1"/>
    <col min="4" max="5" width="24" style="21" customWidth="1"/>
    <col min="6" max="6" width="23.7109375" style="21" customWidth="1"/>
    <col min="7" max="16384" width="9.140625" style="21"/>
  </cols>
  <sheetData>
    <row r="1" spans="1:13" s="7" customFormat="1" x14ac:dyDescent="0.3">
      <c r="A1" s="1"/>
      <c r="B1" s="2"/>
      <c r="C1" s="2"/>
      <c r="D1" s="2"/>
      <c r="E1" s="57" t="s">
        <v>6</v>
      </c>
      <c r="F1" s="3"/>
      <c r="G1" s="2"/>
      <c r="H1" s="4"/>
      <c r="I1" s="5"/>
      <c r="J1" s="6"/>
    </row>
    <row r="2" spans="1:13" s="7" customFormat="1" ht="15.2" customHeight="1" x14ac:dyDescent="0.3">
      <c r="A2" s="1"/>
      <c r="B2" s="2"/>
      <c r="C2" s="2"/>
      <c r="D2" s="2"/>
      <c r="E2" s="57" t="s">
        <v>4</v>
      </c>
      <c r="F2" s="3"/>
      <c r="G2" s="2"/>
      <c r="H2" s="4"/>
      <c r="I2" s="5"/>
      <c r="J2" s="6"/>
    </row>
    <row r="3" spans="1:13" s="7" customFormat="1" ht="15.2" customHeight="1" x14ac:dyDescent="0.3">
      <c r="A3" s="1"/>
      <c r="B3" s="2"/>
      <c r="C3" s="2"/>
      <c r="D3" s="2"/>
      <c r="E3" s="57" t="s">
        <v>5</v>
      </c>
      <c r="F3" s="3"/>
      <c r="G3" s="2"/>
      <c r="H3" s="4"/>
      <c r="I3" s="5"/>
      <c r="J3" s="6"/>
    </row>
    <row r="4" spans="1:13" s="7" customFormat="1" ht="15.2" customHeight="1" x14ac:dyDescent="0.3">
      <c r="A4" s="1"/>
      <c r="B4" s="2"/>
      <c r="C4" s="2"/>
      <c r="D4" s="2"/>
      <c r="E4" s="57" t="s">
        <v>7</v>
      </c>
      <c r="F4" s="57"/>
      <c r="G4" s="2"/>
      <c r="H4" s="4"/>
      <c r="I4" s="5"/>
      <c r="J4" s="6"/>
    </row>
    <row r="6" spans="1:13" ht="36.75" customHeight="1" x14ac:dyDescent="0.3">
      <c r="A6" s="61" t="s">
        <v>10</v>
      </c>
      <c r="B6" s="61"/>
      <c r="C6" s="61"/>
      <c r="D6" s="61"/>
      <c r="E6" s="61"/>
      <c r="F6" s="61"/>
    </row>
    <row r="7" spans="1:13" ht="34.5" customHeight="1" thickBot="1" x14ac:dyDescent="0.35">
      <c r="F7" s="9" t="s">
        <v>2</v>
      </c>
      <c r="G7" s="10"/>
      <c r="H7" s="10"/>
      <c r="I7" s="10"/>
      <c r="J7" s="10"/>
      <c r="K7" s="10"/>
      <c r="L7" s="10"/>
      <c r="M7" s="10"/>
    </row>
    <row r="8" spans="1:13" ht="126" customHeight="1" x14ac:dyDescent="0.3">
      <c r="A8" s="66" t="s">
        <v>0</v>
      </c>
      <c r="B8" s="67" t="s">
        <v>1</v>
      </c>
      <c r="C8" s="73" t="s">
        <v>68</v>
      </c>
      <c r="D8" s="65" t="s">
        <v>69</v>
      </c>
      <c r="E8" s="65" t="s">
        <v>12</v>
      </c>
      <c r="F8" s="68" t="s">
        <v>3</v>
      </c>
    </row>
    <row r="9" spans="1:13" x14ac:dyDescent="0.3">
      <c r="A9" s="15">
        <v>1</v>
      </c>
      <c r="B9" s="16">
        <v>2</v>
      </c>
      <c r="C9" s="16"/>
      <c r="D9" s="16">
        <v>4</v>
      </c>
      <c r="E9" s="16">
        <v>5</v>
      </c>
      <c r="F9" s="17">
        <v>6</v>
      </c>
    </row>
    <row r="10" spans="1:13" ht="54.75" customHeight="1" x14ac:dyDescent="0.3">
      <c r="A10" s="28" t="s">
        <v>13</v>
      </c>
      <c r="B10" s="29" t="s">
        <v>14</v>
      </c>
      <c r="C10" s="36">
        <v>246020340</v>
      </c>
      <c r="D10" s="36">
        <v>246020340</v>
      </c>
      <c r="E10" s="36">
        <v>-210000000</v>
      </c>
      <c r="F10" s="37"/>
    </row>
    <row r="11" spans="1:13" ht="54" customHeight="1" x14ac:dyDescent="0.3">
      <c r="A11" s="32" t="s">
        <v>15</v>
      </c>
      <c r="B11" s="33" t="s">
        <v>16</v>
      </c>
      <c r="C11" s="34">
        <v>1368603801</v>
      </c>
      <c r="D11" s="34">
        <v>1368603801</v>
      </c>
      <c r="E11" s="34">
        <v>150000000</v>
      </c>
      <c r="F11" s="35">
        <f t="shared" ref="F11:F13" si="0">E11/C11</f>
        <v>0.10960074777696749</v>
      </c>
    </row>
    <row r="12" spans="1:13" ht="75.75" customHeight="1" x14ac:dyDescent="0.3">
      <c r="A12" s="32" t="s">
        <v>17</v>
      </c>
      <c r="B12" s="33" t="s">
        <v>18</v>
      </c>
      <c r="C12" s="34">
        <v>1368603801</v>
      </c>
      <c r="D12" s="34">
        <v>1368603801</v>
      </c>
      <c r="E12" s="34">
        <v>150000000</v>
      </c>
      <c r="F12" s="35">
        <f t="shared" si="0"/>
        <v>0.10960074777696749</v>
      </c>
    </row>
    <row r="13" spans="1:13" ht="61.5" customHeight="1" x14ac:dyDescent="0.3">
      <c r="A13" s="32" t="s">
        <v>19</v>
      </c>
      <c r="B13" s="33" t="s">
        <v>20</v>
      </c>
      <c r="C13" s="34">
        <v>1122583461</v>
      </c>
      <c r="D13" s="34">
        <v>1122583461</v>
      </c>
      <c r="E13" s="34">
        <v>360000000</v>
      </c>
      <c r="F13" s="35">
        <f t="shared" si="0"/>
        <v>0.3206888507686646</v>
      </c>
    </row>
    <row r="14" spans="1:13" ht="78" customHeight="1" x14ac:dyDescent="0.3">
      <c r="A14" s="32" t="s">
        <v>21</v>
      </c>
      <c r="B14" s="33" t="s">
        <v>22</v>
      </c>
      <c r="C14" s="34">
        <v>1122583461</v>
      </c>
      <c r="D14" s="34">
        <v>1122583461</v>
      </c>
      <c r="E14" s="34">
        <v>360000000</v>
      </c>
      <c r="F14" s="35">
        <f>E14/C14</f>
        <v>0.3206888507686646</v>
      </c>
    </row>
    <row r="15" spans="1:13" ht="54" customHeight="1" x14ac:dyDescent="0.3">
      <c r="A15" s="28" t="s">
        <v>23</v>
      </c>
      <c r="B15" s="29" t="s">
        <v>24</v>
      </c>
      <c r="C15" s="30">
        <f>C16</f>
        <v>0</v>
      </c>
      <c r="D15" s="30">
        <v>0</v>
      </c>
      <c r="E15" s="30">
        <f>E16</f>
        <v>412119575</v>
      </c>
      <c r="F15" s="31"/>
    </row>
    <row r="16" spans="1:13" ht="56.25" x14ac:dyDescent="0.3">
      <c r="A16" s="32" t="s">
        <v>25</v>
      </c>
      <c r="B16" s="33" t="s">
        <v>26</v>
      </c>
      <c r="C16" s="34">
        <f>C17-C21</f>
        <v>0</v>
      </c>
      <c r="D16" s="34">
        <v>0</v>
      </c>
      <c r="E16" s="34">
        <f>E17-E21</f>
        <v>412119575</v>
      </c>
      <c r="F16" s="35"/>
    </row>
    <row r="17" spans="1:6" ht="56.25" x14ac:dyDescent="0.3">
      <c r="A17" s="32" t="s">
        <v>27</v>
      </c>
      <c r="B17" s="33" t="s">
        <v>28</v>
      </c>
      <c r="C17" s="34">
        <f>C18</f>
        <v>412119575</v>
      </c>
      <c r="D17" s="34">
        <v>412119575</v>
      </c>
      <c r="E17" s="34">
        <f>E18</f>
        <v>412119575</v>
      </c>
      <c r="F17" s="35">
        <f t="shared" ref="F17:F19" si="1">E17/C17</f>
        <v>1</v>
      </c>
    </row>
    <row r="18" spans="1:6" ht="75" x14ac:dyDescent="0.3">
      <c r="A18" s="32" t="s">
        <v>29</v>
      </c>
      <c r="B18" s="33" t="s">
        <v>30</v>
      </c>
      <c r="C18" s="34">
        <f>C19</f>
        <v>412119575</v>
      </c>
      <c r="D18" s="34">
        <v>412119575</v>
      </c>
      <c r="E18" s="34">
        <f>E19</f>
        <v>412119575</v>
      </c>
      <c r="F18" s="35">
        <f t="shared" si="1"/>
        <v>1</v>
      </c>
    </row>
    <row r="19" spans="1:6" ht="56.25" x14ac:dyDescent="0.3">
      <c r="A19" s="32" t="s">
        <v>31</v>
      </c>
      <c r="B19" s="33" t="s">
        <v>32</v>
      </c>
      <c r="C19" s="34">
        <v>412119575</v>
      </c>
      <c r="D19" s="34">
        <v>412119575</v>
      </c>
      <c r="E19" s="34">
        <v>412119575</v>
      </c>
      <c r="F19" s="35">
        <f t="shared" si="1"/>
        <v>1</v>
      </c>
    </row>
    <row r="20" spans="1:6" ht="56.25" x14ac:dyDescent="0.3">
      <c r="A20" s="32" t="s">
        <v>33</v>
      </c>
      <c r="B20" s="33" t="s">
        <v>34</v>
      </c>
      <c r="C20" s="34">
        <f>C21</f>
        <v>412119575</v>
      </c>
      <c r="D20" s="34">
        <v>412119575</v>
      </c>
      <c r="E20" s="34">
        <v>0</v>
      </c>
      <c r="F20" s="35"/>
    </row>
    <row r="21" spans="1:6" ht="75" x14ac:dyDescent="0.3">
      <c r="A21" s="32" t="s">
        <v>35</v>
      </c>
      <c r="B21" s="33" t="s">
        <v>36</v>
      </c>
      <c r="C21" s="34">
        <v>412119575</v>
      </c>
      <c r="D21" s="34">
        <v>412119575</v>
      </c>
      <c r="E21" s="34">
        <v>0</v>
      </c>
      <c r="F21" s="35"/>
    </row>
    <row r="22" spans="1:6" ht="56.25" x14ac:dyDescent="0.3">
      <c r="A22" s="32" t="s">
        <v>37</v>
      </c>
      <c r="B22" s="33" t="s">
        <v>38</v>
      </c>
      <c r="C22" s="34">
        <v>412119575</v>
      </c>
      <c r="D22" s="34">
        <v>412119575</v>
      </c>
      <c r="E22" s="34">
        <v>0</v>
      </c>
      <c r="F22" s="35"/>
    </row>
    <row r="23" spans="1:6" s="38" customFormat="1" ht="37.5" x14ac:dyDescent="0.3">
      <c r="A23" s="51" t="s">
        <v>39</v>
      </c>
      <c r="B23" s="52" t="s">
        <v>40</v>
      </c>
      <c r="C23" s="53">
        <f>C24+C28</f>
        <v>209084634.91</v>
      </c>
      <c r="D23" s="53">
        <f>D24+D28</f>
        <v>209084634.90999985</v>
      </c>
      <c r="E23" s="53">
        <f>E24+E28</f>
        <v>-347402233.99000025</v>
      </c>
      <c r="F23" s="54"/>
    </row>
    <row r="24" spans="1:6" s="50" customFormat="1" ht="27" customHeight="1" x14ac:dyDescent="0.25">
      <c r="A24" s="49" t="s">
        <v>64</v>
      </c>
      <c r="B24" s="44" t="s">
        <v>55</v>
      </c>
      <c r="C24" s="45">
        <f>C25</f>
        <v>0</v>
      </c>
      <c r="D24" s="45">
        <f>D25</f>
        <v>-18949798453.82</v>
      </c>
      <c r="E24" s="45">
        <v>-3582433267.1500001</v>
      </c>
      <c r="F24" s="46"/>
    </row>
    <row r="25" spans="1:6" s="48" customFormat="1" ht="26.25" customHeight="1" x14ac:dyDescent="0.25">
      <c r="A25" s="47" t="s">
        <v>65</v>
      </c>
      <c r="B25" s="40" t="s">
        <v>56</v>
      </c>
      <c r="C25" s="41"/>
      <c r="D25" s="41">
        <f>D26</f>
        <v>-18949798453.82</v>
      </c>
      <c r="E25" s="41">
        <v>-3582433267.1500001</v>
      </c>
      <c r="F25" s="42"/>
    </row>
    <row r="26" spans="1:6" s="48" customFormat="1" ht="39.75" customHeight="1" x14ac:dyDescent="0.25">
      <c r="A26" s="47" t="s">
        <v>66</v>
      </c>
      <c r="B26" s="40" t="s">
        <v>57</v>
      </c>
      <c r="C26" s="41"/>
      <c r="D26" s="41">
        <f>D27</f>
        <v>-18949798453.82</v>
      </c>
      <c r="E26" s="41">
        <v>-3582433267.1500001</v>
      </c>
      <c r="F26" s="42"/>
    </row>
    <row r="27" spans="1:6" s="48" customFormat="1" ht="45" customHeight="1" x14ac:dyDescent="0.25">
      <c r="A27" s="47" t="s">
        <v>67</v>
      </c>
      <c r="B27" s="40" t="s">
        <v>58</v>
      </c>
      <c r="C27" s="41"/>
      <c r="D27" s="41">
        <f>-18926871148.39-22927305.43</f>
        <v>-18949798453.82</v>
      </c>
      <c r="E27" s="41">
        <v>-3582433267.1500001</v>
      </c>
      <c r="F27" s="42"/>
    </row>
    <row r="28" spans="1:6" s="38" customFormat="1" ht="19.5" x14ac:dyDescent="0.3">
      <c r="A28" s="43" t="s">
        <v>41</v>
      </c>
      <c r="B28" s="44" t="s">
        <v>42</v>
      </c>
      <c r="C28" s="45">
        <f>C29</f>
        <v>209084634.91</v>
      </c>
      <c r="D28" s="45">
        <f>D29</f>
        <v>19158883088.73</v>
      </c>
      <c r="E28" s="45">
        <f>E29</f>
        <v>3235031033.1599998</v>
      </c>
      <c r="F28" s="46"/>
    </row>
    <row r="29" spans="1:6" s="38" customFormat="1" ht="28.5" customHeight="1" x14ac:dyDescent="0.3">
      <c r="A29" s="39" t="s">
        <v>43</v>
      </c>
      <c r="B29" s="40" t="s">
        <v>61</v>
      </c>
      <c r="C29" s="41">
        <v>209084634.91</v>
      </c>
      <c r="D29" s="41">
        <f>D30</f>
        <v>19158883088.73</v>
      </c>
      <c r="E29" s="41">
        <v>3235031033.1599998</v>
      </c>
      <c r="F29" s="42"/>
    </row>
    <row r="30" spans="1:6" s="38" customFormat="1" ht="47.25" customHeight="1" x14ac:dyDescent="0.3">
      <c r="A30" s="39" t="s">
        <v>44</v>
      </c>
      <c r="B30" s="40" t="s">
        <v>62</v>
      </c>
      <c r="C30" s="41">
        <v>209084634.91</v>
      </c>
      <c r="D30" s="41">
        <f>D31</f>
        <v>19158883088.73</v>
      </c>
      <c r="E30" s="41">
        <v>3235031033.1599998</v>
      </c>
      <c r="F30" s="42"/>
    </row>
    <row r="31" spans="1:6" s="38" customFormat="1" ht="42" customHeight="1" x14ac:dyDescent="0.3">
      <c r="A31" s="39" t="s">
        <v>45</v>
      </c>
      <c r="B31" s="40" t="s">
        <v>63</v>
      </c>
      <c r="C31" s="41">
        <v>209084634.91</v>
      </c>
      <c r="D31" s="41">
        <v>19158883088.73</v>
      </c>
      <c r="E31" s="41">
        <v>3235031033.1599998</v>
      </c>
      <c r="F31" s="42"/>
    </row>
    <row r="32" spans="1:6" ht="28.5" customHeight="1" thickBot="1" x14ac:dyDescent="0.35">
      <c r="A32" s="69" t="s">
        <v>46</v>
      </c>
      <c r="B32" s="70"/>
      <c r="C32" s="71">
        <v>455104974.91000003</v>
      </c>
      <c r="D32" s="71">
        <v>455104974.91000003</v>
      </c>
      <c r="E32" s="71">
        <v>-145282658.99000001</v>
      </c>
      <c r="F32" s="72"/>
    </row>
    <row r="35" spans="1:10" s="18" customFormat="1" x14ac:dyDescent="0.3">
      <c r="A35" s="63" t="s">
        <v>47</v>
      </c>
      <c r="B35" s="63"/>
      <c r="C35" s="22"/>
      <c r="D35" s="22"/>
      <c r="E35" s="55"/>
      <c r="F35" s="55"/>
      <c r="G35" s="5"/>
      <c r="I35" s="55"/>
      <c r="J35" s="55"/>
    </row>
    <row r="36" spans="1:10" s="18" customFormat="1" x14ac:dyDescent="0.3">
      <c r="A36" s="64"/>
      <c r="B36" s="64"/>
      <c r="C36" s="22"/>
      <c r="D36" s="22"/>
      <c r="E36" s="20"/>
      <c r="F36" s="55" t="s">
        <v>8</v>
      </c>
      <c r="G36" s="5"/>
      <c r="I36" s="20"/>
    </row>
    <row r="37" spans="1:10" s="18" customFormat="1" x14ac:dyDescent="0.3">
      <c r="A37" s="19"/>
      <c r="B37" s="22"/>
      <c r="C37" s="22"/>
      <c r="D37" s="22"/>
      <c r="E37" s="20"/>
      <c r="G37" s="5"/>
      <c r="I37" s="20"/>
    </row>
    <row r="38" spans="1:10" s="18" customFormat="1" x14ac:dyDescent="0.3">
      <c r="A38" s="58" t="s">
        <v>48</v>
      </c>
      <c r="B38" s="58"/>
      <c r="C38" s="22"/>
      <c r="D38" s="22"/>
      <c r="E38" s="55"/>
      <c r="F38" s="55" t="s">
        <v>9</v>
      </c>
      <c r="G38" s="5"/>
      <c r="I38" s="55"/>
      <c r="J38" s="55"/>
    </row>
    <row r="39" spans="1:10" s="18" customFormat="1" x14ac:dyDescent="0.3">
      <c r="A39" s="19"/>
      <c r="B39" s="22"/>
      <c r="C39" s="22"/>
      <c r="D39" s="22"/>
      <c r="G39" s="5"/>
    </row>
    <row r="40" spans="1:10" s="18" customFormat="1" x14ac:dyDescent="0.3">
      <c r="A40" s="19"/>
      <c r="B40" s="22"/>
      <c r="C40" s="22"/>
      <c r="D40" s="22"/>
      <c r="G40" s="5"/>
    </row>
    <row r="41" spans="1:10" s="18" customFormat="1" x14ac:dyDescent="0.3">
      <c r="A41" s="58" t="s">
        <v>49</v>
      </c>
      <c r="B41" s="58"/>
      <c r="C41" s="22"/>
      <c r="D41" s="22"/>
      <c r="E41" s="55"/>
      <c r="F41" s="55" t="s">
        <v>50</v>
      </c>
      <c r="G41" s="5"/>
      <c r="I41" s="55"/>
      <c r="J41" s="55"/>
    </row>
    <row r="42" spans="1:10" s="24" customFormat="1" x14ac:dyDescent="0.3">
      <c r="A42" s="59"/>
      <c r="B42" s="60"/>
      <c r="C42" s="60"/>
      <c r="D42" s="60"/>
      <c r="E42" s="60"/>
      <c r="F42" s="60"/>
      <c r="G42" s="60"/>
      <c r="H42" s="60"/>
      <c r="I42" s="56"/>
      <c r="J42" s="23"/>
    </row>
    <row r="43" spans="1:10" x14ac:dyDescent="0.3">
      <c r="A43" s="27"/>
      <c r="B43" s="27"/>
      <c r="C43" s="27"/>
      <c r="D43" s="27"/>
      <c r="E43" s="27"/>
      <c r="F43" s="27"/>
    </row>
  </sheetData>
  <mergeCells count="6">
    <mergeCell ref="A42:H42"/>
    <mergeCell ref="A6:F6"/>
    <mergeCell ref="A32:B32"/>
    <mergeCell ref="A35:B36"/>
    <mergeCell ref="A38:B38"/>
    <mergeCell ref="A41:B41"/>
  </mergeCells>
  <pageMargins left="0.19685039370078741" right="0.19685039370078741" top="0.74803149606299213" bottom="0.39370078740157483" header="0.31496062992125984" footer="0.70866141732283472"/>
  <pageSetup paperSize="9" scale="70" firstPageNumber="119" fitToHeight="0" orientation="landscape" useFirstPageNumber="1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№ 4</vt:lpstr>
      <vt:lpstr>Приложение № 4 (2)</vt:lpstr>
      <vt:lpstr>Лист2</vt:lpstr>
      <vt:lpstr>Лист3</vt:lpstr>
      <vt:lpstr>'Приложение № 4'!Заголовки_для_печати</vt:lpstr>
      <vt:lpstr>'Приложение № 4 (2)'!Заголовки_для_печати</vt:lpstr>
      <vt:lpstr>'Приложение № 4'!Область_печати</vt:lpstr>
      <vt:lpstr>'Приложение № 4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Качур</dc:creator>
  <cp:lastModifiedBy>Анна В. Цурган</cp:lastModifiedBy>
  <cp:lastPrinted>2023-04-20T11:57:13Z</cp:lastPrinted>
  <dcterms:created xsi:type="dcterms:W3CDTF">2020-05-19T07:56:58Z</dcterms:created>
  <dcterms:modified xsi:type="dcterms:W3CDTF">2023-04-20T11:57:14Z</dcterms:modified>
</cp:coreProperties>
</file>