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РФ по ГРБС за 2022 год" sheetId="2" r:id="rId1"/>
  </sheets>
  <definedNames>
    <definedName name="_xlnm.Print_Titles" localSheetId="0">'РФ по ГРБС за 2022 год'!$7:$9</definedName>
  </definedNames>
  <calcPr calcId="145621"/>
</workbook>
</file>

<file path=xl/calcChain.xml><?xml version="1.0" encoding="utf-8"?>
<calcChain xmlns="http://schemas.openxmlformats.org/spreadsheetml/2006/main">
  <c r="F34" i="2" l="1"/>
  <c r="D34" i="2"/>
  <c r="F10" i="2"/>
  <c r="D10" i="2"/>
  <c r="F11" i="2"/>
  <c r="D26" i="2"/>
  <c r="F29" i="2"/>
  <c r="D29" i="2"/>
  <c r="F18" i="2"/>
  <c r="D18" i="2"/>
  <c r="F22" i="2"/>
  <c r="F32" i="2" l="1"/>
  <c r="D32" i="2"/>
  <c r="F27" i="2"/>
  <c r="D23" i="2"/>
  <c r="D22" i="2" s="1"/>
  <c r="D16" i="2"/>
  <c r="D11" i="2" s="1"/>
  <c r="D5" i="2"/>
  <c r="F26" i="2" l="1"/>
</calcChain>
</file>

<file path=xl/sharedStrings.xml><?xml version="1.0" encoding="utf-8"?>
<sst xmlns="http://schemas.openxmlformats.org/spreadsheetml/2006/main" count="76" uniqueCount="74">
  <si>
    <t>ОТЧЕТ</t>
  </si>
  <si>
    <t>об использовании ассигнований резервного фонда</t>
  </si>
  <si>
    <t>Брянской городской администрации</t>
  </si>
  <si>
    <t>Единица измерения: рубль</t>
  </si>
  <si>
    <t>№</t>
  </si>
  <si>
    <t>Постановление о выделении средств из резервного фонда</t>
  </si>
  <si>
    <t>Кассовый расход</t>
  </si>
  <si>
    <t>Расшифровка расходов</t>
  </si>
  <si>
    <t>п/п</t>
  </si>
  <si>
    <t xml:space="preserve"> дата</t>
  </si>
  <si>
    <t>номер</t>
  </si>
  <si>
    <t>сумма</t>
  </si>
  <si>
    <t>наименование мероприятия</t>
  </si>
  <si>
    <t>ВСЕГО</t>
  </si>
  <si>
    <t>Начальник финансового управления Брянской городской администрации</t>
  </si>
  <si>
    <t>Е.В. Качур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</si>
  <si>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</si>
  <si>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1 января 2023 г.</t>
  </si>
  <si>
    <t xml:space="preserve">П.9 Решения БГСНД от 21.12.2022 №     "О внесении изменений в Решение Брянского городского Совета народных депутатов от 22.12.2021 № 507 «О бюджете городского округа город Брянск на 2022 год и на плановый период 2023 и 2024 годов»
</t>
  </si>
  <si>
    <t>452-п</t>
  </si>
  <si>
    <t>"Об использовании бюджетных ассигнований резервного фонда Брянской городской администрации для оплаты экспертизы, назначенной определением Советского районного суда   г Брянска от 25 марта 2021 года по делу №2-978/2021"</t>
  </si>
  <si>
    <t xml:space="preserve">  Для оплаты экспертизы, назначенной определением Советского районного суда г.Брянска от 25 марта 2021 года по делу №2-978/2021</t>
  </si>
  <si>
    <t>535-п</t>
  </si>
  <si>
    <t>1549-п</t>
  </si>
  <si>
    <t>1802-п</t>
  </si>
  <si>
    <t>1308-п</t>
  </si>
  <si>
    <t>"Об использовании бюджетных ассигнований резервного фонда Брянской городской администрации для оплаты судебной экспертизы по делу А09-8399/2020</t>
  </si>
  <si>
    <t xml:space="preserve">  Для оплаты судебной строительно-технической экспертизы по делу А09-8399/2020 арбитражного суда Брянской области</t>
  </si>
  <si>
    <t>1521-п</t>
  </si>
  <si>
    <t>"Об использовании бюджетных ассигнований резервного фонда Брянской городской администрации главным распорядителем средств Управлением имущественных и земельных отношений Брянской городской администрации"</t>
  </si>
  <si>
    <t xml:space="preserve">  Для оплаты ООО "Русский капитал" по договору купли-продажи нежилого помещения общей площадью 90,8 кв.м., расположенного по адресу:Брянская область, г. Брянск, ул. Калинина, д.74 во исполнение решений Арбитражного суда Брянской области от 22.10.2018 № А09-12295/2017, от 16.09.2021 № А09-9132/2019, постановления Арбитражного суда Центрального округа от 23.03.2022 по делу № А09-9132/2019.</t>
  </si>
  <si>
    <t>1598-п</t>
  </si>
  <si>
    <t>"Об использовании бюджетных ассигнований резервного фонда Брянской городской администрации в осуществлении выплаты денежных средств в связи с изъятием земельных участков и объектов недвижимости, расположенных на изымаемых земельных участках, для муниципальных нужд города Брянска муниципальным казенным учреждением "Управление жилищно-коммунального хозяйства" г Брянска"</t>
  </si>
  <si>
    <t>1648-п</t>
  </si>
  <si>
    <t xml:space="preserve">   Для оплаты расходов по организации работ по пропуску весенних паводковых вод в период повышенной готовности с 16 апреля 2022 года по 21 апреля 2022 года в р.п. Радица-Крыловка Бежицкого района города Брянска</t>
  </si>
  <si>
    <t>3144-п</t>
  </si>
  <si>
    <t>"О внесении изменений в постановление БГА от 12.05.2022 №1648-п "О выделении денежных средств из резервного фонда Брянской городской администрации на организацию работ по пропуску весенних паводковых вод в период повышенной готовности с 16 апреля 2022 года по 21 апреля 2022 года в р.п. Радица-Крыловка Бежицкого района города Брянска"</t>
  </si>
  <si>
    <t>,</t>
  </si>
  <si>
    <t xml:space="preserve">   В соответствии с фактически сложившимися расходами в ходе проведения мероприятий по обеспечению жизнедеятельности населения, проживающего в зоне возможного подтопления, организации работ по пропуску весенних паводковых вод в период повышенной готовности  с 16 апреля 2022 года по 21 апреля 2022 года в р.п. Радица-Крыловка Бежицкого района города Брянска</t>
  </si>
  <si>
    <t>2071-п</t>
  </si>
  <si>
    <t xml:space="preserve"> На проведение мероприятий по ликвидации последствий весеннего половодья 2022 года:
 - 1 100 69,73 рублей - Бежицкая райадминистрация,
 -    48 545,29 рублей - Советская райадминистрация
</t>
  </si>
  <si>
    <t>2157-п</t>
  </si>
  <si>
    <t>"Об использовании бюджетных ассигнований резервного фонда Брянской городской администрации для оплаты по исполнительному листу от 28.03.2022 ФС №038123839 Дело №2-3522(2021)"</t>
  </si>
  <si>
    <t xml:space="preserve">    Для возмещения материального ущерба и судебных расходов в пользу Железновой Валентины Николаевны, в том числе:
  30 500,00 рублей - возмещение ущерба,
    1 250,00 рублей - расходы по оплате госпошлины,
       315,00 рублей - почтовые расходы
</t>
  </si>
  <si>
    <t>2481-п</t>
  </si>
  <si>
    <r>
      <t>"</t>
    </r>
    <r>
      <rPr>
        <sz val="9"/>
        <color rgb="FFFF0000"/>
        <rFont val="Times New Roman"/>
        <family val="1"/>
        <charset val="204"/>
      </rPr>
      <t>Об оказании единовременной материальной помощи</t>
    </r>
    <r>
      <rPr>
        <sz val="9"/>
        <color theme="1"/>
        <rFont val="Times New Roman"/>
        <family val="1"/>
        <charset val="204"/>
      </rPr>
      <t xml:space="preserve"> из резервного фонда Брянской городской администрации гражданам города Брянска, </t>
    </r>
    <r>
      <rPr>
        <sz val="9"/>
        <color rgb="FFFF0000"/>
        <rFont val="Times New Roman"/>
        <family val="1"/>
        <charset val="204"/>
      </rPr>
      <t xml:space="preserve">пострадавшим в результате </t>
    </r>
    <r>
      <rPr>
        <sz val="9"/>
        <rFont val="Times New Roman"/>
        <family val="1"/>
        <charset val="204"/>
      </rPr>
      <t>ч</t>
    </r>
    <r>
      <rPr>
        <sz val="9"/>
        <color theme="1"/>
        <rFont val="Times New Roman"/>
        <family val="1"/>
        <charset val="204"/>
      </rPr>
      <t xml:space="preserve">резвычайной ситуации, вызванной  </t>
    </r>
    <r>
      <rPr>
        <sz val="9"/>
        <color rgb="FFFF0000"/>
        <rFont val="Times New Roman"/>
        <family val="1"/>
        <charset val="204"/>
      </rPr>
      <t>весенним паводком</t>
    </r>
    <r>
      <rPr>
        <sz val="9"/>
        <color theme="1"/>
        <rFont val="Times New Roman"/>
        <family val="1"/>
        <charset val="204"/>
      </rPr>
      <t xml:space="preserve"> 2022 года, </t>
    </r>
    <r>
      <rPr>
        <sz val="9"/>
        <color rgb="FFFF0000"/>
        <rFont val="Times New Roman"/>
        <family val="1"/>
        <charset val="204"/>
      </rPr>
      <t>за поврежденное частное жилое помещение"</t>
    </r>
  </si>
  <si>
    <t xml:space="preserve">   Оказание единовременной материальной помощи гражданам города Брянска:
  - 1 390 803,00 руб - Бежицкой райадминистрации,
  -      43 333,00 руб - Володарской райадминистрации,
  -     633 870,00 руб - Советской райадминистрации,
  -       80 000,00 руб - Фокинской райадминистрации
</t>
  </si>
  <si>
    <t>2673-п</t>
  </si>
  <si>
    <t>"О внесении изменений в постановление БГА от 18.07.2022 №2481-п "Об оказании единовременной материальной помощи из резервного фонда Брянской городской администрации гражданам города Брянска, пострадавшим в результате чрезвычайной ситуации, вызванной  весенним паводком 2022 года, за поврежденное частное жилое помещение"</t>
  </si>
  <si>
    <r>
      <t xml:space="preserve">   Оказание единовременной материальной помощи гражданам города Брянска:
  - 1 384 503,00 руб - Бежицкой райадминистрации,
</t>
    </r>
    <r>
      <rPr>
        <sz val="9"/>
        <color rgb="FFFF0000"/>
        <rFont val="Times New Roman"/>
        <family val="1"/>
        <charset val="204"/>
      </rPr>
      <t xml:space="preserve">  (уменьшить на 6 300,00 руб),</t>
    </r>
    <r>
      <rPr>
        <sz val="9"/>
        <color theme="1"/>
        <rFont val="Times New Roman"/>
        <family val="1"/>
        <charset val="204"/>
      </rPr>
      <t xml:space="preserve">
  -     624 870,00 руб - Советской райадминистрации,
</t>
    </r>
    <r>
      <rPr>
        <sz val="9"/>
        <color rgb="FFFF0000"/>
        <rFont val="Times New Roman"/>
        <family val="1"/>
        <charset val="204"/>
      </rPr>
      <t xml:space="preserve">  (увеличить на 1 000,00 руб).</t>
    </r>
  </si>
  <si>
    <t>2870-п</t>
  </si>
  <si>
    <t>"Об использовании бюджетных ассигнований резервного фонда Брянской городской администрации главным распорядителем средств управлением образования Брянской городской администрации"</t>
  </si>
  <si>
    <t xml:space="preserve">   Для оплаты аварийных ремонтно-строительных работ  по МБОУ "СОШ №8 им Героя Советского Союза, летчика-космонавта СССР В.М. Афанасьева" гБрянска</t>
  </si>
  <si>
    <t xml:space="preserve">БРЯНСКАЯ ГОРОДСКАЯ АДМИНИСТРАЦИЯ  </t>
  </si>
  <si>
    <t>ВСЕГО (ПР 0113):</t>
  </si>
  <si>
    <t>ВСЕГО (ПР 0310):</t>
  </si>
  <si>
    <t>УПРАВЛЕНИЕ ИМУЩЕСТВЕННЫХ И ЗЕМЕЛЬНЫХ ОТНОШЕНИЙ БРЯНСКОЙ ГОРОДСКОЙ АДМИНИСТРАЦИИ</t>
  </si>
  <si>
    <t>ВСЕГО (ПР 1003):</t>
  </si>
  <si>
    <t>ВСЕГО  ПР 0113:</t>
  </si>
  <si>
    <t xml:space="preserve">КОМИТЕТ ПО ЖИЛИЩНО-КОММУНАЛЬНОМУ ХОЗЯЙСТВУ БРЯНСКОЙ ГОРОДСКОЙ АДМИНИСТРАЦИИ   </t>
  </si>
  <si>
    <t xml:space="preserve">  Для оплаты расходов по решениям Советского районного суда города Брянска от 26.11.2021 по делу №2-69/2021 (2-69/2021 (2-2472/2020) в сумме 730 000,00 рублей (Зюзько В.С.), от 3.02.2022 по делу №2-73/2022 в сумме 900 000,00 рублей (Кондрашенко Т.А.)</t>
  </si>
  <si>
    <t>УПРАВЛЕНИЕ ОБРАЗОВАНИЯ БРЯНСКОЙ ГОРОДСКОЙ АДМИНИСТРАЦИИ</t>
  </si>
  <si>
    <t>ВСЕГО (ПР 0702):</t>
  </si>
  <si>
    <t>4.1</t>
  </si>
  <si>
    <t>1.1.</t>
  </si>
  <si>
    <t>1.2.</t>
  </si>
  <si>
    <t>1.1</t>
  </si>
  <si>
    <r>
      <t xml:space="preserve">  На проведение подготовительных мероприятий к весеннему половодью 2022 года по защите населения и территорий города Брянска
 </t>
    </r>
    <r>
      <rPr>
        <sz val="10"/>
        <rFont val="Times New Roman"/>
        <family val="1"/>
        <charset val="204"/>
      </rPr>
      <t xml:space="preserve">лодка 12 шт                                     - 1 182 000,00 руб
  гидрокостюм сухого типа 2 шт  - 168 533,34 руб
 гидрокостюм для спасательных работ на поверхности воды 3 шт  -               150 000,00 руб
  круг спасательный 15 шт           - 51 949,95 руб
  жилет спасательный 40 шт        - 107 266,80 руб
  конец Александрова 10 шт        - 17 750,00 руб
 мегафон 9 шт                               -   83 927,97 руб
</t>
    </r>
    <r>
      <rPr>
        <b/>
        <sz val="10"/>
        <rFont val="Times New Roman"/>
        <family val="1"/>
        <charset val="204"/>
      </rPr>
      <t xml:space="preserve">  ИТОГО:                                         1 761 428,06 руб</t>
    </r>
    <r>
      <rPr>
        <sz val="10"/>
        <color theme="1"/>
        <rFont val="Times New Roman"/>
        <family val="1"/>
        <charset val="204"/>
      </rPr>
      <t xml:space="preserve">
</t>
    </r>
  </si>
  <si>
    <t>"О выделении денежных средств из резервного фонда Брянской городской администрации на организацию работ по пропуску весенних паводковых вод в период повышенной готовности с 16 апреля 2022 года по 21 апреля 2022 года в р.п. Радица-Крыловка Бежицкого района города Брянска"</t>
  </si>
  <si>
    <t>"О выделении средств из резервного фонда Брянской городской администрации на проведение мероприятий по ликвидации последствий весеннего половодья 2022 года"</t>
  </si>
  <si>
    <t>"О выделении средств из резервного фонда Брянской городской администрации на проведение подготовительных мероприятий к весеннему половодью 2022 года по защите населения и территорий города Брянска"</t>
  </si>
  <si>
    <r>
      <t xml:space="preserve">  лодка 12 шт                                     - 1 181 000,04 руб
  гидрокостюм сухого типа 2 шт  - 121 157,33 руб
  электромегафон 9 шт                   -   54 000,00 руб
источник питания
  для электромегафона 9 шт           -    9 900,00 руб
</t>
    </r>
    <r>
      <rPr>
        <b/>
        <sz val="10"/>
        <rFont val="Times New Roman"/>
        <family val="1"/>
        <charset val="204"/>
      </rPr>
      <t>ИТОГО:                                           1 366 057,37 руб</t>
    </r>
    <r>
      <rPr>
        <sz val="10"/>
        <rFont val="Times New Roman"/>
        <family val="1"/>
        <charset val="204"/>
      </rPr>
      <t xml:space="preserve">
</t>
    </r>
  </si>
  <si>
    <r>
      <t xml:space="preserve">  лодка 12 шт                                     - 1 181 000,04 руб
   электромегафон 9 шт                   -   54 000,00 руб
источник питания
  для электромегафона 9 шт           -    9 900,00 руб
</t>
    </r>
    <r>
      <rPr>
        <b/>
        <sz val="10"/>
        <rFont val="Times New Roman"/>
        <family val="1"/>
        <charset val="204"/>
      </rPr>
      <t>ИТОГО:                                           1 244 900,04 руб</t>
    </r>
    <r>
      <rPr>
        <sz val="10"/>
        <rFont val="Times New Roman"/>
        <family val="1"/>
        <charset val="204"/>
      </rPr>
      <t xml:space="preserve">
</t>
    </r>
  </si>
  <si>
    <t>"О внесении изменений в постановление БГА от 17.02.2022 №535-п "О выделении средств из резервного фонда Брянской городской администрации на проведение подготовительных мероприятий к весеннему половодью 2022 года по защите населения и территорий города Брянска"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</si>
</sst>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0"/>
      <color rgb="FF365F9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rgb="FF000000"/>
      <name val="Arial Cyr"/>
      <family val="2"/>
    </font>
    <font>
      <sz val="9"/>
      <color theme="1"/>
      <name val="Calibri"/>
      <family val="2"/>
      <charset val="204"/>
      <scheme val="minor"/>
    </font>
    <font>
      <b/>
      <i/>
      <sz val="9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i/>
      <sz val="8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i/>
      <sz val="9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i/>
      <sz val="9"/>
      <color rgb="FFFF0066"/>
      <name val="Times New Roman"/>
      <family val="1"/>
      <charset val="204"/>
    </font>
    <font>
      <sz val="12"/>
      <color rgb="FFFF0066"/>
      <name val="Calibri"/>
      <family val="2"/>
      <charset val="204"/>
      <scheme val="minor"/>
    </font>
    <font>
      <i/>
      <sz val="11"/>
      <color rgb="FFFF0066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FF006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>
      <alignment horizontal="left" wrapText="1"/>
    </xf>
  </cellStyleXfs>
  <cellXfs count="106">
    <xf numFmtId="0" fontId="0" fillId="0" borderId="0" xfId="0"/>
    <xf numFmtId="4" fontId="2" fillId="0" borderId="0" xfId="0" applyNumberFormat="1" applyFont="1" applyFill="1" applyBorder="1" applyAlignment="1">
      <alignment horizontal="center" vertical="top"/>
    </xf>
    <xf numFmtId="14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1" fillId="0" borderId="0" xfId="0" applyFont="1"/>
    <xf numFmtId="4" fontId="3" fillId="0" borderId="0" xfId="0" applyNumberFormat="1" applyFont="1" applyAlignment="1"/>
    <xf numFmtId="0" fontId="3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justify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justify" vertical="top" wrapText="1"/>
    </xf>
    <xf numFmtId="4" fontId="15" fillId="0" borderId="1" xfId="0" applyNumberFormat="1" applyFont="1" applyBorder="1" applyAlignment="1">
      <alignment horizontal="right" vertical="center" wrapText="1"/>
    </xf>
    <xf numFmtId="4" fontId="9" fillId="0" borderId="0" xfId="0" applyNumberFormat="1" applyFont="1"/>
    <xf numFmtId="0" fontId="9" fillId="0" borderId="0" xfId="0" applyFont="1"/>
    <xf numFmtId="4" fontId="14" fillId="0" borderId="1" xfId="0" applyNumberFormat="1" applyFont="1" applyBorder="1" applyAlignment="1">
      <alignment horizontal="right" vertical="center" wrapText="1"/>
    </xf>
    <xf numFmtId="0" fontId="13" fillId="0" borderId="0" xfId="0" applyFont="1"/>
    <xf numFmtId="4" fontId="13" fillId="0" borderId="0" xfId="0" applyNumberFormat="1" applyFont="1"/>
    <xf numFmtId="0" fontId="7" fillId="0" borderId="0" xfId="0" applyFont="1" applyBorder="1" applyAlignment="1">
      <alignment horizontal="justify" vertical="center" wrapText="1"/>
    </xf>
    <xf numFmtId="4" fontId="7" fillId="0" borderId="0" xfId="0" applyNumberFormat="1" applyFont="1" applyBorder="1" applyAlignment="1">
      <alignment horizontal="justify" vertical="center" wrapText="1"/>
    </xf>
    <xf numFmtId="4" fontId="8" fillId="0" borderId="0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4" fontId="18" fillId="0" borderId="0" xfId="0" applyNumberFormat="1" applyFont="1"/>
    <xf numFmtId="0" fontId="1" fillId="0" borderId="0" xfId="0" applyFont="1" applyAlignment="1">
      <alignment vertical="center"/>
    </xf>
    <xf numFmtId="0" fontId="0" fillId="0" borderId="0" xfId="0" applyAlignment="1"/>
    <xf numFmtId="4" fontId="0" fillId="0" borderId="0" xfId="0" applyNumberFormat="1" applyAlignment="1"/>
    <xf numFmtId="0" fontId="15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20" fillId="0" borderId="0" xfId="0" applyNumberFormat="1" applyFont="1"/>
    <xf numFmtId="0" fontId="20" fillId="0" borderId="0" xfId="0" applyFont="1"/>
    <xf numFmtId="0" fontId="21" fillId="0" borderId="0" xfId="0" applyFont="1" applyBorder="1" applyAlignment="1">
      <alignment horizontal="left" vertical="center"/>
    </xf>
    <xf numFmtId="4" fontId="22" fillId="0" borderId="0" xfId="0" applyNumberFormat="1" applyFont="1"/>
    <xf numFmtId="0" fontId="22" fillId="0" borderId="0" xfId="0" applyFont="1"/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2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top" wrapText="1"/>
    </xf>
    <xf numFmtId="4" fontId="14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4" fontId="25" fillId="0" borderId="0" xfId="0" applyNumberFormat="1" applyFont="1"/>
    <xf numFmtId="0" fontId="25" fillId="0" borderId="0" xfId="0" applyFont="1"/>
    <xf numFmtId="4" fontId="19" fillId="0" borderId="1" xfId="0" applyNumberFormat="1" applyFont="1" applyBorder="1" applyAlignment="1">
      <alignment horizontal="right" vertical="center" wrapText="1"/>
    </xf>
    <xf numFmtId="4" fontId="19" fillId="0" borderId="1" xfId="0" applyNumberFormat="1" applyFont="1" applyFill="1" applyBorder="1" applyAlignment="1">
      <alignment horizontal="right" vertical="center" wrapText="1"/>
    </xf>
    <xf numFmtId="4" fontId="26" fillId="0" borderId="0" xfId="0" applyNumberFormat="1" applyFont="1"/>
    <xf numFmtId="0" fontId="26" fillId="0" borderId="0" xfId="0" applyFont="1"/>
    <xf numFmtId="0" fontId="15" fillId="0" borderId="1" xfId="0" applyFont="1" applyBorder="1" applyAlignment="1">
      <alignment horizontal="justify" vertical="top" wrapText="1"/>
    </xf>
    <xf numFmtId="0" fontId="26" fillId="0" borderId="1" xfId="0" applyFont="1" applyBorder="1"/>
    <xf numFmtId="14" fontId="15" fillId="0" borderId="1" xfId="0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right" vertical="center" wrapText="1"/>
    </xf>
    <xf numFmtId="0" fontId="27" fillId="0" borderId="1" xfId="0" applyFont="1" applyBorder="1" applyAlignment="1">
      <alignment horizontal="right" vertical="center" wrapText="1"/>
    </xf>
    <xf numFmtId="0" fontId="27" fillId="0" borderId="1" xfId="0" applyFont="1" applyBorder="1" applyAlignment="1">
      <alignment horizontal="justify" vertical="top" wrapText="1"/>
    </xf>
    <xf numFmtId="4" fontId="28" fillId="0" borderId="0" xfId="0" applyNumberFormat="1" applyFont="1"/>
    <xf numFmtId="0" fontId="28" fillId="0" borderId="0" xfId="0" applyFont="1"/>
    <xf numFmtId="4" fontId="30" fillId="0" borderId="0" xfId="0" applyNumberFormat="1" applyFont="1"/>
    <xf numFmtId="0" fontId="30" fillId="0" borderId="0" xfId="0" applyFont="1"/>
    <xf numFmtId="4" fontId="31" fillId="0" borderId="0" xfId="0" applyNumberFormat="1" applyFont="1"/>
    <xf numFmtId="0" fontId="31" fillId="0" borderId="0" xfId="0" applyFont="1"/>
    <xf numFmtId="4" fontId="32" fillId="0" borderId="0" xfId="0" applyNumberFormat="1" applyFont="1"/>
    <xf numFmtId="0" fontId="32" fillId="0" borderId="0" xfId="0" applyFont="1"/>
    <xf numFmtId="14" fontId="16" fillId="0" borderId="1" xfId="0" applyNumberFormat="1" applyFont="1" applyBorder="1" applyAlignment="1">
      <alignment horizontal="right" vertical="center" wrapText="1"/>
    </xf>
    <xf numFmtId="0" fontId="16" fillId="0" borderId="1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justify" vertical="center" wrapText="1"/>
    </xf>
    <xf numFmtId="14" fontId="12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right" vertical="center" wrapText="1"/>
    </xf>
    <xf numFmtId="4" fontId="12" fillId="2" borderId="1" xfId="0" applyNumberFormat="1" applyFont="1" applyFill="1" applyBorder="1" applyAlignment="1">
      <alignment horizontal="right" vertical="center" wrapText="1"/>
    </xf>
    <xf numFmtId="4" fontId="33" fillId="0" borderId="0" xfId="0" applyNumberFormat="1" applyFont="1"/>
    <xf numFmtId="0" fontId="33" fillId="0" borderId="0" xfId="0" applyFont="1"/>
    <xf numFmtId="0" fontId="34" fillId="0" borderId="1" xfId="0" applyFont="1" applyBorder="1"/>
    <xf numFmtId="0" fontId="29" fillId="0" borderId="1" xfId="0" applyFont="1" applyBorder="1" applyAlignment="1">
      <alignment horizontal="center" vertical="center" wrapText="1"/>
    </xf>
    <xf numFmtId="4" fontId="29" fillId="0" borderId="1" xfId="0" applyNumberFormat="1" applyFont="1" applyBorder="1" applyAlignment="1">
      <alignment horizontal="center" vertical="center" wrapText="1"/>
    </xf>
    <xf numFmtId="4" fontId="34" fillId="0" borderId="0" xfId="0" applyNumberFormat="1" applyFont="1"/>
    <xf numFmtId="0" fontId="34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2" fillId="0" borderId="0" xfId="0" applyFont="1" applyAlignment="1">
      <alignment horizontal="left" wrapText="1"/>
    </xf>
    <xf numFmtId="0" fontId="2" fillId="0" borderId="0" xfId="0" applyFont="1" applyFill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3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xl38" xfId="1"/>
    <cellStyle name="Обычный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workbookViewId="0">
      <pane xSplit="6" ySplit="9" topLeftCell="G10" activePane="bottomRight" state="frozen"/>
      <selection pane="topRight" activeCell="G1" sqref="G1"/>
      <selection pane="bottomLeft" activeCell="A10" sqref="A10"/>
      <selection pane="bottomRight" activeCell="G14" sqref="G14"/>
    </sheetView>
  </sheetViews>
  <sheetFormatPr defaultRowHeight="15" x14ac:dyDescent="0.25"/>
  <cols>
    <col min="1" max="1" width="5.140625" customWidth="1"/>
    <col min="2" max="2" width="8.85546875" customWidth="1"/>
    <col min="3" max="3" width="7" customWidth="1"/>
    <col min="4" max="4" width="12" customWidth="1"/>
    <col min="5" max="5" width="70.140625" customWidth="1"/>
    <col min="6" max="6" width="13.7109375" customWidth="1"/>
    <col min="7" max="7" width="74.140625" customWidth="1"/>
    <col min="8" max="8" width="9.140625" style="5"/>
  </cols>
  <sheetData>
    <row r="1" spans="1:8" ht="18.75" x14ac:dyDescent="0.25">
      <c r="A1" s="95" t="s">
        <v>0</v>
      </c>
      <c r="B1" s="95"/>
      <c r="C1" s="95"/>
      <c r="D1" s="95"/>
      <c r="E1" s="95"/>
      <c r="F1" s="95"/>
      <c r="G1" s="95"/>
    </row>
    <row r="2" spans="1:8" ht="19.5" customHeight="1" x14ac:dyDescent="0.25">
      <c r="A2" s="95" t="s">
        <v>1</v>
      </c>
      <c r="B2" s="95"/>
      <c r="C2" s="95"/>
      <c r="D2" s="95"/>
      <c r="E2" s="95"/>
      <c r="F2" s="95"/>
      <c r="G2" s="95"/>
    </row>
    <row r="3" spans="1:8" ht="18.75" x14ac:dyDescent="0.25">
      <c r="A3" s="95" t="s">
        <v>2</v>
      </c>
      <c r="B3" s="95"/>
      <c r="C3" s="95"/>
      <c r="D3" s="95"/>
      <c r="E3" s="95"/>
      <c r="F3" s="95"/>
      <c r="G3" s="95"/>
    </row>
    <row r="4" spans="1:8" ht="18.75" x14ac:dyDescent="0.25">
      <c r="A4" s="95" t="s">
        <v>17</v>
      </c>
      <c r="B4" s="95"/>
      <c r="C4" s="95"/>
      <c r="D4" s="95"/>
      <c r="E4" s="95"/>
      <c r="F4" s="95"/>
      <c r="G4" s="95"/>
    </row>
    <row r="5" spans="1:8" s="8" customFormat="1" ht="33" hidden="1" customHeight="1" x14ac:dyDescent="0.25">
      <c r="A5" s="97"/>
      <c r="B5" s="97"/>
      <c r="C5" s="97"/>
      <c r="D5" s="1">
        <f>9819403.3+29727862.1-12776941.23+8609703.66-5341733.08-6962125.04-1002302.39+1391360.2-806823.46+65619.13</f>
        <v>22724023.190000005</v>
      </c>
      <c r="E5" s="98" t="s">
        <v>18</v>
      </c>
      <c r="F5" s="98"/>
      <c r="G5" s="6"/>
      <c r="H5" s="7"/>
    </row>
    <row r="6" spans="1:8" ht="15.75" x14ac:dyDescent="0.25">
      <c r="A6" s="96" t="s">
        <v>3</v>
      </c>
      <c r="B6" s="96"/>
      <c r="C6" s="96"/>
      <c r="D6" s="96"/>
      <c r="E6" s="96"/>
      <c r="F6" s="96"/>
      <c r="G6" s="96"/>
    </row>
    <row r="7" spans="1:8" ht="18" customHeight="1" x14ac:dyDescent="0.25">
      <c r="A7" s="9" t="s">
        <v>4</v>
      </c>
      <c r="B7" s="105" t="s">
        <v>5</v>
      </c>
      <c r="C7" s="105"/>
      <c r="D7" s="105"/>
      <c r="E7" s="105"/>
      <c r="F7" s="105" t="s">
        <v>6</v>
      </c>
      <c r="G7" s="105" t="s">
        <v>7</v>
      </c>
    </row>
    <row r="8" spans="1:8" x14ac:dyDescent="0.25">
      <c r="A8" s="9" t="s">
        <v>8</v>
      </c>
      <c r="B8" s="9" t="s">
        <v>9</v>
      </c>
      <c r="C8" s="9" t="s">
        <v>10</v>
      </c>
      <c r="D8" s="9" t="s">
        <v>11</v>
      </c>
      <c r="E8" s="9" t="s">
        <v>12</v>
      </c>
      <c r="F8" s="105"/>
      <c r="G8" s="105"/>
    </row>
    <row r="9" spans="1:8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</row>
    <row r="10" spans="1:8" s="94" customFormat="1" x14ac:dyDescent="0.25">
      <c r="A10" s="90"/>
      <c r="B10" s="91"/>
      <c r="C10" s="91"/>
      <c r="D10" s="92">
        <f>SUM(D11,D18,D22)</f>
        <v>5250415.99</v>
      </c>
      <c r="E10" s="91" t="s">
        <v>53</v>
      </c>
      <c r="F10" s="92">
        <f>SUM(F11,F18,F22)</f>
        <v>5250415.99</v>
      </c>
      <c r="G10" s="91"/>
      <c r="H10" s="93"/>
    </row>
    <row r="11" spans="1:8" s="60" customFormat="1" ht="12" x14ac:dyDescent="0.2">
      <c r="A11" s="45"/>
      <c r="B11" s="45"/>
      <c r="C11" s="45"/>
      <c r="D11" s="46">
        <f>SUM(D12:D17)</f>
        <v>1872809.9500000002</v>
      </c>
      <c r="E11" s="45" t="s">
        <v>54</v>
      </c>
      <c r="F11" s="46">
        <f>SUM(F12:F17)</f>
        <v>1872809.9500000002</v>
      </c>
      <c r="G11" s="45"/>
      <c r="H11" s="59"/>
    </row>
    <row r="12" spans="1:8" ht="41.25" customHeight="1" x14ac:dyDescent="0.25">
      <c r="A12" s="11">
        <v>1</v>
      </c>
      <c r="B12" s="12">
        <v>44607</v>
      </c>
      <c r="C12" s="13" t="s">
        <v>19</v>
      </c>
      <c r="D12" s="14">
        <v>20000</v>
      </c>
      <c r="E12" s="15" t="s">
        <v>20</v>
      </c>
      <c r="F12" s="14">
        <v>20000</v>
      </c>
      <c r="G12" s="16" t="s">
        <v>21</v>
      </c>
    </row>
    <row r="13" spans="1:8" ht="29.25" customHeight="1" x14ac:dyDescent="0.25">
      <c r="A13" s="11">
        <v>2</v>
      </c>
      <c r="B13" s="12">
        <v>44664</v>
      </c>
      <c r="C13" s="13" t="s">
        <v>25</v>
      </c>
      <c r="D13" s="14">
        <v>30000</v>
      </c>
      <c r="E13" s="15" t="s">
        <v>26</v>
      </c>
      <c r="F13" s="14">
        <v>30000</v>
      </c>
      <c r="G13" s="15" t="s">
        <v>27</v>
      </c>
    </row>
    <row r="14" spans="1:8" ht="60" customHeight="1" x14ac:dyDescent="0.25">
      <c r="A14" s="18">
        <v>3</v>
      </c>
      <c r="B14" s="2">
        <v>44733</v>
      </c>
      <c r="C14" s="3" t="s">
        <v>41</v>
      </c>
      <c r="D14" s="28">
        <v>32065</v>
      </c>
      <c r="E14" s="15" t="s">
        <v>42</v>
      </c>
      <c r="F14" s="26">
        <v>32065</v>
      </c>
      <c r="G14" s="27" t="s">
        <v>43</v>
      </c>
    </row>
    <row r="15" spans="1:8" ht="49.5" customHeight="1" x14ac:dyDescent="0.25">
      <c r="A15" s="18">
        <v>4</v>
      </c>
      <c r="B15" s="19">
        <v>44693</v>
      </c>
      <c r="C15" s="20" t="s">
        <v>33</v>
      </c>
      <c r="D15" s="57">
        <v>650827.32999999996</v>
      </c>
      <c r="E15" s="25" t="s">
        <v>68</v>
      </c>
      <c r="F15" s="4">
        <v>642129.93000000005</v>
      </c>
      <c r="G15" s="22" t="s">
        <v>34</v>
      </c>
    </row>
    <row r="16" spans="1:8" ht="58.5" customHeight="1" x14ac:dyDescent="0.25">
      <c r="A16" s="24" t="s">
        <v>63</v>
      </c>
      <c r="B16" s="19">
        <v>44809</v>
      </c>
      <c r="C16" s="20" t="s">
        <v>35</v>
      </c>
      <c r="D16" s="57">
        <f>642129.93-650827.33</f>
        <v>-8697.3999999999069</v>
      </c>
      <c r="E16" s="58" t="s">
        <v>36</v>
      </c>
      <c r="F16" s="21" t="s">
        <v>37</v>
      </c>
      <c r="G16" s="22" t="s">
        <v>38</v>
      </c>
    </row>
    <row r="17" spans="1:8" ht="36.75" customHeight="1" x14ac:dyDescent="0.25">
      <c r="A17" s="18">
        <v>5</v>
      </c>
      <c r="B17" s="19">
        <v>44727</v>
      </c>
      <c r="C17" s="20" t="s">
        <v>39</v>
      </c>
      <c r="D17" s="26">
        <v>1148615.02</v>
      </c>
      <c r="E17" s="25" t="s">
        <v>69</v>
      </c>
      <c r="F17" s="26">
        <v>1148615.02</v>
      </c>
      <c r="G17" s="27" t="s">
        <v>40</v>
      </c>
    </row>
    <row r="18" spans="1:8" s="64" customFormat="1" ht="17.25" customHeight="1" x14ac:dyDescent="0.2">
      <c r="A18" s="52"/>
      <c r="B18" s="53"/>
      <c r="C18" s="54"/>
      <c r="D18" s="61">
        <f>SUM(D19:D21)</f>
        <v>1244900.04</v>
      </c>
      <c r="E18" s="45" t="s">
        <v>55</v>
      </c>
      <c r="F18" s="62">
        <f>SUM(F19:F21)</f>
        <v>1244900.04</v>
      </c>
      <c r="G18" s="56"/>
      <c r="H18" s="63"/>
    </row>
    <row r="19" spans="1:8" ht="129" customHeight="1" x14ac:dyDescent="0.25">
      <c r="A19" s="11">
        <v>1</v>
      </c>
      <c r="B19" s="12">
        <v>44609</v>
      </c>
      <c r="C19" s="13" t="s">
        <v>22</v>
      </c>
      <c r="D19" s="28">
        <v>1761428.06</v>
      </c>
      <c r="E19" s="25" t="s">
        <v>70</v>
      </c>
      <c r="F19" s="14">
        <v>1244900.04</v>
      </c>
      <c r="G19" s="17" t="s">
        <v>67</v>
      </c>
    </row>
    <row r="20" spans="1:8" s="48" customFormat="1" ht="77.25" customHeight="1" x14ac:dyDescent="0.25">
      <c r="A20" s="44" t="s">
        <v>64</v>
      </c>
      <c r="B20" s="67">
        <v>44679</v>
      </c>
      <c r="C20" s="68" t="s">
        <v>23</v>
      </c>
      <c r="D20" s="28">
        <v>-395370.69</v>
      </c>
      <c r="E20" s="25" t="s">
        <v>73</v>
      </c>
      <c r="F20" s="28"/>
      <c r="G20" s="65" t="s">
        <v>71</v>
      </c>
      <c r="H20" s="47"/>
    </row>
    <row r="21" spans="1:8" s="48" customFormat="1" ht="63.75" customHeight="1" x14ac:dyDescent="0.25">
      <c r="A21" s="44" t="s">
        <v>65</v>
      </c>
      <c r="B21" s="67">
        <v>44708</v>
      </c>
      <c r="C21" s="68" t="s">
        <v>24</v>
      </c>
      <c r="D21" s="28">
        <v>-121157.33</v>
      </c>
      <c r="E21" s="25" t="s">
        <v>73</v>
      </c>
      <c r="F21" s="28"/>
      <c r="G21" s="65" t="s">
        <v>72</v>
      </c>
      <c r="H21" s="47"/>
    </row>
    <row r="22" spans="1:8" s="64" customFormat="1" ht="15.75" customHeight="1" x14ac:dyDescent="0.2">
      <c r="A22" s="66"/>
      <c r="B22" s="45"/>
      <c r="C22" s="45"/>
      <c r="D22" s="46">
        <f>SUM(D23:D24)</f>
        <v>2132706</v>
      </c>
      <c r="E22" s="45" t="s">
        <v>57</v>
      </c>
      <c r="F22" s="46">
        <f>SUM(F23:F24)</f>
        <v>2132706</v>
      </c>
      <c r="G22" s="45"/>
      <c r="H22" s="63"/>
    </row>
    <row r="23" spans="1:8" ht="61.5" customHeight="1" x14ac:dyDescent="0.25">
      <c r="A23" s="18">
        <v>1</v>
      </c>
      <c r="B23" s="19">
        <v>44760</v>
      </c>
      <c r="C23" s="20" t="s">
        <v>44</v>
      </c>
      <c r="D23" s="23">
        <f>2148006-10000</f>
        <v>2138006</v>
      </c>
      <c r="E23" s="22" t="s">
        <v>45</v>
      </c>
      <c r="F23" s="21">
        <v>2132706</v>
      </c>
      <c r="G23" s="27" t="s">
        <v>46</v>
      </c>
    </row>
    <row r="24" spans="1:8" s="30" customFormat="1" ht="61.5" customHeight="1" x14ac:dyDescent="0.25">
      <c r="A24" s="24" t="s">
        <v>66</v>
      </c>
      <c r="B24" s="19">
        <v>44771</v>
      </c>
      <c r="C24" s="20" t="s">
        <v>47</v>
      </c>
      <c r="D24" s="23">
        <v>-5300</v>
      </c>
      <c r="E24" s="22" t="s">
        <v>48</v>
      </c>
      <c r="F24" s="21"/>
      <c r="G24" s="27" t="s">
        <v>49</v>
      </c>
      <c r="H24" s="29"/>
    </row>
    <row r="25" spans="1:8" s="30" customFormat="1" ht="19.5" customHeight="1" x14ac:dyDescent="0.25">
      <c r="A25" s="102" t="s">
        <v>61</v>
      </c>
      <c r="B25" s="103"/>
      <c r="C25" s="103"/>
      <c r="D25" s="103"/>
      <c r="E25" s="103"/>
      <c r="F25" s="103"/>
      <c r="G25" s="104"/>
      <c r="H25" s="29"/>
    </row>
    <row r="26" spans="1:8" s="74" customFormat="1" ht="13.5" customHeight="1" x14ac:dyDescent="0.25">
      <c r="A26" s="69"/>
      <c r="B26" s="70"/>
      <c r="C26" s="71"/>
      <c r="D26" s="62">
        <f>D27</f>
        <v>624965.93999999994</v>
      </c>
      <c r="E26" s="45" t="s">
        <v>62</v>
      </c>
      <c r="F26" s="61">
        <f>F27</f>
        <v>624965.93999999994</v>
      </c>
      <c r="G26" s="72"/>
      <c r="H26" s="73"/>
    </row>
    <row r="27" spans="1:8" s="30" customFormat="1" ht="42.75" customHeight="1" x14ac:dyDescent="0.25">
      <c r="A27" s="18">
        <v>10</v>
      </c>
      <c r="B27" s="19">
        <v>44788</v>
      </c>
      <c r="C27" s="20" t="s">
        <v>50</v>
      </c>
      <c r="D27" s="31">
        <v>624965.93999999994</v>
      </c>
      <c r="E27" s="15" t="s">
        <v>51</v>
      </c>
      <c r="F27" s="21">
        <f>30000+594965.94</f>
        <v>624965.93999999994</v>
      </c>
      <c r="G27" s="22" t="s">
        <v>52</v>
      </c>
      <c r="H27" s="29"/>
    </row>
    <row r="28" spans="1:8" s="76" customFormat="1" ht="15.75" x14ac:dyDescent="0.25">
      <c r="A28" s="99" t="s">
        <v>59</v>
      </c>
      <c r="B28" s="100"/>
      <c r="C28" s="100"/>
      <c r="D28" s="100"/>
      <c r="E28" s="100"/>
      <c r="F28" s="100"/>
      <c r="G28" s="101"/>
      <c r="H28" s="75"/>
    </row>
    <row r="29" spans="1:8" s="32" customFormat="1" x14ac:dyDescent="0.25">
      <c r="A29" s="52"/>
      <c r="B29" s="81"/>
      <c r="C29" s="82"/>
      <c r="D29" s="61">
        <f>SUM(D30)</f>
        <v>1630000</v>
      </c>
      <c r="E29" s="55" t="s">
        <v>58</v>
      </c>
      <c r="F29" s="61">
        <f>SUM(F30)</f>
        <v>1630000</v>
      </c>
      <c r="G29" s="83"/>
      <c r="H29" s="33"/>
    </row>
    <row r="30" spans="1:8" ht="63.75" customHeight="1" x14ac:dyDescent="0.25">
      <c r="A30" s="18">
        <v>1</v>
      </c>
      <c r="B30" s="19">
        <v>44686</v>
      </c>
      <c r="C30" s="20" t="s">
        <v>31</v>
      </c>
      <c r="D30" s="21">
        <v>1630000</v>
      </c>
      <c r="E30" s="15" t="s">
        <v>32</v>
      </c>
      <c r="F30" s="21">
        <v>1630000</v>
      </c>
      <c r="G30" s="15" t="s">
        <v>60</v>
      </c>
    </row>
    <row r="31" spans="1:8" s="78" customFormat="1" x14ac:dyDescent="0.25">
      <c r="A31" s="99" t="s">
        <v>56</v>
      </c>
      <c r="B31" s="100"/>
      <c r="C31" s="100"/>
      <c r="D31" s="100"/>
      <c r="E31" s="100"/>
      <c r="F31" s="100"/>
      <c r="G31" s="101"/>
      <c r="H31" s="77"/>
    </row>
    <row r="32" spans="1:8" s="80" customFormat="1" x14ac:dyDescent="0.25">
      <c r="A32" s="45"/>
      <c r="B32" s="45"/>
      <c r="C32" s="45"/>
      <c r="D32" s="46">
        <f>SUM(D33)</f>
        <v>3409657.13</v>
      </c>
      <c r="E32" s="55" t="s">
        <v>58</v>
      </c>
      <c r="F32" s="46">
        <f>SUM(F33)</f>
        <v>3409657.13</v>
      </c>
      <c r="G32" s="45"/>
      <c r="H32" s="79"/>
    </row>
    <row r="33" spans="1:8" ht="63.75" customHeight="1" x14ac:dyDescent="0.25">
      <c r="A33" s="11">
        <v>1</v>
      </c>
      <c r="B33" s="12">
        <v>44678</v>
      </c>
      <c r="C33" s="13" t="s">
        <v>28</v>
      </c>
      <c r="D33" s="14">
        <v>3409657.13</v>
      </c>
      <c r="E33" s="15" t="s">
        <v>29</v>
      </c>
      <c r="F33" s="14">
        <v>3409657.13</v>
      </c>
      <c r="G33" s="15" t="s">
        <v>30</v>
      </c>
    </row>
    <row r="34" spans="1:8" s="89" customFormat="1" ht="12.75" x14ac:dyDescent="0.2">
      <c r="A34" s="84"/>
      <c r="B34" s="85" t="s">
        <v>13</v>
      </c>
      <c r="C34" s="86"/>
      <c r="D34" s="87">
        <f>SUM(D10,D26,D29,D32)</f>
        <v>10915039.059999999</v>
      </c>
      <c r="E34" s="84"/>
      <c r="F34" s="87">
        <f>SUM(F10,F26,F29,F32)</f>
        <v>10915039.059999999</v>
      </c>
      <c r="G34" s="84"/>
      <c r="H34" s="88"/>
    </row>
    <row r="35" spans="1:8" x14ac:dyDescent="0.25">
      <c r="A35" s="34"/>
      <c r="B35" s="34"/>
      <c r="C35" s="34"/>
      <c r="D35" s="35"/>
      <c r="E35" s="34"/>
      <c r="F35" s="36"/>
      <c r="G35" s="34"/>
    </row>
    <row r="36" spans="1:8" x14ac:dyDescent="0.25">
      <c r="A36" s="34"/>
      <c r="B36" s="34"/>
      <c r="C36" s="34"/>
      <c r="D36" s="35"/>
      <c r="E36" s="34"/>
      <c r="F36" s="36"/>
      <c r="G36" s="34"/>
    </row>
    <row r="37" spans="1:8" s="51" customFormat="1" ht="18.75" x14ac:dyDescent="0.3">
      <c r="A37" s="49" t="s">
        <v>14</v>
      </c>
      <c r="B37" s="49"/>
      <c r="C37" s="49"/>
      <c r="D37" s="49"/>
      <c r="E37" s="49"/>
      <c r="G37" s="49" t="s">
        <v>15</v>
      </c>
      <c r="H37" s="50"/>
    </row>
    <row r="38" spans="1:8" ht="15.75" x14ac:dyDescent="0.25">
      <c r="A38" s="37" t="s">
        <v>16</v>
      </c>
      <c r="B38" s="37"/>
      <c r="C38" s="37"/>
      <c r="D38" s="37"/>
      <c r="E38" s="37"/>
      <c r="F38" s="37"/>
      <c r="G38" s="37"/>
      <c r="H38"/>
    </row>
    <row r="39" spans="1:8" ht="18.75" x14ac:dyDescent="0.25">
      <c r="A39" s="39"/>
      <c r="B39" s="40"/>
      <c r="D39" s="5"/>
      <c r="E39" s="5"/>
      <c r="H39"/>
    </row>
    <row r="40" spans="1:8" ht="18.75" x14ac:dyDescent="0.25">
      <c r="A40" s="38"/>
      <c r="B40" s="38"/>
      <c r="C40" s="38"/>
      <c r="D40" s="38"/>
      <c r="E40" s="6"/>
      <c r="G40" s="38"/>
      <c r="H40"/>
    </row>
    <row r="41" spans="1:8" ht="18.75" x14ac:dyDescent="0.25">
      <c r="A41" s="41"/>
      <c r="B41" s="42"/>
      <c r="C41" s="42"/>
      <c r="D41" s="43"/>
      <c r="E41" s="42"/>
      <c r="H41"/>
    </row>
    <row r="42" spans="1:8" x14ac:dyDescent="0.25">
      <c r="A42" s="42"/>
      <c r="B42" s="42"/>
      <c r="C42" s="42"/>
      <c r="D42" s="42"/>
      <c r="E42" s="42"/>
      <c r="H42"/>
    </row>
  </sheetData>
  <mergeCells count="13">
    <mergeCell ref="A31:G31"/>
    <mergeCell ref="A28:G28"/>
    <mergeCell ref="A25:G25"/>
    <mergeCell ref="B7:E7"/>
    <mergeCell ref="F7:F8"/>
    <mergeCell ref="G7:G8"/>
    <mergeCell ref="A1:G1"/>
    <mergeCell ref="A2:G2"/>
    <mergeCell ref="A3:G3"/>
    <mergeCell ref="A4:G4"/>
    <mergeCell ref="A6:G6"/>
    <mergeCell ref="A5:C5"/>
    <mergeCell ref="E5:F5"/>
  </mergeCells>
  <pageMargins left="0" right="0" top="0.74803149606299213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РФ по ГРБС за 2022 год</vt:lpstr>
      <vt:lpstr>'РФ по ГРБС за 2022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Елена Ю. Косенкова</cp:lastModifiedBy>
  <cp:lastPrinted>2023-02-09T12:45:22Z</cp:lastPrinted>
  <dcterms:created xsi:type="dcterms:W3CDTF">2022-03-23T07:13:10Z</dcterms:created>
  <dcterms:modified xsi:type="dcterms:W3CDTF">2023-03-22T11:32:12Z</dcterms:modified>
</cp:coreProperties>
</file>