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21840" windowHeight="11445"/>
  </bookViews>
  <sheets>
    <sheet name="2022 год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G115" i="2" l="1"/>
  <c r="G98" i="2"/>
  <c r="G97" i="2"/>
  <c r="G87" i="2"/>
  <c r="G86" i="2"/>
  <c r="G83" i="2"/>
  <c r="G82" i="2"/>
  <c r="G80" i="2"/>
  <c r="G79" i="2"/>
  <c r="G73" i="2"/>
  <c r="G74" i="2"/>
  <c r="G56" i="2"/>
  <c r="G53" i="2"/>
  <c r="G54" i="2"/>
  <c r="G55" i="2"/>
  <c r="G52" i="2"/>
  <c r="G51" i="2"/>
  <c r="G47" i="2"/>
  <c r="G46" i="2"/>
  <c r="G10" i="2"/>
  <c r="G11" i="2"/>
  <c r="G14" i="2"/>
  <c r="E41" i="2"/>
  <c r="F40" i="2"/>
  <c r="G39" i="2"/>
  <c r="F39" i="2"/>
  <c r="G38" i="2"/>
  <c r="F38" i="2"/>
  <c r="G37" i="2"/>
  <c r="F37" i="2"/>
  <c r="G36" i="2"/>
  <c r="F36" i="2"/>
  <c r="G35" i="2"/>
  <c r="F35" i="2"/>
  <c r="G34" i="2"/>
  <c r="F34" i="2"/>
  <c r="G33" i="2"/>
  <c r="F33" i="2"/>
  <c r="G32" i="2"/>
  <c r="F32" i="2"/>
  <c r="G31" i="2"/>
  <c r="F31" i="2"/>
  <c r="G30" i="2"/>
  <c r="F30" i="2"/>
  <c r="G29" i="2"/>
  <c r="F29" i="2"/>
  <c r="G28" i="2"/>
  <c r="F28" i="2"/>
  <c r="G27" i="2"/>
  <c r="F27" i="2"/>
  <c r="G26" i="2"/>
  <c r="F26" i="2"/>
  <c r="G25" i="2"/>
  <c r="F25" i="2"/>
  <c r="F24" i="2" s="1"/>
  <c r="E24" i="2"/>
  <c r="D24" i="2"/>
  <c r="C24" i="2"/>
  <c r="G22" i="2"/>
  <c r="F22" i="2"/>
  <c r="G21" i="2"/>
  <c r="F21" i="2"/>
  <c r="G20" i="2"/>
  <c r="F20" i="2"/>
  <c r="E19" i="2"/>
  <c r="D19" i="2"/>
  <c r="C19" i="2"/>
  <c r="C17" i="2" s="1"/>
  <c r="G18" i="2"/>
  <c r="F18" i="2"/>
  <c r="D17" i="2"/>
  <c r="G16" i="2"/>
  <c r="F16" i="2"/>
  <c r="G15" i="2"/>
  <c r="F15" i="2"/>
  <c r="F14" i="2"/>
  <c r="E13" i="2"/>
  <c r="D13" i="2"/>
  <c r="C13" i="2"/>
  <c r="G12" i="2"/>
  <c r="F12" i="2"/>
  <c r="F11" i="2"/>
  <c r="F10" i="2"/>
  <c r="G9" i="2"/>
  <c r="F9" i="2"/>
  <c r="G8" i="2"/>
  <c r="F8" i="2"/>
  <c r="G7" i="2"/>
  <c r="F7" i="2"/>
  <c r="E6" i="2"/>
  <c r="D6" i="2"/>
  <c r="C6" i="2"/>
  <c r="G6" i="2" l="1"/>
  <c r="G24" i="2"/>
  <c r="D5" i="2"/>
  <c r="F13" i="2"/>
  <c r="C5" i="2"/>
  <c r="F19" i="2"/>
  <c r="F6" i="2"/>
  <c r="G13" i="2"/>
  <c r="G19" i="2"/>
  <c r="E17" i="2"/>
  <c r="G17" i="2" l="1"/>
  <c r="F17" i="2"/>
  <c r="E5" i="2"/>
  <c r="F5" i="2" l="1"/>
  <c r="G5" i="2"/>
  <c r="E43" i="2" l="1"/>
  <c r="E42" i="2" s="1"/>
  <c r="D43" i="2"/>
  <c r="D42" i="2" s="1"/>
  <c r="D41" i="2" s="1"/>
  <c r="G43" i="2" l="1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G100" i="2"/>
  <c r="F100" i="2"/>
  <c r="G99" i="2"/>
  <c r="F99" i="2"/>
  <c r="F98" i="2"/>
  <c r="F97" i="2"/>
  <c r="G96" i="2"/>
  <c r="F96" i="2"/>
  <c r="G95" i="2"/>
  <c r="F95" i="2"/>
  <c r="F94" i="2"/>
  <c r="F93" i="2"/>
  <c r="G92" i="2"/>
  <c r="F92" i="2"/>
  <c r="G91" i="2"/>
  <c r="F91" i="2"/>
  <c r="G90" i="2"/>
  <c r="F90" i="2"/>
  <c r="G89" i="2"/>
  <c r="F89" i="2"/>
  <c r="G88" i="2"/>
  <c r="F88" i="2"/>
  <c r="F87" i="2"/>
  <c r="F86" i="2"/>
  <c r="G85" i="2"/>
  <c r="F85" i="2"/>
  <c r="G84" i="2"/>
  <c r="F84" i="2"/>
  <c r="F83" i="2"/>
  <c r="F82" i="2"/>
  <c r="G81" i="2"/>
  <c r="F81" i="2"/>
  <c r="F80" i="2"/>
  <c r="F79" i="2"/>
  <c r="F78" i="2"/>
  <c r="F77" i="2"/>
  <c r="G76" i="2"/>
  <c r="F76" i="2"/>
  <c r="G75" i="2"/>
  <c r="F75" i="2"/>
  <c r="F74" i="2"/>
  <c r="F73" i="2"/>
  <c r="G72" i="2"/>
  <c r="F72" i="2"/>
  <c r="G71" i="2"/>
  <c r="F71" i="2"/>
  <c r="G70" i="2"/>
  <c r="G69" i="2"/>
  <c r="G68" i="2"/>
  <c r="F68" i="2"/>
  <c r="G67" i="2"/>
  <c r="F67" i="2"/>
  <c r="G66" i="2"/>
  <c r="F66" i="2"/>
  <c r="G65" i="2"/>
  <c r="F65" i="2"/>
  <c r="G64" i="2"/>
  <c r="F64" i="2"/>
  <c r="G63" i="2"/>
  <c r="F63" i="2"/>
  <c r="G62" i="2"/>
  <c r="F62" i="2"/>
  <c r="G61" i="2"/>
  <c r="F61" i="2"/>
  <c r="G60" i="2"/>
  <c r="G59" i="2"/>
  <c r="G58" i="2"/>
  <c r="F58" i="2"/>
  <c r="G57" i="2"/>
  <c r="F57" i="2"/>
  <c r="F56" i="2"/>
  <c r="F55" i="2"/>
  <c r="F54" i="2"/>
  <c r="F53" i="2"/>
  <c r="F52" i="2"/>
  <c r="F51" i="2"/>
  <c r="G50" i="2"/>
  <c r="F50" i="2"/>
  <c r="G49" i="2"/>
  <c r="F49" i="2"/>
  <c r="G48" i="2"/>
  <c r="F48" i="2"/>
  <c r="F47" i="2"/>
  <c r="F46" i="2"/>
  <c r="G45" i="2"/>
  <c r="F45" i="2"/>
  <c r="G44" i="2"/>
  <c r="F44" i="2"/>
  <c r="F43" i="2"/>
  <c r="G42" i="2"/>
  <c r="F42" i="2"/>
  <c r="G41" i="2"/>
  <c r="F41" i="2"/>
</calcChain>
</file>

<file path=xl/sharedStrings.xml><?xml version="1.0" encoding="utf-8"?>
<sst xmlns="http://schemas.openxmlformats.org/spreadsheetml/2006/main" count="286" uniqueCount="282">
  <si>
    <t>Код БК</t>
  </si>
  <si>
    <t>Наименование</t>
  </si>
  <si>
    <t xml:space="preserve"> 000 1000000000 0000 000</t>
  </si>
  <si>
    <t xml:space="preserve"> 000 1010000000 0000 000</t>
  </si>
  <si>
    <t xml:space="preserve"> 000 1010202001 0000 110</t>
  </si>
  <si>
    <t xml:space="preserve"> 000 1010203001 0000 110</t>
  </si>
  <si>
    <t xml:space="preserve"> 000 1010204001 0000 110</t>
  </si>
  <si>
    <t xml:space="preserve"> 000 1030000000 0000 000</t>
  </si>
  <si>
    <t xml:space="preserve"> 000 1050000000 0000 000</t>
  </si>
  <si>
    <t xml:space="preserve"> 000 1050200002 0000 110</t>
  </si>
  <si>
    <t xml:space="preserve"> 000 1050300001 0000 110</t>
  </si>
  <si>
    <t xml:space="preserve"> 000 1050400002 0000 110</t>
  </si>
  <si>
    <t xml:space="preserve"> 000 1060000000 0000 000</t>
  </si>
  <si>
    <t xml:space="preserve"> 000 1060102004 0000 110</t>
  </si>
  <si>
    <t xml:space="preserve"> 000 1060600000 0000 110</t>
  </si>
  <si>
    <t xml:space="preserve"> 000 1060603204 0000 110</t>
  </si>
  <si>
    <t xml:space="preserve"> 000 1060604204 0000 110</t>
  </si>
  <si>
    <t xml:space="preserve"> 000 1080000000 0000 000</t>
  </si>
  <si>
    <t xml:space="preserve"> 000 1090000000 0000 000</t>
  </si>
  <si>
    <t xml:space="preserve"> 000 1110000000 0000 000</t>
  </si>
  <si>
    <t xml:space="preserve"> 000 1110100000 0000 120</t>
  </si>
  <si>
    <t xml:space="preserve"> 000 1110501000 0000 120</t>
  </si>
  <si>
    <t xml:space="preserve"> 000 1110502000 0000 120</t>
  </si>
  <si>
    <t xml:space="preserve"> 000 1110503000 0000 120</t>
  </si>
  <si>
    <t xml:space="preserve"> 000 1110507000 0000 120</t>
  </si>
  <si>
    <t xml:space="preserve"> 000 1110530000 0000 120</t>
  </si>
  <si>
    <t xml:space="preserve"> 000 1110701000 0000 120</t>
  </si>
  <si>
    <t xml:space="preserve"> 000 1110904000 0000 120</t>
  </si>
  <si>
    <t xml:space="preserve"> 000 1120000000 0000 000</t>
  </si>
  <si>
    <t xml:space="preserve"> 000 1130000000 0000 000</t>
  </si>
  <si>
    <t xml:space="preserve"> 000 1140000000 0000 000</t>
  </si>
  <si>
    <t xml:space="preserve"> 000 1150000000 0000 000</t>
  </si>
  <si>
    <t xml:space="preserve"> 000 1160000000 0000 000</t>
  </si>
  <si>
    <t xml:space="preserve"> 000 1170000000 0000 000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</si>
  <si>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</si>
  <si>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</si>
  <si>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</si>
  <si>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</si>
  <si>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</si>
  <si>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000 2021500200 0000 150</t>
  </si>
  <si>
    <t xml:space="preserve"> 000 2021500204 0000 150</t>
  </si>
  <si>
    <t xml:space="preserve"> 000 2022000000 0000 150</t>
  </si>
  <si>
    <t xml:space="preserve"> 000 2022007700 0000 150</t>
  </si>
  <si>
    <t xml:space="preserve"> 000 2022007704 0000 150</t>
  </si>
  <si>
    <t xml:space="preserve"> 000 2022021600 0000 150</t>
  </si>
  <si>
    <t xml:space="preserve"> 000 2022021604 0000 150</t>
  </si>
  <si>
    <t xml:space="preserve"> 000 2022029900 0000 150</t>
  </si>
  <si>
    <t xml:space="preserve"> 000 2022029904 0000 150</t>
  </si>
  <si>
    <t xml:space="preserve"> 000 2022030200 0000 150</t>
  </si>
  <si>
    <t xml:space="preserve"> 000 2022030204 0000 150</t>
  </si>
  <si>
    <t xml:space="preserve"> 000 2022530400 0000 150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</si>
  <si>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</si>
  <si>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</si>
  <si>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000 2022549700 0000 150</t>
  </si>
  <si>
    <t xml:space="preserve"> 000 2022549704 0000 150</t>
  </si>
  <si>
    <t xml:space="preserve"> 000 2022552000 0000 150</t>
  </si>
  <si>
    <t xml:space="preserve"> 000 2022552004 0000 150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</si>
  <si>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</si>
  <si>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</si>
  <si>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</si>
  <si>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</si>
  <si>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 Прочие субсидии бюджетам городских округов</t>
  </si>
  <si>
    <t xml:space="preserve"> 000 2023000000 0000 150</t>
  </si>
  <si>
    <t xml:space="preserve"> 000 2023002400 0000 150</t>
  </si>
  <si>
    <t xml:space="preserve"> 000 2023002404 0000 150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</si>
  <si>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</si>
  <si>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000 2023002900 0000 150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</si>
  <si>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</si>
  <si>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</si>
  <si>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000 2023508200 0000 150</t>
  </si>
  <si>
    <t xml:space="preserve"> 000 2023508204 0000 150</t>
  </si>
  <si>
    <t xml:space="preserve"> 000 2023512000 0000 150</t>
  </si>
  <si>
    <t xml:space="preserve"> 000 2023512004 0000 150</t>
  </si>
  <si>
    <t xml:space="preserve"> 000 2024000000 0000 150</t>
  </si>
  <si>
    <t xml:space="preserve"> 000 2024530300 0000 150</t>
  </si>
  <si>
    <t xml:space="preserve"> 000 2024530304 0000 150</t>
  </si>
  <si>
    <t xml:space="preserve">  
НАЛОГОВЫЕ И НЕНАЛОГОВЫЕ ДОХОДЫ
</t>
  </si>
  <si>
    <t xml:space="preserve">  
НАЛОГИ НА ПРИБЫЛЬ, ДОХОДЫ
</t>
  </si>
  <si>
    <t xml:space="preserve"> 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</si>
  <si>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  
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</si>
  <si>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  
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</si>
  <si>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  
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</si>
  <si>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  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</si>
  <si>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  
НАЛОГИ НА ТОВАРЫ (РАБОТЫ, УСЛУГИ), РЕАЛИЗУЕМЫЕ НА ТЕРРИТОРИИ РОССИЙСКОЙ ФЕДЕРАЦИИ
</t>
  </si>
  <si>
    <t xml:space="preserve">  
НАЛОГИ НА СОВОКУПНЫЙ ДОХОД
</t>
  </si>
  <si>
    <t xml:space="preserve">  
Единый налог на вмененный доход для отдельных видов деятельности
</t>
  </si>
  <si>
    <t xml:space="preserve">  
Единый сельскохозяйственный налог
</t>
  </si>
  <si>
    <t xml:space="preserve">  
Налог, взимаемый в связи с применением патентной системы налогообложения
</t>
  </si>
  <si>
    <t xml:space="preserve">  
НАЛОГИ НА ИМУЩЕСТВО
</t>
  </si>
  <si>
    <t xml:space="preserve">  
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</si>
  <si>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 xml:space="preserve">  
Земельный налог
</t>
  </si>
  <si>
    <t xml:space="preserve">  
Земельный налог с организаций, обладающих земельным участком, расположенным в границах городских округов
</t>
  </si>
  <si>
    <t xml:space="preserve">  
Земельный налог с физических лиц, обладающих земельным участком, расположенным в границах городских округов
</t>
  </si>
  <si>
    <t xml:space="preserve">  
ГОСУДАРСТВЕННАЯ ПОШЛИНА
</t>
  </si>
  <si>
    <t xml:space="preserve">  
ЗАДОЛЖЕННОСТЬ И ПЕРЕРАСЧЕТЫ ПО ОТМЕНЕННЫМ НАЛОГАМ, СБОРАМ И ИНЫМ ОБЯЗАТЕЛЬНЫМ ПЛАТЕЖАМ
</t>
  </si>
  <si>
    <t xml:space="preserve">  
ПЛАТЕЖИ ПРИ ПОЛЬЗОВАНИИ ПРИРОДНЫМИ РЕСУРСАМИ
</t>
  </si>
  <si>
    <t xml:space="preserve">  
ДОХОДЫ ОТ ОКАЗАНИЯ ПЛАТНЫХ УСЛУГ И КОМПЕНСАЦИИ ЗАТРАТ ГОСУДАРСТВА
</t>
  </si>
  <si>
    <t xml:space="preserve">  
ДОХОДЫ ОТ ПРОДАЖИ МАТЕРИАЛЬНЫХ И НЕМАТЕРИАЛЬНЫХ АКТИВОВ
</t>
  </si>
  <si>
    <t xml:space="preserve">  
АДМИНИСТРАТИВНЫЕ ПЛАТЕЖИ И СБОРЫ
</t>
  </si>
  <si>
    <t xml:space="preserve">  
ШТРАФЫ, САНКЦИИ, ВОЗМЕЩЕНИЕ УЩЕРБА
</t>
  </si>
  <si>
    <t xml:space="preserve">  
БЕЗВОЗМЕЗДНЫЕ ПОСТУПЛЕНИЯ
</t>
  </si>
  <si>
    <t xml:space="preserve">  
БЕЗВОЗМЕЗДНЫЕ ПОСТУПЛЕНИЯ ОТ ДРУГИХ БЮДЖЕТОВ БЮДЖЕТНОЙ СИСТЕМЫ РОССИЙСКОЙ ФЕДЕРАЦИИ
</t>
  </si>
  <si>
    <t xml:space="preserve">  
Дотации бюджетам бюджетной системы Российской Федерации
</t>
  </si>
  <si>
    <t xml:space="preserve">  
Дотации на выравнивание бюджетной обеспеченности
</t>
  </si>
  <si>
    <t xml:space="preserve">  
Дотации бюджетам городских округов на выравнивание бюджетной обеспеченности из бюджета субъекта Российской Федерации
</t>
  </si>
  <si>
    <t xml:space="preserve">  
Дотации бюджетам на поддержку мер по обеспечению сбалансированности бюджетов
</t>
  </si>
  <si>
    <t xml:space="preserve">  
Дотации бюджетам городских округов на поддержку мер по обеспечению сбалансированности бюджетов
</t>
  </si>
  <si>
    <t xml:space="preserve">  
Субсидии бюджетам бюджетной системы Российской Федерации (межбюджетные субсидии)
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</si>
  <si>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</si>
  <si>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городских округов на софинансирование капитальных вложений в объекты муниципальной собственности
</t>
  </si>
  <si>
    <t xml:space="preserve">  
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</si>
  <si>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
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</si>
  <si>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
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</si>
  <si>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  
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</si>
  <si>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</si>
  <si>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 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</si>
  <si>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 
Субсидии бюджетам на строительство и реконструкцию (модернизацию) объектов питьевого водоснабжения
</t>
  </si>
  <si>
    <t xml:space="preserve">  Субсидии бюджетам городских округов на строительство и реконструкцию (модернизацию) объектов питьевого водоснабжения
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</si>
  <si>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</si>
  <si>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 Субсидии бюджетам на реализацию мероприятий по обеспечению жильем молодых семей
</t>
  </si>
  <si>
    <t xml:space="preserve">  Субсидии бюджетам городских округов на реализацию мероприятий по обеспечению жильем молодых семей
</t>
  </si>
  <si>
    <t xml:space="preserve">  Субсидии бюджетам на поддержку отрасли культуры
</t>
  </si>
  <si>
    <t xml:space="preserve">  Субсидии бюджетам городских округов на поддержку отрасли культуры
</t>
  </si>
  <si>
    <t xml:space="preserve">  Субсидии бюджетам на реализацию мероприятий по созданию в субъектах Российской Федерации новых мест в общеобразовательных организациях
</t>
  </si>
  <si>
    <t xml:space="preserve"> 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</si>
  <si>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 xml:space="preserve">  Субсидии бюджетам на реализацию программ формирования современной городской среды
</t>
  </si>
  <si>
    <t xml:space="preserve">  Субсидии бюджетам городских округов на реализацию программ формирования современной городской среды
</t>
  </si>
  <si>
    <t xml:space="preserve"> Прочие субсидии</t>
  </si>
  <si>
    <t xml:space="preserve">  
Субвенции бюджетам бюджетной системы Российской Федерации
</t>
  </si>
  <si>
    <t xml:space="preserve">  Субвенции местным бюджетам на выполнение передаваемых полномочий субъектов Российской Федерации
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</si>
  <si>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</si>
  <si>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</si>
  <si>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 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</si>
  <si>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</si>
  <si>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</si>
  <si>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 Иные межбюджетные трансферты
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</si>
  <si>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</si>
  <si>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 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</si>
  <si>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 Межбюджетные трансферты, передаваемые бюджетам на создание модельных муниципальных библиотек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</si>
  <si>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</si>
  <si>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</si>
  <si>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</si>
  <si>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000 1010208001 0000 110</t>
  </si>
  <si>
    <t xml:space="preserve"> 000 2022524300 0000 150</t>
  </si>
  <si>
    <t xml:space="preserve"> 000 2022524304 0000 150</t>
  </si>
  <si>
    <t xml:space="preserve"> 000 2022551900 0000 150</t>
  </si>
  <si>
    <t xml:space="preserve"> 000 2022551904 0000 150</t>
  </si>
  <si>
    <t xml:space="preserve"> 000 2024545400 0000 150</t>
  </si>
  <si>
    <t xml:space="preserve"> 000 2024545404 0000 150</t>
  </si>
  <si>
    <t xml:space="preserve"> 000 2190000000 0000 000</t>
  </si>
  <si>
    <t xml:space="preserve"> 000 2190000004 0000 150</t>
  </si>
  <si>
    <t xml:space="preserve"> 000 2196001004 0000 150</t>
  </si>
  <si>
    <t xml:space="preserve">ИТОГО </t>
  </si>
  <si>
    <t>Процент исполнения к уточненному плану</t>
  </si>
  <si>
    <t>Процент исполнения к первоначальному плану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</si>
  <si>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</si>
  <si>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</si>
  <si>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</si>
  <si>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</si>
  <si>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</si>
  <si>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</si>
  <si>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000 1110531000 0000 120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</si>
  <si>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</si>
  <si>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</si>
  <si>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</si>
  <si>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000 1110908000 0000 120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</si>
  <si>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</si>
  <si>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</si>
  <si>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ПРОЧИЕ НЕНАЛОГОВЫЕ ДОХОДЫ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</si>
  <si>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</si>
  <si>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</si>
  <si>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</si>
  <si>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000 2070400004 0000 150</t>
  </si>
  <si>
    <t xml:space="preserve"> 000 2070405004 0000 150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</si>
  <si>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</si>
  <si>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Увеличение связано с поступлением дотации на поддержку мер по обеспечению сбалансированности бюджетов  </t>
  </si>
  <si>
    <t>Причина отклонения от плана (первоначально утвержденного)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</si>
  <si>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2022 год</t>
  </si>
  <si>
    <t>Первоначальный план на 2022 год
(Решение БГСНД от 22.12.2021 № 507)</t>
  </si>
  <si>
    <t>Уточненный план на 2022 год
(Решение БГСНД от 22.12.2021 № 507 в редакции изменений)</t>
  </si>
  <si>
    <t>Кассовое исполнение
за 2022 год</t>
  </si>
  <si>
    <t xml:space="preserve">  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</si>
  <si>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 xml:space="preserve"> 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</si>
  <si>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 xml:space="preserve"> 000 2022502100 0000 150</t>
  </si>
  <si>
    <t xml:space="preserve"> 000 2022502104 0000 150</t>
  </si>
  <si>
    <t xml:space="preserve"> 000 2022522900 0000 150</t>
  </si>
  <si>
    <t xml:space="preserve"> 000 2022522904 0000 150</t>
  </si>
  <si>
    <t xml:space="preserve">  Субсидии бюджетам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</si>
  <si>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</si>
  <si>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</si>
  <si>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городских округов на реализацию мероприятий по модернизации школьных систем образования</t>
  </si>
  <si>
    <t xml:space="preserve"> 000 2022575000 0000 150</t>
  </si>
  <si>
    <t xml:space="preserve"> 000 2022575004 0000 150</t>
  </si>
  <si>
    <t xml:space="preserve">  Субвенции бюджетам на обеспечение жильем граждан, уволенных с военной службы (службы), и приравненных к ним лиц</t>
  </si>
  <si>
    <t xml:space="preserve">  Субвенции бюджетам городских округов на обеспечение жильем граждан, уволенных с военной службы (службы), и приравненных к ним лиц</t>
  </si>
  <si>
    <t xml:space="preserve"> 000 2023548500 0000 150</t>
  </si>
  <si>
    <t xml:space="preserve"> 000 2023548504 0000 150</t>
  </si>
  <si>
    <t xml:space="preserve"> 000 2024517900 0000 150</t>
  </si>
  <si>
    <t xml:space="preserve"> 000 2024517904 0000 150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</si>
  <si>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</si>
  <si>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</si>
  <si>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000 2024538900 0000 150</t>
  </si>
  <si>
    <t xml:space="preserve"> 000 2024538904 0000 150</t>
  </si>
  <si>
    <t xml:space="preserve">  Межбюджетные трансферты, передаваемые бюджетам на развитие инфраструктуры дорожного хозяйства</t>
  </si>
  <si>
    <t xml:space="preserve">  Межбюджетные трансферты, передаваемые бюджетам городских округов на развитие инфраструктуры дорожного хозяйства</t>
  </si>
  <si>
    <t xml:space="preserve"> 000 2024900100 0000 150</t>
  </si>
  <si>
    <t xml:space="preserve"> 000 2024900104 0000 150</t>
  </si>
  <si>
    <t xml:space="preserve">  Межбюджетные трансферты, передаваемые бюджетам, за счет средств резервного фонда Правительства Российской Федерации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</si>
  <si>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</si>
  <si>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000 2024999900 0000 150</t>
  </si>
  <si>
    <t xml:space="preserve"> 000 2024999904 0000 150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</si>
  <si>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</si>
  <si>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округов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</si>
  <si>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</si>
  <si>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</si>
  <si>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</si>
  <si>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Доходы бюджетов городских округов от возврата бюджетными учреждениями остатков субсидий прошлых лет</t>
  </si>
  <si>
    <t>2 1800000 04 0000 150</t>
  </si>
  <si>
    <t>2 1804010 04 0000 150</t>
  </si>
  <si>
    <t xml:space="preserve"> 000 2192549704 0000 150</t>
  </si>
  <si>
    <t xml:space="preserve">  Возврат остатков субсидий на реализацию мероприятий по обеспечению жильем молодых семей из бюджетов городских округов</t>
  </si>
  <si>
    <t xml:space="preserve">Субсидии бюджетам на реализацию государственных программ субъектов Российской Федерации в области использования и охраны водных объектов
</t>
  </si>
  <si>
    <t xml:space="preserve"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
</t>
  </si>
  <si>
    <t>2 02 25065 00 0000 150</t>
  </si>
  <si>
    <t>2 02 25065 04 0000 150</t>
  </si>
  <si>
    <t xml:space="preserve">Субсидии бюджетам на проведение комплексных кадастровых работ
</t>
  </si>
  <si>
    <t xml:space="preserve">Субсидии бюджетам городских округов на проведение комплексных кадастровых работ
</t>
  </si>
  <si>
    <t>2 02 25511 00 0000 150</t>
  </si>
  <si>
    <t>2 02 25511  04 0000 150</t>
  </si>
  <si>
    <t>Уменьшение связано с сокращением субсидии в течении 2022 года на софинансирование капитальных вложений в объекты муниципальной собственности</t>
  </si>
  <si>
    <t>Увеличение связано с дополнительным выделением субсидии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в течении 2022 года</t>
  </si>
  <si>
    <t>Увеличение связано с выделением дополнительной 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 в течении 2022 года</t>
  </si>
  <si>
    <t>Увеличение связано с выделением дополнительной субсидии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 в течении 2022 года</t>
  </si>
  <si>
    <t>Уменьшение субсидии в области использования и охраны водных объектов в течении 2022 года</t>
  </si>
  <si>
    <t>Уменьшение связано с сокращением субсидии на строительство и реконструкцию (модернизацию) объектов питьевого водоснабжения в течении 2022 года</t>
  </si>
  <si>
    <t>Уменьшение связано с сокращением субсидии на реализацию мероприятий по обеспечению жильем молодых семей в течении 2022 года</t>
  </si>
  <si>
    <t>Уточнение кода доходов, сумма субсидии учтена в бюджете по  коду доходов 
-  000 2022999900 0000 150 "Прочие субсидии"</t>
  </si>
  <si>
    <t>Увеличение связано с выделением дополнительной субсидии на реализацию мероприятий по созданию новых мест в общеобразовательных организациях в течении 2022 года</t>
  </si>
  <si>
    <t>-</t>
  </si>
  <si>
    <t>Увеличение связано с выделением субсидии на реализацию мероприятий по модернизации школьных систем образования в течении 2022 года</t>
  </si>
  <si>
    <t>Увеличение связано с выделением дополнительных субсидий в течении 2022 года</t>
  </si>
  <si>
    <t>Увеличение связано с выделением дополнительных сумм субвенций на выполнение передаваемых полномочий в течении 2022 года</t>
  </si>
  <si>
    <t>Уменьшение связано с сокращением субвенции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 в течении 2022 года</t>
  </si>
  <si>
    <t>Увеличение связано с выделением дополнительных сумм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течении 2022 года</t>
  </si>
  <si>
    <t>Уменьшение связано с сокращением потребности в субвенции на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течении 2022 года</t>
  </si>
  <si>
    <t>Уменьшение связано с сокращением субвенции на обеспечение жильем граждан, уволенных с военной службы (службы), и приравненных к ним лиц в течении 2022 года</t>
  </si>
  <si>
    <t>Увеличение связано с выделением дополнительных трансфертов, передаваемых бюджетам 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течении 2022 года</t>
  </si>
  <si>
    <t>Уменьшение связано с сокращением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в течении 2022 года</t>
  </si>
  <si>
    <t>Увеличение связано с выделением дополнительных трансфертов, передаваемых бюджетам на финансовое обеспечение дорожной деятельности в течении 2022 года</t>
  </si>
  <si>
    <t>Объем межбюджетных трансфертов за счет средств резервного фонда Правительства Российской Федерации уменьшен в сумме 1 732 974,00 рублей в декабре 2022 года.</t>
  </si>
  <si>
    <t>Увеличение связано с выделением дополнительных прочих трансфертов в течении 2022 года</t>
  </si>
  <si>
    <t>Увеличение связано с поступлением средств от физических и юридических лиц в течении 2022 года</t>
  </si>
  <si>
    <t xml:space="preserve">Увеличение в связи с возвратом муниципальным бюджетным образовательным учреждением субсидии прошлых лет на питание учащихся в доход бюджета города  </t>
  </si>
  <si>
    <t>Уменьшение в связи с возвратом остатков субсидий, субвенций и иных межбюджетных трансфертов, имеющих целевое назначение, прошлых лет из бюджета города в областной бюджет</t>
  </si>
  <si>
    <t>Высокий процент сложился  в связи с непланируемой уплатой  в 2022 году НДФЛ  с выигрышей игроков на основании уточнения налоговых обязательств и более высоким темпом роста заработной платы, чем запланировано,  по отдельным крупным плательщикам</t>
  </si>
  <si>
    <t>Низкий  процент исполнения связан с тем, что по итогам декларирования часть  платежей уплачена на иной КБК-налог на доходы физических лиц в части суммы налога, превышающей 650 000 рублей, относящейся к части налоговой базы, превышающей 5 000 000 рублей на основании Федерального закона от 23.11.2020 № 372-ФЗ «О внесении изменений в часть второю НК РФ»</t>
  </si>
  <si>
    <t xml:space="preserve">Высокий процент исполнения сложился по причине роста количества поданных физическими лицами деклараций и заявленных  сумм к доплате,  а также по причине поступления разовых платежей по отдельным физическим лицам по итогам контрольной работы, проведенной ИФНС России по г. Брянску </t>
  </si>
  <si>
    <t xml:space="preserve">Приобретено патентов иностранными работниками больше, чем запланировано </t>
  </si>
  <si>
    <t>Высокий процент связан с ростом поступлений на основании уточнения налоговых обязательств отдельными плательщиками налога и поступлением  платежей по итогам декларирования от осуществления предпринимательской деятельности  (с 01.01.2022)</t>
  </si>
  <si>
    <t xml:space="preserve">Сложился высокий рост продаж нефтепродуктов </t>
  </si>
  <si>
    <t>Произведены не планируемые зачеты (возвраты) переплат, возникшие в связи с отменой налога с 01.01.2021</t>
  </si>
  <si>
    <t>Снижение связано со снятием с учета основных налогоплательщиков, применяющих систему налогообложения в виде ЕСХН</t>
  </si>
  <si>
    <t>Произведены не планируемые зачеты (возвраты) переплат</t>
  </si>
  <si>
    <t>Сложились  непланируемые поступления начисленных к уплате платежей на основании перерасчетов за предыдущие периоды по сроку 01.12.2022 на основании статей 52 и 58 НК РФ.</t>
  </si>
  <si>
    <t>Причина -поступление в декабре 2022 года незапланированных сумм от бюджетных организаций в связи с их  финансированием в 4 квартале для уплаты налога по сроку уплаты 28.02.2023</t>
  </si>
  <si>
    <t>Рост  связан с погашением задолженности отдельными плательщиками за ряд лет в крупных суммах</t>
  </si>
  <si>
    <t xml:space="preserve">Связано с ростом обращений в суды общей юрисдикции и мировые суды </t>
  </si>
  <si>
    <t>Данный доходный источник не планируется</t>
  </si>
  <si>
    <t>В связи с перечислением дивидендов отдельными юридическим лицами  больше запланированной суммы  за счет роста чистой прибыли по итогам годовой отчетности</t>
  </si>
  <si>
    <t xml:space="preserve">В связи с поступлением в декабре 2022 года непланируемых сумм в погашение  задолженности  и поступлением  досрочных платежей  за   1 квартал 2023 года </t>
  </si>
  <si>
    <t xml:space="preserve">По причине поступления в 4 квартале 2022 года задолженности прошлых лет (через службу судебных приставов) </t>
  </si>
  <si>
    <t>В связи с поступлением непланируемых сумм в погашение  задолженности</t>
  </si>
  <si>
    <t xml:space="preserve">Поступления снижены в связи с расторжением договором по инициативе арендаторов, а также в связи  с выкупом имущества; и по причине роста задолженности по арендным платежам </t>
  </si>
  <si>
    <t xml:space="preserve">Квартальный платеж по сроку уплаты 15 декабря   уплачен учреждением в бюджет 11.01.2023 в связи с перезаключением в декабре 2022 года соглашения на пользование земельным участком </t>
  </si>
  <si>
    <t xml:space="preserve">Связано с ростом количества заключенных краткосрочных соглашений </t>
  </si>
  <si>
    <t>Снижение связано с ростом долгов населения по плате за наем муниципальных жилых помещений</t>
  </si>
  <si>
    <t>В связи с заключением новых договоров на установку и эксплуатацию рекламных конструкций</t>
  </si>
  <si>
    <t xml:space="preserve">Связано с уменьшением начислений (платежей) по плате за размещение твердых коммунальных отходов   по региональному оператору </t>
  </si>
  <si>
    <t xml:space="preserve">В связи со снижением доходов от платы за проезд в городском электрическом наземном транспорте вследствие просрочки обязательств по поставке троллейбусов в рамках муниципального контракта и не получения планируемых доходов, а также по причине продления процедуры банкротства по крупному дебитору </t>
  </si>
  <si>
    <t xml:space="preserve">В связи с заключением новых договоров по Федеральному закону 159-ФЗ и продажей объектов, не  включенных в первоначальный план приватизации  имущества </t>
  </si>
  <si>
    <t xml:space="preserve">По причине поступления в декабре 2022 года крупных сумм пени, уплаченных вследствие просрочки исполнения поставщиком обязательств, предусмотренных муниципальными контрактами по двум администраторам доходов бюджета </t>
  </si>
  <si>
    <t xml:space="preserve">Данный источник не планировался в связи с тем, что конкурс по инициативным проектам проведен в 2022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</si>
</sst>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9">
    <xf numFmtId="0" fontId="0" fillId="0" borderId="0"/>
    <xf numFmtId="0" fontId="4" fillId="0" borderId="2">
      <alignment horizontal="left" wrapText="1" indent="2"/>
    </xf>
    <xf numFmtId="4" fontId="4" fillId="0" borderId="3">
      <alignment horizontal="right"/>
    </xf>
    <xf numFmtId="49" fontId="4" fillId="0" borderId="3">
      <alignment horizontal="center"/>
    </xf>
    <xf numFmtId="4" fontId="4" fillId="0" borderId="3">
      <alignment horizontal="right" shrinkToFit="1"/>
    </xf>
    <xf numFmtId="0" fontId="8" fillId="0" borderId="5"/>
    <xf numFmtId="0" fontId="9" fillId="0" borderId="0"/>
    <xf numFmtId="49" fontId="4" fillId="0" borderId="3">
      <alignment horizontal="center"/>
    </xf>
    <xf numFmtId="49" fontId="4" fillId="0" borderId="6">
      <alignment horizontal="center" vertical="center" wrapText="1"/>
    </xf>
  </cellStyleXfs>
  <cellXfs count="50">
    <xf numFmtId="0" fontId="0" fillId="0" borderId="0" xfId="0"/>
    <xf numFmtId="4" fontId="1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" fontId="3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0" xfId="0" applyFont="1"/>
    <xf numFmtId="4" fontId="5" fillId="0" borderId="0" xfId="0" applyNumberFormat="1" applyFont="1"/>
    <xf numFmtId="0" fontId="5" fillId="0" borderId="0" xfId="0" applyFont="1" applyAlignment="1">
      <alignment wrapText="1"/>
    </xf>
    <xf numFmtId="0" fontId="1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1" xfId="1" applyNumberFormat="1" applyFont="1" applyBorder="1" applyAlignment="1" applyProtection="1">
      <alignment horizontal="left" vertical="center" wrapText="1"/>
    </xf>
    <xf numFmtId="0" fontId="5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4" fontId="1" fillId="2" borderId="1" xfId="0" applyNumberFormat="1" applyFont="1" applyFill="1" applyBorder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wrapText="1"/>
    </xf>
    <xf numFmtId="4" fontId="1" fillId="0" borderId="1" xfId="0" applyNumberFormat="1" applyFont="1" applyBorder="1" applyAlignment="1">
      <alignment horizontal="right"/>
    </xf>
    <xf numFmtId="0" fontId="5" fillId="2" borderId="1" xfId="0" applyFont="1" applyFill="1" applyBorder="1" applyAlignment="1">
      <alignment vertical="center" wrapText="1"/>
    </xf>
    <xf numFmtId="0" fontId="1" fillId="0" borderId="1" xfId="0" applyFont="1" applyBorder="1" applyAlignment="1"/>
    <xf numFmtId="0" fontId="5" fillId="0" borderId="1" xfId="0" applyFont="1" applyBorder="1" applyAlignment="1"/>
    <xf numFmtId="0" fontId="7" fillId="0" borderId="0" xfId="0" applyFont="1" applyBorder="1" applyAlignment="1">
      <alignment horizontal="center" wrapText="1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/>
    </xf>
  </cellXfs>
  <cellStyles count="9">
    <cellStyle name="xl31" xfId="1"/>
    <cellStyle name="xl43 2" xfId="3"/>
    <cellStyle name="xl44" xfId="7"/>
    <cellStyle name="xl44 2" xfId="8"/>
    <cellStyle name="xl45" xfId="2"/>
    <cellStyle name="xl45 2" xfId="4"/>
    <cellStyle name="xl68" xfId="5"/>
    <cellStyle name="Обычный" xfId="0" builtinId="0"/>
    <cellStyle name="Обычн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8"/>
  <sheetViews>
    <sheetView tabSelected="1" workbookViewId="0">
      <selection activeCell="G114" sqref="G114"/>
    </sheetView>
  </sheetViews>
  <sheetFormatPr defaultRowHeight="15.75" x14ac:dyDescent="0.25"/>
  <cols>
    <col min="1" max="1" width="27.7109375" style="16" customWidth="1"/>
    <col min="2" max="2" width="63.7109375" style="25" customWidth="1"/>
    <col min="3" max="3" width="26.28515625" style="16" customWidth="1"/>
    <col min="4" max="4" width="22.5703125" style="16" customWidth="1"/>
    <col min="5" max="5" width="24" style="16" customWidth="1"/>
    <col min="6" max="6" width="17.5703125" style="16" customWidth="1"/>
    <col min="7" max="7" width="23.85546875" style="16" customWidth="1"/>
    <col min="8" max="8" width="52.7109375" style="20" customWidth="1"/>
    <col min="9" max="16384" width="9.140625" style="16"/>
  </cols>
  <sheetData>
    <row r="1" spans="1:8" ht="61.5" customHeight="1" x14ac:dyDescent="0.3">
      <c r="A1" s="38" t="s">
        <v>177</v>
      </c>
      <c r="B1" s="38"/>
      <c r="C1" s="38"/>
      <c r="D1" s="38"/>
      <c r="E1" s="38"/>
      <c r="F1" s="38"/>
      <c r="G1" s="38"/>
      <c r="H1" s="38"/>
    </row>
    <row r="2" spans="1:8" ht="20.25" customHeight="1" x14ac:dyDescent="0.25">
      <c r="A2" s="17"/>
      <c r="B2" s="23"/>
      <c r="C2" s="17"/>
      <c r="D2" s="17"/>
      <c r="E2" s="17"/>
      <c r="F2" s="17"/>
      <c r="G2" s="17"/>
      <c r="H2" s="17"/>
    </row>
    <row r="3" spans="1:8" s="12" customFormat="1" ht="113.25" customHeight="1" x14ac:dyDescent="0.25">
      <c r="A3" s="8" t="s">
        <v>0</v>
      </c>
      <c r="B3" s="21" t="s">
        <v>1</v>
      </c>
      <c r="C3" s="11" t="s">
        <v>178</v>
      </c>
      <c r="D3" s="11" t="s">
        <v>179</v>
      </c>
      <c r="E3" s="11" t="s">
        <v>180</v>
      </c>
      <c r="F3" s="11" t="s">
        <v>153</v>
      </c>
      <c r="G3" s="11" t="s">
        <v>154</v>
      </c>
      <c r="H3" s="14" t="s">
        <v>176</v>
      </c>
    </row>
    <row r="4" spans="1:8" x14ac:dyDescent="0.25">
      <c r="A4" s="8">
        <v>1</v>
      </c>
      <c r="B4" s="10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</row>
    <row r="5" spans="1:8" ht="47.25" x14ac:dyDescent="0.25">
      <c r="A5" s="6" t="s">
        <v>2</v>
      </c>
      <c r="B5" s="39" t="s">
        <v>76</v>
      </c>
      <c r="C5" s="40">
        <f>C6+C12+C13+C17+C22+C23+C24+C35+C36+C37+C38+C39+C40</f>
        <v>3410653555</v>
      </c>
      <c r="D5" s="40">
        <f t="shared" ref="D5:E5" si="0">D6+D12+D13+D17+D22+D23+D24+D35+D36+D37+D38+D39+D40</f>
        <v>3660184593.5999999</v>
      </c>
      <c r="E5" s="40">
        <f t="shared" si="0"/>
        <v>3737312254.1300001</v>
      </c>
      <c r="F5" s="15">
        <f>E5/D5*100</f>
        <v>102.10720685139383</v>
      </c>
      <c r="G5" s="15">
        <f>E5/C5*100</f>
        <v>109.57759836530802</v>
      </c>
      <c r="H5" s="41"/>
    </row>
    <row r="6" spans="1:8" ht="47.25" x14ac:dyDescent="0.25">
      <c r="A6" s="6" t="s">
        <v>3</v>
      </c>
      <c r="B6" s="42" t="s">
        <v>77</v>
      </c>
      <c r="C6" s="4">
        <f>SUM(C7:C11)</f>
        <v>1832759431</v>
      </c>
      <c r="D6" s="4">
        <f t="shared" ref="D6:E6" si="1">SUM(D7:D11)</f>
        <v>2073929431</v>
      </c>
      <c r="E6" s="4">
        <f t="shared" si="1"/>
        <v>2103582813.7</v>
      </c>
      <c r="F6" s="5">
        <f t="shared" ref="F6:F40" si="2">E6/D6*100</f>
        <v>101.42981637932115</v>
      </c>
      <c r="G6" s="5">
        <f t="shared" ref="G6:G39" si="3">E6/C6*100</f>
        <v>114.77681020864981</v>
      </c>
      <c r="H6" s="41"/>
    </row>
    <row r="7" spans="1:8" ht="110.25" x14ac:dyDescent="0.25">
      <c r="A7" s="6" t="s">
        <v>4</v>
      </c>
      <c r="B7" s="43" t="s">
        <v>78</v>
      </c>
      <c r="C7" s="44">
        <v>1729948044</v>
      </c>
      <c r="D7" s="7">
        <v>1890528044</v>
      </c>
      <c r="E7" s="7">
        <v>1920404514.25</v>
      </c>
      <c r="F7" s="7">
        <f t="shared" si="2"/>
        <v>101.58032409753557</v>
      </c>
      <c r="G7" s="7">
        <f t="shared" si="3"/>
        <v>111.00937516074904</v>
      </c>
      <c r="H7" s="45" t="s">
        <v>254</v>
      </c>
    </row>
    <row r="8" spans="1:8" ht="131.25" customHeight="1" x14ac:dyDescent="0.25">
      <c r="A8" s="6" t="s">
        <v>5</v>
      </c>
      <c r="B8" s="43" t="s">
        <v>79</v>
      </c>
      <c r="C8" s="44">
        <v>20261748</v>
      </c>
      <c r="D8" s="7">
        <v>16461748</v>
      </c>
      <c r="E8" s="7">
        <v>16537528.189999999</v>
      </c>
      <c r="F8" s="7">
        <f t="shared" si="2"/>
        <v>100.46034108892931</v>
      </c>
      <c r="G8" s="7">
        <f t="shared" si="3"/>
        <v>81.619454501161499</v>
      </c>
      <c r="H8" s="45" t="s">
        <v>255</v>
      </c>
    </row>
    <row r="9" spans="1:8" ht="110.25" x14ac:dyDescent="0.25">
      <c r="A9" s="6" t="s">
        <v>6</v>
      </c>
      <c r="B9" s="43" t="s">
        <v>80</v>
      </c>
      <c r="C9" s="44">
        <v>20937140</v>
      </c>
      <c r="D9" s="7">
        <v>24747140</v>
      </c>
      <c r="E9" s="7">
        <v>24898677.98</v>
      </c>
      <c r="F9" s="7">
        <f t="shared" si="2"/>
        <v>100.61234542658264</v>
      </c>
      <c r="G9" s="7">
        <f t="shared" si="3"/>
        <v>118.92110374196285</v>
      </c>
      <c r="H9" s="45" t="s">
        <v>256</v>
      </c>
    </row>
    <row r="10" spans="1:8" ht="124.5" customHeight="1" x14ac:dyDescent="0.25">
      <c r="A10" s="6" t="s">
        <v>142</v>
      </c>
      <c r="B10" s="43" t="s">
        <v>81</v>
      </c>
      <c r="C10" s="44">
        <v>6234384</v>
      </c>
      <c r="D10" s="7">
        <v>7924384</v>
      </c>
      <c r="E10" s="7">
        <v>7875287.29</v>
      </c>
      <c r="F10" s="7">
        <f t="shared" si="2"/>
        <v>99.380434996587752</v>
      </c>
      <c r="G10" s="7">
        <f t="shared" si="3"/>
        <v>126.32021527708271</v>
      </c>
      <c r="H10" s="45" t="s">
        <v>257</v>
      </c>
    </row>
    <row r="11" spans="1:8" ht="141.75" x14ac:dyDescent="0.25">
      <c r="A11" s="6" t="s">
        <v>142</v>
      </c>
      <c r="B11" s="43" t="s">
        <v>82</v>
      </c>
      <c r="C11" s="44">
        <v>55378115</v>
      </c>
      <c r="D11" s="7">
        <v>134268115</v>
      </c>
      <c r="E11" s="7">
        <v>133866805.98999999</v>
      </c>
      <c r="F11" s="7">
        <f t="shared" si="2"/>
        <v>99.701113693299405</v>
      </c>
      <c r="G11" s="7">
        <f t="shared" si="3"/>
        <v>241.73232691289689</v>
      </c>
      <c r="H11" s="45" t="s">
        <v>258</v>
      </c>
    </row>
    <row r="12" spans="1:8" ht="78.75" x14ac:dyDescent="0.25">
      <c r="A12" s="6" t="s">
        <v>7</v>
      </c>
      <c r="B12" s="42" t="s">
        <v>83</v>
      </c>
      <c r="C12" s="4">
        <v>32446000</v>
      </c>
      <c r="D12" s="5">
        <v>37463000</v>
      </c>
      <c r="E12" s="5">
        <v>37441596.990000002</v>
      </c>
      <c r="F12" s="5">
        <f t="shared" si="2"/>
        <v>99.94286893735152</v>
      </c>
      <c r="G12" s="5">
        <f t="shared" si="3"/>
        <v>115.39664978733897</v>
      </c>
      <c r="H12" s="45" t="s">
        <v>259</v>
      </c>
    </row>
    <row r="13" spans="1:8" ht="47.25" x14ac:dyDescent="0.25">
      <c r="A13" s="6" t="s">
        <v>8</v>
      </c>
      <c r="B13" s="42" t="s">
        <v>84</v>
      </c>
      <c r="C13" s="4">
        <f>SUM(C14:C16)</f>
        <v>163243000</v>
      </c>
      <c r="D13" s="4">
        <f t="shared" ref="D13:E13" si="4">SUM(D14:D16)</f>
        <v>147796700</v>
      </c>
      <c r="E13" s="4">
        <f t="shared" si="4"/>
        <v>154895957.75999999</v>
      </c>
      <c r="F13" s="5">
        <f t="shared" si="2"/>
        <v>104.80339395940503</v>
      </c>
      <c r="G13" s="5">
        <f t="shared" si="3"/>
        <v>94.886738028583153</v>
      </c>
      <c r="H13" s="45"/>
    </row>
    <row r="14" spans="1:8" ht="63" x14ac:dyDescent="0.25">
      <c r="A14" s="6" t="s">
        <v>9</v>
      </c>
      <c r="B14" s="43" t="s">
        <v>85</v>
      </c>
      <c r="C14" s="44">
        <v>1902000</v>
      </c>
      <c r="D14" s="7">
        <v>-677635</v>
      </c>
      <c r="E14" s="7">
        <v>-675141.21</v>
      </c>
      <c r="F14" s="7">
        <f t="shared" si="2"/>
        <v>99.63198624628302</v>
      </c>
      <c r="G14" s="7">
        <f t="shared" si="3"/>
        <v>-35.496383280757094</v>
      </c>
      <c r="H14" s="45" t="s">
        <v>260</v>
      </c>
    </row>
    <row r="15" spans="1:8" ht="47.25" x14ac:dyDescent="0.25">
      <c r="A15" s="6" t="s">
        <v>10</v>
      </c>
      <c r="B15" s="43" t="s">
        <v>86</v>
      </c>
      <c r="C15" s="44">
        <v>849000</v>
      </c>
      <c r="D15" s="7">
        <v>78950</v>
      </c>
      <c r="E15" s="7">
        <v>78967.649999999994</v>
      </c>
      <c r="F15" s="7">
        <f t="shared" si="2"/>
        <v>100.02235592146928</v>
      </c>
      <c r="G15" s="7">
        <f t="shared" si="3"/>
        <v>9.3012544169611306</v>
      </c>
      <c r="H15" s="45" t="s">
        <v>261</v>
      </c>
    </row>
    <row r="16" spans="1:8" ht="63" x14ac:dyDescent="0.25">
      <c r="A16" s="6" t="s">
        <v>11</v>
      </c>
      <c r="B16" s="43" t="s">
        <v>87</v>
      </c>
      <c r="C16" s="44">
        <v>160492000</v>
      </c>
      <c r="D16" s="7">
        <v>148395385</v>
      </c>
      <c r="E16" s="7">
        <v>155492131.31999999</v>
      </c>
      <c r="F16" s="7">
        <f t="shared" si="2"/>
        <v>104.7823227925855</v>
      </c>
      <c r="G16" s="7">
        <f t="shared" si="3"/>
        <v>96.884661740149042</v>
      </c>
      <c r="H16" s="45" t="s">
        <v>262</v>
      </c>
    </row>
    <row r="17" spans="1:8" ht="47.25" x14ac:dyDescent="0.25">
      <c r="A17" s="6" t="s">
        <v>12</v>
      </c>
      <c r="B17" s="42" t="s">
        <v>88</v>
      </c>
      <c r="C17" s="4">
        <f>C18+C19</f>
        <v>837170190</v>
      </c>
      <c r="D17" s="4">
        <f>D18+D19</f>
        <v>853410190</v>
      </c>
      <c r="E17" s="4">
        <f>E18+E19</f>
        <v>867914417.76999998</v>
      </c>
      <c r="F17" s="5">
        <f t="shared" si="2"/>
        <v>101.69956111843473</v>
      </c>
      <c r="G17" s="5">
        <f t="shared" si="3"/>
        <v>103.67239877115071</v>
      </c>
      <c r="H17" s="45"/>
    </row>
    <row r="18" spans="1:8" ht="78.75" x14ac:dyDescent="0.25">
      <c r="A18" s="6" t="s">
        <v>13</v>
      </c>
      <c r="B18" s="43" t="s">
        <v>89</v>
      </c>
      <c r="C18" s="44">
        <v>446334000</v>
      </c>
      <c r="D18" s="7">
        <v>457834000</v>
      </c>
      <c r="E18" s="7">
        <v>466976178.48000002</v>
      </c>
      <c r="F18" s="7">
        <f t="shared" si="2"/>
        <v>101.99683258124124</v>
      </c>
      <c r="G18" s="7">
        <f t="shared" si="3"/>
        <v>104.62482770302061</v>
      </c>
      <c r="H18" s="45" t="s">
        <v>263</v>
      </c>
    </row>
    <row r="19" spans="1:8" ht="47.25" x14ac:dyDescent="0.25">
      <c r="A19" s="6" t="s">
        <v>14</v>
      </c>
      <c r="B19" s="39" t="s">
        <v>90</v>
      </c>
      <c r="C19" s="44">
        <f>SUM(C20:C21)</f>
        <v>390836190</v>
      </c>
      <c r="D19" s="44">
        <f>SUM(D20:D21)</f>
        <v>395576190</v>
      </c>
      <c r="E19" s="44">
        <f>SUM(E20:E21)</f>
        <v>400938239.29000002</v>
      </c>
      <c r="F19" s="7">
        <f t="shared" si="2"/>
        <v>101.35550354787533</v>
      </c>
      <c r="G19" s="7">
        <f t="shared" si="3"/>
        <v>102.58472719478715</v>
      </c>
      <c r="H19" s="45"/>
    </row>
    <row r="20" spans="1:8" ht="78.75" x14ac:dyDescent="0.25">
      <c r="A20" s="6" t="s">
        <v>15</v>
      </c>
      <c r="B20" s="43" t="s">
        <v>91</v>
      </c>
      <c r="C20" s="44">
        <v>308431690</v>
      </c>
      <c r="D20" s="7">
        <v>307671690</v>
      </c>
      <c r="E20" s="7">
        <v>312505019.75</v>
      </c>
      <c r="F20" s="7">
        <f t="shared" si="2"/>
        <v>101.57093743334006</v>
      </c>
      <c r="G20" s="7">
        <f t="shared" si="3"/>
        <v>101.32065863595274</v>
      </c>
      <c r="H20" s="45" t="s">
        <v>264</v>
      </c>
    </row>
    <row r="21" spans="1:8" ht="63" x14ac:dyDescent="0.25">
      <c r="A21" s="6" t="s">
        <v>16</v>
      </c>
      <c r="B21" s="43" t="s">
        <v>92</v>
      </c>
      <c r="C21" s="44">
        <v>82404500</v>
      </c>
      <c r="D21" s="7">
        <v>87904500</v>
      </c>
      <c r="E21" s="7">
        <v>88433219.540000007</v>
      </c>
      <c r="F21" s="7">
        <f t="shared" si="2"/>
        <v>100.60147039116313</v>
      </c>
      <c r="G21" s="7">
        <f t="shared" si="3"/>
        <v>107.31600766948408</v>
      </c>
      <c r="H21" s="45" t="s">
        <v>265</v>
      </c>
    </row>
    <row r="22" spans="1:8" ht="47.25" x14ac:dyDescent="0.25">
      <c r="A22" s="6" t="s">
        <v>17</v>
      </c>
      <c r="B22" s="42" t="s">
        <v>93</v>
      </c>
      <c r="C22" s="4">
        <v>65964000</v>
      </c>
      <c r="D22" s="5">
        <v>72514000</v>
      </c>
      <c r="E22" s="5">
        <v>73164597.439999998</v>
      </c>
      <c r="F22" s="5">
        <f t="shared" si="2"/>
        <v>100.89720252640868</v>
      </c>
      <c r="G22" s="5">
        <f t="shared" si="3"/>
        <v>110.91595027590806</v>
      </c>
      <c r="H22" s="45" t="s">
        <v>266</v>
      </c>
    </row>
    <row r="23" spans="1:8" ht="78.75" x14ac:dyDescent="0.25">
      <c r="A23" s="6" t="s">
        <v>18</v>
      </c>
      <c r="B23" s="42" t="s">
        <v>94</v>
      </c>
      <c r="C23" s="4">
        <v>0</v>
      </c>
      <c r="D23" s="5">
        <v>0</v>
      </c>
      <c r="E23" s="5">
        <v>-1379.66</v>
      </c>
      <c r="F23" s="7"/>
      <c r="G23" s="5"/>
      <c r="H23" s="45" t="s">
        <v>267</v>
      </c>
    </row>
    <row r="24" spans="1:8" ht="47.25" x14ac:dyDescent="0.25">
      <c r="A24" s="6" t="s">
        <v>19</v>
      </c>
      <c r="B24" s="42" t="s">
        <v>167</v>
      </c>
      <c r="C24" s="4">
        <f>SUM(C25:C34)</f>
        <v>267076844</v>
      </c>
      <c r="D24" s="4">
        <f>SUM(D25:D34)</f>
        <v>264688844</v>
      </c>
      <c r="E24" s="4">
        <f>SUM(E25:E34)</f>
        <v>266596008.34</v>
      </c>
      <c r="F24" s="4">
        <f t="shared" ref="F24" si="5">SUM(F25:F34)</f>
        <v>985.87224616527419</v>
      </c>
      <c r="G24" s="5">
        <f t="shared" si="3"/>
        <v>99.819963553261104</v>
      </c>
      <c r="H24" s="45"/>
    </row>
    <row r="25" spans="1:8" ht="78.75" x14ac:dyDescent="0.25">
      <c r="A25" s="6" t="s">
        <v>20</v>
      </c>
      <c r="B25" s="43" t="s">
        <v>155</v>
      </c>
      <c r="C25" s="44">
        <v>4128200</v>
      </c>
      <c r="D25" s="7">
        <v>5788200</v>
      </c>
      <c r="E25" s="7">
        <v>5795890.0999999996</v>
      </c>
      <c r="F25" s="7">
        <f t="shared" si="2"/>
        <v>100.13285822881033</v>
      </c>
      <c r="G25" s="7">
        <f t="shared" si="3"/>
        <v>140.39751223293445</v>
      </c>
      <c r="H25" s="45" t="s">
        <v>268</v>
      </c>
    </row>
    <row r="26" spans="1:8" ht="63" x14ac:dyDescent="0.25">
      <c r="A26" s="6" t="s">
        <v>21</v>
      </c>
      <c r="B26" s="43" t="s">
        <v>156</v>
      </c>
      <c r="C26" s="44">
        <v>137282200</v>
      </c>
      <c r="D26" s="7">
        <v>137282200</v>
      </c>
      <c r="E26" s="7">
        <v>139210689.69</v>
      </c>
      <c r="F26" s="7">
        <f t="shared" si="2"/>
        <v>101.40476310111579</v>
      </c>
      <c r="G26" s="7">
        <f t="shared" si="3"/>
        <v>101.40476310111579</v>
      </c>
      <c r="H26" s="45" t="s">
        <v>269</v>
      </c>
    </row>
    <row r="27" spans="1:8" ht="78.75" x14ac:dyDescent="0.25">
      <c r="A27" s="6" t="s">
        <v>22</v>
      </c>
      <c r="B27" s="43" t="s">
        <v>157</v>
      </c>
      <c r="C27" s="44">
        <v>12662400</v>
      </c>
      <c r="D27" s="7">
        <v>13512400</v>
      </c>
      <c r="E27" s="7">
        <v>13522863.359999999</v>
      </c>
      <c r="F27" s="7">
        <f t="shared" si="2"/>
        <v>100.07743524466414</v>
      </c>
      <c r="G27" s="7">
        <f t="shared" si="3"/>
        <v>106.79542077331313</v>
      </c>
      <c r="H27" s="45" t="s">
        <v>270</v>
      </c>
    </row>
    <row r="28" spans="1:8" ht="94.5" x14ac:dyDescent="0.25">
      <c r="A28" s="6" t="s">
        <v>23</v>
      </c>
      <c r="B28" s="43" t="s">
        <v>158</v>
      </c>
      <c r="C28" s="44">
        <v>2931500</v>
      </c>
      <c r="D28" s="7">
        <v>3003500</v>
      </c>
      <c r="E28" s="7">
        <v>3012520</v>
      </c>
      <c r="F28" s="7">
        <f t="shared" si="2"/>
        <v>100.30031629765274</v>
      </c>
      <c r="G28" s="7">
        <f t="shared" si="3"/>
        <v>102.76377281255331</v>
      </c>
      <c r="H28" s="45" t="s">
        <v>271</v>
      </c>
    </row>
    <row r="29" spans="1:8" ht="63" x14ac:dyDescent="0.25">
      <c r="A29" s="6" t="s">
        <v>24</v>
      </c>
      <c r="B29" s="43" t="s">
        <v>159</v>
      </c>
      <c r="C29" s="44">
        <v>63284600</v>
      </c>
      <c r="D29" s="7">
        <v>53370600</v>
      </c>
      <c r="E29" s="7">
        <v>53263186.840000004</v>
      </c>
      <c r="F29" s="7">
        <f t="shared" si="2"/>
        <v>99.798740954757875</v>
      </c>
      <c r="G29" s="7">
        <f t="shared" si="3"/>
        <v>84.164531086551861</v>
      </c>
      <c r="H29" s="45" t="s">
        <v>272</v>
      </c>
    </row>
    <row r="30" spans="1:8" ht="63" x14ac:dyDescent="0.25">
      <c r="A30" s="46" t="s">
        <v>25</v>
      </c>
      <c r="B30" s="47" t="s">
        <v>160</v>
      </c>
      <c r="C30" s="48">
        <v>262252</v>
      </c>
      <c r="D30" s="49">
        <v>262252</v>
      </c>
      <c r="E30" s="49">
        <v>196689</v>
      </c>
      <c r="F30" s="49">
        <f t="shared" si="2"/>
        <v>75</v>
      </c>
      <c r="G30" s="49">
        <f t="shared" si="3"/>
        <v>75</v>
      </c>
      <c r="H30" s="45" t="s">
        <v>273</v>
      </c>
    </row>
    <row r="31" spans="1:8" ht="47.25" x14ac:dyDescent="0.25">
      <c r="A31" s="46" t="s">
        <v>161</v>
      </c>
      <c r="B31" s="47" t="s">
        <v>162</v>
      </c>
      <c r="C31" s="48">
        <v>9000</v>
      </c>
      <c r="D31" s="49">
        <v>9000</v>
      </c>
      <c r="E31" s="49">
        <v>9759.2999999999993</v>
      </c>
      <c r="F31" s="49">
        <f t="shared" si="2"/>
        <v>108.43666666666665</v>
      </c>
      <c r="G31" s="49">
        <f t="shared" si="3"/>
        <v>108.43666666666665</v>
      </c>
      <c r="H31" s="45" t="s">
        <v>274</v>
      </c>
    </row>
    <row r="32" spans="1:8" ht="47.25" x14ac:dyDescent="0.25">
      <c r="A32" s="6" t="s">
        <v>26</v>
      </c>
      <c r="B32" s="43" t="s">
        <v>163</v>
      </c>
      <c r="C32" s="44">
        <v>9015498</v>
      </c>
      <c r="D32" s="7">
        <v>12627498</v>
      </c>
      <c r="E32" s="7">
        <v>12634218.029999999</v>
      </c>
      <c r="F32" s="7">
        <f t="shared" si="2"/>
        <v>100.05321743072142</v>
      </c>
      <c r="G32" s="7">
        <f t="shared" si="3"/>
        <v>140.13888117994148</v>
      </c>
      <c r="H32" s="45" t="s">
        <v>271</v>
      </c>
    </row>
    <row r="33" spans="1:8" ht="94.5" x14ac:dyDescent="0.25">
      <c r="A33" s="6" t="s">
        <v>27</v>
      </c>
      <c r="B33" s="43" t="s">
        <v>164</v>
      </c>
      <c r="C33" s="44">
        <v>24468194</v>
      </c>
      <c r="D33" s="7">
        <v>23100194</v>
      </c>
      <c r="E33" s="7">
        <v>23137389.52</v>
      </c>
      <c r="F33" s="7">
        <f t="shared" si="2"/>
        <v>100.16101821482538</v>
      </c>
      <c r="G33" s="7">
        <f t="shared" si="3"/>
        <v>94.561084156844601</v>
      </c>
      <c r="H33" s="45" t="s">
        <v>275</v>
      </c>
    </row>
    <row r="34" spans="1:8" ht="110.25" x14ac:dyDescent="0.25">
      <c r="A34" s="6" t="s">
        <v>165</v>
      </c>
      <c r="B34" s="43" t="s">
        <v>166</v>
      </c>
      <c r="C34" s="44">
        <v>13033000</v>
      </c>
      <c r="D34" s="7">
        <v>15733000</v>
      </c>
      <c r="E34" s="7">
        <v>15812802.5</v>
      </c>
      <c r="F34" s="7">
        <f t="shared" si="2"/>
        <v>100.50723002605989</v>
      </c>
      <c r="G34" s="7">
        <f t="shared" si="3"/>
        <v>121.32895342591883</v>
      </c>
      <c r="H34" s="45" t="s">
        <v>276</v>
      </c>
    </row>
    <row r="35" spans="1:8" ht="63" x14ac:dyDescent="0.25">
      <c r="A35" s="6" t="s">
        <v>28</v>
      </c>
      <c r="B35" s="42" t="s">
        <v>95</v>
      </c>
      <c r="C35" s="4">
        <v>11700000</v>
      </c>
      <c r="D35" s="5">
        <v>10062000</v>
      </c>
      <c r="E35" s="5">
        <v>9924090.1300000008</v>
      </c>
      <c r="F35" s="5">
        <f t="shared" si="2"/>
        <v>98.62939902603857</v>
      </c>
      <c r="G35" s="5">
        <f t="shared" si="3"/>
        <v>84.821283162393172</v>
      </c>
      <c r="H35" s="45" t="s">
        <v>277</v>
      </c>
    </row>
    <row r="36" spans="1:8" ht="110.25" x14ac:dyDescent="0.25">
      <c r="A36" s="6" t="s">
        <v>29</v>
      </c>
      <c r="B36" s="42" t="s">
        <v>96</v>
      </c>
      <c r="C36" s="4">
        <v>110603320</v>
      </c>
      <c r="D36" s="5">
        <v>68586540</v>
      </c>
      <c r="E36" s="5">
        <v>69132382.780000001</v>
      </c>
      <c r="F36" s="5">
        <f t="shared" si="2"/>
        <v>100.79584533641733</v>
      </c>
      <c r="G36" s="5">
        <f t="shared" si="3"/>
        <v>62.504798933702901</v>
      </c>
      <c r="H36" s="45" t="s">
        <v>278</v>
      </c>
    </row>
    <row r="37" spans="1:8" ht="63" x14ac:dyDescent="0.25">
      <c r="A37" s="6" t="s">
        <v>30</v>
      </c>
      <c r="B37" s="42" t="s">
        <v>97</v>
      </c>
      <c r="C37" s="4">
        <v>44595370</v>
      </c>
      <c r="D37" s="5">
        <v>76271128</v>
      </c>
      <c r="E37" s="5">
        <v>77748622.989999995</v>
      </c>
      <c r="F37" s="5">
        <f t="shared" si="2"/>
        <v>101.93716158229624</v>
      </c>
      <c r="G37" s="5">
        <f t="shared" si="3"/>
        <v>174.34236556395877</v>
      </c>
      <c r="H37" s="45" t="s">
        <v>279</v>
      </c>
    </row>
    <row r="38" spans="1:8" ht="47.25" x14ac:dyDescent="0.25">
      <c r="A38" s="6" t="s">
        <v>31</v>
      </c>
      <c r="B38" s="42" t="s">
        <v>98</v>
      </c>
      <c r="C38" s="4">
        <v>21080000</v>
      </c>
      <c r="D38" s="5">
        <v>21080000</v>
      </c>
      <c r="E38" s="5">
        <v>21171899.739999998</v>
      </c>
      <c r="F38" s="5">
        <f t="shared" si="2"/>
        <v>100.43595702087286</v>
      </c>
      <c r="G38" s="5">
        <f t="shared" si="3"/>
        <v>100.43595702087286</v>
      </c>
      <c r="H38" s="45"/>
    </row>
    <row r="39" spans="1:8" ht="78.75" x14ac:dyDescent="0.25">
      <c r="A39" s="6" t="s">
        <v>32</v>
      </c>
      <c r="B39" s="42" t="s">
        <v>99</v>
      </c>
      <c r="C39" s="4">
        <v>24015400</v>
      </c>
      <c r="D39" s="5">
        <v>31015400</v>
      </c>
      <c r="E39" s="5">
        <v>51788840.520000003</v>
      </c>
      <c r="F39" s="5">
        <f t="shared" si="2"/>
        <v>166.97782559631668</v>
      </c>
      <c r="G39" s="5">
        <f t="shared" si="3"/>
        <v>215.64846107081291</v>
      </c>
      <c r="H39" s="45" t="s">
        <v>280</v>
      </c>
    </row>
    <row r="40" spans="1:8" ht="47.25" x14ac:dyDescent="0.25">
      <c r="A40" s="6" t="s">
        <v>33</v>
      </c>
      <c r="B40" s="42" t="s">
        <v>168</v>
      </c>
      <c r="C40" s="4">
        <v>0</v>
      </c>
      <c r="D40" s="5">
        <v>3367360.6</v>
      </c>
      <c r="E40" s="5">
        <v>3952405.63</v>
      </c>
      <c r="F40" s="5">
        <f t="shared" si="2"/>
        <v>117.37399404150537</v>
      </c>
      <c r="G40" s="5"/>
      <c r="H40" s="45" t="s">
        <v>281</v>
      </c>
    </row>
    <row r="41" spans="1:8" ht="47.25" x14ac:dyDescent="0.25">
      <c r="A41" s="6" t="s">
        <v>34</v>
      </c>
      <c r="B41" s="10" t="s">
        <v>100</v>
      </c>
      <c r="C41" s="27">
        <v>10793481598.790001</v>
      </c>
      <c r="D41" s="28">
        <f>D42+D105+D108+D111</f>
        <v>14030447724.099998</v>
      </c>
      <c r="E41" s="28">
        <f>E42+E105+E108+E111</f>
        <v>12784829442.019999</v>
      </c>
      <c r="F41" s="5">
        <f t="shared" ref="F41:F68" si="6">E41/D41*100</f>
        <v>91.12203468788519</v>
      </c>
      <c r="G41" s="5">
        <f t="shared" ref="G41:G69" si="7">E41/C41*100</f>
        <v>118.44954128103797</v>
      </c>
      <c r="H41" s="33"/>
    </row>
    <row r="42" spans="1:8" ht="78.75" x14ac:dyDescent="0.25">
      <c r="A42" s="6" t="s">
        <v>35</v>
      </c>
      <c r="B42" s="10" t="s">
        <v>101</v>
      </c>
      <c r="C42" s="27">
        <v>10793481598.790001</v>
      </c>
      <c r="D42" s="28">
        <f>D43+D48+D81+D92</f>
        <v>14057255142.789999</v>
      </c>
      <c r="E42" s="28">
        <f>E43+E48+E81+E92</f>
        <v>12811636860.709999</v>
      </c>
      <c r="F42" s="5">
        <f t="shared" si="6"/>
        <v>91.138965114972109</v>
      </c>
      <c r="G42" s="5">
        <f t="shared" si="7"/>
        <v>118.69790802391549</v>
      </c>
      <c r="H42" s="33"/>
    </row>
    <row r="43" spans="1:8" ht="63" x14ac:dyDescent="0.25">
      <c r="A43" s="6" t="s">
        <v>36</v>
      </c>
      <c r="B43" s="10" t="s">
        <v>102</v>
      </c>
      <c r="C43" s="27">
        <v>1097153000</v>
      </c>
      <c r="D43" s="28">
        <f>D44+D46</f>
        <v>1463822212</v>
      </c>
      <c r="E43" s="28">
        <f>E44+E46</f>
        <v>1463822212</v>
      </c>
      <c r="F43" s="5">
        <f t="shared" si="6"/>
        <v>100</v>
      </c>
      <c r="G43" s="5">
        <f t="shared" si="7"/>
        <v>133.4200619239067</v>
      </c>
      <c r="H43" s="33"/>
    </row>
    <row r="44" spans="1:8" ht="47.25" x14ac:dyDescent="0.25">
      <c r="A44" s="6" t="s">
        <v>37</v>
      </c>
      <c r="B44" s="22" t="s">
        <v>103</v>
      </c>
      <c r="C44" s="13">
        <v>917355000</v>
      </c>
      <c r="D44" s="29">
        <v>917355000</v>
      </c>
      <c r="E44" s="29">
        <v>917355000</v>
      </c>
      <c r="F44" s="7">
        <f t="shared" si="6"/>
        <v>100</v>
      </c>
      <c r="G44" s="7">
        <f t="shared" si="7"/>
        <v>100</v>
      </c>
      <c r="H44" s="33"/>
    </row>
    <row r="45" spans="1:8" ht="78.75" x14ac:dyDescent="0.25">
      <c r="A45" s="6" t="s">
        <v>38</v>
      </c>
      <c r="B45" s="22" t="s">
        <v>104</v>
      </c>
      <c r="C45" s="13">
        <v>917355000</v>
      </c>
      <c r="D45" s="29">
        <v>917355000</v>
      </c>
      <c r="E45" s="29">
        <v>917355000</v>
      </c>
      <c r="F45" s="7">
        <f t="shared" si="6"/>
        <v>100</v>
      </c>
      <c r="G45" s="7">
        <f t="shared" si="7"/>
        <v>100</v>
      </c>
      <c r="H45" s="33"/>
    </row>
    <row r="46" spans="1:8" ht="63" x14ac:dyDescent="0.25">
      <c r="A46" s="6" t="s">
        <v>39</v>
      </c>
      <c r="B46" s="22" t="s">
        <v>105</v>
      </c>
      <c r="C46" s="13">
        <v>179798000</v>
      </c>
      <c r="D46" s="29">
        <v>546467212</v>
      </c>
      <c r="E46" s="29">
        <v>546467212</v>
      </c>
      <c r="F46" s="7">
        <f t="shared" si="6"/>
        <v>100</v>
      </c>
      <c r="G46" s="7">
        <f t="shared" si="7"/>
        <v>303.93397701865428</v>
      </c>
      <c r="H46" s="32" t="s">
        <v>175</v>
      </c>
    </row>
    <row r="47" spans="1:8" ht="63" x14ac:dyDescent="0.25">
      <c r="A47" s="6" t="s">
        <v>40</v>
      </c>
      <c r="B47" s="22" t="s">
        <v>106</v>
      </c>
      <c r="C47" s="13">
        <v>179798000</v>
      </c>
      <c r="D47" s="29">
        <v>546467212</v>
      </c>
      <c r="E47" s="29">
        <v>546467212</v>
      </c>
      <c r="F47" s="7">
        <f t="shared" si="6"/>
        <v>100</v>
      </c>
      <c r="G47" s="7">
        <f t="shared" si="7"/>
        <v>303.93397701865428</v>
      </c>
      <c r="H47" s="33"/>
    </row>
    <row r="48" spans="1:8" ht="63" x14ac:dyDescent="0.25">
      <c r="A48" s="6" t="s">
        <v>41</v>
      </c>
      <c r="B48" s="10" t="s">
        <v>107</v>
      </c>
      <c r="C48" s="27">
        <v>5154404859.7900009</v>
      </c>
      <c r="D48" s="28">
        <v>7174682435.7399998</v>
      </c>
      <c r="E48" s="28">
        <v>6012022920.5799999</v>
      </c>
      <c r="F48" s="5">
        <f t="shared" si="6"/>
        <v>83.794968967987742</v>
      </c>
      <c r="G48" s="5">
        <f t="shared" si="7"/>
        <v>116.6385467210843</v>
      </c>
      <c r="H48" s="33"/>
    </row>
    <row r="49" spans="1:8" ht="63" x14ac:dyDescent="0.25">
      <c r="A49" s="6" t="s">
        <v>42</v>
      </c>
      <c r="B49" s="22" t="s">
        <v>108</v>
      </c>
      <c r="C49" s="13">
        <v>1646555415.5</v>
      </c>
      <c r="D49" s="29">
        <v>1095535363.26</v>
      </c>
      <c r="E49" s="29">
        <v>817001446.00999999</v>
      </c>
      <c r="F49" s="7">
        <f t="shared" si="6"/>
        <v>74.575543009295231</v>
      </c>
      <c r="G49" s="7">
        <f t="shared" si="7"/>
        <v>49.618824748871624</v>
      </c>
      <c r="H49" s="33" t="s">
        <v>229</v>
      </c>
    </row>
    <row r="50" spans="1:8" ht="78.75" x14ac:dyDescent="0.25">
      <c r="A50" s="6" t="s">
        <v>43</v>
      </c>
      <c r="B50" s="22" t="s">
        <v>109</v>
      </c>
      <c r="C50" s="13">
        <v>1646555415.5</v>
      </c>
      <c r="D50" s="29">
        <v>1095535363.26</v>
      </c>
      <c r="E50" s="29">
        <v>817001446.00999999</v>
      </c>
      <c r="F50" s="7">
        <f t="shared" si="6"/>
        <v>74.575543009295231</v>
      </c>
      <c r="G50" s="7">
        <f t="shared" si="7"/>
        <v>49.618824748871624</v>
      </c>
      <c r="H50" s="33"/>
    </row>
    <row r="51" spans="1:8" ht="126" x14ac:dyDescent="0.25">
      <c r="A51" s="6" t="s">
        <v>44</v>
      </c>
      <c r="B51" s="22" t="s">
        <v>110</v>
      </c>
      <c r="C51" s="13">
        <v>1479725620.48</v>
      </c>
      <c r="D51" s="29">
        <v>2232735194.2800002</v>
      </c>
      <c r="E51" s="29">
        <v>2090831610.76</v>
      </c>
      <c r="F51" s="7">
        <f t="shared" si="6"/>
        <v>93.644406023448724</v>
      </c>
      <c r="G51" s="7">
        <f t="shared" si="7"/>
        <v>141.29860170169701</v>
      </c>
      <c r="H51" s="32" t="s">
        <v>230</v>
      </c>
    </row>
    <row r="52" spans="1:8" ht="126" x14ac:dyDescent="0.25">
      <c r="A52" s="6" t="s">
        <v>45</v>
      </c>
      <c r="B52" s="22" t="s">
        <v>111</v>
      </c>
      <c r="C52" s="13">
        <v>1479725620.48</v>
      </c>
      <c r="D52" s="29">
        <v>2232735194.2800002</v>
      </c>
      <c r="E52" s="29">
        <v>2090831610.76</v>
      </c>
      <c r="F52" s="7">
        <f t="shared" si="6"/>
        <v>93.644406023448724</v>
      </c>
      <c r="G52" s="7">
        <f t="shared" si="7"/>
        <v>141.29860170169701</v>
      </c>
      <c r="H52" s="33"/>
    </row>
    <row r="53" spans="1:8" ht="173.25" x14ac:dyDescent="0.25">
      <c r="A53" s="6" t="s">
        <v>46</v>
      </c>
      <c r="B53" s="22" t="s">
        <v>112</v>
      </c>
      <c r="C53" s="13">
        <v>85417346.400000006</v>
      </c>
      <c r="D53" s="29">
        <v>515884694.68000001</v>
      </c>
      <c r="E53" s="29">
        <v>178023872.44999999</v>
      </c>
      <c r="F53" s="7">
        <f t="shared" si="6"/>
        <v>34.508461732989979</v>
      </c>
      <c r="G53" s="7">
        <f t="shared" si="7"/>
        <v>208.41653358831104</v>
      </c>
      <c r="H53" s="32" t="s">
        <v>231</v>
      </c>
    </row>
    <row r="54" spans="1:8" ht="157.5" x14ac:dyDescent="0.25">
      <c r="A54" s="6" t="s">
        <v>47</v>
      </c>
      <c r="B54" s="22" t="s">
        <v>113</v>
      </c>
      <c r="C54" s="13">
        <v>85417346.400000006</v>
      </c>
      <c r="D54" s="29">
        <v>515884694.68000001</v>
      </c>
      <c r="E54" s="29">
        <v>178023872.44999999</v>
      </c>
      <c r="F54" s="7">
        <f t="shared" si="6"/>
        <v>34.508461732989979</v>
      </c>
      <c r="G54" s="7">
        <f t="shared" si="7"/>
        <v>208.41653358831104</v>
      </c>
      <c r="H54" s="33"/>
    </row>
    <row r="55" spans="1:8" ht="126" x14ac:dyDescent="0.25">
      <c r="A55" s="6" t="s">
        <v>48</v>
      </c>
      <c r="B55" s="22" t="s">
        <v>114</v>
      </c>
      <c r="C55" s="13">
        <v>862801.48</v>
      </c>
      <c r="D55" s="29">
        <v>246922301.40000001</v>
      </c>
      <c r="E55" s="29">
        <v>1798032.68</v>
      </c>
      <c r="F55" s="7">
        <f t="shared" si="6"/>
        <v>0.72817751568226707</v>
      </c>
      <c r="G55" s="7">
        <f t="shared" si="7"/>
        <v>208.39471439015148</v>
      </c>
      <c r="H55" s="33" t="s">
        <v>232</v>
      </c>
    </row>
    <row r="56" spans="1:8" ht="110.25" x14ac:dyDescent="0.25">
      <c r="A56" s="6" t="s">
        <v>49</v>
      </c>
      <c r="B56" s="22" t="s">
        <v>115</v>
      </c>
      <c r="C56" s="13">
        <v>862801.48</v>
      </c>
      <c r="D56" s="30">
        <v>246922301.40000001</v>
      </c>
      <c r="E56" s="29">
        <v>1798032.68</v>
      </c>
      <c r="F56" s="7">
        <f t="shared" si="6"/>
        <v>0.72817751568226707</v>
      </c>
      <c r="G56" s="7">
        <f t="shared" si="7"/>
        <v>208.39471439015148</v>
      </c>
      <c r="H56" s="33"/>
    </row>
    <row r="57" spans="1:8" ht="82.5" customHeight="1" x14ac:dyDescent="0.25">
      <c r="A57" s="6" t="s">
        <v>183</v>
      </c>
      <c r="B57" s="22" t="s">
        <v>181</v>
      </c>
      <c r="C57" s="13">
        <v>222017934.78</v>
      </c>
      <c r="D57" s="29">
        <v>222017934.78</v>
      </c>
      <c r="E57" s="29">
        <v>222017934.78</v>
      </c>
      <c r="F57" s="7">
        <f t="shared" si="6"/>
        <v>100</v>
      </c>
      <c r="G57" s="7">
        <f t="shared" si="7"/>
        <v>100</v>
      </c>
      <c r="H57" s="33"/>
    </row>
    <row r="58" spans="1:8" ht="80.25" customHeight="1" x14ac:dyDescent="0.25">
      <c r="A58" s="6" t="s">
        <v>184</v>
      </c>
      <c r="B58" s="22" t="s">
        <v>182</v>
      </c>
      <c r="C58" s="13">
        <v>222017934.78</v>
      </c>
      <c r="D58" s="29">
        <v>222017934.78</v>
      </c>
      <c r="E58" s="29">
        <v>222017934.78</v>
      </c>
      <c r="F58" s="7">
        <f t="shared" si="6"/>
        <v>100</v>
      </c>
      <c r="G58" s="7">
        <f t="shared" si="7"/>
        <v>100</v>
      </c>
      <c r="H58" s="33"/>
    </row>
    <row r="59" spans="1:8" ht="80.25" customHeight="1" x14ac:dyDescent="0.25">
      <c r="A59" s="6" t="s">
        <v>223</v>
      </c>
      <c r="B59" s="22" t="s">
        <v>221</v>
      </c>
      <c r="C59" s="13">
        <v>1797544.44</v>
      </c>
      <c r="D59" s="29">
        <v>0</v>
      </c>
      <c r="E59" s="29">
        <v>0</v>
      </c>
      <c r="F59" s="7">
        <v>0</v>
      </c>
      <c r="G59" s="7">
        <f t="shared" si="7"/>
        <v>0</v>
      </c>
      <c r="H59" s="33" t="s">
        <v>233</v>
      </c>
    </row>
    <row r="60" spans="1:8" ht="80.25" customHeight="1" x14ac:dyDescent="0.25">
      <c r="A60" s="6" t="s">
        <v>224</v>
      </c>
      <c r="B60" s="22" t="s">
        <v>222</v>
      </c>
      <c r="C60" s="13">
        <v>1797544.44</v>
      </c>
      <c r="D60" s="29">
        <v>0</v>
      </c>
      <c r="E60" s="29">
        <v>0</v>
      </c>
      <c r="F60" s="7">
        <v>0</v>
      </c>
      <c r="G60" s="7">
        <f t="shared" si="7"/>
        <v>0</v>
      </c>
      <c r="H60" s="33"/>
    </row>
    <row r="61" spans="1:8" ht="80.25" customHeight="1" x14ac:dyDescent="0.25">
      <c r="A61" s="6" t="s">
        <v>185</v>
      </c>
      <c r="B61" s="22" t="s">
        <v>187</v>
      </c>
      <c r="C61" s="13">
        <v>6685758</v>
      </c>
      <c r="D61" s="29">
        <v>6685758</v>
      </c>
      <c r="E61" s="29">
        <v>6685758</v>
      </c>
      <c r="F61" s="7">
        <f t="shared" si="6"/>
        <v>100</v>
      </c>
      <c r="G61" s="7">
        <f t="shared" si="7"/>
        <v>100</v>
      </c>
      <c r="H61" s="33"/>
    </row>
    <row r="62" spans="1:8" ht="80.25" customHeight="1" x14ac:dyDescent="0.25">
      <c r="A62" s="6" t="s">
        <v>186</v>
      </c>
      <c r="B62" s="22" t="s">
        <v>188</v>
      </c>
      <c r="C62" s="13">
        <v>6685758</v>
      </c>
      <c r="D62" s="29">
        <v>6685758</v>
      </c>
      <c r="E62" s="29">
        <v>6685758</v>
      </c>
      <c r="F62" s="7">
        <f t="shared" si="6"/>
        <v>100</v>
      </c>
      <c r="G62" s="7">
        <f t="shared" si="7"/>
        <v>100</v>
      </c>
      <c r="H62" s="33"/>
    </row>
    <row r="63" spans="1:8" ht="63" x14ac:dyDescent="0.25">
      <c r="A63" s="6" t="s">
        <v>143</v>
      </c>
      <c r="B63" s="22" t="s">
        <v>116</v>
      </c>
      <c r="C63" s="13">
        <v>23009117.5</v>
      </c>
      <c r="D63" s="29">
        <v>24933487.5</v>
      </c>
      <c r="E63" s="29">
        <v>17151515.600000001</v>
      </c>
      <c r="F63" s="7">
        <f t="shared" si="6"/>
        <v>68.789075735995624</v>
      </c>
      <c r="G63" s="7">
        <f t="shared" si="7"/>
        <v>74.542257433384833</v>
      </c>
      <c r="H63" s="32" t="s">
        <v>234</v>
      </c>
    </row>
    <row r="64" spans="1:8" ht="63" x14ac:dyDescent="0.25">
      <c r="A64" s="6" t="s">
        <v>144</v>
      </c>
      <c r="B64" s="22" t="s">
        <v>117</v>
      </c>
      <c r="C64" s="13">
        <v>23009117.5</v>
      </c>
      <c r="D64" s="29">
        <v>24933487.5</v>
      </c>
      <c r="E64" s="29">
        <v>17151515.600000001</v>
      </c>
      <c r="F64" s="7">
        <f t="shared" si="6"/>
        <v>68.789075735995624</v>
      </c>
      <c r="G64" s="7">
        <f t="shared" si="7"/>
        <v>74.542257433384833</v>
      </c>
      <c r="H64" s="33"/>
    </row>
    <row r="65" spans="1:8" ht="63" x14ac:dyDescent="0.25">
      <c r="A65" s="6" t="s">
        <v>50</v>
      </c>
      <c r="B65" s="22" t="s">
        <v>51</v>
      </c>
      <c r="C65" s="13">
        <v>258590724</v>
      </c>
      <c r="D65" s="29">
        <v>266796072.47</v>
      </c>
      <c r="E65" s="29">
        <v>258590724</v>
      </c>
      <c r="F65" s="7">
        <f t="shared" si="6"/>
        <v>96.924486783469177</v>
      </c>
      <c r="G65" s="7">
        <f t="shared" si="7"/>
        <v>100</v>
      </c>
      <c r="H65" s="33"/>
    </row>
    <row r="66" spans="1:8" ht="78.75" x14ac:dyDescent="0.25">
      <c r="A66" s="6" t="s">
        <v>52</v>
      </c>
      <c r="B66" s="22" t="s">
        <v>118</v>
      </c>
      <c r="C66" s="13">
        <v>258590724</v>
      </c>
      <c r="D66" s="29">
        <v>266796072.47</v>
      </c>
      <c r="E66" s="29">
        <v>258590724</v>
      </c>
      <c r="F66" s="7">
        <f t="shared" si="6"/>
        <v>96.924486783469177</v>
      </c>
      <c r="G66" s="7">
        <f t="shared" si="7"/>
        <v>100</v>
      </c>
      <c r="H66" s="33"/>
    </row>
    <row r="67" spans="1:8" ht="47.25" x14ac:dyDescent="0.25">
      <c r="A67" s="6" t="s">
        <v>53</v>
      </c>
      <c r="B67" s="22" t="s">
        <v>119</v>
      </c>
      <c r="C67" s="13">
        <v>10005567.93</v>
      </c>
      <c r="D67" s="29">
        <v>9853661.7200000007</v>
      </c>
      <c r="E67" s="29">
        <v>9853661.7200000007</v>
      </c>
      <c r="F67" s="7">
        <f t="shared" si="6"/>
        <v>100</v>
      </c>
      <c r="G67" s="7">
        <f t="shared" si="7"/>
        <v>98.481783232468658</v>
      </c>
      <c r="H67" s="33" t="s">
        <v>235</v>
      </c>
    </row>
    <row r="68" spans="1:8" ht="47.25" x14ac:dyDescent="0.25">
      <c r="A68" s="6" t="s">
        <v>54</v>
      </c>
      <c r="B68" s="22" t="s">
        <v>120</v>
      </c>
      <c r="C68" s="13">
        <v>10005567.93</v>
      </c>
      <c r="D68" s="29">
        <v>9853661.7200000007</v>
      </c>
      <c r="E68" s="29">
        <v>9853661.7200000007</v>
      </c>
      <c r="F68" s="7">
        <f t="shared" si="6"/>
        <v>100</v>
      </c>
      <c r="G68" s="7">
        <f t="shared" si="7"/>
        <v>98.481783232468658</v>
      </c>
      <c r="H68" s="33"/>
    </row>
    <row r="69" spans="1:8" ht="47.25" x14ac:dyDescent="0.25">
      <c r="A69" s="6" t="s">
        <v>227</v>
      </c>
      <c r="B69" s="22" t="s">
        <v>225</v>
      </c>
      <c r="C69" s="13">
        <v>2929804</v>
      </c>
      <c r="D69" s="29">
        <v>0</v>
      </c>
      <c r="E69" s="29">
        <v>0</v>
      </c>
      <c r="F69" s="7">
        <v>0</v>
      </c>
      <c r="G69" s="7">
        <f t="shared" si="7"/>
        <v>0</v>
      </c>
      <c r="H69" s="33" t="s">
        <v>236</v>
      </c>
    </row>
    <row r="70" spans="1:8" ht="47.25" x14ac:dyDescent="0.25">
      <c r="A70" s="6" t="s">
        <v>228</v>
      </c>
      <c r="B70" s="22" t="s">
        <v>226</v>
      </c>
      <c r="C70" s="13">
        <v>2929804</v>
      </c>
      <c r="D70" s="29">
        <v>0</v>
      </c>
      <c r="E70" s="29">
        <v>0</v>
      </c>
      <c r="F70" s="7">
        <v>0</v>
      </c>
      <c r="G70" s="7">
        <f t="shared" ref="G70:G100" si="8">E70/C70*100</f>
        <v>0</v>
      </c>
      <c r="H70" s="33"/>
    </row>
    <row r="71" spans="1:8" ht="31.5" x14ac:dyDescent="0.25">
      <c r="A71" s="6" t="s">
        <v>145</v>
      </c>
      <c r="B71" s="22" t="s">
        <v>121</v>
      </c>
      <c r="C71" s="13">
        <v>1276916</v>
      </c>
      <c r="D71" s="29">
        <v>1276916</v>
      </c>
      <c r="E71" s="29">
        <v>1276916</v>
      </c>
      <c r="F71" s="7">
        <f t="shared" ref="F71:F115" si="9">E71/D71*100</f>
        <v>100</v>
      </c>
      <c r="G71" s="7">
        <f t="shared" si="8"/>
        <v>100</v>
      </c>
      <c r="H71" s="33"/>
    </row>
    <row r="72" spans="1:8" ht="47.25" x14ac:dyDescent="0.25">
      <c r="A72" s="6" t="s">
        <v>146</v>
      </c>
      <c r="B72" s="22" t="s">
        <v>122</v>
      </c>
      <c r="C72" s="13">
        <v>1276916</v>
      </c>
      <c r="D72" s="29">
        <v>1276916</v>
      </c>
      <c r="E72" s="29">
        <v>1276916</v>
      </c>
      <c r="F72" s="7">
        <f t="shared" si="9"/>
        <v>100</v>
      </c>
      <c r="G72" s="7">
        <f t="shared" si="8"/>
        <v>100</v>
      </c>
      <c r="H72" s="33"/>
    </row>
    <row r="73" spans="1:8" ht="78.75" x14ac:dyDescent="0.25">
      <c r="A73" s="6" t="s">
        <v>55</v>
      </c>
      <c r="B73" s="22" t="s">
        <v>123</v>
      </c>
      <c r="C73" s="13">
        <v>428678523.72000003</v>
      </c>
      <c r="D73" s="29">
        <v>974171952.94000006</v>
      </c>
      <c r="E73" s="29">
        <v>862126109.91999996</v>
      </c>
      <c r="F73" s="7">
        <f t="shared" si="9"/>
        <v>88.498350554863379</v>
      </c>
      <c r="G73" s="7">
        <f t="shared" si="8"/>
        <v>201.11250324336632</v>
      </c>
      <c r="H73" s="33" t="s">
        <v>237</v>
      </c>
    </row>
    <row r="74" spans="1:8" ht="63" x14ac:dyDescent="0.25">
      <c r="A74" s="6" t="s">
        <v>56</v>
      </c>
      <c r="B74" s="22" t="s">
        <v>124</v>
      </c>
      <c r="C74" s="13">
        <v>428678523.72000003</v>
      </c>
      <c r="D74" s="29">
        <v>974171952.94000006</v>
      </c>
      <c r="E74" s="29">
        <v>862126109.91999996</v>
      </c>
      <c r="F74" s="7">
        <f t="shared" si="9"/>
        <v>88.498350554863379</v>
      </c>
      <c r="G74" s="7">
        <f t="shared" si="8"/>
        <v>201.11250324336632</v>
      </c>
      <c r="H74" s="33"/>
    </row>
    <row r="75" spans="1:8" ht="47.25" x14ac:dyDescent="0.25">
      <c r="A75" s="6" t="s">
        <v>57</v>
      </c>
      <c r="B75" s="22" t="s">
        <v>125</v>
      </c>
      <c r="C75" s="13">
        <v>146196707.25999999</v>
      </c>
      <c r="D75" s="29">
        <v>146196707.25999999</v>
      </c>
      <c r="E75" s="29">
        <v>146196707.25999999</v>
      </c>
      <c r="F75" s="7">
        <f t="shared" si="9"/>
        <v>100</v>
      </c>
      <c r="G75" s="7">
        <f t="shared" si="8"/>
        <v>100</v>
      </c>
      <c r="H75" s="33"/>
    </row>
    <row r="76" spans="1:8" ht="47.25" x14ac:dyDescent="0.25">
      <c r="A76" s="6" t="s">
        <v>58</v>
      </c>
      <c r="B76" s="22" t="s">
        <v>126</v>
      </c>
      <c r="C76" s="13">
        <v>146196707.25999999</v>
      </c>
      <c r="D76" s="29">
        <v>146196707.25999999</v>
      </c>
      <c r="E76" s="29">
        <v>146196707.25999999</v>
      </c>
      <c r="F76" s="7">
        <f t="shared" si="9"/>
        <v>100</v>
      </c>
      <c r="G76" s="7">
        <f t="shared" si="8"/>
        <v>100</v>
      </c>
      <c r="H76" s="33"/>
    </row>
    <row r="77" spans="1:8" ht="47.25" x14ac:dyDescent="0.25">
      <c r="A77" s="6" t="s">
        <v>191</v>
      </c>
      <c r="B77" s="22" t="s">
        <v>189</v>
      </c>
      <c r="C77" s="13">
        <v>0</v>
      </c>
      <c r="D77" s="29">
        <v>232185106.40000001</v>
      </c>
      <c r="E77" s="29">
        <v>223743665.41</v>
      </c>
      <c r="F77" s="7">
        <f t="shared" si="9"/>
        <v>96.364348635068183</v>
      </c>
      <c r="G77" s="7" t="s">
        <v>238</v>
      </c>
      <c r="H77" s="33" t="s">
        <v>239</v>
      </c>
    </row>
    <row r="78" spans="1:8" ht="47.25" x14ac:dyDescent="0.25">
      <c r="A78" s="6" t="s">
        <v>192</v>
      </c>
      <c r="B78" s="22" t="s">
        <v>190</v>
      </c>
      <c r="C78" s="13">
        <v>0</v>
      </c>
      <c r="D78" s="29">
        <v>232185106.40000001</v>
      </c>
      <c r="E78" s="29">
        <v>223743665.41</v>
      </c>
      <c r="F78" s="7">
        <f t="shared" si="9"/>
        <v>96.364348635068183</v>
      </c>
      <c r="G78" s="7" t="s">
        <v>238</v>
      </c>
      <c r="H78" s="33"/>
    </row>
    <row r="79" spans="1:8" ht="31.5" x14ac:dyDescent="0.25">
      <c r="A79" s="6" t="s">
        <v>59</v>
      </c>
      <c r="B79" s="22" t="s">
        <v>127</v>
      </c>
      <c r="C79" s="13">
        <v>840655078.29999995</v>
      </c>
      <c r="D79" s="29">
        <v>1199487285.05</v>
      </c>
      <c r="E79" s="29">
        <v>1176724965.99</v>
      </c>
      <c r="F79" s="7">
        <f t="shared" si="9"/>
        <v>98.102329274874208</v>
      </c>
      <c r="G79" s="7">
        <f t="shared" si="8"/>
        <v>139.97714358302713</v>
      </c>
      <c r="H79" s="33" t="s">
        <v>240</v>
      </c>
    </row>
    <row r="80" spans="1:8" x14ac:dyDescent="0.25">
      <c r="A80" s="6" t="s">
        <v>60</v>
      </c>
      <c r="B80" s="22" t="s">
        <v>61</v>
      </c>
      <c r="C80" s="13">
        <v>840655078.29999995</v>
      </c>
      <c r="D80" s="29">
        <v>1199487285.05</v>
      </c>
      <c r="E80" s="29">
        <v>1176724965.99</v>
      </c>
      <c r="F80" s="7">
        <f t="shared" si="9"/>
        <v>98.102329274874208</v>
      </c>
      <c r="G80" s="7">
        <f t="shared" si="8"/>
        <v>139.97714358302713</v>
      </c>
      <c r="H80" s="33"/>
    </row>
    <row r="81" spans="1:8" ht="63" x14ac:dyDescent="0.25">
      <c r="A81" s="3" t="s">
        <v>62</v>
      </c>
      <c r="B81" s="10" t="s">
        <v>128</v>
      </c>
      <c r="C81" s="27">
        <v>3864628019</v>
      </c>
      <c r="D81" s="28">
        <v>4461691050.29</v>
      </c>
      <c r="E81" s="28">
        <v>4442613926.4200001</v>
      </c>
      <c r="F81" s="5">
        <f t="shared" si="9"/>
        <v>99.572423916067436</v>
      </c>
      <c r="G81" s="5">
        <f t="shared" si="8"/>
        <v>114.95579664015266</v>
      </c>
      <c r="H81" s="33"/>
    </row>
    <row r="82" spans="1:8" ht="47.25" x14ac:dyDescent="0.25">
      <c r="A82" s="6" t="s">
        <v>63</v>
      </c>
      <c r="B82" s="22" t="s">
        <v>129</v>
      </c>
      <c r="C82" s="13">
        <v>3729907702</v>
      </c>
      <c r="D82" s="29">
        <v>4287924882.29</v>
      </c>
      <c r="E82" s="29">
        <v>4273041936.04</v>
      </c>
      <c r="F82" s="7">
        <f t="shared" si="9"/>
        <v>99.652910285078235</v>
      </c>
      <c r="G82" s="7">
        <f t="shared" si="8"/>
        <v>114.56159984196843</v>
      </c>
      <c r="H82" s="33" t="s">
        <v>241</v>
      </c>
    </row>
    <row r="83" spans="1:8" ht="31.5" x14ac:dyDescent="0.25">
      <c r="A83" s="6" t="s">
        <v>64</v>
      </c>
      <c r="B83" s="22" t="s">
        <v>65</v>
      </c>
      <c r="C83" s="13">
        <v>3729907702</v>
      </c>
      <c r="D83" s="29">
        <v>4287924882.29</v>
      </c>
      <c r="E83" s="29">
        <v>4273041936.04</v>
      </c>
      <c r="F83" s="7">
        <f t="shared" si="9"/>
        <v>99.652910285078235</v>
      </c>
      <c r="G83" s="7">
        <f t="shared" si="8"/>
        <v>114.56159984196843</v>
      </c>
      <c r="H83" s="33"/>
    </row>
    <row r="84" spans="1:8" ht="110.25" x14ac:dyDescent="0.25">
      <c r="A84" s="6" t="s">
        <v>66</v>
      </c>
      <c r="B84" s="22" t="s">
        <v>67</v>
      </c>
      <c r="C84" s="13">
        <v>77561138</v>
      </c>
      <c r="D84" s="29">
        <v>54767709</v>
      </c>
      <c r="E84" s="29">
        <v>51153380.380000003</v>
      </c>
      <c r="F84" s="7">
        <f t="shared" si="9"/>
        <v>93.400621121471417</v>
      </c>
      <c r="G84" s="7">
        <f t="shared" si="8"/>
        <v>65.952333474013756</v>
      </c>
      <c r="H84" s="33" t="s">
        <v>242</v>
      </c>
    </row>
    <row r="85" spans="1:8" ht="94.5" x14ac:dyDescent="0.25">
      <c r="A85" s="6" t="s">
        <v>68</v>
      </c>
      <c r="B85" s="22" t="s">
        <v>130</v>
      </c>
      <c r="C85" s="13">
        <v>77561138</v>
      </c>
      <c r="D85" s="29">
        <v>54767709</v>
      </c>
      <c r="E85" s="29">
        <v>51153380.380000003</v>
      </c>
      <c r="F85" s="7">
        <f t="shared" si="9"/>
        <v>93.400621121471417</v>
      </c>
      <c r="G85" s="7">
        <f t="shared" si="8"/>
        <v>65.952333474013756</v>
      </c>
      <c r="H85" s="33"/>
    </row>
    <row r="86" spans="1:8" ht="110.25" x14ac:dyDescent="0.25">
      <c r="A86" s="6" t="s">
        <v>69</v>
      </c>
      <c r="B86" s="22" t="s">
        <v>131</v>
      </c>
      <c r="C86" s="13">
        <v>51900420</v>
      </c>
      <c r="D86" s="29">
        <v>116085000</v>
      </c>
      <c r="E86" s="29">
        <v>116085000</v>
      </c>
      <c r="F86" s="7">
        <f t="shared" si="9"/>
        <v>100</v>
      </c>
      <c r="G86" s="7">
        <f t="shared" si="8"/>
        <v>223.66871019540881</v>
      </c>
      <c r="H86" s="33" t="s">
        <v>243</v>
      </c>
    </row>
    <row r="87" spans="1:8" ht="78.75" x14ac:dyDescent="0.25">
      <c r="A87" s="6" t="s">
        <v>70</v>
      </c>
      <c r="B87" s="22" t="s">
        <v>132</v>
      </c>
      <c r="C87" s="13">
        <v>51900420</v>
      </c>
      <c r="D87" s="29">
        <v>116085000</v>
      </c>
      <c r="E87" s="29">
        <v>116085000</v>
      </c>
      <c r="F87" s="7">
        <f t="shared" si="9"/>
        <v>100</v>
      </c>
      <c r="G87" s="7">
        <f t="shared" si="8"/>
        <v>223.66871019540881</v>
      </c>
      <c r="H87" s="33"/>
    </row>
    <row r="88" spans="1:8" ht="94.5" x14ac:dyDescent="0.25">
      <c r="A88" s="6" t="s">
        <v>71</v>
      </c>
      <c r="B88" s="22" t="s">
        <v>133</v>
      </c>
      <c r="C88" s="13">
        <v>979559</v>
      </c>
      <c r="D88" s="29">
        <v>979559</v>
      </c>
      <c r="E88" s="29">
        <v>478134</v>
      </c>
      <c r="F88" s="7">
        <f t="shared" si="9"/>
        <v>48.811148690380058</v>
      </c>
      <c r="G88" s="7">
        <f t="shared" si="8"/>
        <v>48.811148690380058</v>
      </c>
      <c r="H88" s="33" t="s">
        <v>244</v>
      </c>
    </row>
    <row r="89" spans="1:8" ht="78.75" x14ac:dyDescent="0.25">
      <c r="A89" s="6" t="s">
        <v>72</v>
      </c>
      <c r="B89" s="22" t="s">
        <v>134</v>
      </c>
      <c r="C89" s="13">
        <v>979559</v>
      </c>
      <c r="D89" s="29">
        <v>979559</v>
      </c>
      <c r="E89" s="29">
        <v>478134</v>
      </c>
      <c r="F89" s="7">
        <f t="shared" si="9"/>
        <v>48.811148690380058</v>
      </c>
      <c r="G89" s="7">
        <f t="shared" si="8"/>
        <v>48.811148690380058</v>
      </c>
      <c r="H89" s="33"/>
    </row>
    <row r="90" spans="1:8" ht="63" x14ac:dyDescent="0.25">
      <c r="A90" s="6" t="s">
        <v>195</v>
      </c>
      <c r="B90" s="22" t="s">
        <v>193</v>
      </c>
      <c r="C90" s="13">
        <v>4279200</v>
      </c>
      <c r="D90" s="29">
        <v>1933900</v>
      </c>
      <c r="E90" s="29">
        <v>1855476</v>
      </c>
      <c r="F90" s="7">
        <f t="shared" si="9"/>
        <v>95.94477480738405</v>
      </c>
      <c r="G90" s="7">
        <f t="shared" si="8"/>
        <v>43.360347728547396</v>
      </c>
      <c r="H90" s="33" t="s">
        <v>245</v>
      </c>
    </row>
    <row r="91" spans="1:8" ht="47.25" x14ac:dyDescent="0.25">
      <c r="A91" s="6" t="s">
        <v>196</v>
      </c>
      <c r="B91" s="22" t="s">
        <v>194</v>
      </c>
      <c r="C91" s="13">
        <v>4279200</v>
      </c>
      <c r="D91" s="29">
        <v>1933900</v>
      </c>
      <c r="E91" s="29">
        <v>1855476</v>
      </c>
      <c r="F91" s="7">
        <f t="shared" si="9"/>
        <v>95.94477480738405</v>
      </c>
      <c r="G91" s="7">
        <f t="shared" si="8"/>
        <v>43.360347728547396</v>
      </c>
      <c r="H91" s="33"/>
    </row>
    <row r="92" spans="1:8" ht="31.5" x14ac:dyDescent="0.25">
      <c r="A92" s="9" t="s">
        <v>73</v>
      </c>
      <c r="B92" s="10" t="s">
        <v>135</v>
      </c>
      <c r="C92" s="27">
        <v>677295720</v>
      </c>
      <c r="D92" s="28">
        <v>957059444.75999999</v>
      </c>
      <c r="E92" s="28">
        <v>893177801.71000004</v>
      </c>
      <c r="F92" s="5">
        <f t="shared" si="9"/>
        <v>93.325216798208459</v>
      </c>
      <c r="G92" s="5">
        <f t="shared" si="8"/>
        <v>131.87412460099409</v>
      </c>
      <c r="H92" s="33"/>
    </row>
    <row r="93" spans="1:8" ht="126" x14ac:dyDescent="0.25">
      <c r="A93" s="26" t="s">
        <v>197</v>
      </c>
      <c r="B93" s="22" t="s">
        <v>199</v>
      </c>
      <c r="C93" s="13">
        <v>0</v>
      </c>
      <c r="D93" s="29">
        <v>7620814.3200000003</v>
      </c>
      <c r="E93" s="29">
        <v>7620814.3200000003</v>
      </c>
      <c r="F93" s="7">
        <f t="shared" si="9"/>
        <v>100</v>
      </c>
      <c r="G93" s="7">
        <v>0</v>
      </c>
      <c r="H93" s="33" t="s">
        <v>246</v>
      </c>
    </row>
    <row r="94" spans="1:8" ht="78.75" x14ac:dyDescent="0.25">
      <c r="A94" s="26" t="s">
        <v>198</v>
      </c>
      <c r="B94" s="22" t="s">
        <v>200</v>
      </c>
      <c r="C94" s="13">
        <v>0</v>
      </c>
      <c r="D94" s="29">
        <v>7620814.3200000003</v>
      </c>
      <c r="E94" s="29">
        <v>7620814.3200000003</v>
      </c>
      <c r="F94" s="7">
        <f t="shared" si="9"/>
        <v>100</v>
      </c>
      <c r="G94" s="7">
        <v>0</v>
      </c>
      <c r="H94" s="33"/>
    </row>
    <row r="95" spans="1:8" ht="94.5" x14ac:dyDescent="0.25">
      <c r="A95" s="6" t="s">
        <v>74</v>
      </c>
      <c r="B95" s="22" t="s">
        <v>136</v>
      </c>
      <c r="C95" s="13">
        <v>161005320</v>
      </c>
      <c r="D95" s="29">
        <v>158135420</v>
      </c>
      <c r="E95" s="29">
        <v>158135420</v>
      </c>
      <c r="F95" s="7">
        <f t="shared" si="9"/>
        <v>100</v>
      </c>
      <c r="G95" s="7">
        <f t="shared" si="8"/>
        <v>98.217512315742113</v>
      </c>
      <c r="H95" s="33" t="s">
        <v>247</v>
      </c>
    </row>
    <row r="96" spans="1:8" ht="94.5" x14ac:dyDescent="0.25">
      <c r="A96" s="6" t="s">
        <v>75</v>
      </c>
      <c r="B96" s="22" t="s">
        <v>137</v>
      </c>
      <c r="C96" s="13">
        <v>161005320</v>
      </c>
      <c r="D96" s="29">
        <v>158135420</v>
      </c>
      <c r="E96" s="29">
        <v>158135420</v>
      </c>
      <c r="F96" s="7">
        <f t="shared" si="9"/>
        <v>100</v>
      </c>
      <c r="G96" s="7">
        <f t="shared" si="8"/>
        <v>98.217512315742113</v>
      </c>
      <c r="H96" s="33"/>
    </row>
    <row r="97" spans="1:8" ht="63" x14ac:dyDescent="0.25">
      <c r="A97" s="6" t="s">
        <v>201</v>
      </c>
      <c r="B97" s="24" t="s">
        <v>203</v>
      </c>
      <c r="C97" s="13">
        <v>506290400</v>
      </c>
      <c r="D97" s="29">
        <v>737870356.70000005</v>
      </c>
      <c r="E97" s="29">
        <v>695628334.62</v>
      </c>
      <c r="F97" s="7">
        <f t="shared" si="9"/>
        <v>94.275143093033265</v>
      </c>
      <c r="G97" s="7">
        <f t="shared" si="8"/>
        <v>137.39710146982839</v>
      </c>
      <c r="H97" s="33" t="s">
        <v>248</v>
      </c>
    </row>
    <row r="98" spans="1:8" ht="47.25" x14ac:dyDescent="0.25">
      <c r="A98" s="6" t="s">
        <v>202</v>
      </c>
      <c r="B98" s="24" t="s">
        <v>204</v>
      </c>
      <c r="C98" s="13">
        <v>506290400</v>
      </c>
      <c r="D98" s="29">
        <v>737870356.70000005</v>
      </c>
      <c r="E98" s="29">
        <v>695628334.62</v>
      </c>
      <c r="F98" s="7">
        <f t="shared" si="9"/>
        <v>94.275143093033265</v>
      </c>
      <c r="G98" s="7">
        <f t="shared" si="8"/>
        <v>137.39710146982839</v>
      </c>
      <c r="H98" s="33"/>
    </row>
    <row r="99" spans="1:8" ht="31.5" x14ac:dyDescent="0.25">
      <c r="A99" s="6" t="s">
        <v>147</v>
      </c>
      <c r="B99" s="22" t="s">
        <v>138</v>
      </c>
      <c r="C99" s="13">
        <v>10000000</v>
      </c>
      <c r="D99" s="29">
        <v>10000000</v>
      </c>
      <c r="E99" s="29">
        <v>10000000</v>
      </c>
      <c r="F99" s="7">
        <f t="shared" si="9"/>
        <v>100</v>
      </c>
      <c r="G99" s="7">
        <f t="shared" si="8"/>
        <v>100</v>
      </c>
      <c r="H99" s="33"/>
    </row>
    <row r="100" spans="1:8" ht="47.25" x14ac:dyDescent="0.25">
      <c r="A100" s="6" t="s">
        <v>148</v>
      </c>
      <c r="B100" s="22" t="s">
        <v>139</v>
      </c>
      <c r="C100" s="13">
        <v>10000000</v>
      </c>
      <c r="D100" s="29">
        <v>10000000</v>
      </c>
      <c r="E100" s="29">
        <v>10000000</v>
      </c>
      <c r="F100" s="7">
        <f t="shared" si="9"/>
        <v>100</v>
      </c>
      <c r="G100" s="7">
        <f t="shared" si="8"/>
        <v>100</v>
      </c>
      <c r="H100" s="33"/>
    </row>
    <row r="101" spans="1:8" ht="63" x14ac:dyDescent="0.25">
      <c r="A101" s="6" t="s">
        <v>205</v>
      </c>
      <c r="B101" s="22" t="s">
        <v>207</v>
      </c>
      <c r="C101" s="13">
        <v>0</v>
      </c>
      <c r="D101" s="29">
        <v>1732974</v>
      </c>
      <c r="E101" s="29">
        <v>0</v>
      </c>
      <c r="F101" s="7">
        <f t="shared" si="9"/>
        <v>0</v>
      </c>
      <c r="G101" s="7">
        <v>0</v>
      </c>
      <c r="H101" s="33" t="s">
        <v>249</v>
      </c>
    </row>
    <row r="102" spans="1:8" ht="47.25" x14ac:dyDescent="0.25">
      <c r="A102" s="6" t="s">
        <v>206</v>
      </c>
      <c r="B102" s="22" t="s">
        <v>208</v>
      </c>
      <c r="C102" s="13">
        <v>0</v>
      </c>
      <c r="D102" s="29">
        <v>1732974</v>
      </c>
      <c r="E102" s="29">
        <v>0</v>
      </c>
      <c r="F102" s="7">
        <f t="shared" si="9"/>
        <v>0</v>
      </c>
      <c r="G102" s="7">
        <v>0</v>
      </c>
      <c r="H102" s="33"/>
    </row>
    <row r="103" spans="1:8" ht="47.25" x14ac:dyDescent="0.25">
      <c r="A103" s="6" t="s">
        <v>209</v>
      </c>
      <c r="B103" s="22" t="s">
        <v>211</v>
      </c>
      <c r="C103" s="13">
        <v>0</v>
      </c>
      <c r="D103" s="29">
        <v>41699879.740000002</v>
      </c>
      <c r="E103" s="29">
        <v>21793232.77</v>
      </c>
      <c r="F103" s="7">
        <f t="shared" si="9"/>
        <v>52.262099809115661</v>
      </c>
      <c r="G103" s="7">
        <v>0</v>
      </c>
      <c r="H103" s="33" t="s">
        <v>250</v>
      </c>
    </row>
    <row r="104" spans="1:8" ht="31.5" x14ac:dyDescent="0.25">
      <c r="A104" s="6" t="s">
        <v>210</v>
      </c>
      <c r="B104" s="22" t="s">
        <v>212</v>
      </c>
      <c r="C104" s="13">
        <v>0</v>
      </c>
      <c r="D104" s="29">
        <v>41699879.740000002</v>
      </c>
      <c r="E104" s="29">
        <v>21793232.77</v>
      </c>
      <c r="F104" s="7">
        <f t="shared" si="9"/>
        <v>52.262099809115661</v>
      </c>
      <c r="G104" s="7">
        <v>0</v>
      </c>
      <c r="H104" s="33"/>
    </row>
    <row r="105" spans="1:8" s="18" customFormat="1" x14ac:dyDescent="0.25">
      <c r="A105" s="3" t="s">
        <v>170</v>
      </c>
      <c r="B105" s="10" t="s">
        <v>169</v>
      </c>
      <c r="C105" s="27">
        <v>0</v>
      </c>
      <c r="D105" s="28">
        <v>1114247.72</v>
      </c>
      <c r="E105" s="28">
        <v>1114247.72</v>
      </c>
      <c r="F105" s="5">
        <f t="shared" si="9"/>
        <v>100</v>
      </c>
      <c r="G105" s="5">
        <v>0</v>
      </c>
      <c r="H105" s="35"/>
    </row>
    <row r="106" spans="1:8" ht="47.25" x14ac:dyDescent="0.25">
      <c r="A106" s="6" t="s">
        <v>172</v>
      </c>
      <c r="B106" s="22" t="s">
        <v>171</v>
      </c>
      <c r="C106" s="13">
        <v>0</v>
      </c>
      <c r="D106" s="29">
        <v>1114247.72</v>
      </c>
      <c r="E106" s="29">
        <v>1114247.72</v>
      </c>
      <c r="F106" s="7">
        <f t="shared" si="9"/>
        <v>100</v>
      </c>
      <c r="G106" s="7">
        <v>0</v>
      </c>
      <c r="H106" s="35" t="s">
        <v>251</v>
      </c>
    </row>
    <row r="107" spans="1:8" ht="31.5" x14ac:dyDescent="0.25">
      <c r="A107" s="6" t="s">
        <v>173</v>
      </c>
      <c r="B107" s="22" t="s">
        <v>171</v>
      </c>
      <c r="C107" s="13">
        <v>0</v>
      </c>
      <c r="D107" s="29">
        <v>1114247.72</v>
      </c>
      <c r="E107" s="29">
        <v>1114247.72</v>
      </c>
      <c r="F107" s="7">
        <f t="shared" si="9"/>
        <v>100</v>
      </c>
      <c r="G107" s="7">
        <v>0</v>
      </c>
      <c r="H107" s="33"/>
    </row>
    <row r="108" spans="1:8" ht="78.75" x14ac:dyDescent="0.25">
      <c r="A108" s="3" t="s">
        <v>214</v>
      </c>
      <c r="B108" s="10" t="s">
        <v>213</v>
      </c>
      <c r="C108" s="27">
        <v>0</v>
      </c>
      <c r="D108" s="28">
        <v>0.01</v>
      </c>
      <c r="E108" s="28">
        <v>0.01</v>
      </c>
      <c r="F108" s="5">
        <f t="shared" si="9"/>
        <v>100</v>
      </c>
      <c r="G108" s="5">
        <v>0</v>
      </c>
      <c r="H108" s="33" t="s">
        <v>252</v>
      </c>
    </row>
    <row r="109" spans="1:8" ht="94.5" x14ac:dyDescent="0.25">
      <c r="A109" s="6" t="s">
        <v>217</v>
      </c>
      <c r="B109" s="22" t="s">
        <v>215</v>
      </c>
      <c r="C109" s="13">
        <v>0</v>
      </c>
      <c r="D109" s="29">
        <v>0.01</v>
      </c>
      <c r="E109" s="29">
        <v>0.01</v>
      </c>
      <c r="F109" s="7">
        <f t="shared" si="9"/>
        <v>100</v>
      </c>
      <c r="G109" s="7">
        <v>0</v>
      </c>
      <c r="H109" s="33"/>
    </row>
    <row r="110" spans="1:8" ht="31.5" x14ac:dyDescent="0.25">
      <c r="A110" s="6" t="s">
        <v>218</v>
      </c>
      <c r="B110" s="22" t="s">
        <v>216</v>
      </c>
      <c r="C110" s="13">
        <v>0</v>
      </c>
      <c r="D110" s="29">
        <v>0.01</v>
      </c>
      <c r="E110" s="29">
        <v>0.01</v>
      </c>
      <c r="F110" s="7">
        <f t="shared" si="9"/>
        <v>100</v>
      </c>
      <c r="G110" s="7">
        <v>0</v>
      </c>
      <c r="H110" s="33"/>
    </row>
    <row r="111" spans="1:8" ht="78.75" x14ac:dyDescent="0.25">
      <c r="A111" s="3" t="s">
        <v>149</v>
      </c>
      <c r="B111" s="10" t="s">
        <v>140</v>
      </c>
      <c r="C111" s="27">
        <v>0</v>
      </c>
      <c r="D111" s="28">
        <v>-27921666.420000002</v>
      </c>
      <c r="E111" s="28">
        <v>-27921666.420000002</v>
      </c>
      <c r="F111" s="5">
        <f t="shared" si="9"/>
        <v>100</v>
      </c>
      <c r="G111" s="5">
        <v>0</v>
      </c>
      <c r="H111" s="33" t="s">
        <v>253</v>
      </c>
    </row>
    <row r="112" spans="1:8" ht="47.25" x14ac:dyDescent="0.25">
      <c r="A112" s="6" t="s">
        <v>150</v>
      </c>
      <c r="B112" s="22" t="s">
        <v>141</v>
      </c>
      <c r="C112" s="13">
        <v>0</v>
      </c>
      <c r="D112" s="29">
        <v>-27921666.420000002</v>
      </c>
      <c r="E112" s="29">
        <v>-27921666.420000002</v>
      </c>
      <c r="F112" s="7">
        <f t="shared" si="9"/>
        <v>100</v>
      </c>
      <c r="G112" s="7">
        <v>0</v>
      </c>
      <c r="H112" s="33"/>
    </row>
    <row r="113" spans="1:8" ht="47.25" x14ac:dyDescent="0.25">
      <c r="A113" s="6" t="s">
        <v>219</v>
      </c>
      <c r="B113" s="22" t="s">
        <v>220</v>
      </c>
      <c r="C113" s="13">
        <v>0</v>
      </c>
      <c r="D113" s="29">
        <v>-142074</v>
      </c>
      <c r="E113" s="29">
        <v>-142074</v>
      </c>
      <c r="F113" s="7">
        <f t="shared" si="9"/>
        <v>100</v>
      </c>
      <c r="G113" s="7">
        <v>0</v>
      </c>
      <c r="H113" s="33"/>
    </row>
    <row r="114" spans="1:8" ht="47.25" x14ac:dyDescent="0.25">
      <c r="A114" s="6" t="s">
        <v>151</v>
      </c>
      <c r="B114" s="22" t="s">
        <v>174</v>
      </c>
      <c r="C114" s="13">
        <v>0</v>
      </c>
      <c r="D114" s="29">
        <v>-27779592.420000002</v>
      </c>
      <c r="E114" s="29">
        <v>-27779592.420000002</v>
      </c>
      <c r="F114" s="7">
        <f t="shared" si="9"/>
        <v>100</v>
      </c>
      <c r="G114" s="7">
        <v>0</v>
      </c>
      <c r="H114" s="33"/>
    </row>
    <row r="115" spans="1:8" ht="34.5" customHeight="1" x14ac:dyDescent="0.25">
      <c r="A115" s="36" t="s">
        <v>152</v>
      </c>
      <c r="B115" s="37"/>
      <c r="C115" s="31">
        <v>14204135153.790001</v>
      </c>
      <c r="D115" s="31">
        <v>17690632317.700001</v>
      </c>
      <c r="E115" s="31">
        <v>16522141696.15</v>
      </c>
      <c r="F115" s="1">
        <f t="shared" si="9"/>
        <v>93.394862317154761</v>
      </c>
      <c r="G115" s="34">
        <f t="shared" ref="G115" si="10">E115/C115*100</f>
        <v>116.31923744221413</v>
      </c>
      <c r="H115" s="33"/>
    </row>
    <row r="116" spans="1:8" x14ac:dyDescent="0.25">
      <c r="C116" s="19"/>
      <c r="D116" s="19"/>
      <c r="E116" s="19"/>
    </row>
    <row r="117" spans="1:8" x14ac:dyDescent="0.25">
      <c r="C117" s="19"/>
      <c r="D117" s="19"/>
      <c r="E117" s="19"/>
    </row>
    <row r="118" spans="1:8" x14ac:dyDescent="0.25">
      <c r="D118" s="19"/>
      <c r="E118" s="19"/>
    </row>
  </sheetData>
  <mergeCells count="2">
    <mergeCell ref="A115:B115"/>
    <mergeCell ref="A1:H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 год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В. Цурган</dc:creator>
  <cp:lastModifiedBy>Анна В. Цурган</cp:lastModifiedBy>
  <dcterms:created xsi:type="dcterms:W3CDTF">2021-09-22T06:41:56Z</dcterms:created>
  <dcterms:modified xsi:type="dcterms:W3CDTF">2023-05-02T08:28:17Z</dcterms:modified>
</cp:coreProperties>
</file>