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РАБОЧИЙ 2022-2024 (2)" sheetId="1" r:id="rId1"/>
  </sheets>
  <calcPr calcId="145621"/>
</workbook>
</file>

<file path=xl/calcChain.xml><?xml version="1.0" encoding="utf-8"?>
<calcChain xmlns="http://schemas.openxmlformats.org/spreadsheetml/2006/main">
  <c r="D18" i="1" l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19" i="1"/>
  <c r="D77" i="1"/>
  <c r="D99" i="1"/>
  <c r="E99" i="1" s="1"/>
  <c r="D89" i="1"/>
  <c r="D88" i="1" s="1"/>
</calcChain>
</file>

<file path=xl/sharedStrings.xml><?xml version="1.0" encoding="utf-8"?>
<sst xmlns="http://schemas.openxmlformats.org/spreadsheetml/2006/main" count="201" uniqueCount="197">
  <si>
    <t>Приложение к пояснительной № 1</t>
  </si>
  <si>
    <t>Код бюджетной классификации</t>
  </si>
  <si>
    <t>Наименование доходов</t>
  </si>
  <si>
    <t>Решения БГСНД от 30.11.2022 № 693</t>
  </si>
  <si>
    <t>Изменение на 2022 год (+/-)</t>
  </si>
  <si>
    <t xml:space="preserve">Проект Решения БГСНД </t>
  </si>
  <si>
    <t>Изменение на 2023 год (+/-)</t>
  </si>
  <si>
    <t>Изменение на 2024 год (+/-)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</si>
  <si>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</si>
  <si>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</si>
  <si>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</si>
  <si>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</si>
  <si>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</si>
  <si>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</si>
  <si>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</si>
  <si>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</si>
  <si>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</si>
  <si>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</si>
  <si>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</si>
  <si>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</si>
  <si>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</si>
  <si>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</si>
  <si>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</si>
  <si>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</si>
  <si>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</si>
  <si>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</si>
  <si>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</si>
  <si>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</si>
  <si>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</si>
  <si>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</si>
  <si>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</si>
  <si>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</si>
  <si>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</si>
  <si>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</si>
  <si>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</si>
  <si>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</si>
  <si>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</si>
  <si>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</si>
  <si>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</si>
  <si>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</si>
  <si>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</si>
  <si>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</si>
  <si>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</si>
  <si>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</si>
  <si>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</si>
  <si>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</si>
  <si>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</si>
  <si>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</si>
  <si>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</si>
  <si>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</si>
  <si>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</si>
  <si>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</si>
  <si>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</si>
  <si>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</si>
  <si>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</si>
  <si>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</si>
  <si>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</si>
  <si>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</si>
  <si>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2 02 20299 00 0000 150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</si>
  <si>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</si>
  <si>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2 02 20299 04 0000 150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</si>
  <si>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</si>
  <si>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2 02 20302 00 0000 150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</si>
  <si>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</si>
  <si>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2 02 20302 04 0000 150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</si>
  <si>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</si>
  <si>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2 02 25021 00 0000 150
</t>
  </si>
  <si>
    <t xml:space="preserve">Субсидии бюджетам на реализацию мероприятий по стимулированию программ развития жилищного строительства субъектов Российской Федерации
</t>
  </si>
  <si>
    <t xml:space="preserve">2 02 25021 04 0000 150
</t>
  </si>
  <si>
    <t xml:space="preserve"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
</t>
  </si>
  <si>
    <t>2 02 25065 00 0000 150</t>
  </si>
  <si>
    <t xml:space="preserve">Субсидии бюджетам на реализацию государственных программ субъектов Российской Федерации в области использования и охраны водных объектов
</t>
  </si>
  <si>
    <t>2 02 25065 04 0000 150</t>
  </si>
  <si>
    <t xml:space="preserve"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
</t>
  </si>
  <si>
    <t>2 02 25081 00 0000 150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</si>
  <si>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</si>
  <si>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>2 02 25081 04 0000 150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</si>
  <si>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</si>
  <si>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2 02 25173 00 0000 150
</t>
  </si>
  <si>
    <t xml:space="preserve">Субсидии бюджетам на создание детских технопарков "Кванториум"
</t>
  </si>
  <si>
    <t xml:space="preserve">2 02 25173 04 0000 150
</t>
  </si>
  <si>
    <t xml:space="preserve">Субсидии бюджетам городских округов на создание детских технопарков "Кванториум"
</t>
  </si>
  <si>
    <t xml:space="preserve">2 02 25187 00 0000 150
</t>
  </si>
  <si>
    <t xml:space="preserve">Субсидии бюджетам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</si>
  <si>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 xml:space="preserve">2 02 25187 04 0000 150
</t>
  </si>
  <si>
    <t xml:space="preserve"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</si>
  <si>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 xml:space="preserve"> 2 02 25229 00 0000 150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</si>
  <si>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
</t>
  </si>
  <si>
    <t>2 02 25229  04 0000 150</t>
  </si>
  <si>
    <t xml:space="preserve"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
</t>
  </si>
  <si>
    <t>2 02 25239  00 0000 150</t>
  </si>
  <si>
    <t xml:space="preserve">Субсидии бюджетам на модернизацию инфраструктуры общего образования в отдельных субъектах Российской Федерации
</t>
  </si>
  <si>
    <t>2 02 25239  04 0000 150</t>
  </si>
  <si>
    <t xml:space="preserve">Субсидии бюджетам городских округов на модернизацию инфраструктуры общего образования в отдельных субъектах Российской Федерации
</t>
  </si>
  <si>
    <t xml:space="preserve"> 2 02 25243 00 0000 150</t>
  </si>
  <si>
    <t xml:space="preserve">Субсидии бюджетам на строительство и реконструкцию (модернизацию) объектов питьевого водоснабжения
</t>
  </si>
  <si>
    <t>2 02 25243  04 0000 150</t>
  </si>
  <si>
    <t xml:space="preserve">﻿Субсидии бюджетам городских округов на строительство и реконструкцию (модернизацию) объектов питьевого водоснабжения
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</si>
  <si>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</si>
  <si>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</si>
  <si>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2 02 25304 04 0000 150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</si>
  <si>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</si>
  <si>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2 02 25497 00 0000 150</t>
  </si>
  <si>
    <t xml:space="preserve">Субсидии бюджетам на реализацию мероприятий по обеспечению жильем молодых семей
</t>
  </si>
  <si>
    <t>2 02 25497  04 0000 150</t>
  </si>
  <si>
    <t xml:space="preserve">Субсидии бюджетам городских округов на реализацию мероприятий по обеспечению жильем молодых семей
</t>
  </si>
  <si>
    <t>2 02 25511 00 0000 150</t>
  </si>
  <si>
    <t xml:space="preserve">Субсидии бюджетам на проведение комплексных кадастровых работ
</t>
  </si>
  <si>
    <t>2 02 25511  04 0000 150</t>
  </si>
  <si>
    <t xml:space="preserve">Субсидии бюджетам городских округов на проведение комплексных кадастровых работ
</t>
  </si>
  <si>
    <t>2 02 25519 00 0000 150</t>
  </si>
  <si>
    <t>Субсидия бюджетам на поддержку отрасли культуры</t>
  </si>
  <si>
    <t>2 02 25519  04 0000 150</t>
  </si>
  <si>
    <t xml:space="preserve">Субсидии бюджетам городских округов на поддержку отрасли культуры
</t>
  </si>
  <si>
    <t>2 02 25520 00 0000 150</t>
  </si>
  <si>
    <t xml:space="preserve">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</si>
  <si>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>2 02 25520  04 0000 150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</si>
  <si>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</si>
  <si>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2 02 25555 00 0000 150</t>
  </si>
  <si>
    <t xml:space="preserve">Субсидии бюджетам на реализацию программ формирования современной городской среды
</t>
  </si>
  <si>
    <t>2 02 25555  04 0000 150</t>
  </si>
  <si>
    <t xml:space="preserve">Субсидии бюджетам городских округов на реализацию программ формирования современной городской среды
</t>
  </si>
  <si>
    <t>2 02 25750  00 0000 150</t>
  </si>
  <si>
    <t xml:space="preserve">Субсидии бюджетам на реализацию мероприятий по модернизации школьных систем образования
</t>
  </si>
  <si>
    <t>2 02 25750  04 0000 150</t>
  </si>
  <si>
    <t xml:space="preserve">Субсидии бюджетам городских округов на реализацию мероприятий по модернизации школьных систем образования
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</si>
  <si>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</si>
  <si>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</si>
  <si>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</si>
  <si>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</si>
  <si>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</si>
  <si>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</si>
  <si>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</si>
  <si>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 xml:space="preserve">Субвенции местным бюджетам на выполнение передаваемых полномочий субъектов Российской Федерации
</t>
  </si>
  <si>
    <t>2 02 30024 04 0000 150</t>
  </si>
  <si>
    <t xml:space="preserve">Субвенции бюджетам городских округов на выполнение передаваемых полномочий субъектов Российской Федерации
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</si>
  <si>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</si>
  <si>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</si>
  <si>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</si>
  <si>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</si>
  <si>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</si>
  <si>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</si>
  <si>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</si>
  <si>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</si>
  <si>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</si>
  <si>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</si>
  <si>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</si>
  <si>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</si>
  <si>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2 02 35485 00 0000 150
</t>
  </si>
  <si>
    <t xml:space="preserve">Субвенции бюджетам на обеспечение жильем граждан, уволенных с военной службы (службы), и приравненных к ним лиц
</t>
  </si>
  <si>
    <t>2 02 35485 04 0000 150</t>
  </si>
  <si>
    <t xml:space="preserve">Субвенции бюджетам городских округов на обеспечение жильем граждан, уволенных с военной службы (службы), и приравненных к ним лиц
</t>
  </si>
  <si>
    <t>2 02 40000 00 0000 150</t>
  </si>
  <si>
    <t>Иные межбюджетные трансферты</t>
  </si>
  <si>
    <t>2 02 45179 00 0000 150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</si>
  <si>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</si>
  <si>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</si>
  <si>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</si>
  <si>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</si>
  <si>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</si>
  <si>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2 02 45303 04 0000 150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</si>
  <si>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</si>
  <si>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2 02 45389 00 0000 150</t>
  </si>
  <si>
    <t xml:space="preserve">Межбюджетные трансферты, передаваемые бюджетам на развитие инфраструктуры дорожного хозяйства, обеспечивающей транспортную связанность между центрами экономического роста
</t>
  </si>
  <si>
    <t>2 02 45389 04 0000 150</t>
  </si>
  <si>
    <t xml:space="preserve">Межбюджетные трансферты, передаваемые бюджетам городских округов на развитие инфраструктуры дорожного хозяйства, обеспечивающей транспортную связанность между центрами экономического роста
</t>
  </si>
  <si>
    <t xml:space="preserve">2 02 45454 00 0000 150
</t>
  </si>
  <si>
    <t xml:space="preserve">Межбюджетные трансферты, передаваемые бюджетам на создание модельных муниципальных библиотек
</t>
  </si>
  <si>
    <t xml:space="preserve">2 02 45454 04 0000 150
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</si>
  <si>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</si>
  <si>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>2 02 49001 00 0000 150</t>
  </si>
  <si>
    <t xml:space="preserve">Межбюджетные трансферты, передаваемые бюджетам, за счет средств резервного фонда Правительства Российской Федерации
</t>
  </si>
  <si>
    <t xml:space="preserve">2 02 49001 04 0000 150
</t>
  </si>
  <si>
    <t xml:space="preserve">Межбюджетные трансферты, передаваемые бюджетам городских округов, за счет средств резервного фонда Правительства Российской Федерации
</t>
  </si>
  <si>
    <t>2 02 49999 00 0000 150</t>
  </si>
  <si>
    <t>Прочие межбюджетные трансферты, передаваемые бюджетам</t>
  </si>
  <si>
    <t xml:space="preserve">2 02 49999 04 0000 150
</t>
  </si>
  <si>
    <t xml:space="preserve">Прочие межбюджетные трансферты, передаваемые бюджетам городских округов
</t>
  </si>
  <si>
    <t>2 07 00000 00 0000 000</t>
  </si>
  <si>
    <t>ПРОЧИЕ БЕЗВОЗМЕЗДНЫЕ ПОСТУПЛЕНИЯ</t>
  </si>
  <si>
    <t>2 07 04050 04  0000 150</t>
  </si>
  <si>
    <t>Прочие безвозмездные поступления в бюджеты городских округов</t>
  </si>
  <si>
    <t>2 1800000 00 0000 000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</si>
  <si>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</si>
  <si>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2 1800000 04 0000 150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</si>
  <si>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</si>
  <si>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2 1804010 04 0000 150</t>
  </si>
  <si>
    <t xml:space="preserve">  Доходы бюджетов городских округов от возврата бюджетными учреждениями остатков субсидий прошлых лет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</si>
  <si>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</si>
  <si>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</si>
  <si>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2 19 00000 04 0000 150
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</si>
  <si>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</si>
  <si>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2 19 25497 04 0000 150
</t>
  </si>
  <si>
    <t xml:space="preserve">Возврат остатков субсидий на реализацию мероприятий по обеспечению жильем молодых семей из бюджетов городских округов
</t>
  </si>
  <si>
    <t xml:space="preserve">2 19 60010 04 0000 150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</si>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</sst>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" fontId="13" fillId="0" borderId="5">
      <alignment horizontal="center" vertical="top" shrinkToFit="1"/>
    </xf>
    <xf numFmtId="49" fontId="13" fillId="0" borderId="5">
      <alignment horizontal="left" vertical="top" wrapText="1"/>
    </xf>
    <xf numFmtId="4" fontId="13" fillId="0" borderId="5">
      <alignment horizontal="right" vertical="top" shrinkToFit="1"/>
    </xf>
    <xf numFmtId="4" fontId="14" fillId="4" borderId="5">
      <alignment horizontal="right" vertical="top" shrinkToFit="1"/>
    </xf>
    <xf numFmtId="0" fontId="1" fillId="0" borderId="0"/>
    <xf numFmtId="0" fontId="15" fillId="0" borderId="0"/>
    <xf numFmtId="9" fontId="16" fillId="0" borderId="0" applyFont="0" applyFill="0" applyBorder="0" applyAlignment="0" applyProtection="0"/>
    <xf numFmtId="0" fontId="17" fillId="0" borderId="0"/>
    <xf numFmtId="164" fontId="16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2" borderId="0" xfId="0" applyFont="1" applyFill="1"/>
    <xf numFmtId="4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quotePrefix="1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/>
    <xf numFmtId="4" fontId="5" fillId="2" borderId="1" xfId="0" applyNumberFormat="1" applyFont="1" applyFill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/>
    <xf numFmtId="4" fontId="6" fillId="2" borderId="1" xfId="0" applyNumberFormat="1" applyFont="1" applyFill="1" applyBorder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2" borderId="1" xfId="0" quotePrefix="1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/>
    <xf numFmtId="0" fontId="7" fillId="0" borderId="0" xfId="0" applyFont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8" fillId="2" borderId="1" xfId="0" applyNumberFormat="1" applyFont="1" applyFill="1" applyBorder="1"/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2" fillId="0" borderId="0" xfId="0" applyNumberFormat="1" applyFont="1" applyAlignment="1"/>
    <xf numFmtId="4" fontId="2" fillId="2" borderId="0" xfId="0" applyNumberFormat="1" applyFont="1" applyFill="1" applyAlignme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6" fillId="0" borderId="1" xfId="0" applyNumberFormat="1" applyFont="1" applyFill="1" applyBorder="1"/>
  </cellXfs>
  <cellStyles count="10">
    <cellStyle name="xl26" xfId="1"/>
    <cellStyle name="xl38" xfId="2"/>
    <cellStyle name="xl42" xfId="3"/>
    <cellStyle name="xl63" xfId="4"/>
    <cellStyle name="Обычный" xfId="0" builtinId="0"/>
    <cellStyle name="Обычный 2" xfId="5"/>
    <cellStyle name="Обычный 3" xfId="6"/>
    <cellStyle name="Процентный 2" xfId="7"/>
    <cellStyle name="Стиль 1" xfId="8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abSelected="1" topLeftCell="A88" zoomScale="90" zoomScaleNormal="90" workbookViewId="0">
      <pane xSplit="1" topLeftCell="B1" activePane="topRight" state="frozen"/>
      <selection pane="topRight" activeCell="K99" sqref="K99"/>
    </sheetView>
  </sheetViews>
  <sheetFormatPr defaultRowHeight="12.75" x14ac:dyDescent="0.2"/>
  <cols>
    <col min="1" max="1" width="24" style="1" customWidth="1"/>
    <col min="2" max="2" width="70.5703125" style="2" customWidth="1"/>
    <col min="3" max="3" width="19.5703125" style="3" customWidth="1"/>
    <col min="4" max="4" width="19.5703125" style="4" customWidth="1"/>
    <col min="5" max="11" width="19.5703125" style="3" customWidth="1"/>
    <col min="12" max="16384" width="9.140625" style="3"/>
  </cols>
  <sheetData>
    <row r="1" spans="1:11" ht="43.5" customHeight="1" x14ac:dyDescent="0.2">
      <c r="H1" s="2" t="s">
        <v>0</v>
      </c>
    </row>
    <row r="2" spans="1:11" ht="15" x14ac:dyDescent="0.2">
      <c r="A2" s="48" t="s">
        <v>1</v>
      </c>
      <c r="B2" s="49" t="s">
        <v>2</v>
      </c>
      <c r="C2" s="50"/>
      <c r="D2" s="50"/>
      <c r="E2" s="50"/>
      <c r="F2" s="51"/>
      <c r="G2" s="51"/>
      <c r="H2" s="51"/>
      <c r="I2" s="51"/>
      <c r="J2" s="51"/>
      <c r="K2" s="51"/>
    </row>
    <row r="3" spans="1:11" ht="25.5" x14ac:dyDescent="0.2">
      <c r="A3" s="48"/>
      <c r="B3" s="49"/>
      <c r="C3" s="5" t="s">
        <v>3</v>
      </c>
      <c r="D3" s="5" t="s">
        <v>4</v>
      </c>
      <c r="E3" s="5" t="s">
        <v>5</v>
      </c>
      <c r="F3" s="5" t="s">
        <v>3</v>
      </c>
      <c r="G3" s="5" t="s">
        <v>6</v>
      </c>
      <c r="H3" s="5" t="s">
        <v>5</v>
      </c>
      <c r="I3" s="5" t="s">
        <v>3</v>
      </c>
      <c r="J3" s="5" t="s">
        <v>7</v>
      </c>
      <c r="K3" s="5" t="s">
        <v>5</v>
      </c>
    </row>
    <row r="4" spans="1:11" x14ac:dyDescent="0.2">
      <c r="A4" s="6">
        <v>1</v>
      </c>
      <c r="B4" s="7">
        <v>2</v>
      </c>
      <c r="C4" s="8">
        <v>9</v>
      </c>
      <c r="D4" s="9">
        <v>8</v>
      </c>
      <c r="E4" s="8">
        <v>9</v>
      </c>
      <c r="F4" s="8">
        <v>16</v>
      </c>
      <c r="G4" s="8">
        <v>15</v>
      </c>
      <c r="H4" s="8">
        <v>16</v>
      </c>
      <c r="I4" s="8">
        <v>23</v>
      </c>
      <c r="J4" s="8">
        <v>22</v>
      </c>
      <c r="K4" s="8">
        <v>23</v>
      </c>
    </row>
    <row r="5" spans="1:11" x14ac:dyDescent="0.2">
      <c r="A5" s="10" t="s">
        <v>8</v>
      </c>
      <c r="B5" s="11" t="s">
        <v>9</v>
      </c>
      <c r="C5" s="12">
        <v>3649436373.6000004</v>
      </c>
      <c r="D5" s="13">
        <v>10748220</v>
      </c>
      <c r="E5" s="12">
        <f>SUM(C5:D5)</f>
        <v>3660184593.6000004</v>
      </c>
      <c r="F5" s="12">
        <v>3739069372</v>
      </c>
      <c r="G5" s="13">
        <v>0</v>
      </c>
      <c r="H5" s="12">
        <v>3739069372</v>
      </c>
      <c r="I5" s="12">
        <v>3896549980</v>
      </c>
      <c r="J5" s="13">
        <v>0</v>
      </c>
      <c r="K5" s="12">
        <v>3896549980</v>
      </c>
    </row>
    <row r="6" spans="1:11" x14ac:dyDescent="0.2">
      <c r="A6" s="14" t="s">
        <v>10</v>
      </c>
      <c r="B6" s="15" t="s">
        <v>11</v>
      </c>
      <c r="C6" s="16">
        <v>2073929431</v>
      </c>
      <c r="D6" s="17"/>
      <c r="E6" s="16">
        <f t="shared" ref="E6:E69" si="0">SUM(C6:D6)</f>
        <v>2073929431</v>
      </c>
      <c r="F6" s="16">
        <v>2038020475</v>
      </c>
      <c r="G6" s="17"/>
      <c r="H6" s="16">
        <v>2038020475</v>
      </c>
      <c r="I6" s="16">
        <v>2186708068</v>
      </c>
      <c r="J6" s="17"/>
      <c r="K6" s="16">
        <v>2186708068</v>
      </c>
    </row>
    <row r="7" spans="1:11" ht="25.5" x14ac:dyDescent="0.2">
      <c r="A7" s="14" t="s">
        <v>12</v>
      </c>
      <c r="B7" s="15" t="s">
        <v>13</v>
      </c>
      <c r="C7" s="16">
        <v>38266000</v>
      </c>
      <c r="D7" s="17">
        <v>-803000</v>
      </c>
      <c r="E7" s="16">
        <f t="shared" si="0"/>
        <v>37463000</v>
      </c>
      <c r="F7" s="16">
        <v>32192000</v>
      </c>
      <c r="G7" s="17"/>
      <c r="H7" s="16">
        <v>32192000</v>
      </c>
      <c r="I7" s="16">
        <v>32020000</v>
      </c>
      <c r="J7" s="17"/>
      <c r="K7" s="16">
        <v>32020000</v>
      </c>
    </row>
    <row r="8" spans="1:11" x14ac:dyDescent="0.2">
      <c r="A8" s="14" t="s">
        <v>14</v>
      </c>
      <c r="B8" s="15" t="s">
        <v>15</v>
      </c>
      <c r="C8" s="16">
        <v>158557700</v>
      </c>
      <c r="D8" s="17">
        <v>-10761000</v>
      </c>
      <c r="E8" s="16">
        <f t="shared" si="0"/>
        <v>147796700</v>
      </c>
      <c r="F8" s="16">
        <v>169832000</v>
      </c>
      <c r="G8" s="17"/>
      <c r="H8" s="16">
        <v>169832000</v>
      </c>
      <c r="I8" s="16">
        <v>176969000</v>
      </c>
      <c r="J8" s="17"/>
      <c r="K8" s="16">
        <v>176969000</v>
      </c>
    </row>
    <row r="9" spans="1:11" x14ac:dyDescent="0.2">
      <c r="A9" s="14" t="s">
        <v>16</v>
      </c>
      <c r="B9" s="15" t="s">
        <v>17</v>
      </c>
      <c r="C9" s="16">
        <v>830910190</v>
      </c>
      <c r="D9" s="17">
        <v>22500000</v>
      </c>
      <c r="E9" s="16">
        <f t="shared" si="0"/>
        <v>853410190</v>
      </c>
      <c r="F9" s="16">
        <v>863486507</v>
      </c>
      <c r="G9" s="17"/>
      <c r="H9" s="16">
        <v>863486507</v>
      </c>
      <c r="I9" s="16">
        <v>880018152</v>
      </c>
      <c r="J9" s="17"/>
      <c r="K9" s="16">
        <v>880018152</v>
      </c>
    </row>
    <row r="10" spans="1:11" x14ac:dyDescent="0.2">
      <c r="A10" s="14" t="s">
        <v>18</v>
      </c>
      <c r="B10" s="15" t="s">
        <v>19</v>
      </c>
      <c r="C10" s="16">
        <v>72514000</v>
      </c>
      <c r="D10" s="17"/>
      <c r="E10" s="16">
        <f t="shared" si="0"/>
        <v>72514000</v>
      </c>
      <c r="F10" s="16">
        <v>67283000</v>
      </c>
      <c r="G10" s="17"/>
      <c r="H10" s="16">
        <v>67283000</v>
      </c>
      <c r="I10" s="16">
        <v>68629000</v>
      </c>
      <c r="J10" s="17"/>
      <c r="K10" s="16">
        <v>68629000</v>
      </c>
    </row>
    <row r="11" spans="1:11" ht="25.5" x14ac:dyDescent="0.2">
      <c r="A11" s="14" t="s">
        <v>20</v>
      </c>
      <c r="B11" s="15" t="s">
        <v>21</v>
      </c>
      <c r="C11" s="16">
        <v>264688844</v>
      </c>
      <c r="D11" s="17"/>
      <c r="E11" s="16">
        <f t="shared" si="0"/>
        <v>264688844</v>
      </c>
      <c r="F11" s="16">
        <v>262253370</v>
      </c>
      <c r="G11" s="17"/>
      <c r="H11" s="16">
        <v>262253370</v>
      </c>
      <c r="I11" s="16">
        <v>262155340</v>
      </c>
      <c r="J11" s="17"/>
      <c r="K11" s="16">
        <v>262155340</v>
      </c>
    </row>
    <row r="12" spans="1:11" x14ac:dyDescent="0.2">
      <c r="A12" s="14" t="s">
        <v>22</v>
      </c>
      <c r="B12" s="15" t="s">
        <v>23</v>
      </c>
      <c r="C12" s="16">
        <v>10062000</v>
      </c>
      <c r="D12" s="17"/>
      <c r="E12" s="16">
        <f t="shared" si="0"/>
        <v>10062000</v>
      </c>
      <c r="F12" s="16">
        <v>11700000</v>
      </c>
      <c r="G12" s="17"/>
      <c r="H12" s="16">
        <v>11700000</v>
      </c>
      <c r="I12" s="16">
        <v>11700000</v>
      </c>
      <c r="J12" s="17"/>
      <c r="K12" s="16">
        <v>11700000</v>
      </c>
    </row>
    <row r="13" spans="1:11" ht="25.5" x14ac:dyDescent="0.2">
      <c r="A13" s="14" t="s">
        <v>24</v>
      </c>
      <c r="B13" s="15" t="s">
        <v>25</v>
      </c>
      <c r="C13" s="16">
        <v>77633320</v>
      </c>
      <c r="D13" s="17">
        <v>-9046780</v>
      </c>
      <c r="E13" s="16">
        <f t="shared" si="0"/>
        <v>68586540</v>
      </c>
      <c r="F13" s="16">
        <v>208195320</v>
      </c>
      <c r="G13" s="17"/>
      <c r="H13" s="16">
        <v>208195320</v>
      </c>
      <c r="I13" s="16">
        <v>208195320</v>
      </c>
      <c r="J13" s="17"/>
      <c r="K13" s="16">
        <v>208195320</v>
      </c>
    </row>
    <row r="14" spans="1:11" x14ac:dyDescent="0.2">
      <c r="A14" s="14" t="s">
        <v>26</v>
      </c>
      <c r="B14" s="15" t="s">
        <v>27</v>
      </c>
      <c r="C14" s="16">
        <v>67412128</v>
      </c>
      <c r="D14" s="17">
        <v>8859000</v>
      </c>
      <c r="E14" s="16">
        <f t="shared" si="0"/>
        <v>76271128</v>
      </c>
      <c r="F14" s="16">
        <v>35139300</v>
      </c>
      <c r="G14" s="17"/>
      <c r="H14" s="16">
        <v>35139300</v>
      </c>
      <c r="I14" s="16">
        <v>27050800</v>
      </c>
      <c r="J14" s="17"/>
      <c r="K14" s="16">
        <v>27050800</v>
      </c>
    </row>
    <row r="15" spans="1:11" x14ac:dyDescent="0.2">
      <c r="A15" s="14" t="s">
        <v>28</v>
      </c>
      <c r="B15" s="15" t="s">
        <v>29</v>
      </c>
      <c r="C15" s="16">
        <v>21080000</v>
      </c>
      <c r="D15" s="17"/>
      <c r="E15" s="16">
        <f t="shared" si="0"/>
        <v>21080000</v>
      </c>
      <c r="F15" s="16">
        <v>24920000</v>
      </c>
      <c r="G15" s="17"/>
      <c r="H15" s="16">
        <v>24920000</v>
      </c>
      <c r="I15" s="16">
        <v>16900000</v>
      </c>
      <c r="J15" s="17"/>
      <c r="K15" s="16">
        <v>16900000</v>
      </c>
    </row>
    <row r="16" spans="1:11" x14ac:dyDescent="0.2">
      <c r="A16" s="18" t="s">
        <v>30</v>
      </c>
      <c r="B16" s="19" t="s">
        <v>31</v>
      </c>
      <c r="C16" s="16">
        <v>31015400</v>
      </c>
      <c r="D16" s="17"/>
      <c r="E16" s="16">
        <f t="shared" si="0"/>
        <v>31015400</v>
      </c>
      <c r="F16" s="16">
        <v>26047400</v>
      </c>
      <c r="G16" s="17"/>
      <c r="H16" s="16">
        <v>26047400</v>
      </c>
      <c r="I16" s="16">
        <v>26204300</v>
      </c>
      <c r="J16" s="17"/>
      <c r="K16" s="16">
        <v>26204300</v>
      </c>
    </row>
    <row r="17" spans="1:11" x14ac:dyDescent="0.2">
      <c r="A17" s="18" t="s">
        <v>32</v>
      </c>
      <c r="B17" s="19" t="s">
        <v>33</v>
      </c>
      <c r="C17" s="16">
        <v>3367360.5999999996</v>
      </c>
      <c r="D17" s="17"/>
      <c r="E17" s="16">
        <f t="shared" si="0"/>
        <v>3367360.5999999996</v>
      </c>
      <c r="F17" s="16">
        <v>0</v>
      </c>
      <c r="G17" s="17"/>
      <c r="H17" s="16">
        <v>0</v>
      </c>
      <c r="I17" s="16">
        <v>0</v>
      </c>
      <c r="J17" s="17"/>
      <c r="K17" s="16">
        <v>0</v>
      </c>
    </row>
    <row r="18" spans="1:11" ht="22.5" customHeight="1" x14ac:dyDescent="0.2">
      <c r="A18" s="20" t="s">
        <v>34</v>
      </c>
      <c r="B18" s="21" t="s">
        <v>35</v>
      </c>
      <c r="C18" s="13">
        <v>13895693309.160002</v>
      </c>
      <c r="D18" s="13">
        <f>SUM(D19,D90,D92,D95)</f>
        <v>134754414.93999997</v>
      </c>
      <c r="E18" s="13">
        <f t="shared" si="0"/>
        <v>14030447724.100002</v>
      </c>
      <c r="F18" s="13">
        <v>9979835601.3999977</v>
      </c>
      <c r="G18" s="13">
        <v>0</v>
      </c>
      <c r="H18" s="13">
        <v>9979835601.3999977</v>
      </c>
      <c r="I18" s="13">
        <v>8620978906.289999</v>
      </c>
      <c r="J18" s="13">
        <v>869450500</v>
      </c>
      <c r="K18" s="13">
        <v>9490429406.289999</v>
      </c>
    </row>
    <row r="19" spans="1:11" s="4" customFormat="1" ht="33" customHeight="1" x14ac:dyDescent="0.2">
      <c r="A19" s="22" t="s">
        <v>36</v>
      </c>
      <c r="B19" s="23" t="s">
        <v>37</v>
      </c>
      <c r="C19" s="13">
        <v>13922495357.550001</v>
      </c>
      <c r="D19" s="13">
        <f>SUM(D20,D25,D66,D77)</f>
        <v>134759785.23999998</v>
      </c>
      <c r="E19" s="13">
        <f t="shared" si="0"/>
        <v>14057255142.790001</v>
      </c>
      <c r="F19" s="13">
        <v>9979835601.3999977</v>
      </c>
      <c r="G19" s="13">
        <v>0</v>
      </c>
      <c r="H19" s="13">
        <v>9979835601.3999977</v>
      </c>
      <c r="I19" s="13">
        <v>8620978906.289999</v>
      </c>
      <c r="J19" s="13">
        <v>869450500</v>
      </c>
      <c r="K19" s="13">
        <v>9490429406.289999</v>
      </c>
    </row>
    <row r="20" spans="1:11" ht="21" customHeight="1" x14ac:dyDescent="0.2">
      <c r="A20" s="24" t="s">
        <v>38</v>
      </c>
      <c r="B20" s="25" t="s">
        <v>39</v>
      </c>
      <c r="C20" s="26">
        <v>1450822212</v>
      </c>
      <c r="D20" s="13">
        <v>13000000</v>
      </c>
      <c r="E20" s="26">
        <f t="shared" si="0"/>
        <v>1463822212</v>
      </c>
      <c r="F20" s="26">
        <v>791129000</v>
      </c>
      <c r="G20" s="13">
        <v>0</v>
      </c>
      <c r="H20" s="26">
        <v>791129000</v>
      </c>
      <c r="I20" s="26">
        <v>804825000</v>
      </c>
      <c r="J20" s="13">
        <v>0</v>
      </c>
      <c r="K20" s="26">
        <v>804825000</v>
      </c>
    </row>
    <row r="21" spans="1:11" x14ac:dyDescent="0.2">
      <c r="A21" s="18" t="s">
        <v>40</v>
      </c>
      <c r="B21" s="19" t="s">
        <v>41</v>
      </c>
      <c r="C21" s="16">
        <v>917355000</v>
      </c>
      <c r="D21" s="17">
        <v>0</v>
      </c>
      <c r="E21" s="16">
        <f t="shared" si="0"/>
        <v>917355000</v>
      </c>
      <c r="F21" s="16">
        <v>791129000</v>
      </c>
      <c r="G21" s="17"/>
      <c r="H21" s="16">
        <v>791129000</v>
      </c>
      <c r="I21" s="16">
        <v>804825000</v>
      </c>
      <c r="J21" s="17"/>
      <c r="K21" s="16">
        <v>804825000</v>
      </c>
    </row>
    <row r="22" spans="1:11" ht="25.5" x14ac:dyDescent="0.2">
      <c r="A22" s="18" t="s">
        <v>42</v>
      </c>
      <c r="B22" s="19" t="s">
        <v>43</v>
      </c>
      <c r="C22" s="16">
        <v>917355000</v>
      </c>
      <c r="D22" s="17"/>
      <c r="E22" s="16">
        <f t="shared" si="0"/>
        <v>917355000</v>
      </c>
      <c r="F22" s="16">
        <v>791129000</v>
      </c>
      <c r="G22" s="17"/>
      <c r="H22" s="16">
        <v>791129000</v>
      </c>
      <c r="I22" s="16">
        <v>804825000</v>
      </c>
      <c r="J22" s="17"/>
      <c r="K22" s="16">
        <v>804825000</v>
      </c>
    </row>
    <row r="23" spans="1:11" ht="25.5" x14ac:dyDescent="0.2">
      <c r="A23" s="18" t="s">
        <v>44</v>
      </c>
      <c r="B23" s="19" t="s">
        <v>45</v>
      </c>
      <c r="C23" s="16">
        <v>533467212</v>
      </c>
      <c r="D23" s="17">
        <v>13000000</v>
      </c>
      <c r="E23" s="16">
        <f t="shared" si="0"/>
        <v>546467212</v>
      </c>
      <c r="F23" s="16">
        <v>0</v>
      </c>
      <c r="G23" s="17"/>
      <c r="H23" s="16">
        <v>0</v>
      </c>
      <c r="I23" s="16">
        <v>0</v>
      </c>
      <c r="J23" s="17"/>
      <c r="K23" s="16">
        <v>0</v>
      </c>
    </row>
    <row r="24" spans="1:11" ht="25.5" x14ac:dyDescent="0.2">
      <c r="A24" s="18" t="s">
        <v>46</v>
      </c>
      <c r="B24" s="19" t="s">
        <v>47</v>
      </c>
      <c r="C24" s="16">
        <v>533467212</v>
      </c>
      <c r="D24" s="17">
        <v>13000000</v>
      </c>
      <c r="E24" s="16">
        <f t="shared" si="0"/>
        <v>546467212</v>
      </c>
      <c r="F24" s="16">
        <v>0</v>
      </c>
      <c r="G24" s="17"/>
      <c r="H24" s="16">
        <v>0</v>
      </c>
      <c r="I24" s="16">
        <v>0</v>
      </c>
      <c r="J24" s="17"/>
      <c r="K24" s="16">
        <v>0</v>
      </c>
    </row>
    <row r="25" spans="1:11" s="27" customFormat="1" ht="25.5" x14ac:dyDescent="0.2">
      <c r="A25" s="22" t="s">
        <v>48</v>
      </c>
      <c r="B25" s="23" t="s">
        <v>49</v>
      </c>
      <c r="C25" s="13">
        <v>7222526840.6499996</v>
      </c>
      <c r="D25" s="13">
        <v>-47844404.910000026</v>
      </c>
      <c r="E25" s="13">
        <f t="shared" si="0"/>
        <v>7174682435.7399998</v>
      </c>
      <c r="F25" s="13">
        <v>5513276682.7999992</v>
      </c>
      <c r="G25" s="13">
        <v>0</v>
      </c>
      <c r="H25" s="13">
        <v>5513276682.7999992</v>
      </c>
      <c r="I25" s="13">
        <v>4132281970.6899996</v>
      </c>
      <c r="J25" s="13">
        <v>869450500</v>
      </c>
      <c r="K25" s="13">
        <v>5001732470.6899996</v>
      </c>
    </row>
    <row r="26" spans="1:11" ht="38.25" x14ac:dyDescent="0.2">
      <c r="A26" s="28" t="s">
        <v>50</v>
      </c>
      <c r="B26" s="29" t="s">
        <v>51</v>
      </c>
      <c r="C26" s="17">
        <v>1235307021.05</v>
      </c>
      <c r="D26" s="17">
        <v>-139771657.79000002</v>
      </c>
      <c r="E26" s="17">
        <f t="shared" si="0"/>
        <v>1095535363.26</v>
      </c>
      <c r="F26" s="17">
        <v>872786747</v>
      </c>
      <c r="G26" s="17">
        <v>75887499.340000004</v>
      </c>
      <c r="H26" s="17">
        <v>948674246.34000003</v>
      </c>
      <c r="I26" s="17">
        <v>123275000</v>
      </c>
      <c r="J26" s="17">
        <v>869450500</v>
      </c>
      <c r="K26" s="17">
        <v>992725500</v>
      </c>
    </row>
    <row r="27" spans="1:11" ht="38.25" x14ac:dyDescent="0.2">
      <c r="A27" s="28" t="s">
        <v>52</v>
      </c>
      <c r="B27" s="29" t="s">
        <v>53</v>
      </c>
      <c r="C27" s="17">
        <v>1235307021.05</v>
      </c>
      <c r="D27" s="17">
        <v>-139771657.79000002</v>
      </c>
      <c r="E27" s="17">
        <f t="shared" si="0"/>
        <v>1095535363.26</v>
      </c>
      <c r="F27" s="17">
        <v>872786747</v>
      </c>
      <c r="G27" s="17">
        <v>75887499.340000004</v>
      </c>
      <c r="H27" s="17">
        <v>948674246.34000003</v>
      </c>
      <c r="I27" s="17">
        <v>123275000</v>
      </c>
      <c r="J27" s="17">
        <v>869450500</v>
      </c>
      <c r="K27" s="17">
        <v>992725500</v>
      </c>
    </row>
    <row r="28" spans="1:11" ht="63.75" x14ac:dyDescent="0.2">
      <c r="A28" s="28" t="s">
        <v>54</v>
      </c>
      <c r="B28" s="29" t="s">
        <v>55</v>
      </c>
      <c r="C28" s="17">
        <v>2242371684.1799998</v>
      </c>
      <c r="D28" s="17">
        <v>-9636489.9000000004</v>
      </c>
      <c r="E28" s="17">
        <f t="shared" si="0"/>
        <v>2232735194.2799997</v>
      </c>
      <c r="F28" s="17">
        <v>2401590698.73</v>
      </c>
      <c r="G28" s="17"/>
      <c r="H28" s="17">
        <v>2401590698.73</v>
      </c>
      <c r="I28" s="17">
        <v>1644467727.75</v>
      </c>
      <c r="J28" s="17"/>
      <c r="K28" s="17">
        <v>1644467727.75</v>
      </c>
    </row>
    <row r="29" spans="1:11" ht="90.75" customHeight="1" x14ac:dyDescent="0.2">
      <c r="A29" s="28" t="s">
        <v>56</v>
      </c>
      <c r="B29" s="29" t="s">
        <v>57</v>
      </c>
      <c r="C29" s="17">
        <v>2242371684.1799998</v>
      </c>
      <c r="D29" s="17">
        <v>-9636489.9000000004</v>
      </c>
      <c r="E29" s="17">
        <f t="shared" si="0"/>
        <v>2232735194.2799997</v>
      </c>
      <c r="F29" s="17">
        <v>2401590698.73</v>
      </c>
      <c r="G29" s="17"/>
      <c r="H29" s="17">
        <v>2401590698.73</v>
      </c>
      <c r="I29" s="17">
        <v>1644467727.75</v>
      </c>
      <c r="J29" s="17"/>
      <c r="K29" s="17">
        <v>1644467727.75</v>
      </c>
    </row>
    <row r="30" spans="1:11" ht="128.25" customHeight="1" x14ac:dyDescent="0.2">
      <c r="A30" s="28" t="s">
        <v>58</v>
      </c>
      <c r="B30" s="29" t="s">
        <v>59</v>
      </c>
      <c r="C30" s="17">
        <v>444709634.81000006</v>
      </c>
      <c r="D30" s="17">
        <v>71175059.870000005</v>
      </c>
      <c r="E30" s="17">
        <f t="shared" si="0"/>
        <v>515884694.68000007</v>
      </c>
      <c r="F30" s="17">
        <v>0</v>
      </c>
      <c r="G30" s="17"/>
      <c r="H30" s="17">
        <v>0</v>
      </c>
      <c r="I30" s="17">
        <v>0</v>
      </c>
      <c r="J30" s="17"/>
      <c r="K30" s="17">
        <v>0</v>
      </c>
    </row>
    <row r="31" spans="1:11" ht="89.25" x14ac:dyDescent="0.2">
      <c r="A31" s="18" t="s">
        <v>60</v>
      </c>
      <c r="B31" s="19" t="s">
        <v>61</v>
      </c>
      <c r="C31" s="17">
        <v>444709634.81000006</v>
      </c>
      <c r="D31" s="17">
        <v>71175059.870000005</v>
      </c>
      <c r="E31" s="17">
        <f t="shared" si="0"/>
        <v>515884694.68000007</v>
      </c>
      <c r="F31" s="17">
        <v>0</v>
      </c>
      <c r="G31" s="17"/>
      <c r="H31" s="17">
        <v>0</v>
      </c>
      <c r="I31" s="17">
        <v>0</v>
      </c>
      <c r="J31" s="17"/>
      <c r="K31" s="17">
        <v>0</v>
      </c>
    </row>
    <row r="32" spans="1:11" ht="63.75" x14ac:dyDescent="0.2">
      <c r="A32" s="18" t="s">
        <v>62</v>
      </c>
      <c r="B32" s="19" t="s">
        <v>63</v>
      </c>
      <c r="C32" s="17">
        <v>246203361.40000001</v>
      </c>
      <c r="D32" s="17">
        <v>718940</v>
      </c>
      <c r="E32" s="17">
        <f t="shared" si="0"/>
        <v>246922301.40000001</v>
      </c>
      <c r="F32" s="17">
        <v>0</v>
      </c>
      <c r="G32" s="17"/>
      <c r="H32" s="17">
        <v>0</v>
      </c>
      <c r="I32" s="17">
        <v>0</v>
      </c>
      <c r="J32" s="17"/>
      <c r="K32" s="17">
        <v>0</v>
      </c>
    </row>
    <row r="33" spans="1:11" ht="63.75" x14ac:dyDescent="0.2">
      <c r="A33" s="18" t="s">
        <v>64</v>
      </c>
      <c r="B33" s="19" t="s">
        <v>65</v>
      </c>
      <c r="C33" s="17">
        <v>246203361.40000001</v>
      </c>
      <c r="D33" s="17">
        <v>718940</v>
      </c>
      <c r="E33" s="17">
        <f t="shared" si="0"/>
        <v>246922301.40000001</v>
      </c>
      <c r="F33" s="17">
        <v>0</v>
      </c>
      <c r="G33" s="17"/>
      <c r="H33" s="17">
        <v>0</v>
      </c>
      <c r="I33" s="17">
        <v>0</v>
      </c>
      <c r="J33" s="17"/>
      <c r="K33" s="17">
        <v>0</v>
      </c>
    </row>
    <row r="34" spans="1:11" ht="38.25" x14ac:dyDescent="0.2">
      <c r="A34" s="28" t="s">
        <v>66</v>
      </c>
      <c r="B34" s="29" t="s">
        <v>67</v>
      </c>
      <c r="C34" s="17">
        <v>222017934.78000003</v>
      </c>
      <c r="D34" s="17"/>
      <c r="E34" s="17">
        <f t="shared" si="0"/>
        <v>222017934.78000003</v>
      </c>
      <c r="F34" s="17">
        <v>328604770</v>
      </c>
      <c r="G34" s="17"/>
      <c r="H34" s="17">
        <v>328604770</v>
      </c>
      <c r="I34" s="17">
        <v>296389613.73000002</v>
      </c>
      <c r="J34" s="17"/>
      <c r="K34" s="17">
        <v>296389613.73000002</v>
      </c>
    </row>
    <row r="35" spans="1:11" ht="51" x14ac:dyDescent="0.2">
      <c r="A35" s="28" t="s">
        <v>68</v>
      </c>
      <c r="B35" s="29" t="s">
        <v>69</v>
      </c>
      <c r="C35" s="17">
        <v>222017934.78000003</v>
      </c>
      <c r="D35" s="17"/>
      <c r="E35" s="17">
        <f t="shared" si="0"/>
        <v>222017934.78000003</v>
      </c>
      <c r="F35" s="17">
        <v>328604770</v>
      </c>
      <c r="G35" s="17"/>
      <c r="H35" s="17">
        <v>328604770</v>
      </c>
      <c r="I35" s="17">
        <v>296389613.73000002</v>
      </c>
      <c r="J35" s="17"/>
      <c r="K35" s="17">
        <v>296389613.73000002</v>
      </c>
    </row>
    <row r="36" spans="1:11" ht="38.25" x14ac:dyDescent="0.2">
      <c r="A36" s="18" t="s">
        <v>70</v>
      </c>
      <c r="B36" s="29" t="s">
        <v>71</v>
      </c>
      <c r="C36" s="17">
        <v>0</v>
      </c>
      <c r="D36" s="17"/>
      <c r="E36" s="17">
        <f t="shared" si="0"/>
        <v>0</v>
      </c>
      <c r="F36" s="17">
        <v>0</v>
      </c>
      <c r="G36" s="17"/>
      <c r="H36" s="17">
        <v>0</v>
      </c>
      <c r="I36" s="17">
        <v>0</v>
      </c>
      <c r="J36" s="17"/>
      <c r="K36" s="17">
        <v>0</v>
      </c>
    </row>
    <row r="37" spans="1:11" ht="51" x14ac:dyDescent="0.2">
      <c r="A37" s="18" t="s">
        <v>72</v>
      </c>
      <c r="B37" s="29" t="s">
        <v>73</v>
      </c>
      <c r="C37" s="17">
        <v>0</v>
      </c>
      <c r="D37" s="17"/>
      <c r="E37" s="17">
        <f t="shared" si="0"/>
        <v>0</v>
      </c>
      <c r="F37" s="17">
        <v>0</v>
      </c>
      <c r="G37" s="17"/>
      <c r="H37" s="17">
        <v>0</v>
      </c>
      <c r="I37" s="17">
        <v>0</v>
      </c>
      <c r="J37" s="17"/>
      <c r="K37" s="17">
        <v>0</v>
      </c>
    </row>
    <row r="38" spans="1:11" ht="51" x14ac:dyDescent="0.2">
      <c r="A38" s="18" t="s">
        <v>74</v>
      </c>
      <c r="B38" s="19" t="s">
        <v>75</v>
      </c>
      <c r="C38" s="17">
        <v>0</v>
      </c>
      <c r="D38" s="17"/>
      <c r="E38" s="17">
        <f t="shared" si="0"/>
        <v>0</v>
      </c>
      <c r="F38" s="17">
        <v>0</v>
      </c>
      <c r="G38" s="17"/>
      <c r="H38" s="17">
        <v>0</v>
      </c>
      <c r="I38" s="17">
        <v>2659575</v>
      </c>
      <c r="J38" s="17"/>
      <c r="K38" s="17">
        <v>2659575</v>
      </c>
    </row>
    <row r="39" spans="1:11" ht="72.75" customHeight="1" x14ac:dyDescent="0.2">
      <c r="A39" s="18" t="s">
        <v>76</v>
      </c>
      <c r="B39" s="19" t="s">
        <v>77</v>
      </c>
      <c r="C39" s="17">
        <v>0</v>
      </c>
      <c r="D39" s="17"/>
      <c r="E39" s="17">
        <f t="shared" si="0"/>
        <v>0</v>
      </c>
      <c r="F39" s="17">
        <v>0</v>
      </c>
      <c r="G39" s="17"/>
      <c r="H39" s="17">
        <v>0</v>
      </c>
      <c r="I39" s="17">
        <v>2659575</v>
      </c>
      <c r="J39" s="17"/>
      <c r="K39" s="17">
        <v>2659575</v>
      </c>
    </row>
    <row r="40" spans="1:11" ht="25.5" x14ac:dyDescent="0.2">
      <c r="A40" s="18" t="s">
        <v>78</v>
      </c>
      <c r="B40" s="19" t="s">
        <v>79</v>
      </c>
      <c r="C40" s="17">
        <v>0</v>
      </c>
      <c r="D40" s="17"/>
      <c r="E40" s="17">
        <f t="shared" si="0"/>
        <v>0</v>
      </c>
      <c r="F40" s="17">
        <v>0</v>
      </c>
      <c r="G40" s="17"/>
      <c r="H40" s="17">
        <v>0</v>
      </c>
      <c r="I40" s="17">
        <v>42217676.770000003</v>
      </c>
      <c r="J40" s="17"/>
      <c r="K40" s="17">
        <v>42217676.770000003</v>
      </c>
    </row>
    <row r="41" spans="1:11" ht="38.25" x14ac:dyDescent="0.2">
      <c r="A41" s="18" t="s">
        <v>80</v>
      </c>
      <c r="B41" s="19" t="s">
        <v>81</v>
      </c>
      <c r="C41" s="17">
        <v>0</v>
      </c>
      <c r="D41" s="17"/>
      <c r="E41" s="17">
        <f t="shared" si="0"/>
        <v>0</v>
      </c>
      <c r="F41" s="17">
        <v>0</v>
      </c>
      <c r="G41" s="17"/>
      <c r="H41" s="17">
        <v>0</v>
      </c>
      <c r="I41" s="17">
        <v>42217676.770000003</v>
      </c>
      <c r="J41" s="17"/>
      <c r="K41" s="17">
        <v>42217676.770000003</v>
      </c>
    </row>
    <row r="42" spans="1:11" ht="51" x14ac:dyDescent="0.2">
      <c r="A42" s="18" t="s">
        <v>82</v>
      </c>
      <c r="B42" s="19" t="s">
        <v>83</v>
      </c>
      <c r="C42" s="17">
        <v>0</v>
      </c>
      <c r="D42" s="17"/>
      <c r="E42" s="17">
        <f t="shared" si="0"/>
        <v>0</v>
      </c>
      <c r="F42" s="17">
        <v>7446262.6299999999</v>
      </c>
      <c r="G42" s="17"/>
      <c r="H42" s="17">
        <v>7446262.6299999999</v>
      </c>
      <c r="I42" s="17">
        <v>0</v>
      </c>
      <c r="J42" s="17"/>
      <c r="K42" s="17">
        <v>0</v>
      </c>
    </row>
    <row r="43" spans="1:11" ht="51" x14ac:dyDescent="0.2">
      <c r="A43" s="18" t="s">
        <v>84</v>
      </c>
      <c r="B43" s="19" t="s">
        <v>85</v>
      </c>
      <c r="C43" s="17">
        <v>0</v>
      </c>
      <c r="D43" s="30"/>
      <c r="E43" s="17">
        <f t="shared" si="0"/>
        <v>0</v>
      </c>
      <c r="F43" s="17">
        <v>7446262.6299999999</v>
      </c>
      <c r="G43" s="17"/>
      <c r="H43" s="17">
        <v>7446262.6299999999</v>
      </c>
      <c r="I43" s="17">
        <v>0</v>
      </c>
      <c r="J43" s="17"/>
      <c r="K43" s="17">
        <v>0</v>
      </c>
    </row>
    <row r="44" spans="1:11" ht="38.25" x14ac:dyDescent="0.2">
      <c r="A44" s="18" t="s">
        <v>86</v>
      </c>
      <c r="B44" s="19" t="s">
        <v>87</v>
      </c>
      <c r="C44" s="17">
        <v>6685758</v>
      </c>
      <c r="D44" s="17"/>
      <c r="E44" s="17">
        <f t="shared" si="0"/>
        <v>6685758</v>
      </c>
      <c r="F44" s="17">
        <v>7141718</v>
      </c>
      <c r="G44" s="17"/>
      <c r="H44" s="17">
        <v>7141718</v>
      </c>
      <c r="I44" s="17">
        <v>0</v>
      </c>
      <c r="J44" s="17"/>
      <c r="K44" s="17">
        <v>0</v>
      </c>
    </row>
    <row r="45" spans="1:11" ht="51" x14ac:dyDescent="0.2">
      <c r="A45" s="18" t="s">
        <v>88</v>
      </c>
      <c r="B45" s="19" t="s">
        <v>89</v>
      </c>
      <c r="C45" s="17">
        <v>6685758</v>
      </c>
      <c r="D45" s="17"/>
      <c r="E45" s="17">
        <f t="shared" si="0"/>
        <v>6685758</v>
      </c>
      <c r="F45" s="17">
        <v>7141718</v>
      </c>
      <c r="G45" s="17"/>
      <c r="H45" s="17">
        <v>7141718</v>
      </c>
      <c r="I45" s="17">
        <v>0</v>
      </c>
      <c r="J45" s="17"/>
      <c r="K45" s="17">
        <v>0</v>
      </c>
    </row>
    <row r="46" spans="1:11" ht="38.25" x14ac:dyDescent="0.2">
      <c r="A46" s="18" t="s">
        <v>90</v>
      </c>
      <c r="B46" s="19" t="s">
        <v>91</v>
      </c>
      <c r="C46" s="17">
        <v>0</v>
      </c>
      <c r="D46" s="17"/>
      <c r="E46" s="17">
        <f t="shared" si="0"/>
        <v>0</v>
      </c>
      <c r="F46" s="17">
        <v>410659798</v>
      </c>
      <c r="G46" s="17"/>
      <c r="H46" s="17">
        <v>410659798</v>
      </c>
      <c r="I46" s="17">
        <v>663532122</v>
      </c>
      <c r="J46" s="17"/>
      <c r="K46" s="17">
        <v>663532122</v>
      </c>
    </row>
    <row r="47" spans="1:11" ht="38.25" x14ac:dyDescent="0.2">
      <c r="A47" s="18" t="s">
        <v>92</v>
      </c>
      <c r="B47" s="19" t="s">
        <v>93</v>
      </c>
      <c r="C47" s="17">
        <v>0</v>
      </c>
      <c r="D47" s="17"/>
      <c r="E47" s="17">
        <f t="shared" si="0"/>
        <v>0</v>
      </c>
      <c r="F47" s="17">
        <v>410659798</v>
      </c>
      <c r="G47" s="17"/>
      <c r="H47" s="17">
        <v>410659798</v>
      </c>
      <c r="I47" s="17">
        <v>663532122</v>
      </c>
      <c r="J47" s="17"/>
      <c r="K47" s="17">
        <v>663532122</v>
      </c>
    </row>
    <row r="48" spans="1:11" ht="38.25" x14ac:dyDescent="0.2">
      <c r="A48" s="18" t="s">
        <v>94</v>
      </c>
      <c r="B48" s="19" t="s">
        <v>95</v>
      </c>
      <c r="C48" s="17">
        <v>24933487.5</v>
      </c>
      <c r="D48" s="17"/>
      <c r="E48" s="17">
        <f t="shared" si="0"/>
        <v>24933487.5</v>
      </c>
      <c r="F48" s="17">
        <v>31151909.899999999</v>
      </c>
      <c r="G48" s="17"/>
      <c r="H48" s="17">
        <v>31151909.899999999</v>
      </c>
      <c r="I48" s="17">
        <v>214584730.66999999</v>
      </c>
      <c r="J48" s="17"/>
      <c r="K48" s="17">
        <v>214584730.66999999</v>
      </c>
    </row>
    <row r="49" spans="1:11" ht="38.25" x14ac:dyDescent="0.2">
      <c r="A49" s="18" t="s">
        <v>96</v>
      </c>
      <c r="B49" s="19" t="s">
        <v>97</v>
      </c>
      <c r="C49" s="17">
        <v>24933487.5</v>
      </c>
      <c r="D49" s="17"/>
      <c r="E49" s="17">
        <f t="shared" si="0"/>
        <v>24933487.5</v>
      </c>
      <c r="F49" s="17">
        <v>31151909.899999999</v>
      </c>
      <c r="G49" s="17"/>
      <c r="H49" s="17">
        <v>31151909.899999999</v>
      </c>
      <c r="I49" s="17">
        <v>214584730.66999999</v>
      </c>
      <c r="J49" s="17"/>
      <c r="K49" s="17">
        <v>214584730.66999999</v>
      </c>
    </row>
    <row r="50" spans="1:11" ht="51" x14ac:dyDescent="0.2">
      <c r="A50" s="18" t="s">
        <v>98</v>
      </c>
      <c r="B50" s="19" t="s">
        <v>99</v>
      </c>
      <c r="C50" s="17">
        <v>258590724</v>
      </c>
      <c r="D50" s="17">
        <v>8205348.4699999997</v>
      </c>
      <c r="E50" s="17">
        <f t="shared" si="0"/>
        <v>266796072.47</v>
      </c>
      <c r="F50" s="17">
        <v>261362670</v>
      </c>
      <c r="G50" s="17"/>
      <c r="H50" s="17">
        <v>261362670</v>
      </c>
      <c r="I50" s="17">
        <v>274358537</v>
      </c>
      <c r="J50" s="17"/>
      <c r="K50" s="17">
        <v>274358537</v>
      </c>
    </row>
    <row r="51" spans="1:11" ht="51" x14ac:dyDescent="0.2">
      <c r="A51" s="18" t="s">
        <v>100</v>
      </c>
      <c r="B51" s="19" t="s">
        <v>101</v>
      </c>
      <c r="C51" s="17">
        <v>258590724</v>
      </c>
      <c r="D51" s="17">
        <v>8205348.4699999997</v>
      </c>
      <c r="E51" s="17">
        <f t="shared" si="0"/>
        <v>266796072.47</v>
      </c>
      <c r="F51" s="17">
        <v>261362670</v>
      </c>
      <c r="G51" s="17"/>
      <c r="H51" s="17">
        <v>261362670</v>
      </c>
      <c r="I51" s="17">
        <v>274358537</v>
      </c>
      <c r="J51" s="17"/>
      <c r="K51" s="17">
        <v>274358537</v>
      </c>
    </row>
    <row r="52" spans="1:11" ht="38.25" x14ac:dyDescent="0.2">
      <c r="A52" s="18" t="s">
        <v>102</v>
      </c>
      <c r="B52" s="19" t="s">
        <v>103</v>
      </c>
      <c r="C52" s="17">
        <v>9853661.7199999988</v>
      </c>
      <c r="D52" s="17"/>
      <c r="E52" s="17">
        <f t="shared" si="0"/>
        <v>9853661.7199999988</v>
      </c>
      <c r="F52" s="17">
        <v>11046981.91</v>
      </c>
      <c r="G52" s="17"/>
      <c r="H52" s="17">
        <v>11046981.91</v>
      </c>
      <c r="I52" s="17">
        <v>11046981.91</v>
      </c>
      <c r="J52" s="17"/>
      <c r="K52" s="17">
        <v>11046981.91</v>
      </c>
    </row>
    <row r="53" spans="1:11" ht="38.25" x14ac:dyDescent="0.2">
      <c r="A53" s="18" t="s">
        <v>104</v>
      </c>
      <c r="B53" s="19" t="s">
        <v>105</v>
      </c>
      <c r="C53" s="17">
        <v>9853661.7199999988</v>
      </c>
      <c r="D53" s="17"/>
      <c r="E53" s="17">
        <f t="shared" si="0"/>
        <v>9853661.7199999988</v>
      </c>
      <c r="F53" s="17">
        <v>11046981.91</v>
      </c>
      <c r="G53" s="17"/>
      <c r="H53" s="17">
        <v>11046981.91</v>
      </c>
      <c r="I53" s="17">
        <v>11046981.91</v>
      </c>
      <c r="J53" s="17"/>
      <c r="K53" s="17">
        <v>11046981.91</v>
      </c>
    </row>
    <row r="54" spans="1:11" ht="25.5" x14ac:dyDescent="0.2">
      <c r="A54" s="18" t="s">
        <v>106</v>
      </c>
      <c r="B54" s="19" t="s">
        <v>107</v>
      </c>
      <c r="C54" s="17">
        <v>0</v>
      </c>
      <c r="D54" s="17"/>
      <c r="E54" s="17">
        <f t="shared" si="0"/>
        <v>0</v>
      </c>
      <c r="F54" s="17">
        <v>0</v>
      </c>
      <c r="G54" s="17"/>
      <c r="H54" s="17">
        <v>0</v>
      </c>
      <c r="I54" s="17">
        <v>0</v>
      </c>
      <c r="J54" s="17"/>
      <c r="K54" s="17">
        <v>0</v>
      </c>
    </row>
    <row r="55" spans="1:11" ht="38.25" x14ac:dyDescent="0.2">
      <c r="A55" s="18" t="s">
        <v>108</v>
      </c>
      <c r="B55" s="19" t="s">
        <v>109</v>
      </c>
      <c r="C55" s="17">
        <v>0</v>
      </c>
      <c r="D55" s="17"/>
      <c r="E55" s="17">
        <f t="shared" si="0"/>
        <v>0</v>
      </c>
      <c r="F55" s="17">
        <v>0</v>
      </c>
      <c r="G55" s="17"/>
      <c r="H55" s="17">
        <v>0</v>
      </c>
      <c r="I55" s="17">
        <v>0</v>
      </c>
      <c r="J55" s="17"/>
      <c r="K55" s="17">
        <v>0</v>
      </c>
    </row>
    <row r="56" spans="1:11" x14ac:dyDescent="0.2">
      <c r="A56" s="18" t="s">
        <v>110</v>
      </c>
      <c r="B56" s="19" t="s">
        <v>111</v>
      </c>
      <c r="C56" s="17">
        <v>1276916</v>
      </c>
      <c r="D56" s="17"/>
      <c r="E56" s="17">
        <f t="shared" si="0"/>
        <v>1276916</v>
      </c>
      <c r="F56" s="17">
        <v>25114418</v>
      </c>
      <c r="G56" s="17"/>
      <c r="H56" s="17">
        <v>25114418</v>
      </c>
      <c r="I56" s="17">
        <v>117192129</v>
      </c>
      <c r="J56" s="17"/>
      <c r="K56" s="17">
        <v>117192129</v>
      </c>
    </row>
    <row r="57" spans="1:11" ht="38.25" x14ac:dyDescent="0.2">
      <c r="A57" s="18" t="s">
        <v>112</v>
      </c>
      <c r="B57" s="19" t="s">
        <v>113</v>
      </c>
      <c r="C57" s="17">
        <v>1276916</v>
      </c>
      <c r="D57" s="17"/>
      <c r="E57" s="17">
        <f t="shared" si="0"/>
        <v>1276916</v>
      </c>
      <c r="F57" s="17">
        <v>25114418</v>
      </c>
      <c r="G57" s="17"/>
      <c r="H57" s="17">
        <v>25114418</v>
      </c>
      <c r="I57" s="17">
        <v>117192129</v>
      </c>
      <c r="J57" s="17"/>
      <c r="K57" s="17">
        <v>117192129</v>
      </c>
    </row>
    <row r="58" spans="1:11" ht="38.25" x14ac:dyDescent="0.2">
      <c r="A58" s="18" t="s">
        <v>114</v>
      </c>
      <c r="B58" s="19" t="s">
        <v>115</v>
      </c>
      <c r="C58" s="17">
        <v>974171952.94000006</v>
      </c>
      <c r="D58" s="17"/>
      <c r="E58" s="17">
        <f t="shared" si="0"/>
        <v>974171952.94000006</v>
      </c>
      <c r="F58" s="17">
        <v>362548510.63999999</v>
      </c>
      <c r="G58" s="17"/>
      <c r="H58" s="17">
        <v>362548510.63999999</v>
      </c>
      <c r="I58" s="17">
        <v>567248191.49000001</v>
      </c>
      <c r="J58" s="17"/>
      <c r="K58" s="17">
        <v>567248191.49000001</v>
      </c>
    </row>
    <row r="59" spans="1:11" ht="38.25" x14ac:dyDescent="0.2">
      <c r="A59" s="28" t="s">
        <v>116</v>
      </c>
      <c r="B59" s="29" t="s">
        <v>117</v>
      </c>
      <c r="C59" s="17">
        <v>974171952.94000006</v>
      </c>
      <c r="D59" s="17"/>
      <c r="E59" s="17">
        <f t="shared" si="0"/>
        <v>974171952.94000006</v>
      </c>
      <c r="F59" s="17">
        <v>362548510.63999999</v>
      </c>
      <c r="G59" s="17"/>
      <c r="H59" s="17">
        <v>362548510.63999999</v>
      </c>
      <c r="I59" s="17">
        <v>567248191.49000001</v>
      </c>
      <c r="J59" s="17"/>
      <c r="K59" s="17">
        <v>567248191.49000001</v>
      </c>
    </row>
    <row r="60" spans="1:11" ht="38.25" x14ac:dyDescent="0.2">
      <c r="A60" s="18" t="s">
        <v>118</v>
      </c>
      <c r="B60" s="19" t="s">
        <v>119</v>
      </c>
      <c r="C60" s="16">
        <v>146196707.25999999</v>
      </c>
      <c r="D60" s="17"/>
      <c r="E60" s="16">
        <f t="shared" si="0"/>
        <v>146196707.25999999</v>
      </c>
      <c r="F60" s="16">
        <v>146500567.38</v>
      </c>
      <c r="G60" s="17"/>
      <c r="H60" s="17">
        <v>146500567.38</v>
      </c>
      <c r="I60" s="16">
        <v>162778398.37</v>
      </c>
      <c r="J60" s="17"/>
      <c r="K60" s="16">
        <v>162778398.37</v>
      </c>
    </row>
    <row r="61" spans="1:11" ht="38.25" x14ac:dyDescent="0.2">
      <c r="A61" s="18" t="s">
        <v>120</v>
      </c>
      <c r="B61" s="19" t="s">
        <v>121</v>
      </c>
      <c r="C61" s="16">
        <v>146196707.25999999</v>
      </c>
      <c r="D61" s="17"/>
      <c r="E61" s="16">
        <f t="shared" si="0"/>
        <v>146196707.25999999</v>
      </c>
      <c r="F61" s="16">
        <v>146500567.38</v>
      </c>
      <c r="G61" s="17"/>
      <c r="H61" s="17">
        <v>146500567.38</v>
      </c>
      <c r="I61" s="16">
        <v>162778398.37</v>
      </c>
      <c r="J61" s="17"/>
      <c r="K61" s="16">
        <v>162778398.37</v>
      </c>
    </row>
    <row r="62" spans="1:11" s="4" customFormat="1" ht="38.25" x14ac:dyDescent="0.2">
      <c r="A62" s="28" t="s">
        <v>122</v>
      </c>
      <c r="B62" s="29" t="s">
        <v>123</v>
      </c>
      <c r="C62" s="17">
        <v>232185106.40000001</v>
      </c>
      <c r="D62" s="17"/>
      <c r="E62" s="17">
        <f t="shared" si="0"/>
        <v>232185106.40000001</v>
      </c>
      <c r="F62" s="17">
        <v>102761276.61</v>
      </c>
      <c r="G62" s="17"/>
      <c r="H62" s="17">
        <v>102761276.61</v>
      </c>
      <c r="I62" s="17">
        <v>0</v>
      </c>
      <c r="J62" s="17"/>
      <c r="K62" s="17">
        <v>0</v>
      </c>
    </row>
    <row r="63" spans="1:11" s="4" customFormat="1" ht="38.25" x14ac:dyDescent="0.2">
      <c r="A63" s="28" t="s">
        <v>124</v>
      </c>
      <c r="B63" s="29" t="s">
        <v>125</v>
      </c>
      <c r="C63" s="17">
        <v>232185106.40000001</v>
      </c>
      <c r="D63" s="17"/>
      <c r="E63" s="17">
        <f t="shared" si="0"/>
        <v>232185106.40000001</v>
      </c>
      <c r="F63" s="17">
        <v>102761276.61</v>
      </c>
      <c r="G63" s="17"/>
      <c r="H63" s="17">
        <v>102761276.61</v>
      </c>
      <c r="I63" s="17">
        <v>0</v>
      </c>
      <c r="J63" s="17"/>
      <c r="K63" s="17">
        <v>0</v>
      </c>
    </row>
    <row r="64" spans="1:11" x14ac:dyDescent="0.2">
      <c r="A64" s="18" t="s">
        <v>126</v>
      </c>
      <c r="B64" s="19" t="s">
        <v>127</v>
      </c>
      <c r="C64" s="16">
        <v>1178022890.6099999</v>
      </c>
      <c r="D64" s="17">
        <v>21464394.440000001</v>
      </c>
      <c r="E64" s="16">
        <f t="shared" si="0"/>
        <v>1199487285.05</v>
      </c>
      <c r="F64" s="16">
        <v>544560354</v>
      </c>
      <c r="G64" s="17">
        <v>-75887499.340000004</v>
      </c>
      <c r="H64" s="17">
        <v>468672854.65999997</v>
      </c>
      <c r="I64" s="16">
        <v>12531287</v>
      </c>
      <c r="J64" s="17"/>
      <c r="K64" s="16">
        <v>12531287</v>
      </c>
    </row>
    <row r="65" spans="1:11" x14ac:dyDescent="0.2">
      <c r="A65" s="18" t="s">
        <v>128</v>
      </c>
      <c r="B65" s="19" t="s">
        <v>129</v>
      </c>
      <c r="C65" s="16">
        <v>1178022890.6099999</v>
      </c>
      <c r="D65" s="17">
        <v>21464394.440000001</v>
      </c>
      <c r="E65" s="16">
        <f t="shared" si="0"/>
        <v>1199487285.05</v>
      </c>
      <c r="F65" s="16">
        <v>544560354</v>
      </c>
      <c r="G65" s="17">
        <v>-75887499.340000004</v>
      </c>
      <c r="H65" s="17">
        <v>468672854.65999997</v>
      </c>
      <c r="I65" s="16">
        <v>12531287</v>
      </c>
      <c r="J65" s="17"/>
      <c r="K65" s="16">
        <v>12531287</v>
      </c>
    </row>
    <row r="66" spans="1:11" ht="28.5" customHeight="1" x14ac:dyDescent="0.2">
      <c r="A66" s="24" t="s">
        <v>130</v>
      </c>
      <c r="B66" s="25" t="s">
        <v>131</v>
      </c>
      <c r="C66" s="26">
        <v>4299154300.1800003</v>
      </c>
      <c r="D66" s="13">
        <v>162536750.11000001</v>
      </c>
      <c r="E66" s="26">
        <f t="shared" si="0"/>
        <v>4461691050.29</v>
      </c>
      <c r="F66" s="26">
        <v>3517002558.5999999</v>
      </c>
      <c r="G66" s="13">
        <v>0</v>
      </c>
      <c r="H66" s="26">
        <v>3517002558.5999999</v>
      </c>
      <c r="I66" s="26">
        <v>3525444575.5999999</v>
      </c>
      <c r="J66" s="13">
        <v>0</v>
      </c>
      <c r="K66" s="26">
        <v>3525444575.5999999</v>
      </c>
    </row>
    <row r="67" spans="1:11" ht="38.25" x14ac:dyDescent="0.2">
      <c r="A67" s="18" t="s">
        <v>132</v>
      </c>
      <c r="B67" s="19" t="s">
        <v>133</v>
      </c>
      <c r="C67" s="16">
        <v>4125388132.1799998</v>
      </c>
      <c r="D67" s="17">
        <v>162536750.11000001</v>
      </c>
      <c r="E67" s="16">
        <f t="shared" si="0"/>
        <v>4287924882.29</v>
      </c>
      <c r="F67" s="16">
        <v>3371686122.5999999</v>
      </c>
      <c r="G67" s="17"/>
      <c r="H67" s="16">
        <v>3371686122.5999999</v>
      </c>
      <c r="I67" s="16">
        <v>3380134722.5999999</v>
      </c>
      <c r="J67" s="17"/>
      <c r="K67" s="16">
        <v>3380134722.5999999</v>
      </c>
    </row>
    <row r="68" spans="1:11" ht="38.25" x14ac:dyDescent="0.2">
      <c r="A68" s="18" t="s">
        <v>134</v>
      </c>
      <c r="B68" s="19" t="s">
        <v>135</v>
      </c>
      <c r="C68" s="16">
        <v>4125388132.1799998</v>
      </c>
      <c r="D68" s="17">
        <v>162536750.11000001</v>
      </c>
      <c r="E68" s="16">
        <f t="shared" si="0"/>
        <v>4287924882.29</v>
      </c>
      <c r="F68" s="16">
        <v>3371686122.5999999</v>
      </c>
      <c r="G68" s="17"/>
      <c r="H68" s="16">
        <v>3371686122.5999999</v>
      </c>
      <c r="I68" s="16">
        <v>3380134722.5999999</v>
      </c>
      <c r="J68" s="17"/>
      <c r="K68" s="16">
        <v>3380134722.5999999</v>
      </c>
    </row>
    <row r="69" spans="1:11" ht="51" x14ac:dyDescent="0.2">
      <c r="A69" s="18" t="s">
        <v>136</v>
      </c>
      <c r="B69" s="19" t="s">
        <v>137</v>
      </c>
      <c r="C69" s="16">
        <v>54767709</v>
      </c>
      <c r="D69" s="17"/>
      <c r="E69" s="16">
        <f t="shared" si="0"/>
        <v>54767709</v>
      </c>
      <c r="F69" s="16">
        <v>77561138</v>
      </c>
      <c r="G69" s="17"/>
      <c r="H69" s="16">
        <v>77561138</v>
      </c>
      <c r="I69" s="16">
        <v>77561138</v>
      </c>
      <c r="J69" s="17"/>
      <c r="K69" s="16">
        <v>77561138</v>
      </c>
    </row>
    <row r="70" spans="1:11" ht="63.75" x14ac:dyDescent="0.2">
      <c r="A70" s="18" t="s">
        <v>138</v>
      </c>
      <c r="B70" s="19" t="s">
        <v>139</v>
      </c>
      <c r="C70" s="16">
        <v>54767709</v>
      </c>
      <c r="D70" s="17"/>
      <c r="E70" s="16">
        <f t="shared" ref="E70:E99" si="1">SUM(C70:D70)</f>
        <v>54767709</v>
      </c>
      <c r="F70" s="16">
        <v>77561138</v>
      </c>
      <c r="G70" s="17"/>
      <c r="H70" s="16">
        <v>77561138</v>
      </c>
      <c r="I70" s="16">
        <v>77561138</v>
      </c>
      <c r="J70" s="17"/>
      <c r="K70" s="16">
        <v>77561138</v>
      </c>
    </row>
    <row r="71" spans="1:11" ht="51" x14ac:dyDescent="0.2">
      <c r="A71" s="18" t="s">
        <v>140</v>
      </c>
      <c r="B71" s="19" t="s">
        <v>141</v>
      </c>
      <c r="C71" s="16">
        <v>116085000</v>
      </c>
      <c r="D71" s="17"/>
      <c r="E71" s="16">
        <f t="shared" si="1"/>
        <v>116085000</v>
      </c>
      <c r="F71" s="16">
        <v>67696200</v>
      </c>
      <c r="G71" s="17"/>
      <c r="H71" s="16">
        <v>67696200</v>
      </c>
      <c r="I71" s="16">
        <v>67696200</v>
      </c>
      <c r="J71" s="17"/>
      <c r="K71" s="16">
        <v>67696200</v>
      </c>
    </row>
    <row r="72" spans="1:11" ht="51" x14ac:dyDescent="0.2">
      <c r="A72" s="18" t="s">
        <v>142</v>
      </c>
      <c r="B72" s="19" t="s">
        <v>143</v>
      </c>
      <c r="C72" s="16">
        <v>116085000</v>
      </c>
      <c r="D72" s="17"/>
      <c r="E72" s="16">
        <f t="shared" si="1"/>
        <v>116085000</v>
      </c>
      <c r="F72" s="16">
        <v>67696200</v>
      </c>
      <c r="G72" s="17"/>
      <c r="H72" s="16">
        <v>67696200</v>
      </c>
      <c r="I72" s="16">
        <v>67696200</v>
      </c>
      <c r="J72" s="17"/>
      <c r="K72" s="16">
        <v>67696200</v>
      </c>
    </row>
    <row r="73" spans="1:11" ht="51" x14ac:dyDescent="0.2">
      <c r="A73" s="18" t="s">
        <v>144</v>
      </c>
      <c r="B73" s="19" t="s">
        <v>145</v>
      </c>
      <c r="C73" s="16">
        <v>979559</v>
      </c>
      <c r="D73" s="17"/>
      <c r="E73" s="16">
        <f t="shared" si="1"/>
        <v>979559</v>
      </c>
      <c r="F73" s="16">
        <v>59098</v>
      </c>
      <c r="G73" s="17"/>
      <c r="H73" s="16">
        <v>59098</v>
      </c>
      <c r="I73" s="16">
        <v>52515</v>
      </c>
      <c r="J73" s="17"/>
      <c r="K73" s="16">
        <v>52515</v>
      </c>
    </row>
    <row r="74" spans="1:11" ht="51" x14ac:dyDescent="0.2">
      <c r="A74" s="28" t="s">
        <v>146</v>
      </c>
      <c r="B74" s="29" t="s">
        <v>147</v>
      </c>
      <c r="C74" s="17">
        <v>979559</v>
      </c>
      <c r="D74" s="17"/>
      <c r="E74" s="17">
        <f t="shared" si="1"/>
        <v>979559</v>
      </c>
      <c r="F74" s="17">
        <v>59098</v>
      </c>
      <c r="G74" s="17"/>
      <c r="H74" s="17">
        <v>59098</v>
      </c>
      <c r="I74" s="17">
        <v>52515</v>
      </c>
      <c r="J74" s="17">
        <v>0</v>
      </c>
      <c r="K74" s="17">
        <v>52515</v>
      </c>
    </row>
    <row r="75" spans="1:11" ht="38.25" x14ac:dyDescent="0.2">
      <c r="A75" s="14" t="s">
        <v>148</v>
      </c>
      <c r="B75" s="15" t="s">
        <v>149</v>
      </c>
      <c r="C75" s="16">
        <v>1933900</v>
      </c>
      <c r="D75" s="17"/>
      <c r="E75" s="16">
        <f t="shared" si="1"/>
        <v>1933900</v>
      </c>
      <c r="F75" s="16">
        <v>0</v>
      </c>
      <c r="G75" s="17"/>
      <c r="H75" s="16">
        <v>0</v>
      </c>
      <c r="I75" s="16">
        <v>0</v>
      </c>
      <c r="J75" s="17"/>
      <c r="K75" s="16">
        <v>0</v>
      </c>
    </row>
    <row r="76" spans="1:11" ht="38.25" x14ac:dyDescent="0.2">
      <c r="A76" s="31" t="s">
        <v>150</v>
      </c>
      <c r="B76" s="15" t="s">
        <v>151</v>
      </c>
      <c r="C76" s="16">
        <v>1933900</v>
      </c>
      <c r="D76" s="17"/>
      <c r="E76" s="16">
        <f t="shared" si="1"/>
        <v>1933900</v>
      </c>
      <c r="F76" s="16">
        <v>0</v>
      </c>
      <c r="G76" s="17"/>
      <c r="H76" s="16">
        <v>0</v>
      </c>
      <c r="I76" s="16">
        <v>0</v>
      </c>
      <c r="J76" s="17"/>
      <c r="K76" s="16">
        <v>0</v>
      </c>
    </row>
    <row r="77" spans="1:11" s="27" customFormat="1" x14ac:dyDescent="0.2">
      <c r="A77" s="32" t="s">
        <v>152</v>
      </c>
      <c r="B77" s="33" t="s">
        <v>153</v>
      </c>
      <c r="C77" s="26">
        <v>949992004.72000003</v>
      </c>
      <c r="D77" s="13">
        <f>SUM(D78,D80,D88)</f>
        <v>7067440.040000001</v>
      </c>
      <c r="E77" s="26">
        <f t="shared" si="1"/>
        <v>957059444.75999999</v>
      </c>
      <c r="F77" s="26">
        <v>158427360</v>
      </c>
      <c r="G77" s="13"/>
      <c r="H77" s="26">
        <v>158427360</v>
      </c>
      <c r="I77" s="26">
        <v>158427360</v>
      </c>
      <c r="J77" s="13"/>
      <c r="K77" s="26">
        <v>158427360</v>
      </c>
    </row>
    <row r="78" spans="1:11" ht="63.75" x14ac:dyDescent="0.2">
      <c r="A78" s="31" t="s">
        <v>154</v>
      </c>
      <c r="B78" s="15" t="s">
        <v>155</v>
      </c>
      <c r="C78" s="16">
        <v>0</v>
      </c>
      <c r="D78" s="17">
        <v>7620814.3200000003</v>
      </c>
      <c r="E78" s="16">
        <f t="shared" si="1"/>
        <v>7620814.3200000003</v>
      </c>
      <c r="F78" s="16">
        <v>0</v>
      </c>
      <c r="G78" s="17"/>
      <c r="H78" s="16">
        <v>0</v>
      </c>
      <c r="I78" s="16">
        <v>0</v>
      </c>
      <c r="J78" s="17"/>
      <c r="K78" s="16">
        <v>0</v>
      </c>
    </row>
    <row r="79" spans="1:11" ht="51" x14ac:dyDescent="0.2">
      <c r="A79" s="31" t="s">
        <v>156</v>
      </c>
      <c r="B79" s="15" t="s">
        <v>157</v>
      </c>
      <c r="C79" s="16">
        <v>0</v>
      </c>
      <c r="D79" s="17">
        <v>7620814.3200000003</v>
      </c>
      <c r="E79" s="16">
        <f t="shared" si="1"/>
        <v>7620814.3200000003</v>
      </c>
      <c r="F79" s="16">
        <v>0</v>
      </c>
      <c r="G79" s="17"/>
      <c r="H79" s="16">
        <v>0</v>
      </c>
      <c r="I79" s="16">
        <v>0</v>
      </c>
      <c r="J79" s="17"/>
      <c r="K79" s="16">
        <v>0</v>
      </c>
    </row>
    <row r="80" spans="1:11" ht="60.75" customHeight="1" x14ac:dyDescent="0.2">
      <c r="A80" s="31" t="s">
        <v>158</v>
      </c>
      <c r="B80" s="15" t="s">
        <v>159</v>
      </c>
      <c r="C80" s="16">
        <v>161005320</v>
      </c>
      <c r="D80" s="17">
        <v>-2869900</v>
      </c>
      <c r="E80" s="16">
        <f t="shared" si="1"/>
        <v>158135420</v>
      </c>
      <c r="F80" s="16">
        <v>158427360</v>
      </c>
      <c r="G80" s="17"/>
      <c r="H80" s="16">
        <v>158427360</v>
      </c>
      <c r="I80" s="16">
        <v>158427360</v>
      </c>
      <c r="J80" s="17"/>
      <c r="K80" s="16">
        <v>158427360</v>
      </c>
    </row>
    <row r="81" spans="1:11" ht="73.5" customHeight="1" x14ac:dyDescent="0.2">
      <c r="A81" s="14" t="s">
        <v>160</v>
      </c>
      <c r="B81" s="15" t="s">
        <v>161</v>
      </c>
      <c r="C81" s="16">
        <v>161005320</v>
      </c>
      <c r="D81" s="17">
        <v>-2869900</v>
      </c>
      <c r="E81" s="16">
        <f t="shared" si="1"/>
        <v>158135420</v>
      </c>
      <c r="F81" s="16">
        <v>158427360</v>
      </c>
      <c r="G81" s="17"/>
      <c r="H81" s="16">
        <v>158427360</v>
      </c>
      <c r="I81" s="16">
        <v>158427360</v>
      </c>
      <c r="J81" s="17"/>
      <c r="K81" s="16">
        <v>158427360</v>
      </c>
    </row>
    <row r="82" spans="1:11" ht="51" x14ac:dyDescent="0.2">
      <c r="A82" s="31" t="s">
        <v>162</v>
      </c>
      <c r="B82" s="15" t="s">
        <v>163</v>
      </c>
      <c r="C82" s="16">
        <v>737870356.70000005</v>
      </c>
      <c r="D82" s="34"/>
      <c r="E82" s="16">
        <f t="shared" si="1"/>
        <v>737870356.70000005</v>
      </c>
      <c r="F82" s="16">
        <v>0</v>
      </c>
      <c r="G82" s="17"/>
      <c r="H82" s="16">
        <v>0</v>
      </c>
      <c r="I82" s="16">
        <v>0</v>
      </c>
      <c r="J82" s="17"/>
      <c r="K82" s="16">
        <v>0</v>
      </c>
    </row>
    <row r="83" spans="1:11" ht="51" x14ac:dyDescent="0.2">
      <c r="A83" s="31" t="s">
        <v>164</v>
      </c>
      <c r="B83" s="35" t="s">
        <v>165</v>
      </c>
      <c r="C83" s="16">
        <v>737870356.70000005</v>
      </c>
      <c r="D83" s="17"/>
      <c r="E83" s="16">
        <f t="shared" si="1"/>
        <v>737870356.70000005</v>
      </c>
      <c r="F83" s="16">
        <v>0</v>
      </c>
      <c r="G83" s="17"/>
      <c r="H83" s="16">
        <v>0</v>
      </c>
      <c r="I83" s="16">
        <v>0</v>
      </c>
      <c r="J83" s="17"/>
      <c r="K83" s="16">
        <v>0</v>
      </c>
    </row>
    <row r="84" spans="1:11" ht="51" x14ac:dyDescent="0.2">
      <c r="A84" s="31" t="s">
        <v>166</v>
      </c>
      <c r="B84" s="36" t="s">
        <v>167</v>
      </c>
      <c r="C84" s="16">
        <v>10000000</v>
      </c>
      <c r="D84" s="17"/>
      <c r="E84" s="16">
        <f t="shared" si="1"/>
        <v>10000000</v>
      </c>
      <c r="F84" s="16">
        <v>0</v>
      </c>
      <c r="G84" s="17"/>
      <c r="H84" s="16">
        <v>0</v>
      </c>
      <c r="I84" s="16">
        <v>0</v>
      </c>
      <c r="J84" s="17"/>
      <c r="K84" s="16">
        <v>0</v>
      </c>
    </row>
    <row r="85" spans="1:11" ht="51" x14ac:dyDescent="0.2">
      <c r="A85" s="14" t="s">
        <v>168</v>
      </c>
      <c r="B85" s="15" t="s">
        <v>169</v>
      </c>
      <c r="C85" s="16">
        <v>10000000</v>
      </c>
      <c r="D85" s="17"/>
      <c r="E85" s="16">
        <f t="shared" si="1"/>
        <v>10000000</v>
      </c>
      <c r="F85" s="16">
        <v>0</v>
      </c>
      <c r="G85" s="17"/>
      <c r="H85" s="16">
        <v>0</v>
      </c>
      <c r="I85" s="16">
        <v>0</v>
      </c>
      <c r="J85" s="17"/>
      <c r="K85" s="16">
        <v>0</v>
      </c>
    </row>
    <row r="86" spans="1:11" s="4" customFormat="1" ht="38.25" x14ac:dyDescent="0.2">
      <c r="A86" s="37" t="s">
        <v>170</v>
      </c>
      <c r="B86" s="36" t="s">
        <v>171</v>
      </c>
      <c r="C86" s="17">
        <v>1732974</v>
      </c>
      <c r="D86" s="17"/>
      <c r="E86" s="17">
        <f t="shared" si="1"/>
        <v>1732974</v>
      </c>
      <c r="F86" s="16">
        <v>0</v>
      </c>
      <c r="G86" s="17"/>
      <c r="H86" s="16">
        <v>0</v>
      </c>
      <c r="I86" s="17">
        <v>0</v>
      </c>
      <c r="J86" s="17"/>
      <c r="K86" s="17">
        <v>0</v>
      </c>
    </row>
    <row r="87" spans="1:11" s="4" customFormat="1" ht="38.25" x14ac:dyDescent="0.2">
      <c r="A87" s="28" t="s">
        <v>172</v>
      </c>
      <c r="B87" s="29" t="s">
        <v>173</v>
      </c>
      <c r="C87" s="17">
        <v>1732974</v>
      </c>
      <c r="D87" s="17"/>
      <c r="E87" s="17">
        <f t="shared" si="1"/>
        <v>1732974</v>
      </c>
      <c r="F87" s="16">
        <v>0</v>
      </c>
      <c r="G87" s="17"/>
      <c r="H87" s="16">
        <v>0</v>
      </c>
      <c r="I87" s="17">
        <v>0</v>
      </c>
      <c r="J87" s="17"/>
      <c r="K87" s="17">
        <v>0</v>
      </c>
    </row>
    <row r="88" spans="1:11" s="4" customFormat="1" ht="36" customHeight="1" x14ac:dyDescent="0.2">
      <c r="A88" s="37" t="s">
        <v>174</v>
      </c>
      <c r="B88" s="36" t="s">
        <v>175</v>
      </c>
      <c r="C88" s="17">
        <v>39383354.020000003</v>
      </c>
      <c r="D88" s="52">
        <f>SUM(D89)</f>
        <v>2316525.7200000002</v>
      </c>
      <c r="E88" s="17">
        <f t="shared" si="1"/>
        <v>41699879.740000002</v>
      </c>
      <c r="F88" s="16">
        <v>0</v>
      </c>
      <c r="G88" s="17"/>
      <c r="H88" s="16">
        <v>0</v>
      </c>
      <c r="I88" s="17">
        <v>0</v>
      </c>
      <c r="J88" s="17"/>
      <c r="K88" s="17">
        <v>0</v>
      </c>
    </row>
    <row r="89" spans="1:11" s="4" customFormat="1" ht="58.5" customHeight="1" x14ac:dyDescent="0.2">
      <c r="A89" s="28" t="s">
        <v>176</v>
      </c>
      <c r="B89" s="29" t="s">
        <v>177</v>
      </c>
      <c r="C89" s="17">
        <v>39383354.020000003</v>
      </c>
      <c r="D89" s="52">
        <f>120525.72+2196000</f>
        <v>2316525.7200000002</v>
      </c>
      <c r="E89" s="17">
        <f t="shared" si="1"/>
        <v>41699879.740000002</v>
      </c>
      <c r="F89" s="16">
        <v>0</v>
      </c>
      <c r="G89" s="17"/>
      <c r="H89" s="16">
        <v>0</v>
      </c>
      <c r="I89" s="17">
        <v>0</v>
      </c>
      <c r="J89" s="17"/>
      <c r="K89" s="17">
        <v>0</v>
      </c>
    </row>
    <row r="90" spans="1:11" s="27" customFormat="1" ht="24.75" customHeight="1" x14ac:dyDescent="0.2">
      <c r="A90" s="38" t="s">
        <v>178</v>
      </c>
      <c r="B90" s="39" t="s">
        <v>179</v>
      </c>
      <c r="C90" s="13">
        <v>1119618.03</v>
      </c>
      <c r="D90" s="13">
        <v>-5370.31</v>
      </c>
      <c r="E90" s="13">
        <f t="shared" si="1"/>
        <v>1114247.72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</row>
    <row r="91" spans="1:11" s="27" customFormat="1" ht="26.25" customHeight="1" x14ac:dyDescent="0.2">
      <c r="A91" s="40" t="s">
        <v>180</v>
      </c>
      <c r="B91" s="41" t="s">
        <v>181</v>
      </c>
      <c r="C91" s="17">
        <v>1119618.03</v>
      </c>
      <c r="D91" s="17">
        <v>-5370.31</v>
      </c>
      <c r="E91" s="17">
        <f t="shared" si="1"/>
        <v>1114247.72</v>
      </c>
      <c r="F91" s="17">
        <v>0</v>
      </c>
      <c r="G91" s="17"/>
      <c r="H91" s="17">
        <v>0</v>
      </c>
      <c r="I91" s="17">
        <v>0</v>
      </c>
      <c r="J91" s="13"/>
      <c r="K91" s="17">
        <v>0</v>
      </c>
    </row>
    <row r="92" spans="1:11" s="27" customFormat="1" ht="69.75" customHeight="1" x14ac:dyDescent="0.2">
      <c r="A92" s="42" t="s">
        <v>182</v>
      </c>
      <c r="B92" s="43" t="s">
        <v>183</v>
      </c>
      <c r="C92" s="13">
        <v>0</v>
      </c>
      <c r="D92" s="13">
        <v>0.01</v>
      </c>
      <c r="E92" s="13">
        <f t="shared" si="1"/>
        <v>0.01</v>
      </c>
      <c r="F92" s="13">
        <v>0</v>
      </c>
      <c r="G92" s="13"/>
      <c r="H92" s="13">
        <v>0</v>
      </c>
      <c r="I92" s="13">
        <v>0</v>
      </c>
      <c r="J92" s="13"/>
      <c r="K92" s="13">
        <v>0</v>
      </c>
    </row>
    <row r="93" spans="1:11" s="27" customFormat="1" ht="64.5" customHeight="1" x14ac:dyDescent="0.2">
      <c r="A93" s="44" t="s">
        <v>184</v>
      </c>
      <c r="B93" s="41" t="s">
        <v>185</v>
      </c>
      <c r="C93" s="17">
        <v>0</v>
      </c>
      <c r="D93" s="17">
        <v>0.01</v>
      </c>
      <c r="E93" s="17">
        <f t="shared" si="1"/>
        <v>0.01</v>
      </c>
      <c r="F93" s="17">
        <v>0</v>
      </c>
      <c r="G93" s="17"/>
      <c r="H93" s="17">
        <v>0</v>
      </c>
      <c r="I93" s="17">
        <v>0</v>
      </c>
      <c r="J93" s="13"/>
      <c r="K93" s="17">
        <v>0</v>
      </c>
    </row>
    <row r="94" spans="1:11" s="27" customFormat="1" ht="33" customHeight="1" x14ac:dyDescent="0.2">
      <c r="A94" s="44" t="s">
        <v>186</v>
      </c>
      <c r="B94" s="41" t="s">
        <v>187</v>
      </c>
      <c r="C94" s="17">
        <v>0</v>
      </c>
      <c r="D94" s="17">
        <v>0.01</v>
      </c>
      <c r="E94" s="17">
        <f t="shared" si="1"/>
        <v>0.01</v>
      </c>
      <c r="F94" s="17">
        <v>0</v>
      </c>
      <c r="G94" s="17"/>
      <c r="H94" s="17">
        <v>0</v>
      </c>
      <c r="I94" s="17">
        <v>0</v>
      </c>
      <c r="J94" s="13"/>
      <c r="K94" s="17">
        <v>0</v>
      </c>
    </row>
    <row r="95" spans="1:11" s="27" customFormat="1" ht="63.75" x14ac:dyDescent="0.2">
      <c r="A95" s="45" t="s">
        <v>188</v>
      </c>
      <c r="B95" s="33" t="s">
        <v>189</v>
      </c>
      <c r="C95" s="13">
        <v>-27921666.419999998</v>
      </c>
      <c r="D95" s="13">
        <v>0</v>
      </c>
      <c r="E95" s="13">
        <f t="shared" si="1"/>
        <v>-27921666.419999998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</row>
    <row r="96" spans="1:11" s="27" customFormat="1" ht="39" customHeight="1" x14ac:dyDescent="0.2">
      <c r="A96" s="15" t="s">
        <v>190</v>
      </c>
      <c r="B96" s="15" t="s">
        <v>191</v>
      </c>
      <c r="C96" s="13">
        <v>-27921666.419999998</v>
      </c>
      <c r="D96" s="13">
        <v>0</v>
      </c>
      <c r="E96" s="13">
        <f t="shared" si="1"/>
        <v>-27921666.419999998</v>
      </c>
      <c r="F96" s="13">
        <v>0</v>
      </c>
      <c r="G96" s="13"/>
      <c r="H96" s="13">
        <v>0</v>
      </c>
      <c r="I96" s="13">
        <v>0</v>
      </c>
      <c r="J96" s="13"/>
      <c r="K96" s="13">
        <v>0</v>
      </c>
    </row>
    <row r="97" spans="1:11" ht="45" customHeight="1" x14ac:dyDescent="0.2">
      <c r="A97" s="14" t="s">
        <v>192</v>
      </c>
      <c r="B97" s="15" t="s">
        <v>193</v>
      </c>
      <c r="C97" s="17">
        <v>-142074</v>
      </c>
      <c r="D97" s="17"/>
      <c r="E97" s="17">
        <f t="shared" si="1"/>
        <v>-142074</v>
      </c>
      <c r="F97" s="17">
        <v>0</v>
      </c>
      <c r="G97" s="17"/>
      <c r="H97" s="17">
        <v>0</v>
      </c>
      <c r="I97" s="17">
        <v>0</v>
      </c>
      <c r="J97" s="17"/>
      <c r="K97" s="17">
        <v>0</v>
      </c>
    </row>
    <row r="98" spans="1:11" ht="38.25" x14ac:dyDescent="0.2">
      <c r="A98" s="14" t="s">
        <v>194</v>
      </c>
      <c r="B98" s="15" t="s">
        <v>195</v>
      </c>
      <c r="C98" s="17">
        <v>-27779592.419999998</v>
      </c>
      <c r="D98" s="17"/>
      <c r="E98" s="17">
        <f t="shared" si="1"/>
        <v>-27779592.419999998</v>
      </c>
      <c r="F98" s="17">
        <v>0</v>
      </c>
      <c r="G98" s="17"/>
      <c r="H98" s="17">
        <v>0</v>
      </c>
      <c r="I98" s="17">
        <v>0</v>
      </c>
      <c r="J98" s="17"/>
      <c r="K98" s="17">
        <v>0</v>
      </c>
    </row>
    <row r="99" spans="1:11" x14ac:dyDescent="0.2">
      <c r="A99" s="24" t="s">
        <v>196</v>
      </c>
      <c r="B99" s="25"/>
      <c r="C99" s="13">
        <v>17545129682.760002</v>
      </c>
      <c r="D99" s="13">
        <f>SUM(D5,D18)</f>
        <v>145502634.93999997</v>
      </c>
      <c r="E99" s="13">
        <f t="shared" si="1"/>
        <v>17690632317.700001</v>
      </c>
      <c r="F99" s="13">
        <v>13718904973.399998</v>
      </c>
      <c r="G99" s="13">
        <v>0</v>
      </c>
      <c r="H99" s="13">
        <v>13718904973.399998</v>
      </c>
      <c r="I99" s="13">
        <v>12517528886.289999</v>
      </c>
      <c r="J99" s="13">
        <v>869450500</v>
      </c>
      <c r="K99" s="13">
        <v>13386979386.289999</v>
      </c>
    </row>
    <row r="102" spans="1:11" x14ac:dyDescent="0.2">
      <c r="C102" s="46"/>
      <c r="D102" s="47"/>
      <c r="E102" s="46"/>
      <c r="F102" s="46"/>
      <c r="G102" s="46"/>
      <c r="H102" s="46"/>
      <c r="I102" s="46"/>
      <c r="J102" s="46"/>
      <c r="K102" s="46"/>
    </row>
  </sheetData>
  <mergeCells count="5">
    <mergeCell ref="A2:A3"/>
    <mergeCell ref="B2:B3"/>
    <mergeCell ref="C2:E2"/>
    <mergeCell ref="F2:H2"/>
    <mergeCell ref="I2:K2"/>
  </mergeCells>
  <pageMargins left="0.31496062992125984" right="0.11811023622047245" top="0.15748031496062992" bottom="0.15748031496062992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РАБОЧИЙ 2022-2024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Елена Ю. Косенкова</cp:lastModifiedBy>
  <cp:lastPrinted>2022-12-23T08:47:41Z</cp:lastPrinted>
  <dcterms:created xsi:type="dcterms:W3CDTF">2022-12-22T13:19:19Z</dcterms:created>
  <dcterms:modified xsi:type="dcterms:W3CDTF">2022-12-27T07:11:11Z</dcterms:modified>
</cp:coreProperties>
</file>