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1760"/>
  </bookViews>
  <sheets>
    <sheet name="проект" sheetId="1" r:id="rId1"/>
  </sheets>
  <calcPr calcId="145621"/>
</workbook>
</file>

<file path=xl/calcChain.xml><?xml version="1.0" encoding="utf-8"?>
<calcChain xmlns="http://schemas.openxmlformats.org/spreadsheetml/2006/main">
  <c r="R16" i="1" l="1"/>
  <c r="Q16" i="1"/>
  <c r="Q13" i="1" s="1"/>
  <c r="P16" i="1"/>
  <c r="O16" i="1"/>
  <c r="O13" i="1" s="1"/>
  <c r="N16" i="1"/>
  <c r="M16" i="1"/>
  <c r="M13" i="1" s="1"/>
  <c r="L16" i="1"/>
  <c r="K16" i="1"/>
  <c r="J16" i="1"/>
  <c r="R14" i="1"/>
  <c r="R13" i="1" s="1"/>
  <c r="Q14" i="1"/>
  <c r="P14" i="1"/>
  <c r="P13" i="1" s="1"/>
  <c r="O14" i="1"/>
  <c r="N14" i="1"/>
  <c r="N13" i="1" s="1"/>
  <c r="M14" i="1"/>
  <c r="L14" i="1"/>
  <c r="L13" i="1" s="1"/>
  <c r="K14" i="1"/>
  <c r="J14" i="1"/>
  <c r="J13" i="1" s="1"/>
  <c r="K13" i="1"/>
  <c r="K27" i="1" l="1"/>
  <c r="K22" i="1" l="1"/>
  <c r="Q32" i="1" l="1"/>
  <c r="Q27" i="1"/>
  <c r="N32" i="1"/>
  <c r="N27" i="1"/>
  <c r="K32" i="1" l="1"/>
  <c r="Q55" i="1" l="1"/>
  <c r="N55" i="1"/>
  <c r="N54" i="1" s="1"/>
  <c r="K55" i="1"/>
  <c r="N22" i="1" l="1"/>
  <c r="P54" i="1" l="1"/>
  <c r="Q51" i="1"/>
  <c r="Q50" i="1" s="1"/>
  <c r="Q49" i="1" s="1"/>
  <c r="Q45" i="1" s="1"/>
  <c r="P51" i="1"/>
  <c r="P50" i="1" s="1"/>
  <c r="P49" i="1" s="1"/>
  <c r="Q47" i="1"/>
  <c r="Q46" i="1" s="1"/>
  <c r="P47" i="1"/>
  <c r="P46" i="1" s="1"/>
  <c r="Q43" i="1"/>
  <c r="Q42" i="1" s="1"/>
  <c r="Q41" i="1" s="1"/>
  <c r="P43" i="1"/>
  <c r="P42" i="1" s="1"/>
  <c r="P41" i="1" s="1"/>
  <c r="R39" i="1"/>
  <c r="R38" i="1" s="1"/>
  <c r="R37" i="1" s="1"/>
  <c r="P39" i="1"/>
  <c r="P38" i="1" s="1"/>
  <c r="P37" i="1" s="1"/>
  <c r="Q31" i="1"/>
  <c r="P31" i="1"/>
  <c r="Q26" i="1"/>
  <c r="P26" i="1"/>
  <c r="Q22" i="1"/>
  <c r="P22" i="1"/>
  <c r="Q20" i="1"/>
  <c r="P20" i="1"/>
  <c r="N51" i="1"/>
  <c r="N50" i="1" s="1"/>
  <c r="N49" i="1" s="1"/>
  <c r="N45" i="1" s="1"/>
  <c r="N47" i="1"/>
  <c r="N46" i="1" s="1"/>
  <c r="N31" i="1"/>
  <c r="N26" i="1"/>
  <c r="N20" i="1"/>
  <c r="N19" i="1" s="1"/>
  <c r="K51" i="1"/>
  <c r="K50" i="1" s="1"/>
  <c r="K49" i="1" s="1"/>
  <c r="K47" i="1"/>
  <c r="K46" i="1" s="1"/>
  <c r="K43" i="1"/>
  <c r="K42" i="1" s="1"/>
  <c r="K41" i="1" s="1"/>
  <c r="L40" i="1"/>
  <c r="L39" i="1" s="1"/>
  <c r="L38" i="1" s="1"/>
  <c r="L37" i="1" s="1"/>
  <c r="K31" i="1"/>
  <c r="K26" i="1"/>
  <c r="K20" i="1"/>
  <c r="M54" i="1"/>
  <c r="M51" i="1"/>
  <c r="M50" i="1" s="1"/>
  <c r="M49" i="1" s="1"/>
  <c r="M47" i="1"/>
  <c r="M46" i="1" s="1"/>
  <c r="M43" i="1"/>
  <c r="M42" i="1" s="1"/>
  <c r="M41" i="1" s="1"/>
  <c r="M39" i="1"/>
  <c r="M38" i="1" s="1"/>
  <c r="M37" i="1" s="1"/>
  <c r="M31" i="1"/>
  <c r="M26" i="1"/>
  <c r="M22" i="1"/>
  <c r="M20" i="1"/>
  <c r="J54" i="1"/>
  <c r="J51" i="1"/>
  <c r="J50" i="1" s="1"/>
  <c r="J49" i="1" s="1"/>
  <c r="J47" i="1"/>
  <c r="J46" i="1" s="1"/>
  <c r="J43" i="1"/>
  <c r="J42" i="1" s="1"/>
  <c r="J41" i="1" s="1"/>
  <c r="J39" i="1"/>
  <c r="J38" i="1" s="1"/>
  <c r="J37" i="1" s="1"/>
  <c r="J32" i="1"/>
  <c r="J31" i="1" s="1"/>
  <c r="J27" i="1"/>
  <c r="J26" i="1" s="1"/>
  <c r="J22" i="1"/>
  <c r="J20" i="1"/>
  <c r="K54" i="1" l="1"/>
  <c r="K53" i="1" s="1"/>
  <c r="K45" i="1" s="1"/>
  <c r="M45" i="1"/>
  <c r="J45" i="1"/>
  <c r="P45" i="1"/>
  <c r="P36" i="1"/>
  <c r="J19" i="1"/>
  <c r="Q25" i="1"/>
  <c r="Q24" i="1" s="1"/>
  <c r="M19" i="1"/>
  <c r="Q54" i="1"/>
  <c r="P19" i="1"/>
  <c r="P25" i="1"/>
  <c r="P24" i="1" s="1"/>
  <c r="Q19" i="1"/>
  <c r="Q36" i="1"/>
  <c r="M36" i="1"/>
  <c r="K36" i="1"/>
  <c r="K19" i="1"/>
  <c r="N25" i="1"/>
  <c r="N24" i="1" s="1"/>
  <c r="M25" i="1"/>
  <c r="M24" i="1" s="1"/>
  <c r="K25" i="1"/>
  <c r="K24" i="1" s="1"/>
  <c r="J36" i="1"/>
  <c r="J25" i="1"/>
  <c r="J24" i="1" s="1"/>
  <c r="Q57" i="1" l="1"/>
  <c r="P57" i="1"/>
  <c r="N57" i="1"/>
  <c r="M57" i="1"/>
  <c r="J57" i="1"/>
  <c r="K57" i="1"/>
</calcChain>
</file>

<file path=xl/sharedStrings.xml><?xml version="1.0" encoding="utf-8"?>
<sst xmlns="http://schemas.openxmlformats.org/spreadsheetml/2006/main" count="441" uniqueCount="85">
  <si>
    <t>КБК</t>
  </si>
  <si>
    <t>004</t>
  </si>
  <si>
    <t>01</t>
  </si>
  <si>
    <t>00</t>
  </si>
  <si>
    <t>0000</t>
  </si>
  <si>
    <t>000</t>
  </si>
  <si>
    <t>Долговые обязательства РФ, субъектов РФ, муниципальных образований, выраженные в ценных бумагах, указанных в валюте РФ</t>
  </si>
  <si>
    <t>700</t>
  </si>
  <si>
    <t>Привлечение долговых обязательств РФ, субъектов РФ, муниципальных образований, выраженных в ценных бумагах, указанных в валюте РФ</t>
  </si>
  <si>
    <t>03</t>
  </si>
  <si>
    <t>710</t>
  </si>
  <si>
    <t>Ценные бумаги муниципальных образований</t>
  </si>
  <si>
    <t>800</t>
  </si>
  <si>
    <t>Погашение долговых обязательств РФ, субъектов РФ, муниципальных образований, выраженных в ценных бумагах, указанных в валюте РФ</t>
  </si>
  <si>
    <t>810</t>
  </si>
  <si>
    <t>Долговые обязательства РФ, субъектов РФ, муниципальных образований, выраженные в ценных бумагах, указанные в валюте РФ</t>
  </si>
  <si>
    <t>Привлечение долговых обязательств РФ, субъектов РФ, муниципальных образований, выраженные в ценных бумагах, указанные в валюте РФ</t>
  </si>
  <si>
    <t>04</t>
  </si>
  <si>
    <t>Погашение долговых обязательств РФ, субъектов РФ, муниципальных образований, выраженные в ценных бумагах, указанные в валюте РФ</t>
  </si>
  <si>
    <t>02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</si>
  <si>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</si>
  <si>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</si>
  <si>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2603</t>
  </si>
  <si>
    <t>Получение бюджетом городского округа бюджетных кредитов, предоставленных для покрытия временных кассовых разрывов, возникающих при исполнении бюджета городского округа</t>
  </si>
  <si>
    <t>8002</t>
  </si>
  <si>
    <t>Погашение бюджетом городского округабюджетных кредитов, предоставленных для покрытия временных кассовых разрывов, возникающих при исполнении бюджета городского округа</t>
  </si>
  <si>
    <t>05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</si>
  <si>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</si>
  <si>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</si>
  <si>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</si>
  <si>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</si>
  <si>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</si>
  <si>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</si>
  <si>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</si>
  <si>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</si>
  <si>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</si>
  <si>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</si>
  <si>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</si>
  <si>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</si>
  <si>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06</t>
  </si>
  <si>
    <t>Иные источники внутреннего финансирования дефицитов бюджетов</t>
  </si>
  <si>
    <t>015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</si>
  <si>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</si>
  <si>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</si>
  <si>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</si>
  <si>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 xml:space="preserve">Исполнение государственных и муниципальных гарантий </t>
  </si>
  <si>
    <t>Исполнение государственных и муниципальных гарантий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</si>
  <si>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</si>
  <si>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</si>
  <si>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</si>
  <si>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</si>
  <si>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Бюджетные кредиты из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</si>
  <si>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</si>
  <si>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</si>
  <si>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Сумма                        на 2020 год</t>
  </si>
  <si>
    <t>Сумма                        на 2021 год</t>
  </si>
  <si>
    <t>Сумма                        на 2022 год</t>
  </si>
  <si>
    <t xml:space="preserve">Сумма                                 </t>
  </si>
  <si>
    <t>Сумма</t>
  </si>
  <si>
    <t>2022 год</t>
  </si>
  <si>
    <t>1</t>
  </si>
  <si>
    <t>2</t>
  </si>
  <si>
    <t>Наименование</t>
  </si>
  <si>
    <t>Средства от продажи акций и иных форм участия в капитале, находящихся в собственности городских округов</t>
  </si>
  <si>
    <t>2023 год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</si>
  <si>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</si>
  <si>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</si>
  <si>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</si>
  <si>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</si>
  <si>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Итого источников внутреннего финансирования дефицита бюджета</t>
  </si>
  <si>
    <t>Источники внутреннего финансирования дефицита бюджета города Брянска на 2022 год</t>
  </si>
  <si>
    <t>и на плановый период 2023 и 2024 годов</t>
  </si>
  <si>
    <t>2024 год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</si>
  <si>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</si>
  <si>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</si>
  <si>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</si>
  <si>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</si>
  <si>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</si>
  <si>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Привлечение кредитов от кредитных организаций в валюте Российской Федерации</t>
  </si>
  <si>
    <t>Привлечение  городскими округами кредитов от кредитных организаций в валюте Российской Федерации</t>
  </si>
  <si>
    <t>рублей</t>
  </si>
  <si>
    <t>2900</t>
  </si>
  <si>
    <t>Бюджетные кредиты, предоставленные внутри страны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</si>
  <si>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</si>
  <si>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 xml:space="preserve">ПРИЛОЖЕНИЕ № 4
к Решению Брянского городского Совета народных депутатов  «О внесении изменений в Решение Брянского городского Совета народных депутатов  «О бюджете городского округа город Брянск на 2022 год и на плановый период 2023 и 2024 годов» 
от _____________ ______ № ______
«ПРИЛОЖЕНИЕ  № 5
к Решению Брянского городского 
Совета народных депутатов  от 22.12.2021 
№ 507 «О бюджете городского округа город Брянск на 2022 год и на плановый период  2023 и 2024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</si>
</sst>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Times New Roman Cyr"/>
      <charset val="204"/>
    </font>
    <font>
      <b/>
      <sz val="10"/>
      <name val="Times New Roman Cyr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2"/>
      <name val="Times New Roman"/>
      <family val="2"/>
    </font>
    <font>
      <sz val="12"/>
      <color indexed="8"/>
      <name val="Times New Roman"/>
      <family val="2"/>
    </font>
    <font>
      <sz val="12"/>
      <name val="Times New Roman Cyr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  <font>
      <i/>
      <sz val="12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>
      <alignment vertical="top"/>
    </xf>
    <xf numFmtId="49" fontId="0" fillId="0" borderId="6" xfId="0" applyNumberFormat="1" applyFont="1" applyFill="1" applyBorder="1" applyAlignment="1">
      <alignment horizontal="center" vertical="top"/>
    </xf>
    <xf numFmtId="49" fontId="0" fillId="0" borderId="8" xfId="0" applyNumberFormat="1" applyFont="1" applyFill="1" applyBorder="1" applyAlignment="1">
      <alignment horizontal="center" vertical="top"/>
    </xf>
    <xf numFmtId="49" fontId="0" fillId="0" borderId="16" xfId="0" applyNumberFormat="1" applyFont="1" applyFill="1" applyBorder="1" applyAlignment="1">
      <alignment vertical="top" wrapText="1"/>
    </xf>
    <xf numFmtId="49" fontId="0" fillId="0" borderId="18" xfId="0" applyNumberFormat="1" applyFont="1" applyFill="1" applyBorder="1" applyAlignment="1">
      <alignment horizontal="center" vertical="top"/>
    </xf>
    <xf numFmtId="49" fontId="0" fillId="0" borderId="19" xfId="0" applyNumberFormat="1" applyFont="1" applyFill="1" applyBorder="1" applyAlignment="1">
      <alignment vertical="top" wrapText="1"/>
    </xf>
    <xf numFmtId="49" fontId="0" fillId="0" borderId="22" xfId="0" applyNumberFormat="1" applyFont="1" applyFill="1" applyBorder="1" applyAlignment="1">
      <alignment horizontal="center" vertical="top"/>
    </xf>
    <xf numFmtId="49" fontId="0" fillId="0" borderId="23" xfId="0" applyNumberFormat="1" applyFont="1" applyFill="1" applyBorder="1" applyAlignment="1">
      <alignment horizontal="center" vertical="top"/>
    </xf>
    <xf numFmtId="49" fontId="0" fillId="0" borderId="24" xfId="0" applyNumberFormat="1" applyFont="1" applyFill="1" applyBorder="1" applyAlignment="1">
      <alignment vertical="top" wrapText="1"/>
    </xf>
    <xf numFmtId="49" fontId="0" fillId="0" borderId="28" xfId="0" applyNumberFormat="1" applyFont="1" applyFill="1" applyBorder="1" applyAlignment="1">
      <alignment horizontal="center" vertical="top"/>
    </xf>
    <xf numFmtId="49" fontId="0" fillId="0" borderId="28" xfId="0" applyNumberFormat="1" applyFont="1" applyFill="1" applyBorder="1" applyAlignment="1">
      <alignment vertical="top" wrapText="1"/>
    </xf>
    <xf numFmtId="49" fontId="0" fillId="0" borderId="31" xfId="0" applyNumberFormat="1" applyFont="1" applyFill="1" applyBorder="1" applyAlignment="1">
      <alignment horizontal="center" vertical="top"/>
    </xf>
    <xf numFmtId="49" fontId="0" fillId="0" borderId="17" xfId="0" applyNumberFormat="1" applyFont="1" applyFill="1" applyBorder="1" applyAlignment="1">
      <alignment vertical="top" wrapText="1"/>
    </xf>
    <xf numFmtId="49" fontId="0" fillId="0" borderId="0" xfId="0" applyNumberFormat="1" applyFont="1" applyAlignment="1">
      <alignment horizontal="center" vertical="top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0" fillId="0" borderId="17" xfId="0" applyNumberFormat="1" applyFont="1" applyFill="1" applyBorder="1" applyAlignment="1">
      <alignment horizontal="right" vertical="center"/>
    </xf>
    <xf numFmtId="4" fontId="0" fillId="0" borderId="20" xfId="0" applyNumberFormat="1" applyFont="1" applyFill="1" applyBorder="1" applyAlignment="1">
      <alignment horizontal="right" vertical="center"/>
    </xf>
    <xf numFmtId="4" fontId="0" fillId="0" borderId="25" xfId="0" applyNumberFormat="1" applyFont="1" applyFill="1" applyBorder="1" applyAlignment="1">
      <alignment horizontal="right" vertical="center"/>
    </xf>
    <xf numFmtId="49" fontId="0" fillId="0" borderId="15" xfId="0" applyNumberFormat="1" applyFont="1" applyFill="1" applyBorder="1" applyAlignment="1">
      <alignment horizontal="center" vertical="top"/>
    </xf>
    <xf numFmtId="49" fontId="1" fillId="0" borderId="38" xfId="0" applyNumberFormat="1" applyFont="1" applyFill="1" applyBorder="1" applyAlignment="1">
      <alignment horizontal="center" vertical="top"/>
    </xf>
    <xf numFmtId="49" fontId="1" fillId="0" borderId="39" xfId="0" applyNumberFormat="1" applyFont="1" applyFill="1" applyBorder="1" applyAlignment="1">
      <alignment horizontal="center" vertical="top"/>
    </xf>
    <xf numFmtId="49" fontId="1" fillId="0" borderId="33" xfId="0" applyNumberFormat="1" applyFont="1" applyFill="1" applyBorder="1" applyAlignment="1">
      <alignment vertical="top" wrapText="1"/>
    </xf>
    <xf numFmtId="4" fontId="1" fillId="0" borderId="34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>
      <alignment horizontal="center" vertical="top"/>
    </xf>
    <xf numFmtId="49" fontId="2" fillId="0" borderId="12" xfId="0" applyNumberFormat="1" applyFont="1" applyFill="1" applyBorder="1" applyAlignment="1">
      <alignment horizontal="center" vertical="top"/>
    </xf>
    <xf numFmtId="49" fontId="2" fillId="0" borderId="13" xfId="0" applyNumberFormat="1" applyFont="1" applyFill="1" applyBorder="1" applyAlignment="1">
      <alignment vertical="top" wrapText="1"/>
    </xf>
    <xf numFmtId="4" fontId="2" fillId="0" borderId="14" xfId="0" applyNumberFormat="1" applyFont="1" applyFill="1" applyBorder="1" applyAlignment="1">
      <alignment horizontal="right" vertical="center"/>
    </xf>
    <xf numFmtId="49" fontId="2" fillId="0" borderId="6" xfId="0" applyNumberFormat="1" applyFont="1" applyFill="1" applyBorder="1" applyAlignment="1">
      <alignment horizontal="center" vertical="top"/>
    </xf>
    <xf numFmtId="49" fontId="2" fillId="0" borderId="15" xfId="0" applyNumberFormat="1" applyFont="1" applyFill="1" applyBorder="1" applyAlignment="1">
      <alignment horizontal="center" vertical="top"/>
    </xf>
    <xf numFmtId="49" fontId="2" fillId="0" borderId="16" xfId="0" applyNumberFormat="1" applyFont="1" applyFill="1" applyBorder="1" applyAlignment="1">
      <alignment vertical="top" wrapText="1"/>
    </xf>
    <xf numFmtId="4" fontId="2" fillId="0" borderId="17" xfId="0" applyNumberFormat="1" applyFont="1" applyFill="1" applyBorder="1" applyAlignment="1">
      <alignment horizontal="right" vertical="center"/>
    </xf>
    <xf numFmtId="49" fontId="1" fillId="0" borderId="2" xfId="0" applyNumberFormat="1" applyFont="1" applyFill="1" applyBorder="1" applyAlignment="1">
      <alignment horizontal="center" vertical="top"/>
    </xf>
    <xf numFmtId="49" fontId="1" fillId="0" borderId="10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vertical="top" wrapText="1"/>
    </xf>
    <xf numFmtId="4" fontId="1" fillId="0" borderId="11" xfId="0" applyNumberFormat="1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vertical="top" wrapText="1"/>
    </xf>
    <xf numFmtId="4" fontId="1" fillId="0" borderId="14" xfId="0" applyNumberFormat="1" applyFont="1" applyFill="1" applyBorder="1" applyAlignment="1">
      <alignment horizontal="right" vertical="center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15" xfId="0" applyNumberFormat="1" applyFont="1" applyFill="1" applyBorder="1" applyAlignment="1">
      <alignment horizontal="center" vertical="top"/>
    </xf>
    <xf numFmtId="49" fontId="3" fillId="0" borderId="16" xfId="0" applyNumberFormat="1" applyFont="1" applyFill="1" applyBorder="1" applyAlignment="1">
      <alignment vertical="top" wrapText="1"/>
    </xf>
    <xf numFmtId="4" fontId="3" fillId="0" borderId="17" xfId="0" applyNumberFormat="1" applyFont="1" applyFill="1" applyBorder="1" applyAlignment="1">
      <alignment horizontal="right" vertical="center"/>
    </xf>
    <xf numFmtId="4" fontId="0" fillId="0" borderId="28" xfId="0" applyNumberFormat="1" applyFont="1" applyFill="1" applyBorder="1" applyAlignment="1">
      <alignment horizontal="right" vertical="center"/>
    </xf>
    <xf numFmtId="49" fontId="1" fillId="0" borderId="29" xfId="0" applyNumberFormat="1" applyFont="1" applyFill="1" applyBorder="1" applyAlignment="1">
      <alignment horizontal="center" vertical="top"/>
    </xf>
    <xf numFmtId="49" fontId="1" fillId="0" borderId="11" xfId="0" applyNumberFormat="1" applyFont="1" applyFill="1" applyBorder="1" applyAlignment="1">
      <alignment vertical="top" wrapText="1"/>
    </xf>
    <xf numFmtId="49" fontId="2" fillId="0" borderId="30" xfId="0" applyNumberFormat="1" applyFont="1" applyFill="1" applyBorder="1" applyAlignment="1">
      <alignment horizontal="center" vertical="top"/>
    </xf>
    <xf numFmtId="49" fontId="2" fillId="0" borderId="14" xfId="0" applyNumberFormat="1" applyFont="1" applyFill="1" applyBorder="1" applyAlignment="1">
      <alignment vertical="top" wrapText="1"/>
    </xf>
    <xf numFmtId="49" fontId="3" fillId="0" borderId="31" xfId="0" applyNumberFormat="1" applyFont="1" applyFill="1" applyBorder="1" applyAlignment="1">
      <alignment horizontal="center" vertical="top"/>
    </xf>
    <xf numFmtId="49" fontId="3" fillId="0" borderId="17" xfId="0" applyNumberFormat="1" applyFont="1" applyFill="1" applyBorder="1" applyAlignment="1">
      <alignment vertical="top" wrapText="1"/>
    </xf>
    <xf numFmtId="49" fontId="2" fillId="0" borderId="31" xfId="0" applyNumberFormat="1" applyFont="1" applyFill="1" applyBorder="1" applyAlignment="1">
      <alignment horizontal="center" vertical="top"/>
    </xf>
    <xf numFmtId="49" fontId="2" fillId="0" borderId="17" xfId="0" applyNumberFormat="1" applyFont="1" applyFill="1" applyBorder="1" applyAlignment="1">
      <alignment vertical="top" wrapText="1"/>
    </xf>
    <xf numFmtId="49" fontId="0" fillId="0" borderId="32" xfId="0" applyNumberFormat="1" applyFont="1" applyFill="1" applyBorder="1" applyAlignment="1">
      <alignment horizontal="center" vertical="top"/>
    </xf>
    <xf numFmtId="49" fontId="0" fillId="0" borderId="25" xfId="0" applyNumberFormat="1" applyFont="1" applyFill="1" applyBorder="1" applyAlignment="1">
      <alignment vertical="top" wrapText="1"/>
    </xf>
    <xf numFmtId="2" fontId="0" fillId="0" borderId="17" xfId="0" applyNumberFormat="1" applyFont="1" applyFill="1" applyBorder="1" applyAlignment="1">
      <alignment vertical="top" wrapText="1"/>
    </xf>
    <xf numFmtId="49" fontId="1" fillId="6" borderId="37" xfId="0" applyNumberFormat="1" applyFont="1" applyFill="1" applyBorder="1" applyAlignment="1">
      <alignment horizontal="center" vertical="top"/>
    </xf>
    <xf numFmtId="49" fontId="1" fillId="6" borderId="38" xfId="0" applyNumberFormat="1" applyFont="1" applyFill="1" applyBorder="1" applyAlignment="1">
      <alignment horizontal="center" vertical="top"/>
    </xf>
    <xf numFmtId="49" fontId="2" fillId="6" borderId="3" xfId="0" applyNumberFormat="1" applyFont="1" applyFill="1" applyBorder="1" applyAlignment="1">
      <alignment horizontal="center" vertical="top"/>
    </xf>
    <xf numFmtId="49" fontId="2" fillId="6" borderId="4" xfId="0" applyNumberFormat="1" applyFont="1" applyFill="1" applyBorder="1" applyAlignment="1">
      <alignment horizontal="center" vertical="top"/>
    </xf>
    <xf numFmtId="49" fontId="0" fillId="6" borderId="5" xfId="0" applyNumberFormat="1" applyFont="1" applyFill="1" applyBorder="1" applyAlignment="1">
      <alignment horizontal="center" vertical="top"/>
    </xf>
    <xf numFmtId="49" fontId="0" fillId="6" borderId="6" xfId="0" applyNumberFormat="1" applyFont="1" applyFill="1" applyBorder="1" applyAlignment="1">
      <alignment horizontal="center" vertical="top"/>
    </xf>
    <xf numFmtId="49" fontId="2" fillId="6" borderId="5" xfId="0" applyNumberFormat="1" applyFont="1" applyFill="1" applyBorder="1" applyAlignment="1">
      <alignment horizontal="center" vertical="top"/>
    </xf>
    <xf numFmtId="49" fontId="2" fillId="6" borderId="6" xfId="0" applyNumberFormat="1" applyFont="1" applyFill="1" applyBorder="1" applyAlignment="1">
      <alignment horizontal="center" vertical="top"/>
    </xf>
    <xf numFmtId="49" fontId="0" fillId="6" borderId="7" xfId="0" applyNumberFormat="1" applyFont="1" applyFill="1" applyBorder="1" applyAlignment="1">
      <alignment horizontal="center" vertical="top"/>
    </xf>
    <xf numFmtId="49" fontId="0" fillId="6" borderId="8" xfId="0" applyNumberFormat="1" applyFont="1" applyFill="1" applyBorder="1" applyAlignment="1">
      <alignment horizontal="center" vertical="top"/>
    </xf>
    <xf numFmtId="49" fontId="1" fillId="6" borderId="9" xfId="0" applyNumberFormat="1" applyFont="1" applyFill="1" applyBorder="1" applyAlignment="1">
      <alignment horizontal="center" vertical="top"/>
    </xf>
    <xf numFmtId="49" fontId="1" fillId="6" borderId="2" xfId="0" applyNumberFormat="1" applyFont="1" applyFill="1" applyBorder="1" applyAlignment="1">
      <alignment horizontal="center" vertical="top"/>
    </xf>
    <xf numFmtId="49" fontId="1" fillId="6" borderId="3" xfId="0" applyNumberFormat="1" applyFont="1" applyFill="1" applyBorder="1" applyAlignment="1">
      <alignment horizontal="center" vertical="top"/>
    </xf>
    <xf numFmtId="49" fontId="1" fillId="6" borderId="4" xfId="0" applyNumberFormat="1" applyFont="1" applyFill="1" applyBorder="1" applyAlignment="1">
      <alignment horizontal="center" vertical="top"/>
    </xf>
    <xf numFmtId="49" fontId="3" fillId="6" borderId="5" xfId="0" applyNumberFormat="1" applyFont="1" applyFill="1" applyBorder="1" applyAlignment="1">
      <alignment horizontal="center" vertical="top"/>
    </xf>
    <xf numFmtId="49" fontId="3" fillId="6" borderId="6" xfId="0" applyNumberFormat="1" applyFont="1" applyFill="1" applyBorder="1" applyAlignment="1">
      <alignment horizontal="center" vertical="top"/>
    </xf>
    <xf numFmtId="49" fontId="0" fillId="6" borderId="21" xfId="0" applyNumberFormat="1" applyFont="1" applyFill="1" applyBorder="1" applyAlignment="1">
      <alignment horizontal="center" vertical="top"/>
    </xf>
    <xf numFmtId="49" fontId="0" fillId="6" borderId="22" xfId="0" applyNumberFormat="1" applyFont="1" applyFill="1" applyBorder="1" applyAlignment="1">
      <alignment horizontal="center" vertical="top"/>
    </xf>
    <xf numFmtId="49" fontId="0" fillId="6" borderId="26" xfId="0" applyNumberFormat="1" applyFont="1" applyFill="1" applyBorder="1" applyAlignment="1">
      <alignment horizontal="center" vertical="top"/>
    </xf>
    <xf numFmtId="49" fontId="0" fillId="6" borderId="27" xfId="0" applyNumberFormat="1" applyFont="1" applyFill="1" applyBorder="1" applyAlignment="1">
      <alignment horizontal="center" vertical="top"/>
    </xf>
    <xf numFmtId="49" fontId="0" fillId="6" borderId="28" xfId="0" applyNumberFormat="1" applyFont="1" applyFill="1" applyBorder="1" applyAlignment="1">
      <alignment horizontal="center" vertical="top"/>
    </xf>
    <xf numFmtId="2" fontId="0" fillId="0" borderId="20" xfId="0" applyNumberFormat="1" applyFont="1" applyFill="1" applyBorder="1" applyAlignment="1">
      <alignment vertical="top" wrapText="1"/>
    </xf>
    <xf numFmtId="49" fontId="0" fillId="0" borderId="46" xfId="0" applyNumberFormat="1" applyFont="1" applyFill="1" applyBorder="1" applyAlignment="1">
      <alignment horizontal="center" vertical="top"/>
    </xf>
    <xf numFmtId="49" fontId="0" fillId="0" borderId="15" xfId="0" applyNumberFormat="1" applyFont="1" applyFill="1" applyBorder="1" applyAlignment="1">
      <alignment horizontal="center" vertical="top"/>
    </xf>
    <xf numFmtId="4" fontId="0" fillId="0" borderId="16" xfId="0" applyNumberFormat="1" applyFont="1" applyFill="1" applyBorder="1" applyAlignment="1">
      <alignment horizontal="center" vertical="center"/>
    </xf>
    <xf numFmtId="0" fontId="0" fillId="0" borderId="0" xfId="0" applyFont="1" applyBorder="1"/>
    <xf numFmtId="4" fontId="0" fillId="0" borderId="43" xfId="0" applyNumberFormat="1" applyFont="1" applyFill="1" applyBorder="1" applyAlignment="1">
      <alignment horizontal="right" vertical="center"/>
    </xf>
    <xf numFmtId="49" fontId="2" fillId="6" borderId="7" xfId="0" applyNumberFormat="1" applyFont="1" applyFill="1" applyBorder="1" applyAlignment="1">
      <alignment horizontal="center" vertical="top"/>
    </xf>
    <xf numFmtId="49" fontId="2" fillId="6" borderId="8" xfId="0" applyNumberFormat="1" applyFont="1" applyFill="1" applyBorder="1" applyAlignment="1">
      <alignment horizontal="center" vertical="top"/>
    </xf>
    <xf numFmtId="49" fontId="2" fillId="0" borderId="8" xfId="0" applyNumberFormat="1" applyFont="1" applyFill="1" applyBorder="1" applyAlignment="1">
      <alignment horizontal="center" vertical="top"/>
    </xf>
    <xf numFmtId="49" fontId="2" fillId="0" borderId="46" xfId="0" applyNumberFormat="1" applyFont="1" applyFill="1" applyBorder="1" applyAlignment="1">
      <alignment horizontal="center" vertical="top"/>
    </xf>
    <xf numFmtId="2" fontId="2" fillId="0" borderId="20" xfId="0" applyNumberFormat="1" applyFont="1" applyFill="1" applyBorder="1" applyAlignment="1">
      <alignment vertical="top" wrapText="1"/>
    </xf>
    <xf numFmtId="4" fontId="2" fillId="0" borderId="20" xfId="0" applyNumberFormat="1" applyFont="1" applyFill="1" applyBorder="1" applyAlignment="1">
      <alignment horizontal="right" vertical="center"/>
    </xf>
    <xf numFmtId="4" fontId="2" fillId="0" borderId="19" xfId="0" applyNumberFormat="1" applyFont="1" applyFill="1" applyBorder="1" applyAlignment="1">
      <alignment horizontal="center" vertical="center"/>
    </xf>
    <xf numFmtId="4" fontId="2" fillId="0" borderId="45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center"/>
    </xf>
    <xf numFmtId="0" fontId="6" fillId="0" borderId="6" xfId="0" applyFont="1" applyBorder="1"/>
    <xf numFmtId="0" fontId="7" fillId="0" borderId="6" xfId="0" applyFont="1" applyBorder="1"/>
    <xf numFmtId="14" fontId="7" fillId="0" borderId="6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top"/>
    </xf>
    <xf numFmtId="49" fontId="7" fillId="2" borderId="4" xfId="0" applyNumberFormat="1" applyFont="1" applyFill="1" applyBorder="1" applyAlignment="1">
      <alignment horizontal="center" vertical="top"/>
    </xf>
    <xf numFmtId="49" fontId="7" fillId="2" borderId="4" xfId="0" applyNumberFormat="1" applyFont="1" applyFill="1" applyBorder="1" applyAlignment="1">
      <alignment vertical="top" wrapText="1"/>
    </xf>
    <xf numFmtId="0" fontId="7" fillId="3" borderId="4" xfId="0" applyFont="1" applyFill="1" applyBorder="1" applyAlignment="1">
      <alignment vertical="top"/>
    </xf>
    <xf numFmtId="49" fontId="8" fillId="4" borderId="5" xfId="0" applyNumberFormat="1" applyFont="1" applyFill="1" applyBorder="1" applyAlignment="1">
      <alignment horizontal="center" vertical="top"/>
    </xf>
    <xf numFmtId="49" fontId="8" fillId="4" borderId="6" xfId="0" applyNumberFormat="1" applyFont="1" applyFill="1" applyBorder="1" applyAlignment="1">
      <alignment horizontal="center" vertical="top"/>
    </xf>
    <xf numFmtId="49" fontId="8" fillId="4" borderId="6" xfId="0" applyNumberFormat="1" applyFont="1" applyFill="1" applyBorder="1" applyAlignment="1">
      <alignment vertical="top" wrapText="1"/>
    </xf>
    <xf numFmtId="0" fontId="8" fillId="3" borderId="6" xfId="0" applyFont="1" applyFill="1" applyBorder="1" applyAlignment="1">
      <alignment vertical="top"/>
    </xf>
    <xf numFmtId="49" fontId="6" fillId="0" borderId="5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/>
    </xf>
    <xf numFmtId="49" fontId="6" fillId="0" borderId="6" xfId="0" applyNumberFormat="1" applyFont="1" applyFill="1" applyBorder="1" applyAlignment="1">
      <alignment horizontal="center" vertical="top"/>
    </xf>
    <xf numFmtId="49" fontId="6" fillId="0" borderId="6" xfId="0" applyNumberFormat="1" applyFont="1" applyBorder="1" applyAlignment="1">
      <alignment vertical="top" wrapText="1"/>
    </xf>
    <xf numFmtId="0" fontId="6" fillId="3" borderId="6" xfId="0" applyFont="1" applyFill="1" applyBorder="1" applyAlignment="1">
      <alignment vertical="top"/>
    </xf>
    <xf numFmtId="49" fontId="7" fillId="5" borderId="5" xfId="0" applyNumberFormat="1" applyFont="1" applyFill="1" applyBorder="1" applyAlignment="1">
      <alignment horizontal="center" vertical="top"/>
    </xf>
    <xf numFmtId="49" fontId="7" fillId="5" borderId="6" xfId="0" applyNumberFormat="1" applyFont="1" applyFill="1" applyBorder="1" applyAlignment="1">
      <alignment horizontal="center" vertical="top"/>
    </xf>
    <xf numFmtId="49" fontId="7" fillId="5" borderId="6" xfId="0" applyNumberFormat="1" applyFont="1" applyFill="1" applyBorder="1" applyAlignment="1">
      <alignment vertical="top" wrapText="1"/>
    </xf>
    <xf numFmtId="3" fontId="6" fillId="3" borderId="6" xfId="0" applyNumberFormat="1" applyFont="1" applyFill="1" applyBorder="1" applyAlignment="1">
      <alignment vertical="top"/>
    </xf>
    <xf numFmtId="49" fontId="9" fillId="4" borderId="5" xfId="0" applyNumberFormat="1" applyFont="1" applyFill="1" applyBorder="1" applyAlignment="1">
      <alignment horizontal="center" vertical="top"/>
    </xf>
    <xf numFmtId="49" fontId="9" fillId="4" borderId="6" xfId="0" applyNumberFormat="1" applyFont="1" applyFill="1" applyBorder="1" applyAlignment="1">
      <alignment horizontal="center" vertical="top"/>
    </xf>
    <xf numFmtId="49" fontId="6" fillId="0" borderId="5" xfId="0" applyNumberFormat="1" applyFont="1" applyFill="1" applyBorder="1" applyAlignment="1">
      <alignment horizontal="center" vertical="top"/>
    </xf>
    <xf numFmtId="49" fontId="6" fillId="0" borderId="6" xfId="0" applyNumberFormat="1" applyFont="1" applyFill="1" applyBorder="1" applyAlignment="1">
      <alignment vertical="top" wrapText="1"/>
    </xf>
    <xf numFmtId="49" fontId="6" fillId="0" borderId="7" xfId="0" applyNumberFormat="1" applyFont="1" applyFill="1" applyBorder="1" applyAlignment="1">
      <alignment horizontal="center" vertical="top"/>
    </xf>
    <xf numFmtId="49" fontId="6" fillId="0" borderId="8" xfId="0" applyNumberFormat="1" applyFont="1" applyFill="1" applyBorder="1" applyAlignment="1">
      <alignment horizontal="center" vertical="top"/>
    </xf>
    <xf numFmtId="49" fontId="6" fillId="0" borderId="8" xfId="0" applyNumberFormat="1" applyFont="1" applyFill="1" applyBorder="1" applyAlignment="1">
      <alignment vertical="top" wrapText="1"/>
    </xf>
    <xf numFmtId="3" fontId="6" fillId="3" borderId="8" xfId="0" applyNumberFormat="1" applyFont="1" applyFill="1" applyBorder="1" applyAlignment="1">
      <alignment vertical="top"/>
    </xf>
    <xf numFmtId="49" fontId="6" fillId="0" borderId="6" xfId="0" applyNumberFormat="1" applyFont="1" applyFill="1" applyBorder="1" applyAlignment="1">
      <alignment horizontal="center" vertical="top" wrapText="1"/>
    </xf>
    <xf numFmtId="3" fontId="6" fillId="0" borderId="6" xfId="0" applyNumberFormat="1" applyFont="1" applyFill="1" applyBorder="1" applyAlignment="1">
      <alignment horizontal="center" vertical="top"/>
    </xf>
    <xf numFmtId="49" fontId="6" fillId="0" borderId="15" xfId="0" applyNumberFormat="1" applyFont="1" applyFill="1" applyBorder="1" applyAlignment="1">
      <alignment horizontal="center" vertical="top"/>
    </xf>
    <xf numFmtId="49" fontId="6" fillId="0" borderId="35" xfId="0" applyNumberFormat="1" applyFont="1" applyFill="1" applyBorder="1" applyAlignment="1">
      <alignment horizontal="center" vertical="top"/>
    </xf>
    <xf numFmtId="49" fontId="6" fillId="0" borderId="36" xfId="0" applyNumberFormat="1" applyFont="1" applyFill="1" applyBorder="1" applyAlignment="1">
      <alignment horizontal="center" vertical="top"/>
    </xf>
    <xf numFmtId="3" fontId="6" fillId="0" borderId="15" xfId="0" applyNumberFormat="1" applyFont="1" applyFill="1" applyBorder="1" applyAlignment="1">
      <alignment horizontal="center" vertical="top"/>
    </xf>
    <xf numFmtId="3" fontId="6" fillId="0" borderId="36" xfId="0" applyNumberFormat="1" applyFont="1" applyFill="1" applyBorder="1" applyAlignment="1">
      <alignment horizontal="center" vertical="top"/>
    </xf>
    <xf numFmtId="4" fontId="4" fillId="7" borderId="0" xfId="0" applyNumberFormat="1" applyFont="1" applyFill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6" fillId="0" borderId="0" xfId="0" applyFont="1" applyAlignment="1"/>
    <xf numFmtId="0" fontId="7" fillId="0" borderId="0" xfId="0" applyFont="1" applyAlignment="1">
      <alignment horizontal="center"/>
    </xf>
    <xf numFmtId="0" fontId="6" fillId="0" borderId="47" xfId="0" applyFont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14" fontId="7" fillId="0" borderId="15" xfId="0" applyNumberFormat="1" applyFont="1" applyFill="1" applyBorder="1" applyAlignment="1">
      <alignment horizontal="center" vertical="center" wrapText="1"/>
    </xf>
    <xf numFmtId="14" fontId="7" fillId="0" borderId="36" xfId="0" applyNumberFormat="1" applyFont="1" applyFill="1" applyBorder="1" applyAlignment="1">
      <alignment horizontal="center" vertical="center" wrapText="1"/>
    </xf>
    <xf numFmtId="4" fontId="1" fillId="0" borderId="24" xfId="0" applyNumberFormat="1" applyFont="1" applyFill="1" applyBorder="1" applyAlignment="1">
      <alignment horizontal="center" vertical="center"/>
    </xf>
    <xf numFmtId="4" fontId="1" fillId="0" borderId="40" xfId="0" applyNumberFormat="1" applyFont="1" applyFill="1" applyBorder="1" applyAlignment="1">
      <alignment horizontal="center" vertical="center"/>
    </xf>
    <xf numFmtId="4" fontId="2" fillId="0" borderId="16" xfId="0" applyNumberFormat="1" applyFont="1" applyFill="1" applyBorder="1" applyAlignment="1">
      <alignment horizontal="center" vertical="center"/>
    </xf>
    <xf numFmtId="4" fontId="2" fillId="0" borderId="43" xfId="0" applyNumberFormat="1" applyFont="1" applyFill="1" applyBorder="1" applyAlignment="1">
      <alignment horizontal="center" vertical="center"/>
    </xf>
    <xf numFmtId="4" fontId="0" fillId="0" borderId="24" xfId="0" applyNumberFormat="1" applyFont="1" applyFill="1" applyBorder="1" applyAlignment="1">
      <alignment horizontal="center" vertical="center"/>
    </xf>
    <xf numFmtId="4" fontId="0" fillId="0" borderId="40" xfId="0" applyNumberFormat="1" applyFont="1" applyFill="1" applyBorder="1" applyAlignment="1">
      <alignment horizontal="center" vertical="center"/>
    </xf>
    <xf numFmtId="4" fontId="0" fillId="0" borderId="16" xfId="0" applyNumberFormat="1" applyFont="1" applyFill="1" applyBorder="1" applyAlignment="1">
      <alignment horizontal="center" vertical="center"/>
    </xf>
    <xf numFmtId="4" fontId="0" fillId="0" borderId="43" xfId="0" applyNumberFormat="1" applyFont="1" applyFill="1" applyBorder="1" applyAlignment="1">
      <alignment horizontal="center" vertical="center"/>
    </xf>
    <xf numFmtId="4" fontId="0" fillId="0" borderId="19" xfId="0" applyNumberFormat="1" applyFont="1" applyFill="1" applyBorder="1" applyAlignment="1">
      <alignment horizontal="center" vertical="center"/>
    </xf>
    <xf numFmtId="4" fontId="0" fillId="0" borderId="45" xfId="0" applyNumberFormat="1" applyFont="1" applyFill="1" applyBorder="1" applyAlignment="1">
      <alignment horizontal="center" vertical="center"/>
    </xf>
    <xf numFmtId="4" fontId="3" fillId="0" borderId="16" xfId="0" applyNumberFormat="1" applyFont="1" applyFill="1" applyBorder="1" applyAlignment="1">
      <alignment horizontal="center" vertical="center"/>
    </xf>
    <xf numFmtId="4" fontId="3" fillId="0" borderId="43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44" xfId="0" applyNumberFormat="1" applyFont="1" applyFill="1" applyBorder="1" applyAlignment="1">
      <alignment horizontal="center" vertical="center"/>
    </xf>
    <xf numFmtId="4" fontId="2" fillId="0" borderId="41" xfId="0" applyNumberFormat="1" applyFont="1" applyFill="1" applyBorder="1" applyAlignment="1">
      <alignment horizontal="center" vertical="center"/>
    </xf>
    <xf numFmtId="4" fontId="2" fillId="0" borderId="42" xfId="0" applyNumberFormat="1" applyFont="1" applyFill="1" applyBorder="1" applyAlignment="1">
      <alignment horizontal="center" vertical="center"/>
    </xf>
    <xf numFmtId="4" fontId="1" fillId="0" borderId="41" xfId="0" applyNumberFormat="1" applyFont="1" applyFill="1" applyBorder="1" applyAlignment="1">
      <alignment horizontal="center" vertical="center"/>
    </xf>
    <xf numFmtId="4" fontId="1" fillId="0" borderId="42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view="pageBreakPreview" zoomScale="90" zoomScaleNormal="100" zoomScaleSheetLayoutView="90" workbookViewId="0">
      <selection activeCell="I63" sqref="I63"/>
    </sheetView>
  </sheetViews>
  <sheetFormatPr defaultRowHeight="12.75" x14ac:dyDescent="0.2"/>
  <cols>
    <col min="1" max="1" width="4.83203125" style="19" customWidth="1"/>
    <col min="2" max="2" width="3.6640625" style="19" customWidth="1"/>
    <col min="3" max="3" width="3.5" style="19" customWidth="1"/>
    <col min="4" max="4" width="3.6640625" style="19" customWidth="1"/>
    <col min="5" max="5" width="3.1640625" style="19" customWidth="1"/>
    <col min="6" max="6" width="3.5" style="19" customWidth="1"/>
    <col min="7" max="7" width="6.33203125" style="19" customWidth="1"/>
    <col min="8" max="8" width="6.6640625" style="19" customWidth="1"/>
    <col min="9" max="9" width="48" customWidth="1"/>
    <col min="10" max="10" width="17.83203125" hidden="1" customWidth="1"/>
    <col min="11" max="11" width="22.83203125" customWidth="1"/>
    <col min="12" max="12" width="4" hidden="1" customWidth="1"/>
    <col min="13" max="13" width="17.83203125" hidden="1" customWidth="1"/>
    <col min="14" max="14" width="21.6640625" customWidth="1"/>
    <col min="15" max="15" width="7.83203125" hidden="1" customWidth="1"/>
    <col min="16" max="16" width="17.83203125" hidden="1" customWidth="1"/>
    <col min="17" max="17" width="19.33203125" customWidth="1"/>
    <col min="18" max="18" width="1.6640625" customWidth="1"/>
  </cols>
  <sheetData>
    <row r="1" spans="1:18" x14ac:dyDescent="0.2">
      <c r="N1" s="96"/>
      <c r="O1" s="96"/>
    </row>
    <row r="2" spans="1:18" ht="230.25" customHeight="1" x14ac:dyDescent="0.25">
      <c r="K2" s="133" t="s">
        <v>84</v>
      </c>
      <c r="L2" s="134"/>
      <c r="M2" s="134"/>
      <c r="N2" s="135"/>
      <c r="O2" s="135"/>
      <c r="P2" s="135"/>
      <c r="Q2" s="135"/>
    </row>
    <row r="3" spans="1:18" ht="36" customHeight="1" x14ac:dyDescent="0.25">
      <c r="A3" s="136" t="s">
        <v>70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</row>
    <row r="4" spans="1:18" ht="22.5" customHeight="1" x14ac:dyDescent="0.25">
      <c r="A4" s="136" t="s">
        <v>71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</row>
    <row r="5" spans="1:18" ht="28.5" customHeight="1" x14ac:dyDescent="0.25">
      <c r="A5" s="97"/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137" t="s">
        <v>80</v>
      </c>
      <c r="R5" s="137"/>
    </row>
    <row r="6" spans="1:18" ht="23.25" customHeight="1" x14ac:dyDescent="0.25">
      <c r="A6" s="138" t="s">
        <v>0</v>
      </c>
      <c r="B6" s="138"/>
      <c r="C6" s="138"/>
      <c r="D6" s="138"/>
      <c r="E6" s="138"/>
      <c r="F6" s="138"/>
      <c r="G6" s="138"/>
      <c r="H6" s="138"/>
      <c r="I6" s="139" t="s">
        <v>62</v>
      </c>
      <c r="J6" s="98"/>
      <c r="K6" s="140" t="s">
        <v>59</v>
      </c>
      <c r="L6" s="141"/>
      <c r="M6" s="99"/>
      <c r="N6" s="140" t="s">
        <v>64</v>
      </c>
      <c r="O6" s="141"/>
      <c r="P6" s="99"/>
      <c r="Q6" s="142" t="s">
        <v>72</v>
      </c>
      <c r="R6" s="142"/>
    </row>
    <row r="7" spans="1:18" s="20" customFormat="1" ht="60.75" customHeight="1" x14ac:dyDescent="0.2">
      <c r="A7" s="138"/>
      <c r="B7" s="138"/>
      <c r="C7" s="138"/>
      <c r="D7" s="138"/>
      <c r="E7" s="138"/>
      <c r="F7" s="138"/>
      <c r="G7" s="138"/>
      <c r="H7" s="138"/>
      <c r="I7" s="139"/>
      <c r="J7" s="100" t="s">
        <v>54</v>
      </c>
      <c r="K7" s="143" t="s">
        <v>57</v>
      </c>
      <c r="L7" s="144"/>
      <c r="M7" s="100" t="s">
        <v>55</v>
      </c>
      <c r="N7" s="143" t="s">
        <v>58</v>
      </c>
      <c r="O7" s="144"/>
      <c r="P7" s="100" t="s">
        <v>56</v>
      </c>
      <c r="Q7" s="143" t="s">
        <v>58</v>
      </c>
      <c r="R7" s="144"/>
    </row>
    <row r="8" spans="1:18" s="1" customFormat="1" ht="63.75" hidden="1" customHeight="1" x14ac:dyDescent="0.2">
      <c r="A8" s="101" t="s">
        <v>1</v>
      </c>
      <c r="B8" s="102" t="s">
        <v>2</v>
      </c>
      <c r="C8" s="102" t="s">
        <v>2</v>
      </c>
      <c r="D8" s="102" t="s">
        <v>3</v>
      </c>
      <c r="E8" s="102" t="s">
        <v>3</v>
      </c>
      <c r="F8" s="102" t="s">
        <v>3</v>
      </c>
      <c r="G8" s="102" t="s">
        <v>4</v>
      </c>
      <c r="H8" s="102" t="s">
        <v>5</v>
      </c>
      <c r="I8" s="103" t="s">
        <v>6</v>
      </c>
      <c r="J8" s="104"/>
      <c r="K8" s="104"/>
      <c r="L8" s="104"/>
      <c r="M8" s="104"/>
      <c r="N8" s="104"/>
      <c r="O8" s="104"/>
      <c r="P8" s="104"/>
      <c r="Q8" s="104"/>
      <c r="R8" s="104"/>
    </row>
    <row r="9" spans="1:18" s="1" customFormat="1" ht="72" hidden="1" customHeight="1" x14ac:dyDescent="0.2">
      <c r="A9" s="105" t="s">
        <v>1</v>
      </c>
      <c r="B9" s="106" t="s">
        <v>2</v>
      </c>
      <c r="C9" s="106" t="s">
        <v>2</v>
      </c>
      <c r="D9" s="106" t="s">
        <v>3</v>
      </c>
      <c r="E9" s="106" t="s">
        <v>3</v>
      </c>
      <c r="F9" s="106" t="s">
        <v>3</v>
      </c>
      <c r="G9" s="106" t="s">
        <v>4</v>
      </c>
      <c r="H9" s="106" t="s">
        <v>7</v>
      </c>
      <c r="I9" s="107" t="s">
        <v>8</v>
      </c>
      <c r="J9" s="108"/>
      <c r="K9" s="108"/>
      <c r="L9" s="108"/>
      <c r="M9" s="108"/>
      <c r="N9" s="108"/>
      <c r="O9" s="108"/>
      <c r="P9" s="108"/>
      <c r="Q9" s="108"/>
      <c r="R9" s="108"/>
    </row>
    <row r="10" spans="1:18" s="1" customFormat="1" ht="26.25" hidden="1" customHeight="1" x14ac:dyDescent="0.2">
      <c r="A10" s="109" t="s">
        <v>1</v>
      </c>
      <c r="B10" s="110" t="s">
        <v>2</v>
      </c>
      <c r="C10" s="111" t="s">
        <v>2</v>
      </c>
      <c r="D10" s="110" t="s">
        <v>3</v>
      </c>
      <c r="E10" s="110" t="s">
        <v>3</v>
      </c>
      <c r="F10" s="110" t="s">
        <v>9</v>
      </c>
      <c r="G10" s="110" t="s">
        <v>4</v>
      </c>
      <c r="H10" s="110" t="s">
        <v>10</v>
      </c>
      <c r="I10" s="112" t="s">
        <v>11</v>
      </c>
      <c r="J10" s="113"/>
      <c r="K10" s="113"/>
      <c r="L10" s="113"/>
      <c r="M10" s="113"/>
      <c r="N10" s="113"/>
      <c r="O10" s="113"/>
      <c r="P10" s="113"/>
      <c r="Q10" s="113"/>
      <c r="R10" s="113"/>
    </row>
    <row r="11" spans="1:18" s="1" customFormat="1" ht="54.75" hidden="1" customHeight="1" x14ac:dyDescent="0.2">
      <c r="A11" s="105" t="s">
        <v>1</v>
      </c>
      <c r="B11" s="106" t="s">
        <v>2</v>
      </c>
      <c r="C11" s="106" t="s">
        <v>2</v>
      </c>
      <c r="D11" s="106" t="s">
        <v>3</v>
      </c>
      <c r="E11" s="106" t="s">
        <v>3</v>
      </c>
      <c r="F11" s="106" t="s">
        <v>3</v>
      </c>
      <c r="G11" s="106" t="s">
        <v>4</v>
      </c>
      <c r="H11" s="106" t="s">
        <v>12</v>
      </c>
      <c r="I11" s="107" t="s">
        <v>13</v>
      </c>
      <c r="J11" s="108"/>
      <c r="K11" s="108"/>
      <c r="L11" s="108"/>
      <c r="M11" s="108"/>
      <c r="N11" s="108"/>
      <c r="O11" s="108"/>
      <c r="P11" s="108"/>
      <c r="Q11" s="108"/>
      <c r="R11" s="108"/>
    </row>
    <row r="12" spans="1:18" s="1" customFormat="1" ht="26.25" hidden="1" customHeight="1" x14ac:dyDescent="0.2">
      <c r="A12" s="109" t="s">
        <v>1</v>
      </c>
      <c r="B12" s="110" t="s">
        <v>2</v>
      </c>
      <c r="C12" s="111" t="s">
        <v>2</v>
      </c>
      <c r="D12" s="110" t="s">
        <v>3</v>
      </c>
      <c r="E12" s="110" t="s">
        <v>3</v>
      </c>
      <c r="F12" s="110" t="s">
        <v>9</v>
      </c>
      <c r="G12" s="110" t="s">
        <v>4</v>
      </c>
      <c r="H12" s="110" t="s">
        <v>14</v>
      </c>
      <c r="I12" s="112" t="s">
        <v>11</v>
      </c>
      <c r="J12" s="113"/>
      <c r="K12" s="113"/>
      <c r="L12" s="113"/>
      <c r="M12" s="113"/>
      <c r="N12" s="113"/>
      <c r="O12" s="113"/>
      <c r="P12" s="113"/>
      <c r="Q12" s="113"/>
      <c r="R12" s="113"/>
    </row>
    <row r="13" spans="1:18" s="1" customFormat="1" ht="51.75" hidden="1" customHeight="1" x14ac:dyDescent="0.2">
      <c r="A13" s="114" t="s">
        <v>1</v>
      </c>
      <c r="B13" s="115" t="s">
        <v>2</v>
      </c>
      <c r="C13" s="115" t="s">
        <v>2</v>
      </c>
      <c r="D13" s="115" t="s">
        <v>3</v>
      </c>
      <c r="E13" s="115" t="s">
        <v>3</v>
      </c>
      <c r="F13" s="115" t="s">
        <v>3</v>
      </c>
      <c r="G13" s="115" t="s">
        <v>4</v>
      </c>
      <c r="H13" s="115" t="s">
        <v>5</v>
      </c>
      <c r="I13" s="116" t="s">
        <v>15</v>
      </c>
      <c r="J13" s="117">
        <f t="shared" ref="J13:R13" si="0">J14-J16</f>
        <v>0</v>
      </c>
      <c r="K13" s="117">
        <f t="shared" si="0"/>
        <v>0</v>
      </c>
      <c r="L13" s="117">
        <f t="shared" si="0"/>
        <v>0</v>
      </c>
      <c r="M13" s="117">
        <f t="shared" si="0"/>
        <v>0</v>
      </c>
      <c r="N13" s="117">
        <f t="shared" si="0"/>
        <v>0</v>
      </c>
      <c r="O13" s="117">
        <f t="shared" si="0"/>
        <v>0</v>
      </c>
      <c r="P13" s="117">
        <f t="shared" si="0"/>
        <v>0</v>
      </c>
      <c r="Q13" s="117">
        <f t="shared" si="0"/>
        <v>0</v>
      </c>
      <c r="R13" s="117">
        <f t="shared" si="0"/>
        <v>0</v>
      </c>
    </row>
    <row r="14" spans="1:18" s="1" customFormat="1" ht="54.75" hidden="1" customHeight="1" x14ac:dyDescent="0.2">
      <c r="A14" s="118" t="s">
        <v>1</v>
      </c>
      <c r="B14" s="119" t="s">
        <v>2</v>
      </c>
      <c r="C14" s="119" t="s">
        <v>2</v>
      </c>
      <c r="D14" s="119" t="s">
        <v>3</v>
      </c>
      <c r="E14" s="119" t="s">
        <v>3</v>
      </c>
      <c r="F14" s="119" t="s">
        <v>3</v>
      </c>
      <c r="G14" s="119" t="s">
        <v>4</v>
      </c>
      <c r="H14" s="119" t="s">
        <v>7</v>
      </c>
      <c r="I14" s="107" t="s">
        <v>16</v>
      </c>
      <c r="J14" s="117">
        <f t="shared" ref="J14:R14" si="1">J15</f>
        <v>0</v>
      </c>
      <c r="K14" s="117">
        <f t="shared" si="1"/>
        <v>0</v>
      </c>
      <c r="L14" s="117">
        <f t="shared" si="1"/>
        <v>0</v>
      </c>
      <c r="M14" s="117">
        <f t="shared" si="1"/>
        <v>0</v>
      </c>
      <c r="N14" s="117">
        <f t="shared" si="1"/>
        <v>0</v>
      </c>
      <c r="O14" s="117">
        <f t="shared" si="1"/>
        <v>0</v>
      </c>
      <c r="P14" s="117">
        <f t="shared" si="1"/>
        <v>0</v>
      </c>
      <c r="Q14" s="117">
        <f t="shared" si="1"/>
        <v>0</v>
      </c>
      <c r="R14" s="117">
        <f t="shared" si="1"/>
        <v>0</v>
      </c>
    </row>
    <row r="15" spans="1:18" s="1" customFormat="1" ht="31.5" hidden="1" x14ac:dyDescent="0.2">
      <c r="A15" s="120" t="s">
        <v>1</v>
      </c>
      <c r="B15" s="111" t="s">
        <v>2</v>
      </c>
      <c r="C15" s="111" t="s">
        <v>2</v>
      </c>
      <c r="D15" s="111" t="s">
        <v>3</v>
      </c>
      <c r="E15" s="111" t="s">
        <v>3</v>
      </c>
      <c r="F15" s="111" t="s">
        <v>17</v>
      </c>
      <c r="G15" s="111" t="s">
        <v>4</v>
      </c>
      <c r="H15" s="111" t="s">
        <v>10</v>
      </c>
      <c r="I15" s="121" t="s">
        <v>11</v>
      </c>
      <c r="J15" s="117"/>
      <c r="K15" s="117"/>
      <c r="L15" s="117"/>
      <c r="M15" s="117"/>
      <c r="N15" s="117"/>
      <c r="O15" s="117"/>
      <c r="P15" s="117"/>
      <c r="Q15" s="117"/>
      <c r="R15" s="117"/>
    </row>
    <row r="16" spans="1:18" s="1" customFormat="1" ht="63" hidden="1" x14ac:dyDescent="0.2">
      <c r="A16" s="118" t="s">
        <v>1</v>
      </c>
      <c r="B16" s="119" t="s">
        <v>2</v>
      </c>
      <c r="C16" s="119" t="s">
        <v>2</v>
      </c>
      <c r="D16" s="119" t="s">
        <v>3</v>
      </c>
      <c r="E16" s="119" t="s">
        <v>3</v>
      </c>
      <c r="F16" s="119" t="s">
        <v>3</v>
      </c>
      <c r="G16" s="119" t="s">
        <v>4</v>
      </c>
      <c r="H16" s="119" t="s">
        <v>12</v>
      </c>
      <c r="I16" s="107" t="s">
        <v>18</v>
      </c>
      <c r="J16" s="117">
        <f t="shared" ref="J16:R16" si="2">J17</f>
        <v>0</v>
      </c>
      <c r="K16" s="117">
        <f t="shared" si="2"/>
        <v>0</v>
      </c>
      <c r="L16" s="117">
        <f t="shared" si="2"/>
        <v>0</v>
      </c>
      <c r="M16" s="117">
        <f t="shared" si="2"/>
        <v>0</v>
      </c>
      <c r="N16" s="117">
        <f t="shared" si="2"/>
        <v>0</v>
      </c>
      <c r="O16" s="117">
        <f t="shared" si="2"/>
        <v>0</v>
      </c>
      <c r="P16" s="117">
        <f t="shared" si="2"/>
        <v>0</v>
      </c>
      <c r="Q16" s="117">
        <f t="shared" si="2"/>
        <v>0</v>
      </c>
      <c r="R16" s="117">
        <f t="shared" si="2"/>
        <v>0</v>
      </c>
    </row>
    <row r="17" spans="1:18" s="1" customFormat="1" ht="31.5" hidden="1" x14ac:dyDescent="0.2">
      <c r="A17" s="122" t="s">
        <v>1</v>
      </c>
      <c r="B17" s="123" t="s">
        <v>2</v>
      </c>
      <c r="C17" s="123" t="s">
        <v>2</v>
      </c>
      <c r="D17" s="123" t="s">
        <v>3</v>
      </c>
      <c r="E17" s="123" t="s">
        <v>3</v>
      </c>
      <c r="F17" s="123" t="s">
        <v>17</v>
      </c>
      <c r="G17" s="123" t="s">
        <v>4</v>
      </c>
      <c r="H17" s="123" t="s">
        <v>14</v>
      </c>
      <c r="I17" s="124" t="s">
        <v>11</v>
      </c>
      <c r="J17" s="125"/>
      <c r="K17" s="125"/>
      <c r="L17" s="125"/>
      <c r="M17" s="125"/>
      <c r="N17" s="125"/>
      <c r="O17" s="125"/>
      <c r="P17" s="125"/>
      <c r="Q17" s="125"/>
      <c r="R17" s="125"/>
    </row>
    <row r="18" spans="1:18" s="1" customFormat="1" ht="15.75" x14ac:dyDescent="0.2">
      <c r="A18" s="128" t="s">
        <v>60</v>
      </c>
      <c r="B18" s="129"/>
      <c r="C18" s="129"/>
      <c r="D18" s="129"/>
      <c r="E18" s="129"/>
      <c r="F18" s="129"/>
      <c r="G18" s="129"/>
      <c r="H18" s="130"/>
      <c r="I18" s="126" t="s">
        <v>61</v>
      </c>
      <c r="J18" s="127"/>
      <c r="K18" s="131">
        <v>3</v>
      </c>
      <c r="L18" s="132"/>
      <c r="M18" s="127"/>
      <c r="N18" s="131">
        <v>4</v>
      </c>
      <c r="O18" s="132"/>
      <c r="P18" s="127"/>
      <c r="Q18" s="131">
        <v>5</v>
      </c>
      <c r="R18" s="132"/>
    </row>
    <row r="19" spans="1:18" s="1" customFormat="1" ht="27" customHeight="1" thickBot="1" x14ac:dyDescent="0.25">
      <c r="A19" s="61" t="s">
        <v>1</v>
      </c>
      <c r="B19" s="62" t="s">
        <v>2</v>
      </c>
      <c r="C19" s="62" t="s">
        <v>19</v>
      </c>
      <c r="D19" s="25" t="s">
        <v>3</v>
      </c>
      <c r="E19" s="25" t="s">
        <v>3</v>
      </c>
      <c r="F19" s="25" t="s">
        <v>3</v>
      </c>
      <c r="G19" s="25" t="s">
        <v>4</v>
      </c>
      <c r="H19" s="26" t="s">
        <v>5</v>
      </c>
      <c r="I19" s="27" t="s">
        <v>20</v>
      </c>
      <c r="J19" s="28">
        <f t="shared" ref="J19:P19" si="3">J20-J22</f>
        <v>-691000</v>
      </c>
      <c r="K19" s="145">
        <f>K20-K22</f>
        <v>-1058424539</v>
      </c>
      <c r="L19" s="146"/>
      <c r="M19" s="28">
        <f t="shared" si="3"/>
        <v>0</v>
      </c>
      <c r="N19" s="145">
        <f>SUM(N20-N22)</f>
        <v>246020340</v>
      </c>
      <c r="O19" s="146"/>
      <c r="P19" s="28">
        <f t="shared" si="3"/>
        <v>-1225157834</v>
      </c>
      <c r="Q19" s="145">
        <f>Q20-Q22</f>
        <v>196020340</v>
      </c>
      <c r="R19" s="146"/>
    </row>
    <row r="20" spans="1:18" s="1" customFormat="1" ht="30" customHeight="1" x14ac:dyDescent="0.2">
      <c r="A20" s="63" t="s">
        <v>1</v>
      </c>
      <c r="B20" s="64" t="s">
        <v>2</v>
      </c>
      <c r="C20" s="64" t="s">
        <v>19</v>
      </c>
      <c r="D20" s="29" t="s">
        <v>3</v>
      </c>
      <c r="E20" s="29" t="s">
        <v>3</v>
      </c>
      <c r="F20" s="29" t="s">
        <v>3</v>
      </c>
      <c r="G20" s="29" t="s">
        <v>4</v>
      </c>
      <c r="H20" s="30" t="s">
        <v>7</v>
      </c>
      <c r="I20" s="31" t="s">
        <v>78</v>
      </c>
      <c r="J20" s="32">
        <f t="shared" ref="J20:P20" si="4">SUM(J21)</f>
        <v>1570167834</v>
      </c>
      <c r="K20" s="159">
        <f>SUM(K21)</f>
        <v>658675461</v>
      </c>
      <c r="L20" s="160"/>
      <c r="M20" s="32">
        <f t="shared" si="4"/>
        <v>0</v>
      </c>
      <c r="N20" s="159">
        <f>SUM(N21)</f>
        <v>1368603801</v>
      </c>
      <c r="O20" s="160"/>
      <c r="P20" s="32">
        <f t="shared" si="4"/>
        <v>0</v>
      </c>
      <c r="Q20" s="159">
        <f>SUM(Q21)</f>
        <v>910595801</v>
      </c>
      <c r="R20" s="160"/>
    </row>
    <row r="21" spans="1:18" s="1" customFormat="1" ht="39.75" customHeight="1" x14ac:dyDescent="0.2">
      <c r="A21" s="65" t="s">
        <v>1</v>
      </c>
      <c r="B21" s="66" t="s">
        <v>2</v>
      </c>
      <c r="C21" s="66" t="s">
        <v>19</v>
      </c>
      <c r="D21" s="2" t="s">
        <v>3</v>
      </c>
      <c r="E21" s="2" t="s">
        <v>3</v>
      </c>
      <c r="F21" s="2" t="s">
        <v>17</v>
      </c>
      <c r="G21" s="2" t="s">
        <v>4</v>
      </c>
      <c r="H21" s="24" t="s">
        <v>10</v>
      </c>
      <c r="I21" s="4" t="s">
        <v>79</v>
      </c>
      <c r="J21" s="21">
        <v>1570167834</v>
      </c>
      <c r="K21" s="151">
        <v>658675461</v>
      </c>
      <c r="L21" s="152"/>
      <c r="M21" s="21"/>
      <c r="N21" s="151">
        <v>1368603801</v>
      </c>
      <c r="O21" s="152"/>
      <c r="P21" s="21"/>
      <c r="Q21" s="151">
        <v>910595801</v>
      </c>
      <c r="R21" s="152"/>
    </row>
    <row r="22" spans="1:18" s="1" customFormat="1" ht="40.5" customHeight="1" x14ac:dyDescent="0.2">
      <c r="A22" s="67" t="s">
        <v>1</v>
      </c>
      <c r="B22" s="68" t="s">
        <v>2</v>
      </c>
      <c r="C22" s="68" t="s">
        <v>19</v>
      </c>
      <c r="D22" s="33" t="s">
        <v>3</v>
      </c>
      <c r="E22" s="33" t="s">
        <v>3</v>
      </c>
      <c r="F22" s="33" t="s">
        <v>3</v>
      </c>
      <c r="G22" s="33" t="s">
        <v>4</v>
      </c>
      <c r="H22" s="34" t="s">
        <v>12</v>
      </c>
      <c r="I22" s="35" t="s">
        <v>21</v>
      </c>
      <c r="J22" s="36">
        <f t="shared" ref="J22:P22" si="5">J23</f>
        <v>1570858834</v>
      </c>
      <c r="K22" s="147">
        <f>SUM(K23)</f>
        <v>1717100000</v>
      </c>
      <c r="L22" s="148"/>
      <c r="M22" s="36">
        <f t="shared" si="5"/>
        <v>0</v>
      </c>
      <c r="N22" s="147">
        <f>SUM(N23)</f>
        <v>1122583461</v>
      </c>
      <c r="O22" s="148"/>
      <c r="P22" s="36">
        <f t="shared" si="5"/>
        <v>1225157834</v>
      </c>
      <c r="Q22" s="147">
        <f>Q23</f>
        <v>714575461</v>
      </c>
      <c r="R22" s="148"/>
    </row>
    <row r="23" spans="1:18" s="1" customFormat="1" ht="39.75" customHeight="1" thickBot="1" x14ac:dyDescent="0.25">
      <c r="A23" s="69" t="s">
        <v>1</v>
      </c>
      <c r="B23" s="70" t="s">
        <v>2</v>
      </c>
      <c r="C23" s="70" t="s">
        <v>19</v>
      </c>
      <c r="D23" s="3" t="s">
        <v>3</v>
      </c>
      <c r="E23" s="3" t="s">
        <v>3</v>
      </c>
      <c r="F23" s="3" t="s">
        <v>17</v>
      </c>
      <c r="G23" s="3" t="s">
        <v>4</v>
      </c>
      <c r="H23" s="5" t="s">
        <v>14</v>
      </c>
      <c r="I23" s="6" t="s">
        <v>73</v>
      </c>
      <c r="J23" s="22">
        <v>1570858834</v>
      </c>
      <c r="K23" s="149">
        <v>1717100000</v>
      </c>
      <c r="L23" s="150"/>
      <c r="M23" s="22"/>
      <c r="N23" s="149">
        <v>1122583461</v>
      </c>
      <c r="O23" s="150"/>
      <c r="P23" s="22">
        <v>1225157834</v>
      </c>
      <c r="Q23" s="149">
        <v>714575461</v>
      </c>
      <c r="R23" s="150"/>
    </row>
    <row r="24" spans="1:18" s="1" customFormat="1" ht="28.5" customHeight="1" thickBot="1" x14ac:dyDescent="0.25">
      <c r="A24" s="71" t="s">
        <v>1</v>
      </c>
      <c r="B24" s="72" t="s">
        <v>2</v>
      </c>
      <c r="C24" s="72" t="s">
        <v>9</v>
      </c>
      <c r="D24" s="37" t="s">
        <v>3</v>
      </c>
      <c r="E24" s="37" t="s">
        <v>3</v>
      </c>
      <c r="F24" s="37" t="s">
        <v>3</v>
      </c>
      <c r="G24" s="37" t="s">
        <v>4</v>
      </c>
      <c r="H24" s="38" t="s">
        <v>5</v>
      </c>
      <c r="I24" s="39" t="s">
        <v>51</v>
      </c>
      <c r="J24" s="40">
        <f t="shared" ref="J24:P24" si="6">J25</f>
        <v>0</v>
      </c>
      <c r="K24" s="157">
        <f>K25</f>
        <v>1293000000</v>
      </c>
      <c r="L24" s="158"/>
      <c r="M24" s="40">
        <f t="shared" si="6"/>
        <v>0</v>
      </c>
      <c r="N24" s="157">
        <f>N25</f>
        <v>0</v>
      </c>
      <c r="O24" s="158"/>
      <c r="P24" s="40">
        <f t="shared" si="6"/>
        <v>0</v>
      </c>
      <c r="Q24" s="157">
        <f>Q25</f>
        <v>0</v>
      </c>
      <c r="R24" s="158"/>
    </row>
    <row r="25" spans="1:18" s="1" customFormat="1" ht="45" customHeight="1" x14ac:dyDescent="0.2">
      <c r="A25" s="73" t="s">
        <v>1</v>
      </c>
      <c r="B25" s="74" t="s">
        <v>2</v>
      </c>
      <c r="C25" s="74" t="s">
        <v>9</v>
      </c>
      <c r="D25" s="41" t="s">
        <v>2</v>
      </c>
      <c r="E25" s="41" t="s">
        <v>3</v>
      </c>
      <c r="F25" s="41" t="s">
        <v>3</v>
      </c>
      <c r="G25" s="41" t="s">
        <v>4</v>
      </c>
      <c r="H25" s="42" t="s">
        <v>5</v>
      </c>
      <c r="I25" s="43" t="s">
        <v>65</v>
      </c>
      <c r="J25" s="44">
        <f t="shared" ref="J25:P25" si="7">J26-J31</f>
        <v>0</v>
      </c>
      <c r="K25" s="161">
        <f>K26-K31</f>
        <v>1293000000</v>
      </c>
      <c r="L25" s="162"/>
      <c r="M25" s="44">
        <f t="shared" si="7"/>
        <v>0</v>
      </c>
      <c r="N25" s="161">
        <f>N26-N31</f>
        <v>0</v>
      </c>
      <c r="O25" s="162"/>
      <c r="P25" s="44">
        <f t="shared" si="7"/>
        <v>0</v>
      </c>
      <c r="Q25" s="161">
        <f>Q26-Q31</f>
        <v>0</v>
      </c>
      <c r="R25" s="162"/>
    </row>
    <row r="26" spans="1:18" s="1" customFormat="1" ht="47.25" customHeight="1" x14ac:dyDescent="0.2">
      <c r="A26" s="67" t="s">
        <v>1</v>
      </c>
      <c r="B26" s="68" t="s">
        <v>2</v>
      </c>
      <c r="C26" s="68" t="s">
        <v>9</v>
      </c>
      <c r="D26" s="33" t="s">
        <v>2</v>
      </c>
      <c r="E26" s="33" t="s">
        <v>3</v>
      </c>
      <c r="F26" s="33" t="s">
        <v>3</v>
      </c>
      <c r="G26" s="33" t="s">
        <v>4</v>
      </c>
      <c r="H26" s="34" t="s">
        <v>7</v>
      </c>
      <c r="I26" s="35" t="s">
        <v>74</v>
      </c>
      <c r="J26" s="36">
        <f t="shared" ref="J26:P26" si="8">J27</f>
        <v>1024854600</v>
      </c>
      <c r="K26" s="147">
        <f>K27</f>
        <v>1658900000</v>
      </c>
      <c r="L26" s="148"/>
      <c r="M26" s="36">
        <f t="shared" si="8"/>
        <v>0</v>
      </c>
      <c r="N26" s="147">
        <f>N27</f>
        <v>353500000</v>
      </c>
      <c r="O26" s="148"/>
      <c r="P26" s="36">
        <f t="shared" si="8"/>
        <v>0</v>
      </c>
      <c r="Q26" s="147">
        <f>Q27</f>
        <v>367148000</v>
      </c>
      <c r="R26" s="148"/>
    </row>
    <row r="27" spans="1:18" s="1" customFormat="1" ht="57" customHeight="1" x14ac:dyDescent="0.2">
      <c r="A27" s="75" t="s">
        <v>1</v>
      </c>
      <c r="B27" s="76" t="s">
        <v>2</v>
      </c>
      <c r="C27" s="76" t="s">
        <v>9</v>
      </c>
      <c r="D27" s="45" t="s">
        <v>2</v>
      </c>
      <c r="E27" s="45" t="s">
        <v>3</v>
      </c>
      <c r="F27" s="45" t="s">
        <v>17</v>
      </c>
      <c r="G27" s="45" t="s">
        <v>4</v>
      </c>
      <c r="H27" s="46" t="s">
        <v>10</v>
      </c>
      <c r="I27" s="47" t="s">
        <v>75</v>
      </c>
      <c r="J27" s="48">
        <f t="shared" ref="J27" si="9">SUM(J28:J30)</f>
        <v>1024854600</v>
      </c>
      <c r="K27" s="155">
        <f>SUM(K29:L30)</f>
        <v>1658900000</v>
      </c>
      <c r="L27" s="156"/>
      <c r="M27" s="48"/>
      <c r="N27" s="155">
        <f>SUM(N30)</f>
        <v>353500000</v>
      </c>
      <c r="O27" s="156"/>
      <c r="P27" s="48"/>
      <c r="Q27" s="155">
        <f>SUM(Q30)</f>
        <v>367148000</v>
      </c>
      <c r="R27" s="156"/>
    </row>
    <row r="28" spans="1:18" s="1" customFormat="1" ht="27" hidden="1" customHeight="1" x14ac:dyDescent="0.2">
      <c r="A28" s="65" t="s">
        <v>1</v>
      </c>
      <c r="B28" s="66" t="s">
        <v>2</v>
      </c>
      <c r="C28" s="66" t="s">
        <v>9</v>
      </c>
      <c r="D28" s="2" t="s">
        <v>2</v>
      </c>
      <c r="E28" s="2" t="s">
        <v>3</v>
      </c>
      <c r="F28" s="2" t="s">
        <v>17</v>
      </c>
      <c r="G28" s="2" t="s">
        <v>22</v>
      </c>
      <c r="H28" s="24" t="s">
        <v>10</v>
      </c>
      <c r="I28" s="4" t="s">
        <v>23</v>
      </c>
      <c r="J28" s="21">
        <v>0</v>
      </c>
      <c r="K28" s="21"/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/>
      <c r="R28" s="21">
        <v>0</v>
      </c>
    </row>
    <row r="29" spans="1:18" s="1" customFormat="1" ht="209.25" customHeight="1" x14ac:dyDescent="0.2">
      <c r="A29" s="65" t="s">
        <v>1</v>
      </c>
      <c r="B29" s="66" t="s">
        <v>2</v>
      </c>
      <c r="C29" s="66" t="s">
        <v>9</v>
      </c>
      <c r="D29" s="2" t="s">
        <v>2</v>
      </c>
      <c r="E29" s="2" t="s">
        <v>3</v>
      </c>
      <c r="F29" s="2" t="s">
        <v>17</v>
      </c>
      <c r="G29" s="2" t="s">
        <v>81</v>
      </c>
      <c r="H29" s="84" t="s">
        <v>10</v>
      </c>
      <c r="I29" s="47" t="s">
        <v>83</v>
      </c>
      <c r="J29" s="21"/>
      <c r="K29" s="85">
        <v>1293000000</v>
      </c>
      <c r="L29" s="87"/>
      <c r="M29" s="21"/>
      <c r="N29" s="85">
        <v>0</v>
      </c>
      <c r="O29" s="87"/>
      <c r="P29" s="21"/>
      <c r="Q29" s="151">
        <v>0</v>
      </c>
      <c r="R29" s="152"/>
    </row>
    <row r="30" spans="1:18" s="1" customFormat="1" ht="42.75" customHeight="1" x14ac:dyDescent="0.2">
      <c r="A30" s="65" t="s">
        <v>1</v>
      </c>
      <c r="B30" s="66" t="s">
        <v>2</v>
      </c>
      <c r="C30" s="66" t="s">
        <v>9</v>
      </c>
      <c r="D30" s="2" t="s">
        <v>2</v>
      </c>
      <c r="E30" s="2" t="s">
        <v>3</v>
      </c>
      <c r="F30" s="2" t="s">
        <v>17</v>
      </c>
      <c r="G30" s="2" t="s">
        <v>24</v>
      </c>
      <c r="H30" s="24" t="s">
        <v>10</v>
      </c>
      <c r="I30" s="4" t="s">
        <v>76</v>
      </c>
      <c r="J30" s="21">
        <v>1024854600</v>
      </c>
      <c r="K30" s="151">
        <v>365900000</v>
      </c>
      <c r="L30" s="152"/>
      <c r="M30" s="21"/>
      <c r="N30" s="151">
        <v>353500000</v>
      </c>
      <c r="O30" s="152"/>
      <c r="P30" s="21"/>
      <c r="Q30" s="151">
        <v>367148000</v>
      </c>
      <c r="R30" s="152"/>
    </row>
    <row r="31" spans="1:18" s="1" customFormat="1" ht="58.5" customHeight="1" x14ac:dyDescent="0.2">
      <c r="A31" s="67" t="s">
        <v>1</v>
      </c>
      <c r="B31" s="68" t="s">
        <v>2</v>
      </c>
      <c r="C31" s="68" t="s">
        <v>9</v>
      </c>
      <c r="D31" s="33" t="s">
        <v>2</v>
      </c>
      <c r="E31" s="33" t="s">
        <v>3</v>
      </c>
      <c r="F31" s="33" t="s">
        <v>3</v>
      </c>
      <c r="G31" s="33" t="s">
        <v>4</v>
      </c>
      <c r="H31" s="34" t="s">
        <v>12</v>
      </c>
      <c r="I31" s="35" t="s">
        <v>66</v>
      </c>
      <c r="J31" s="36">
        <f t="shared" ref="J31:P31" si="10">J32</f>
        <v>1024854600</v>
      </c>
      <c r="K31" s="147">
        <f>K32</f>
        <v>365900000</v>
      </c>
      <c r="L31" s="148"/>
      <c r="M31" s="36">
        <f t="shared" si="10"/>
        <v>0</v>
      </c>
      <c r="N31" s="147">
        <f>N32</f>
        <v>353500000</v>
      </c>
      <c r="O31" s="148"/>
      <c r="P31" s="36">
        <f t="shared" si="10"/>
        <v>0</v>
      </c>
      <c r="Q31" s="147">
        <f>Q32</f>
        <v>367148000</v>
      </c>
      <c r="R31" s="148"/>
    </row>
    <row r="32" spans="1:18" s="1" customFormat="1" ht="55.5" customHeight="1" x14ac:dyDescent="0.2">
      <c r="A32" s="75" t="s">
        <v>1</v>
      </c>
      <c r="B32" s="76" t="s">
        <v>2</v>
      </c>
      <c r="C32" s="76" t="s">
        <v>9</v>
      </c>
      <c r="D32" s="45" t="s">
        <v>2</v>
      </c>
      <c r="E32" s="45" t="s">
        <v>3</v>
      </c>
      <c r="F32" s="45" t="s">
        <v>17</v>
      </c>
      <c r="G32" s="45" t="s">
        <v>4</v>
      </c>
      <c r="H32" s="46" t="s">
        <v>14</v>
      </c>
      <c r="I32" s="47" t="s">
        <v>67</v>
      </c>
      <c r="J32" s="48">
        <f t="shared" ref="J32" si="11">SUM(J33:J34)</f>
        <v>1024854600</v>
      </c>
      <c r="K32" s="155">
        <f>SUM(K34)</f>
        <v>365900000</v>
      </c>
      <c r="L32" s="156"/>
      <c r="M32" s="48"/>
      <c r="N32" s="155">
        <f>SUM(N34)</f>
        <v>353500000</v>
      </c>
      <c r="O32" s="156"/>
      <c r="P32" s="48"/>
      <c r="Q32" s="155">
        <f>SUM(Q34)</f>
        <v>367148000</v>
      </c>
      <c r="R32" s="156"/>
    </row>
    <row r="33" spans="1:18" s="1" customFormat="1" ht="27" hidden="1" customHeight="1" x14ac:dyDescent="0.2">
      <c r="A33" s="65" t="s">
        <v>1</v>
      </c>
      <c r="B33" s="66" t="s">
        <v>2</v>
      </c>
      <c r="C33" s="66" t="s">
        <v>9</v>
      </c>
      <c r="D33" s="2" t="s">
        <v>2</v>
      </c>
      <c r="E33" s="2" t="s">
        <v>3</v>
      </c>
      <c r="F33" s="2" t="s">
        <v>17</v>
      </c>
      <c r="G33" s="2" t="s">
        <v>22</v>
      </c>
      <c r="H33" s="24" t="s">
        <v>14</v>
      </c>
      <c r="I33" s="4" t="s">
        <v>25</v>
      </c>
      <c r="J33" s="21">
        <v>0</v>
      </c>
      <c r="K33" s="21"/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/>
      <c r="R33" s="21">
        <v>0</v>
      </c>
    </row>
    <row r="34" spans="1:18" s="1" customFormat="1" ht="45" customHeight="1" thickBot="1" x14ac:dyDescent="0.25">
      <c r="A34" s="77" t="s">
        <v>1</v>
      </c>
      <c r="B34" s="78" t="s">
        <v>2</v>
      </c>
      <c r="C34" s="78" t="s">
        <v>9</v>
      </c>
      <c r="D34" s="7" t="s">
        <v>2</v>
      </c>
      <c r="E34" s="7" t="s">
        <v>3</v>
      </c>
      <c r="F34" s="7" t="s">
        <v>17</v>
      </c>
      <c r="G34" s="7" t="s">
        <v>24</v>
      </c>
      <c r="H34" s="8" t="s">
        <v>14</v>
      </c>
      <c r="I34" s="9" t="s">
        <v>77</v>
      </c>
      <c r="J34" s="23">
        <v>1024854600</v>
      </c>
      <c r="K34" s="149">
        <v>365900000</v>
      </c>
      <c r="L34" s="150"/>
      <c r="M34" s="23"/>
      <c r="N34" s="149">
        <v>353500000</v>
      </c>
      <c r="O34" s="150"/>
      <c r="P34" s="23"/>
      <c r="Q34" s="149">
        <v>367148000</v>
      </c>
      <c r="R34" s="150"/>
    </row>
    <row r="35" spans="1:18" s="1" customFormat="1" ht="13.5" hidden="1" thickBot="1" x14ac:dyDescent="0.25">
      <c r="A35" s="79"/>
      <c r="B35" s="80"/>
      <c r="C35" s="81"/>
      <c r="D35" s="10"/>
      <c r="E35" s="10"/>
      <c r="F35" s="10"/>
      <c r="G35" s="10"/>
      <c r="H35" s="10"/>
      <c r="I35" s="11"/>
      <c r="J35" s="49">
        <v>0</v>
      </c>
      <c r="K35" s="49"/>
      <c r="L35" s="49">
        <v>0</v>
      </c>
      <c r="M35" s="49">
        <v>0</v>
      </c>
      <c r="N35" s="49">
        <v>0</v>
      </c>
      <c r="O35" s="49">
        <v>0</v>
      </c>
      <c r="P35" s="49">
        <v>0</v>
      </c>
      <c r="Q35" s="49">
        <v>0</v>
      </c>
      <c r="R35" s="49">
        <v>0</v>
      </c>
    </row>
    <row r="36" spans="1:18" s="1" customFormat="1" ht="27" customHeight="1" thickBot="1" x14ac:dyDescent="0.25">
      <c r="A36" s="71" t="s">
        <v>1</v>
      </c>
      <c r="B36" s="72" t="s">
        <v>2</v>
      </c>
      <c r="C36" s="72" t="s">
        <v>26</v>
      </c>
      <c r="D36" s="37" t="s">
        <v>3</v>
      </c>
      <c r="E36" s="37" t="s">
        <v>3</v>
      </c>
      <c r="F36" s="37" t="s">
        <v>3</v>
      </c>
      <c r="G36" s="37" t="s">
        <v>4</v>
      </c>
      <c r="H36" s="50" t="s">
        <v>5</v>
      </c>
      <c r="I36" s="51" t="s">
        <v>68</v>
      </c>
      <c r="J36" s="40">
        <f t="shared" ref="J36:P36" si="12">J41-J37</f>
        <v>182036441.25</v>
      </c>
      <c r="K36" s="157">
        <f>K41-L37</f>
        <v>389675875.73000002</v>
      </c>
      <c r="L36" s="158"/>
      <c r="M36" s="40">
        <f t="shared" si="12"/>
        <v>0</v>
      </c>
      <c r="N36" s="157">
        <v>0</v>
      </c>
      <c r="O36" s="158"/>
      <c r="P36" s="40">
        <f t="shared" si="12"/>
        <v>0</v>
      </c>
      <c r="Q36" s="157">
        <f>Q41-R37</f>
        <v>0</v>
      </c>
      <c r="R36" s="158"/>
    </row>
    <row r="37" spans="1:18" s="1" customFormat="1" ht="13.5" hidden="1" x14ac:dyDescent="0.2">
      <c r="A37" s="63" t="s">
        <v>1</v>
      </c>
      <c r="B37" s="64" t="s">
        <v>2</v>
      </c>
      <c r="C37" s="64" t="s">
        <v>26</v>
      </c>
      <c r="D37" s="29" t="s">
        <v>3</v>
      </c>
      <c r="E37" s="29" t="s">
        <v>3</v>
      </c>
      <c r="F37" s="29" t="s">
        <v>3</v>
      </c>
      <c r="G37" s="29" t="s">
        <v>4</v>
      </c>
      <c r="H37" s="52" t="s">
        <v>27</v>
      </c>
      <c r="I37" s="53" t="s">
        <v>28</v>
      </c>
      <c r="J37" s="44">
        <f t="shared" ref="J37:R39" si="13">J38</f>
        <v>0</v>
      </c>
      <c r="K37" s="44"/>
      <c r="L37" s="44">
        <f t="shared" si="13"/>
        <v>0</v>
      </c>
      <c r="M37" s="44">
        <f t="shared" si="13"/>
        <v>0</v>
      </c>
      <c r="N37" s="44"/>
      <c r="O37" s="44"/>
      <c r="P37" s="44">
        <f t="shared" si="13"/>
        <v>0</v>
      </c>
      <c r="Q37" s="44"/>
      <c r="R37" s="44">
        <f t="shared" si="13"/>
        <v>0</v>
      </c>
    </row>
    <row r="38" spans="1:18" s="1" customFormat="1" ht="25.5" hidden="1" x14ac:dyDescent="0.2">
      <c r="A38" s="75" t="s">
        <v>1</v>
      </c>
      <c r="B38" s="76" t="s">
        <v>2</v>
      </c>
      <c r="C38" s="76" t="s">
        <v>26</v>
      </c>
      <c r="D38" s="45" t="s">
        <v>19</v>
      </c>
      <c r="E38" s="45" t="s">
        <v>3</v>
      </c>
      <c r="F38" s="45" t="s">
        <v>3</v>
      </c>
      <c r="G38" s="45" t="s">
        <v>4</v>
      </c>
      <c r="H38" s="54" t="s">
        <v>27</v>
      </c>
      <c r="I38" s="55" t="s">
        <v>29</v>
      </c>
      <c r="J38" s="48">
        <f t="shared" si="13"/>
        <v>0</v>
      </c>
      <c r="K38" s="48"/>
      <c r="L38" s="48">
        <f t="shared" si="13"/>
        <v>0</v>
      </c>
      <c r="M38" s="48">
        <f t="shared" si="13"/>
        <v>0</v>
      </c>
      <c r="N38" s="48"/>
      <c r="O38" s="48"/>
      <c r="P38" s="48">
        <f t="shared" si="13"/>
        <v>0</v>
      </c>
      <c r="Q38" s="48"/>
      <c r="R38" s="48">
        <f t="shared" si="13"/>
        <v>0</v>
      </c>
    </row>
    <row r="39" spans="1:18" s="1" customFormat="1" ht="25.5" hidden="1" x14ac:dyDescent="0.2">
      <c r="A39" s="65" t="s">
        <v>1</v>
      </c>
      <c r="B39" s="66" t="s">
        <v>2</v>
      </c>
      <c r="C39" s="66" t="s">
        <v>26</v>
      </c>
      <c r="D39" s="2" t="s">
        <v>19</v>
      </c>
      <c r="E39" s="2" t="s">
        <v>2</v>
      </c>
      <c r="F39" s="2" t="s">
        <v>3</v>
      </c>
      <c r="G39" s="2" t="s">
        <v>4</v>
      </c>
      <c r="H39" s="12" t="s">
        <v>30</v>
      </c>
      <c r="I39" s="13" t="s">
        <v>31</v>
      </c>
      <c r="J39" s="21">
        <f t="shared" si="13"/>
        <v>0</v>
      </c>
      <c r="K39" s="21"/>
      <c r="L39" s="21">
        <f t="shared" si="13"/>
        <v>0</v>
      </c>
      <c r="M39" s="21">
        <f t="shared" si="13"/>
        <v>0</v>
      </c>
      <c r="N39" s="21"/>
      <c r="O39" s="21"/>
      <c r="P39" s="21">
        <f t="shared" si="13"/>
        <v>0</v>
      </c>
      <c r="Q39" s="21"/>
      <c r="R39" s="21">
        <f t="shared" si="13"/>
        <v>0</v>
      </c>
    </row>
    <row r="40" spans="1:18" s="1" customFormat="1" ht="25.5" hidden="1" x14ac:dyDescent="0.2">
      <c r="A40" s="65" t="s">
        <v>1</v>
      </c>
      <c r="B40" s="66" t="s">
        <v>2</v>
      </c>
      <c r="C40" s="66" t="s">
        <v>26</v>
      </c>
      <c r="D40" s="2" t="s">
        <v>19</v>
      </c>
      <c r="E40" s="2" t="s">
        <v>2</v>
      </c>
      <c r="F40" s="2" t="s">
        <v>17</v>
      </c>
      <c r="G40" s="2" t="s">
        <v>4</v>
      </c>
      <c r="H40" s="12" t="s">
        <v>30</v>
      </c>
      <c r="I40" s="13" t="s">
        <v>32</v>
      </c>
      <c r="J40" s="21"/>
      <c r="K40" s="21"/>
      <c r="L40" s="21">
        <f>J40+K40</f>
        <v>0</v>
      </c>
      <c r="M40" s="21"/>
      <c r="N40" s="21"/>
      <c r="O40" s="21"/>
      <c r="P40" s="21"/>
      <c r="Q40" s="21"/>
      <c r="R40" s="21"/>
    </row>
    <row r="41" spans="1:18" s="1" customFormat="1" ht="18" customHeight="1" x14ac:dyDescent="0.2">
      <c r="A41" s="67" t="s">
        <v>1</v>
      </c>
      <c r="B41" s="68" t="s">
        <v>2</v>
      </c>
      <c r="C41" s="68" t="s">
        <v>26</v>
      </c>
      <c r="D41" s="33" t="s">
        <v>3</v>
      </c>
      <c r="E41" s="33" t="s">
        <v>3</v>
      </c>
      <c r="F41" s="33" t="s">
        <v>3</v>
      </c>
      <c r="G41" s="33" t="s">
        <v>4</v>
      </c>
      <c r="H41" s="56" t="s">
        <v>33</v>
      </c>
      <c r="I41" s="57" t="s">
        <v>34</v>
      </c>
      <c r="J41" s="36">
        <f t="shared" ref="J41:P43" si="14">J42</f>
        <v>182036441.25</v>
      </c>
      <c r="K41" s="147">
        <f>K42</f>
        <v>389675875.73000002</v>
      </c>
      <c r="L41" s="148"/>
      <c r="M41" s="36">
        <f t="shared" si="14"/>
        <v>0</v>
      </c>
      <c r="N41" s="147">
        <v>0</v>
      </c>
      <c r="O41" s="148"/>
      <c r="P41" s="36">
        <f t="shared" si="14"/>
        <v>0</v>
      </c>
      <c r="Q41" s="147">
        <f>Q42</f>
        <v>0</v>
      </c>
      <c r="R41" s="148"/>
    </row>
    <row r="42" spans="1:18" s="1" customFormat="1" ht="27.75" customHeight="1" x14ac:dyDescent="0.2">
      <c r="A42" s="75" t="s">
        <v>1</v>
      </c>
      <c r="B42" s="76" t="s">
        <v>2</v>
      </c>
      <c r="C42" s="76" t="s">
        <v>26</v>
      </c>
      <c r="D42" s="45" t="s">
        <v>19</v>
      </c>
      <c r="E42" s="45" t="s">
        <v>3</v>
      </c>
      <c r="F42" s="45" t="s">
        <v>3</v>
      </c>
      <c r="G42" s="45" t="s">
        <v>4</v>
      </c>
      <c r="H42" s="54" t="s">
        <v>33</v>
      </c>
      <c r="I42" s="55" t="s">
        <v>35</v>
      </c>
      <c r="J42" s="48">
        <f t="shared" si="14"/>
        <v>182036441.25</v>
      </c>
      <c r="K42" s="155">
        <f>K43</f>
        <v>389675875.73000002</v>
      </c>
      <c r="L42" s="156"/>
      <c r="M42" s="48">
        <f t="shared" si="14"/>
        <v>0</v>
      </c>
      <c r="N42" s="155">
        <v>0</v>
      </c>
      <c r="O42" s="156"/>
      <c r="P42" s="48">
        <f t="shared" si="14"/>
        <v>0</v>
      </c>
      <c r="Q42" s="155">
        <f>Q43</f>
        <v>0</v>
      </c>
      <c r="R42" s="156"/>
    </row>
    <row r="43" spans="1:18" s="1" customFormat="1" ht="26.25" customHeight="1" x14ac:dyDescent="0.2">
      <c r="A43" s="65" t="s">
        <v>1</v>
      </c>
      <c r="B43" s="66" t="s">
        <v>2</v>
      </c>
      <c r="C43" s="66" t="s">
        <v>26</v>
      </c>
      <c r="D43" s="2" t="s">
        <v>19</v>
      </c>
      <c r="E43" s="2" t="s">
        <v>2</v>
      </c>
      <c r="F43" s="2" t="s">
        <v>3</v>
      </c>
      <c r="G43" s="2" t="s">
        <v>4</v>
      </c>
      <c r="H43" s="12" t="s">
        <v>36</v>
      </c>
      <c r="I43" s="13" t="s">
        <v>37</v>
      </c>
      <c r="J43" s="21">
        <f t="shared" si="14"/>
        <v>182036441.25</v>
      </c>
      <c r="K43" s="151">
        <f>K44</f>
        <v>389675875.73000002</v>
      </c>
      <c r="L43" s="152"/>
      <c r="M43" s="21">
        <f t="shared" si="14"/>
        <v>0</v>
      </c>
      <c r="N43" s="151">
        <v>0</v>
      </c>
      <c r="O43" s="152"/>
      <c r="P43" s="21">
        <f t="shared" si="14"/>
        <v>0</v>
      </c>
      <c r="Q43" s="151">
        <f>Q44</f>
        <v>0</v>
      </c>
      <c r="R43" s="152"/>
    </row>
    <row r="44" spans="1:18" s="1" customFormat="1" ht="26.25" customHeight="1" thickBot="1" x14ac:dyDescent="0.25">
      <c r="A44" s="77" t="s">
        <v>1</v>
      </c>
      <c r="B44" s="78" t="s">
        <v>2</v>
      </c>
      <c r="C44" s="78" t="s">
        <v>26</v>
      </c>
      <c r="D44" s="7" t="s">
        <v>19</v>
      </c>
      <c r="E44" s="7" t="s">
        <v>2</v>
      </c>
      <c r="F44" s="7" t="s">
        <v>17</v>
      </c>
      <c r="G44" s="7" t="s">
        <v>4</v>
      </c>
      <c r="H44" s="58" t="s">
        <v>36</v>
      </c>
      <c r="I44" s="59" t="s">
        <v>38</v>
      </c>
      <c r="J44" s="23">
        <v>182036441.25</v>
      </c>
      <c r="K44" s="149">
        <v>389675875.73000002</v>
      </c>
      <c r="L44" s="150"/>
      <c r="M44" s="23"/>
      <c r="N44" s="149">
        <v>0</v>
      </c>
      <c r="O44" s="150"/>
      <c r="P44" s="23"/>
      <c r="Q44" s="149">
        <v>0</v>
      </c>
      <c r="R44" s="150"/>
    </row>
    <row r="45" spans="1:18" s="1" customFormat="1" ht="27" customHeight="1" thickBot="1" x14ac:dyDescent="0.25">
      <c r="A45" s="71" t="s">
        <v>5</v>
      </c>
      <c r="B45" s="72" t="s">
        <v>2</v>
      </c>
      <c r="C45" s="72" t="s">
        <v>39</v>
      </c>
      <c r="D45" s="37" t="s">
        <v>3</v>
      </c>
      <c r="E45" s="37" t="s">
        <v>3</v>
      </c>
      <c r="F45" s="37" t="s">
        <v>3</v>
      </c>
      <c r="G45" s="37" t="s">
        <v>4</v>
      </c>
      <c r="H45" s="50" t="s">
        <v>5</v>
      </c>
      <c r="I45" s="51" t="s">
        <v>40</v>
      </c>
      <c r="J45" s="40" t="e">
        <f>J46-J49+#REF!</f>
        <v>#REF!</v>
      </c>
      <c r="K45" s="157">
        <f>SUM(K49-K53)</f>
        <v>0</v>
      </c>
      <c r="L45" s="158"/>
      <c r="M45" s="40" t="e">
        <f>M46-M49+#REF!</f>
        <v>#REF!</v>
      </c>
      <c r="N45" s="157">
        <f>SUM(N49)</f>
        <v>0</v>
      </c>
      <c r="O45" s="158"/>
      <c r="P45" s="40" t="e">
        <f>P46-P49+#REF!</f>
        <v>#REF!</v>
      </c>
      <c r="Q45" s="157">
        <f>SUM(Q49)</f>
        <v>0</v>
      </c>
      <c r="R45" s="158"/>
    </row>
    <row r="46" spans="1:18" s="1" customFormat="1" ht="53.25" hidden="1" customHeight="1" x14ac:dyDescent="0.2">
      <c r="A46" s="63" t="s">
        <v>41</v>
      </c>
      <c r="B46" s="64" t="s">
        <v>2</v>
      </c>
      <c r="C46" s="64" t="s">
        <v>39</v>
      </c>
      <c r="D46" s="29" t="s">
        <v>2</v>
      </c>
      <c r="E46" s="29" t="s">
        <v>3</v>
      </c>
      <c r="F46" s="29" t="s">
        <v>3</v>
      </c>
      <c r="G46" s="29" t="s">
        <v>4</v>
      </c>
      <c r="H46" s="52" t="s">
        <v>5</v>
      </c>
      <c r="I46" s="53" t="s">
        <v>42</v>
      </c>
      <c r="J46" s="32">
        <f t="shared" ref="J46:P47" si="15">J47</f>
        <v>691000</v>
      </c>
      <c r="K46" s="159">
        <f>K47</f>
        <v>0</v>
      </c>
      <c r="L46" s="160"/>
      <c r="M46" s="32">
        <f t="shared" si="15"/>
        <v>0</v>
      </c>
      <c r="N46" s="159">
        <f>N47</f>
        <v>0</v>
      </c>
      <c r="O46" s="160"/>
      <c r="P46" s="32">
        <f t="shared" si="15"/>
        <v>0</v>
      </c>
      <c r="Q46" s="159">
        <f>Q47</f>
        <v>0</v>
      </c>
      <c r="R46" s="160"/>
    </row>
    <row r="47" spans="1:18" s="1" customFormat="1" ht="51" hidden="1" customHeight="1" x14ac:dyDescent="0.2">
      <c r="A47" s="75" t="s">
        <v>41</v>
      </c>
      <c r="B47" s="76" t="s">
        <v>2</v>
      </c>
      <c r="C47" s="76" t="s">
        <v>39</v>
      </c>
      <c r="D47" s="45" t="s">
        <v>2</v>
      </c>
      <c r="E47" s="45" t="s">
        <v>3</v>
      </c>
      <c r="F47" s="45" t="s">
        <v>3</v>
      </c>
      <c r="G47" s="45" t="s">
        <v>4</v>
      </c>
      <c r="H47" s="54" t="s">
        <v>43</v>
      </c>
      <c r="I47" s="55" t="s">
        <v>44</v>
      </c>
      <c r="J47" s="48">
        <f t="shared" si="15"/>
        <v>691000</v>
      </c>
      <c r="K47" s="155">
        <f>K48</f>
        <v>0</v>
      </c>
      <c r="L47" s="156"/>
      <c r="M47" s="48">
        <f t="shared" si="15"/>
        <v>0</v>
      </c>
      <c r="N47" s="155">
        <f>O48</f>
        <v>0</v>
      </c>
      <c r="O47" s="156"/>
      <c r="P47" s="48">
        <f t="shared" si="15"/>
        <v>0</v>
      </c>
      <c r="Q47" s="155">
        <f>Q48</f>
        <v>0</v>
      </c>
      <c r="R47" s="156"/>
    </row>
    <row r="48" spans="1:18" s="1" customFormat="1" ht="47.25" hidden="1" customHeight="1" x14ac:dyDescent="0.2">
      <c r="A48" s="65" t="s">
        <v>41</v>
      </c>
      <c r="B48" s="66" t="s">
        <v>2</v>
      </c>
      <c r="C48" s="66" t="s">
        <v>39</v>
      </c>
      <c r="D48" s="2" t="s">
        <v>2</v>
      </c>
      <c r="E48" s="2" t="s">
        <v>3</v>
      </c>
      <c r="F48" s="2" t="s">
        <v>17</v>
      </c>
      <c r="G48" s="2" t="s">
        <v>4</v>
      </c>
      <c r="H48" s="12" t="s">
        <v>43</v>
      </c>
      <c r="I48" s="13" t="s">
        <v>63</v>
      </c>
      <c r="J48" s="21">
        <v>691000</v>
      </c>
      <c r="K48" s="151"/>
      <c r="L48" s="152"/>
      <c r="M48" s="21"/>
      <c r="N48" s="151">
        <v>0</v>
      </c>
      <c r="O48" s="152"/>
      <c r="P48" s="21"/>
      <c r="Q48" s="151">
        <v>0</v>
      </c>
      <c r="R48" s="152"/>
    </row>
    <row r="49" spans="1:18" s="1" customFormat="1" ht="28.5" customHeight="1" x14ac:dyDescent="0.2">
      <c r="A49" s="67" t="s">
        <v>1</v>
      </c>
      <c r="B49" s="68" t="s">
        <v>2</v>
      </c>
      <c r="C49" s="68" t="s">
        <v>39</v>
      </c>
      <c r="D49" s="33" t="s">
        <v>17</v>
      </c>
      <c r="E49" s="33" t="s">
        <v>3</v>
      </c>
      <c r="F49" s="33" t="s">
        <v>3</v>
      </c>
      <c r="G49" s="33" t="s">
        <v>4</v>
      </c>
      <c r="H49" s="56" t="s">
        <v>5</v>
      </c>
      <c r="I49" s="57" t="s">
        <v>45</v>
      </c>
      <c r="J49" s="36">
        <f>J50</f>
        <v>42724090.310000002</v>
      </c>
      <c r="K49" s="147">
        <f>K50</f>
        <v>44325861.450000003</v>
      </c>
      <c r="L49" s="148"/>
      <c r="M49" s="36">
        <f t="shared" ref="M49:P49" si="16">M50</f>
        <v>0</v>
      </c>
      <c r="N49" s="147">
        <f>N50</f>
        <v>0</v>
      </c>
      <c r="O49" s="148"/>
      <c r="P49" s="36">
        <f t="shared" si="16"/>
        <v>41432570.149999999</v>
      </c>
      <c r="Q49" s="147">
        <f>Q50</f>
        <v>0</v>
      </c>
      <c r="R49" s="148"/>
    </row>
    <row r="50" spans="1:18" s="1" customFormat="1" ht="30.75" customHeight="1" x14ac:dyDescent="0.2">
      <c r="A50" s="65" t="s">
        <v>1</v>
      </c>
      <c r="B50" s="76" t="s">
        <v>2</v>
      </c>
      <c r="C50" s="76" t="s">
        <v>39</v>
      </c>
      <c r="D50" s="45" t="s">
        <v>17</v>
      </c>
      <c r="E50" s="45" t="s">
        <v>2</v>
      </c>
      <c r="F50" s="45" t="s">
        <v>3</v>
      </c>
      <c r="G50" s="45" t="s">
        <v>4</v>
      </c>
      <c r="H50" s="54" t="s">
        <v>5</v>
      </c>
      <c r="I50" s="55" t="s">
        <v>46</v>
      </c>
      <c r="J50" s="48">
        <f t="shared" ref="J50:P50" si="17">J51</f>
        <v>42724090.310000002</v>
      </c>
      <c r="K50" s="155">
        <f>K51</f>
        <v>44325861.450000003</v>
      </c>
      <c r="L50" s="156"/>
      <c r="M50" s="48">
        <f t="shared" si="17"/>
        <v>0</v>
      </c>
      <c r="N50" s="155">
        <f>N51</f>
        <v>0</v>
      </c>
      <c r="O50" s="156"/>
      <c r="P50" s="48">
        <f t="shared" si="17"/>
        <v>41432570.149999999</v>
      </c>
      <c r="Q50" s="155">
        <f>Q51</f>
        <v>0</v>
      </c>
      <c r="R50" s="156"/>
    </row>
    <row r="51" spans="1:18" s="1" customFormat="1" ht="105" customHeight="1" x14ac:dyDescent="0.2">
      <c r="A51" s="65" t="s">
        <v>1</v>
      </c>
      <c r="B51" s="66" t="s">
        <v>2</v>
      </c>
      <c r="C51" s="66" t="s">
        <v>39</v>
      </c>
      <c r="D51" s="2" t="s">
        <v>17</v>
      </c>
      <c r="E51" s="2" t="s">
        <v>2</v>
      </c>
      <c r="F51" s="2" t="s">
        <v>3</v>
      </c>
      <c r="G51" s="2" t="s">
        <v>4</v>
      </c>
      <c r="H51" s="12" t="s">
        <v>12</v>
      </c>
      <c r="I51" s="60" t="s">
        <v>52</v>
      </c>
      <c r="J51" s="21">
        <f t="shared" ref="J51:P51" si="18">SUM(J52)</f>
        <v>42724090.310000002</v>
      </c>
      <c r="K51" s="151">
        <f>SUM(K52)</f>
        <v>44325861.450000003</v>
      </c>
      <c r="L51" s="152"/>
      <c r="M51" s="21">
        <f t="shared" si="18"/>
        <v>0</v>
      </c>
      <c r="N51" s="151">
        <f>SUM(N52)</f>
        <v>0</v>
      </c>
      <c r="O51" s="152"/>
      <c r="P51" s="21">
        <f t="shared" si="18"/>
        <v>41432570.149999999</v>
      </c>
      <c r="Q51" s="151">
        <f>SUM(Q52)</f>
        <v>0</v>
      </c>
      <c r="R51" s="152"/>
    </row>
    <row r="52" spans="1:18" s="1" customFormat="1" ht="96" customHeight="1" x14ac:dyDescent="0.2">
      <c r="A52" s="69" t="s">
        <v>1</v>
      </c>
      <c r="B52" s="70" t="s">
        <v>2</v>
      </c>
      <c r="C52" s="70" t="s">
        <v>39</v>
      </c>
      <c r="D52" s="3" t="s">
        <v>17</v>
      </c>
      <c r="E52" s="3" t="s">
        <v>2</v>
      </c>
      <c r="F52" s="3" t="s">
        <v>17</v>
      </c>
      <c r="G52" s="3" t="s">
        <v>4</v>
      </c>
      <c r="H52" s="83" t="s">
        <v>14</v>
      </c>
      <c r="I52" s="82" t="s">
        <v>53</v>
      </c>
      <c r="J52" s="22">
        <v>42724090.310000002</v>
      </c>
      <c r="K52" s="153">
        <v>44325861.450000003</v>
      </c>
      <c r="L52" s="154"/>
      <c r="M52" s="22"/>
      <c r="N52" s="153">
        <v>0</v>
      </c>
      <c r="O52" s="154"/>
      <c r="P52" s="22">
        <v>41432570.149999999</v>
      </c>
      <c r="Q52" s="153">
        <v>0</v>
      </c>
      <c r="R52" s="154"/>
    </row>
    <row r="53" spans="1:18" s="1" customFormat="1" ht="40.5" customHeight="1" x14ac:dyDescent="0.2">
      <c r="A53" s="88" t="s">
        <v>1</v>
      </c>
      <c r="B53" s="89" t="s">
        <v>2</v>
      </c>
      <c r="C53" s="89" t="s">
        <v>39</v>
      </c>
      <c r="D53" s="90" t="s">
        <v>26</v>
      </c>
      <c r="E53" s="90" t="s">
        <v>3</v>
      </c>
      <c r="F53" s="90" t="s">
        <v>3</v>
      </c>
      <c r="G53" s="90" t="s">
        <v>4</v>
      </c>
      <c r="H53" s="91" t="s">
        <v>5</v>
      </c>
      <c r="I53" s="92" t="s">
        <v>82</v>
      </c>
      <c r="J53" s="93"/>
      <c r="K53" s="94">
        <f>SUM(K54)</f>
        <v>44325861.450000003</v>
      </c>
      <c r="L53" s="95"/>
      <c r="M53" s="93"/>
      <c r="N53" s="94">
        <v>0</v>
      </c>
      <c r="O53" s="95"/>
      <c r="P53" s="93"/>
      <c r="Q53" s="147">
        <v>0</v>
      </c>
      <c r="R53" s="148"/>
    </row>
    <row r="54" spans="1:18" s="1" customFormat="1" ht="39.75" customHeight="1" x14ac:dyDescent="0.2">
      <c r="A54" s="65" t="s">
        <v>1</v>
      </c>
      <c r="B54" s="66" t="s">
        <v>2</v>
      </c>
      <c r="C54" s="66" t="s">
        <v>39</v>
      </c>
      <c r="D54" s="2" t="s">
        <v>26</v>
      </c>
      <c r="E54" s="2" t="s">
        <v>3</v>
      </c>
      <c r="F54" s="2" t="s">
        <v>3</v>
      </c>
      <c r="G54" s="2" t="s">
        <v>4</v>
      </c>
      <c r="H54" s="12" t="s">
        <v>33</v>
      </c>
      <c r="I54" s="13" t="s">
        <v>47</v>
      </c>
      <c r="J54" s="21">
        <f>J56</f>
        <v>42724090.310000002</v>
      </c>
      <c r="K54" s="151">
        <f>K56</f>
        <v>44325861.450000003</v>
      </c>
      <c r="L54" s="152"/>
      <c r="M54" s="21">
        <f>M56</f>
        <v>0</v>
      </c>
      <c r="N54" s="151">
        <f>SUM(N55)</f>
        <v>0</v>
      </c>
      <c r="O54" s="152"/>
      <c r="P54" s="21">
        <f>P56</f>
        <v>41432570.149999999</v>
      </c>
      <c r="Q54" s="151">
        <f>Q56</f>
        <v>0</v>
      </c>
      <c r="R54" s="152"/>
    </row>
    <row r="55" spans="1:18" s="1" customFormat="1" ht="44.25" customHeight="1" x14ac:dyDescent="0.2">
      <c r="A55" s="65" t="s">
        <v>1</v>
      </c>
      <c r="B55" s="66" t="s">
        <v>2</v>
      </c>
      <c r="C55" s="66" t="s">
        <v>39</v>
      </c>
      <c r="D55" s="2" t="s">
        <v>26</v>
      </c>
      <c r="E55" s="2" t="s">
        <v>2</v>
      </c>
      <c r="F55" s="2" t="s">
        <v>3</v>
      </c>
      <c r="G55" s="2" t="s">
        <v>4</v>
      </c>
      <c r="H55" s="12" t="s">
        <v>33</v>
      </c>
      <c r="I55" s="13" t="s">
        <v>48</v>
      </c>
      <c r="J55" s="21"/>
      <c r="K55" s="151">
        <f>SUM(K56)</f>
        <v>44325861.450000003</v>
      </c>
      <c r="L55" s="152"/>
      <c r="M55" s="21"/>
      <c r="N55" s="151">
        <f>SUM(N56)</f>
        <v>0</v>
      </c>
      <c r="O55" s="152"/>
      <c r="P55" s="21"/>
      <c r="Q55" s="151">
        <f>SUM(Q56)</f>
        <v>0</v>
      </c>
      <c r="R55" s="152"/>
    </row>
    <row r="56" spans="1:18" s="1" customFormat="1" ht="45.75" customHeight="1" thickBot="1" x14ac:dyDescent="0.25">
      <c r="A56" s="77" t="s">
        <v>1</v>
      </c>
      <c r="B56" s="78" t="s">
        <v>2</v>
      </c>
      <c r="C56" s="78" t="s">
        <v>39</v>
      </c>
      <c r="D56" s="7" t="s">
        <v>26</v>
      </c>
      <c r="E56" s="7" t="s">
        <v>2</v>
      </c>
      <c r="F56" s="7" t="s">
        <v>17</v>
      </c>
      <c r="G56" s="7" t="s">
        <v>4</v>
      </c>
      <c r="H56" s="58" t="s">
        <v>49</v>
      </c>
      <c r="I56" s="59" t="s">
        <v>50</v>
      </c>
      <c r="J56" s="23">
        <v>42724090.310000002</v>
      </c>
      <c r="K56" s="149">
        <v>44325861.450000003</v>
      </c>
      <c r="L56" s="150"/>
      <c r="M56" s="23"/>
      <c r="N56" s="149">
        <v>0</v>
      </c>
      <c r="O56" s="150"/>
      <c r="P56" s="23">
        <v>41432570.149999999</v>
      </c>
      <c r="Q56" s="149">
        <v>0</v>
      </c>
      <c r="R56" s="150"/>
    </row>
    <row r="57" spans="1:18" s="1" customFormat="1" ht="33.75" customHeight="1" thickBot="1" x14ac:dyDescent="0.25">
      <c r="A57" s="71"/>
      <c r="B57" s="72"/>
      <c r="C57" s="72"/>
      <c r="D57" s="37"/>
      <c r="E57" s="37"/>
      <c r="F57" s="37"/>
      <c r="G57" s="37"/>
      <c r="H57" s="50"/>
      <c r="I57" s="51" t="s">
        <v>69</v>
      </c>
      <c r="J57" s="40" t="e">
        <f t="shared" ref="J57:P57" si="19">J19+J24+J36+J45</f>
        <v>#REF!</v>
      </c>
      <c r="K57" s="157">
        <f>K19+K24+K36+K45</f>
        <v>624251336.73000002</v>
      </c>
      <c r="L57" s="158"/>
      <c r="M57" s="40" t="e">
        <f t="shared" si="19"/>
        <v>#REF!</v>
      </c>
      <c r="N57" s="157">
        <f>N19+N24+N36+N45</f>
        <v>246020340</v>
      </c>
      <c r="O57" s="158"/>
      <c r="P57" s="40" t="e">
        <f t="shared" si="19"/>
        <v>#REF!</v>
      </c>
      <c r="Q57" s="157">
        <f>Q19+Q24+Q36+Q45</f>
        <v>196020340</v>
      </c>
      <c r="R57" s="158"/>
    </row>
    <row r="58" spans="1:18" s="1" customFormat="1" hidden="1" x14ac:dyDescent="0.2">
      <c r="A58" s="14"/>
      <c r="B58" s="14"/>
      <c r="C58" s="14"/>
      <c r="D58" s="14"/>
      <c r="E58" s="14"/>
      <c r="F58" s="14"/>
      <c r="G58" s="14"/>
      <c r="H58" s="14"/>
      <c r="I58" s="15"/>
      <c r="J58" s="16"/>
      <c r="K58" s="16"/>
      <c r="L58" s="16"/>
      <c r="M58" s="16"/>
      <c r="N58" s="16"/>
      <c r="O58" s="16"/>
      <c r="P58" s="16"/>
      <c r="Q58" s="16"/>
      <c r="R58" s="16"/>
    </row>
    <row r="59" spans="1:18" x14ac:dyDescent="0.2">
      <c r="A59" s="17"/>
      <c r="B59" s="17"/>
      <c r="C59" s="17"/>
      <c r="D59" s="17"/>
      <c r="E59" s="17"/>
      <c r="F59" s="17"/>
      <c r="G59" s="17"/>
      <c r="H59" s="17"/>
      <c r="I59" s="18"/>
      <c r="J59" s="18"/>
      <c r="K59" s="18"/>
      <c r="L59" s="18"/>
      <c r="M59" s="18"/>
      <c r="N59" s="86"/>
      <c r="O59" s="86"/>
      <c r="P59" s="86"/>
      <c r="Q59" s="163"/>
      <c r="R59" s="163"/>
    </row>
  </sheetData>
  <mergeCells count="109">
    <mergeCell ref="K57:L57"/>
    <mergeCell ref="K55:L55"/>
    <mergeCell ref="N55:O55"/>
    <mergeCell ref="Q55:R55"/>
    <mergeCell ref="Q52:R52"/>
    <mergeCell ref="N57:O57"/>
    <mergeCell ref="Q57:R57"/>
    <mergeCell ref="Q59:R59"/>
    <mergeCell ref="N24:O24"/>
    <mergeCell ref="N25:O25"/>
    <mergeCell ref="N26:O26"/>
    <mergeCell ref="Q51:R51"/>
    <mergeCell ref="Q50:R50"/>
    <mergeCell ref="Q49:R49"/>
    <mergeCell ref="Q56:R56"/>
    <mergeCell ref="Q54:R54"/>
    <mergeCell ref="Q41:R41"/>
    <mergeCell ref="Q36:R36"/>
    <mergeCell ref="Q48:R48"/>
    <mergeCell ref="Q47:R47"/>
    <mergeCell ref="Q46:R46"/>
    <mergeCell ref="Q45:R45"/>
    <mergeCell ref="Q44:R44"/>
    <mergeCell ref="Q43:R43"/>
    <mergeCell ref="Q42:R42"/>
    <mergeCell ref="N52:O52"/>
    <mergeCell ref="N54:O54"/>
    <mergeCell ref="N56:O56"/>
    <mergeCell ref="N48:O48"/>
    <mergeCell ref="N47:O47"/>
    <mergeCell ref="N46:O46"/>
    <mergeCell ref="N45:O45"/>
    <mergeCell ref="N51:O51"/>
    <mergeCell ref="N50:O50"/>
    <mergeCell ref="N49:O49"/>
    <mergeCell ref="N44:O44"/>
    <mergeCell ref="N43:O43"/>
    <mergeCell ref="N42:O42"/>
    <mergeCell ref="Q53:R53"/>
    <mergeCell ref="Q26:R26"/>
    <mergeCell ref="Q27:R27"/>
    <mergeCell ref="Q30:R30"/>
    <mergeCell ref="Q34:R34"/>
    <mergeCell ref="Q32:R32"/>
    <mergeCell ref="Q31:R31"/>
    <mergeCell ref="Q29:R29"/>
    <mergeCell ref="Q23:R23"/>
    <mergeCell ref="Q22:R22"/>
    <mergeCell ref="K20:L20"/>
    <mergeCell ref="K21:L21"/>
    <mergeCell ref="K22:L22"/>
    <mergeCell ref="K23:L23"/>
    <mergeCell ref="K24:L24"/>
    <mergeCell ref="Q21:R21"/>
    <mergeCell ref="Q20:R20"/>
    <mergeCell ref="Q24:R24"/>
    <mergeCell ref="Q25:R25"/>
    <mergeCell ref="K54:L54"/>
    <mergeCell ref="K56:L56"/>
    <mergeCell ref="K32:L32"/>
    <mergeCell ref="K34:L34"/>
    <mergeCell ref="K36:L36"/>
    <mergeCell ref="K41:L41"/>
    <mergeCell ref="K42:L42"/>
    <mergeCell ref="K25:L25"/>
    <mergeCell ref="K26:L26"/>
    <mergeCell ref="K27:L27"/>
    <mergeCell ref="K30:L30"/>
    <mergeCell ref="K31:L31"/>
    <mergeCell ref="K19:L19"/>
    <mergeCell ref="Q19:R19"/>
    <mergeCell ref="N31:O31"/>
    <mergeCell ref="N34:O34"/>
    <mergeCell ref="K48:L48"/>
    <mergeCell ref="K52:L52"/>
    <mergeCell ref="K51:L51"/>
    <mergeCell ref="K50:L50"/>
    <mergeCell ref="K49:L49"/>
    <mergeCell ref="K43:L43"/>
    <mergeCell ref="K44:L44"/>
    <mergeCell ref="K45:L45"/>
    <mergeCell ref="K46:L46"/>
    <mergeCell ref="K47:L47"/>
    <mergeCell ref="N32:O32"/>
    <mergeCell ref="N41:O41"/>
    <mergeCell ref="N36:O36"/>
    <mergeCell ref="N27:O27"/>
    <mergeCell ref="N30:O30"/>
    <mergeCell ref="N21:O21"/>
    <mergeCell ref="N23:O23"/>
    <mergeCell ref="N20:O20"/>
    <mergeCell ref="N22:O22"/>
    <mergeCell ref="N19:O19"/>
    <mergeCell ref="A18:H18"/>
    <mergeCell ref="K18:L18"/>
    <mergeCell ref="N18:O18"/>
    <mergeCell ref="Q18:R18"/>
    <mergeCell ref="K2:Q2"/>
    <mergeCell ref="A3:R3"/>
    <mergeCell ref="A4:R4"/>
    <mergeCell ref="Q5:R5"/>
    <mergeCell ref="A6:H7"/>
    <mergeCell ref="I6:I7"/>
    <mergeCell ref="K6:L6"/>
    <mergeCell ref="N6:O6"/>
    <mergeCell ref="Q6:R6"/>
    <mergeCell ref="K7:L7"/>
    <mergeCell ref="N7:O7"/>
    <mergeCell ref="Q7:R7"/>
  </mergeCells>
  <printOptions horizontalCentered="1"/>
  <pageMargins left="0.15748031496062992" right="0.15748031496062992" top="0.59055118110236227" bottom="0.15748031496062992" header="0.31496062992125984" footer="0.31496062992125984"/>
  <pageSetup paperSize="9" scale="75" firstPageNumber="53" orientation="portrait" blackAndWhite="1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проект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2022-07-18T07:25:57Z</cp:lastPrinted>
  <dcterms:created xsi:type="dcterms:W3CDTF">2020-02-25T07:48:41Z</dcterms:created>
  <dcterms:modified xsi:type="dcterms:W3CDTF">2022-07-18T07:25:58Z</dcterms:modified>
</cp:coreProperties>
</file>