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МП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20" i="1" l="1"/>
  <c r="I20" i="1"/>
  <c r="F20" i="1"/>
  <c r="D20" i="1"/>
  <c r="C20" i="1"/>
  <c r="G19" i="1"/>
  <c r="E19" i="1"/>
  <c r="H19" i="1" s="1"/>
  <c r="G18" i="1"/>
  <c r="E18" i="1"/>
  <c r="H18" i="1" s="1"/>
  <c r="G17" i="1"/>
  <c r="E17" i="1"/>
  <c r="H17" i="1" s="1"/>
  <c r="G16" i="1"/>
  <c r="E16" i="1"/>
  <c r="H16" i="1" s="1"/>
  <c r="G15" i="1"/>
  <c r="E15" i="1"/>
  <c r="H15" i="1" s="1"/>
  <c r="G14" i="1"/>
  <c r="E14" i="1"/>
  <c r="H14" i="1" s="1"/>
  <c r="G13" i="1"/>
  <c r="E13" i="1"/>
  <c r="H13" i="1" s="1"/>
  <c r="G12" i="1"/>
  <c r="E12" i="1"/>
  <c r="H12" i="1" s="1"/>
  <c r="G11" i="1"/>
  <c r="E11" i="1"/>
  <c r="H11" i="1" s="1"/>
  <c r="G10" i="1"/>
  <c r="E10" i="1"/>
  <c r="H10" i="1" s="1"/>
  <c r="G9" i="1"/>
  <c r="E9" i="1"/>
  <c r="H9" i="1" s="1"/>
  <c r="G8" i="1"/>
  <c r="E8" i="1"/>
  <c r="H8" i="1" s="1"/>
  <c r="G7" i="1"/>
  <c r="E7" i="1"/>
  <c r="H7" i="1" s="1"/>
  <c r="G6" i="1"/>
  <c r="E6" i="1"/>
  <c r="E20" i="1" s="1"/>
  <c r="H20" i="1" l="1"/>
  <c r="H6" i="1"/>
  <c r="G20" i="1"/>
</calcChain>
</file>

<file path=xl/sharedStrings.xml><?xml version="1.0" encoding="utf-8"?>
<sst xmlns="http://schemas.openxmlformats.org/spreadsheetml/2006/main" count="40" uniqueCount="40">
  <si>
    <t>Сведения о расходах городского округпа город Брянск по муниципальным программам на 2023 год и на плановый период 2024 и 2025 годов в сравнении с ожидаемым исполнением за 2022 год и отчетом за 2021 год</t>
  </si>
  <si>
    <t>руб.</t>
  </si>
  <si>
    <t>Наименование муниципальной программы</t>
  </si>
  <si>
    <t>МП</t>
  </si>
  <si>
    <t>2021 год (исполнение)</t>
  </si>
  <si>
    <t xml:space="preserve">2022 год                        (первоначальный) </t>
  </si>
  <si>
    <t>2022 год оценка</t>
  </si>
  <si>
    <t xml:space="preserve">2023 год </t>
  </si>
  <si>
    <t xml:space="preserve">отклонение от исполнения 2021 года 
</t>
  </si>
  <si>
    <t>отклонение  от оценки исполнения 2022 года</t>
  </si>
  <si>
    <t xml:space="preserve">2024 год </t>
  </si>
  <si>
    <t xml:space="preserve">2025 год </t>
  </si>
  <si>
    <t>Стимулирование экономической активности в городе Брянске</t>
  </si>
  <si>
    <t>01</t>
  </si>
  <si>
    <t>Повышение безопасности дорожного движения в городе Брянске</t>
  </si>
  <si>
    <t>02</t>
  </si>
  <si>
    <t xml:space="preserve">Осуществление полномочий исполнительного органа местного самоуправления города Брянска </t>
  </si>
  <si>
    <t>03</t>
  </si>
  <si>
    <t>Управление муниципальными финансами города Брянска</t>
  </si>
  <si>
    <t>04</t>
  </si>
  <si>
    <t>Развитие образования в городе Брянске</t>
  </si>
  <si>
    <t>05</t>
  </si>
  <si>
    <t xml:space="preserve">Поддержка и сохранение культуры и искусства в городе Брянске </t>
  </si>
  <si>
    <t>06</t>
  </si>
  <si>
    <t>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</t>
  </si>
  <si>
    <t>07</t>
  </si>
  <si>
    <t>Жилищно-коммунальное хозяйство города Брянска</t>
  </si>
  <si>
    <t>08</t>
  </si>
  <si>
    <t>Развитие градостроительства на территории города Брянска</t>
  </si>
  <si>
    <t>09</t>
  </si>
  <si>
    <t>Формирование современной городской среды города Брянска</t>
  </si>
  <si>
    <t xml:space="preserve">Молодежная и семейная политика города Брянска              </t>
  </si>
  <si>
    <t>12</t>
  </si>
  <si>
    <t xml:space="preserve">Физическая культура и спорт в городе Брянске  </t>
  </si>
  <si>
    <t>14</t>
  </si>
  <si>
    <t>Управление и распоряжение муниципальной собственностью города Брянска</t>
  </si>
  <si>
    <t>15</t>
  </si>
  <si>
    <t xml:space="preserve">Непрограммная деятельность </t>
  </si>
  <si>
    <t>70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</si>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</sst>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vertical="center"/>
    </xf>
    <xf numFmtId="4" fontId="5" fillId="0" borderId="3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right" vertical="center" wrapText="1"/>
    </xf>
    <xf numFmtId="4" fontId="0" fillId="2" borderId="5" xfId="0" applyNumberFormat="1" applyFont="1" applyFill="1" applyBorder="1" applyAlignment="1">
      <alignment vertical="center"/>
    </xf>
    <xf numFmtId="2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/>
    <xf numFmtId="4" fontId="8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vertical="center"/>
    </xf>
    <xf numFmtId="0" fontId="7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77;&#1076;&#1077;&#1085;&#1080;&#1103;%20&#1086;%20&#1052;&#1055;%20(&#1089;&#1074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  <sheetName val="МП_СВОД_отГРБС"/>
      <sheetName val="БГСНД"/>
      <sheetName val="КСП"/>
      <sheetName val="БГА"/>
      <sheetName val="ФУ"/>
      <sheetName val="УО"/>
      <sheetName val="УК"/>
      <sheetName val="ЖКХ"/>
      <sheetName val="УСРТ"/>
      <sheetName val="КДМиС"/>
      <sheetName val="ФКиС"/>
      <sheetName val="УИЗО"/>
    </sheetNames>
    <sheetDataSet>
      <sheetData sheetId="0"/>
      <sheetData sheetId="1">
        <row r="6">
          <cell r="E6">
            <v>2337022199.3099999</v>
          </cell>
        </row>
        <row r="7">
          <cell r="E7">
            <v>3122754077.7599998</v>
          </cell>
        </row>
        <row r="8">
          <cell r="E8">
            <v>646953905.67999983</v>
          </cell>
        </row>
        <row r="9">
          <cell r="E9">
            <v>152356213.01000002</v>
          </cell>
        </row>
        <row r="10">
          <cell r="E10">
            <v>8040638182.5</v>
          </cell>
        </row>
        <row r="11">
          <cell r="E11">
            <v>768427181.96000004</v>
          </cell>
        </row>
        <row r="12">
          <cell r="E12">
            <v>2048000</v>
          </cell>
        </row>
        <row r="13">
          <cell r="E13">
            <v>2041139632.22</v>
          </cell>
        </row>
        <row r="14">
          <cell r="E14">
            <v>57313689.50999999</v>
          </cell>
        </row>
        <row r="15">
          <cell r="E15">
            <v>152205811.28999999</v>
          </cell>
        </row>
        <row r="16">
          <cell r="E16">
            <v>120536167.59999999</v>
          </cell>
        </row>
        <row r="17">
          <cell r="E17">
            <v>456508432.32999998</v>
          </cell>
        </row>
        <row r="18">
          <cell r="E18">
            <v>83516145.450000003</v>
          </cell>
        </row>
        <row r="19">
          <cell r="E19">
            <v>133013008.15000001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7"/>
  <sheetViews>
    <sheetView tabSelected="1" topLeftCell="A8" zoomScaleNormal="100" workbookViewId="0">
      <selection activeCell="F21" sqref="F21"/>
    </sheetView>
  </sheetViews>
  <sheetFormatPr defaultRowHeight="15" x14ac:dyDescent="0.25"/>
  <cols>
    <col min="1" max="1" width="57" customWidth="1"/>
    <col min="2" max="2" width="10" customWidth="1"/>
    <col min="3" max="3" width="18" customWidth="1"/>
    <col min="4" max="4" width="18.140625" customWidth="1"/>
    <col min="5" max="5" width="18.7109375" customWidth="1"/>
    <col min="6" max="6" width="17.140625" customWidth="1"/>
    <col min="7" max="7" width="18.28515625" customWidth="1"/>
    <col min="8" max="8" width="16" customWidth="1"/>
    <col min="9" max="9" width="16.140625" customWidth="1"/>
    <col min="10" max="10" width="16.42578125" customWidth="1"/>
  </cols>
  <sheetData>
    <row r="2" spans="1:10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J3" s="2" t="s">
        <v>1</v>
      </c>
    </row>
    <row r="4" spans="1:10" ht="60" x14ac:dyDescent="0.25">
      <c r="A4" s="3" t="s">
        <v>2</v>
      </c>
      <c r="B4" s="3" t="s">
        <v>3</v>
      </c>
      <c r="C4" s="3" t="s">
        <v>4</v>
      </c>
      <c r="D4" s="4" t="s">
        <v>5</v>
      </c>
      <c r="E4" s="5" t="s">
        <v>6</v>
      </c>
      <c r="F4" s="4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0" x14ac:dyDescent="0.25">
      <c r="A5" s="6">
        <v>1</v>
      </c>
      <c r="B5" s="6">
        <v>2</v>
      </c>
      <c r="C5" s="6">
        <v>3</v>
      </c>
      <c r="D5" s="6">
        <v>4</v>
      </c>
      <c r="E5" s="7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</row>
    <row r="6" spans="1:10" ht="31.5" x14ac:dyDescent="0.25">
      <c r="A6" s="8" t="s">
        <v>12</v>
      </c>
      <c r="B6" s="9" t="s">
        <v>13</v>
      </c>
      <c r="C6" s="10">
        <v>436991249.31999999</v>
      </c>
      <c r="D6" s="10">
        <v>2094612910.6300001</v>
      </c>
      <c r="E6" s="11">
        <f>[1]МП_СВОД_отГРБС!E6</f>
        <v>2337022199.3099999</v>
      </c>
      <c r="F6" s="11">
        <v>1231226779.03</v>
      </c>
      <c r="G6" s="11">
        <f>F6-C6</f>
        <v>794235529.71000004</v>
      </c>
      <c r="H6" s="11">
        <f>F6-E6</f>
        <v>-1105795420.28</v>
      </c>
      <c r="I6" s="11">
        <v>706537832.66999996</v>
      </c>
      <c r="J6" s="11">
        <v>723570562.66999996</v>
      </c>
    </row>
    <row r="7" spans="1:10" ht="31.5" x14ac:dyDescent="0.25">
      <c r="A7" s="8" t="s">
        <v>14</v>
      </c>
      <c r="B7" s="9" t="s">
        <v>15</v>
      </c>
      <c r="C7" s="12">
        <v>2884501729.2600002</v>
      </c>
      <c r="D7" s="12">
        <v>2633473363.1999998</v>
      </c>
      <c r="E7" s="11">
        <f>[1]МП_СВОД_отГРБС!E7</f>
        <v>3122754077.7599998</v>
      </c>
      <c r="F7" s="11">
        <v>2955087564.21</v>
      </c>
      <c r="G7" s="11">
        <f t="shared" ref="G7:G12" si="0">F7-C7</f>
        <v>70585834.949999809</v>
      </c>
      <c r="H7" s="11">
        <f t="shared" ref="H7:H20" si="1">F7-E7</f>
        <v>-167666513.54999971</v>
      </c>
      <c r="I7" s="11">
        <v>1694338537.5999999</v>
      </c>
      <c r="J7" s="11">
        <v>1507146977.72</v>
      </c>
    </row>
    <row r="8" spans="1:10" ht="31.5" x14ac:dyDescent="0.25">
      <c r="A8" s="8" t="s">
        <v>16</v>
      </c>
      <c r="B8" s="13" t="s">
        <v>17</v>
      </c>
      <c r="C8" s="12">
        <v>575248099.95000005</v>
      </c>
      <c r="D8" s="12">
        <v>532213322.64999998</v>
      </c>
      <c r="E8" s="11">
        <f>[1]МП_СВОД_отГРБС!E8</f>
        <v>646953905.67999983</v>
      </c>
      <c r="F8" s="11">
        <v>591095481</v>
      </c>
      <c r="G8" s="11">
        <f t="shared" si="0"/>
        <v>15847381.049999952</v>
      </c>
      <c r="H8" s="11">
        <f t="shared" si="1"/>
        <v>-55858424.679999828</v>
      </c>
      <c r="I8" s="11">
        <v>574094174</v>
      </c>
      <c r="J8" s="11">
        <v>582375507.24000001</v>
      </c>
    </row>
    <row r="9" spans="1:10" ht="31.5" x14ac:dyDescent="0.25">
      <c r="A9" s="8" t="s">
        <v>18</v>
      </c>
      <c r="B9" s="13" t="s">
        <v>19</v>
      </c>
      <c r="C9" s="12">
        <v>177207517.27000001</v>
      </c>
      <c r="D9" s="12">
        <v>229564254.28999999</v>
      </c>
      <c r="E9" s="11">
        <f>[1]МП_СВОД_отГРБС!E9</f>
        <v>152356213.01000002</v>
      </c>
      <c r="F9" s="11">
        <v>166667307.56999999</v>
      </c>
      <c r="G9" s="11">
        <f t="shared" si="0"/>
        <v>-10540209.700000018</v>
      </c>
      <c r="H9" s="11">
        <f t="shared" si="1"/>
        <v>14311094.559999973</v>
      </c>
      <c r="I9" s="11">
        <v>193681141.36000001</v>
      </c>
      <c r="J9" s="11">
        <v>191117093.21000001</v>
      </c>
    </row>
    <row r="10" spans="1:10" ht="20.25" customHeight="1" x14ac:dyDescent="0.25">
      <c r="A10" s="8" t="s">
        <v>20</v>
      </c>
      <c r="B10" s="13" t="s">
        <v>21</v>
      </c>
      <c r="C10" s="12">
        <v>6340280791.9099998</v>
      </c>
      <c r="D10" s="12">
        <v>6402045533.9200001</v>
      </c>
      <c r="E10" s="11">
        <f>[1]МП_СВОД_отГРБС!E10</f>
        <v>8040638182.5</v>
      </c>
      <c r="F10" s="11">
        <v>7314656411.8400002</v>
      </c>
      <c r="G10" s="11">
        <f t="shared" si="0"/>
        <v>974375619.93000031</v>
      </c>
      <c r="H10" s="11">
        <f t="shared" si="1"/>
        <v>-725981770.65999985</v>
      </c>
      <c r="I10" s="11">
        <v>7837330572.2399998</v>
      </c>
      <c r="J10" s="11">
        <v>7217210843.3100004</v>
      </c>
    </row>
    <row r="11" spans="1:10" ht="31.5" x14ac:dyDescent="0.25">
      <c r="A11" s="8" t="s">
        <v>22</v>
      </c>
      <c r="B11" s="13" t="s">
        <v>23</v>
      </c>
      <c r="C11" s="12">
        <v>793688803.63</v>
      </c>
      <c r="D11" s="12">
        <v>719370553.55999994</v>
      </c>
      <c r="E11" s="11">
        <f>[1]МП_СВОД_отГРБС!E11</f>
        <v>768427181.96000004</v>
      </c>
      <c r="F11" s="11">
        <v>789284628.03999996</v>
      </c>
      <c r="G11" s="11">
        <f t="shared" si="0"/>
        <v>-4404175.5900000334</v>
      </c>
      <c r="H11" s="11">
        <f t="shared" si="1"/>
        <v>20857446.079999924</v>
      </c>
      <c r="I11" s="11">
        <v>826779609.09000003</v>
      </c>
      <c r="J11" s="11">
        <v>718332967</v>
      </c>
    </row>
    <row r="12" spans="1:10" ht="80.25" customHeight="1" x14ac:dyDescent="0.25">
      <c r="A12" s="8" t="s">
        <v>24</v>
      </c>
      <c r="B12" s="13" t="s">
        <v>25</v>
      </c>
      <c r="C12" s="12">
        <v>1047920</v>
      </c>
      <c r="D12" s="12">
        <v>1048000</v>
      </c>
      <c r="E12" s="11">
        <f>[1]МП_СВОД_отГРБС!E12</f>
        <v>2048000</v>
      </c>
      <c r="F12" s="11">
        <v>2048000</v>
      </c>
      <c r="G12" s="11">
        <f t="shared" si="0"/>
        <v>1000080</v>
      </c>
      <c r="H12" s="11">
        <f t="shared" si="1"/>
        <v>0</v>
      </c>
      <c r="I12" s="11">
        <v>0</v>
      </c>
      <c r="J12" s="11">
        <v>0</v>
      </c>
    </row>
    <row r="13" spans="1:10" ht="22.5" customHeight="1" x14ac:dyDescent="0.25">
      <c r="A13" s="8" t="s">
        <v>26</v>
      </c>
      <c r="B13" s="13" t="s">
        <v>27</v>
      </c>
      <c r="C13" s="12">
        <v>613779384.94000006</v>
      </c>
      <c r="D13" s="12">
        <v>849674700.15999997</v>
      </c>
      <c r="E13" s="11">
        <f>[1]МП_СВОД_отГРБС!E13</f>
        <v>2041139632.22</v>
      </c>
      <c r="F13" s="11">
        <v>426143630.49000001</v>
      </c>
      <c r="G13" s="11">
        <f>F13-C13</f>
        <v>-187635754.45000005</v>
      </c>
      <c r="H13" s="11">
        <f t="shared" si="1"/>
        <v>-1614996001.73</v>
      </c>
      <c r="I13" s="11">
        <v>476085102.64999998</v>
      </c>
      <c r="J13" s="11">
        <v>401874604.18000001</v>
      </c>
    </row>
    <row r="14" spans="1:10" ht="31.5" x14ac:dyDescent="0.25">
      <c r="A14" s="8" t="s">
        <v>28</v>
      </c>
      <c r="B14" s="14" t="s">
        <v>29</v>
      </c>
      <c r="C14" s="12">
        <v>51645063.030000001</v>
      </c>
      <c r="D14" s="12">
        <v>55518894</v>
      </c>
      <c r="E14" s="11">
        <f>[1]МП_СВОД_отГРБС!E14</f>
        <v>57313689.50999999</v>
      </c>
      <c r="F14" s="11">
        <v>62100094.710000001</v>
      </c>
      <c r="G14" s="11">
        <f t="shared" ref="G14:G20" si="2">F14-C14</f>
        <v>10455031.68</v>
      </c>
      <c r="H14" s="11">
        <f t="shared" si="1"/>
        <v>4786405.2000000104</v>
      </c>
      <c r="I14" s="11">
        <v>58226882.75</v>
      </c>
      <c r="J14" s="11">
        <v>57645564.109999999</v>
      </c>
    </row>
    <row r="15" spans="1:10" ht="33" customHeight="1" x14ac:dyDescent="0.25">
      <c r="A15" s="8" t="s">
        <v>30</v>
      </c>
      <c r="B15" s="14">
        <v>10</v>
      </c>
      <c r="C15" s="12">
        <v>151439447.66</v>
      </c>
      <c r="D15" s="12">
        <v>151295413.68000001</v>
      </c>
      <c r="E15" s="11">
        <f>[1]МП_СВОД_отГРБС!E15</f>
        <v>152205811.28999999</v>
      </c>
      <c r="F15" s="11">
        <v>6144809.46</v>
      </c>
      <c r="G15" s="11">
        <f t="shared" si="2"/>
        <v>-145294638.19999999</v>
      </c>
      <c r="H15" s="11">
        <f t="shared" si="1"/>
        <v>-146061001.82999998</v>
      </c>
      <c r="I15" s="11">
        <v>6600010.6600000001</v>
      </c>
      <c r="J15" s="11">
        <v>0</v>
      </c>
    </row>
    <row r="16" spans="1:10" ht="18.75" customHeight="1" x14ac:dyDescent="0.25">
      <c r="A16" s="8" t="s">
        <v>31</v>
      </c>
      <c r="B16" s="9" t="s">
        <v>32</v>
      </c>
      <c r="C16" s="12">
        <v>110745641.79000001</v>
      </c>
      <c r="D16" s="12">
        <v>127583725</v>
      </c>
      <c r="E16" s="11">
        <f>[1]МП_СВОД_отГРБС!E16</f>
        <v>120536167.59999999</v>
      </c>
      <c r="F16" s="11">
        <v>136148259</v>
      </c>
      <c r="G16" s="11">
        <f t="shared" si="2"/>
        <v>25402617.209999993</v>
      </c>
      <c r="H16" s="11">
        <f t="shared" si="1"/>
        <v>15612091.400000006</v>
      </c>
      <c r="I16" s="11">
        <v>136872084</v>
      </c>
      <c r="J16" s="11">
        <v>131176037</v>
      </c>
    </row>
    <row r="17" spans="1:10" ht="20.25" customHeight="1" x14ac:dyDescent="0.25">
      <c r="A17" s="8" t="s">
        <v>33</v>
      </c>
      <c r="B17" s="13" t="s">
        <v>34</v>
      </c>
      <c r="C17" s="12">
        <v>431973744.50999999</v>
      </c>
      <c r="D17" s="12">
        <v>486429555.62</v>
      </c>
      <c r="E17" s="11">
        <f>[1]МП_СВОД_отГРБС!E17</f>
        <v>456508432.32999998</v>
      </c>
      <c r="F17" s="11">
        <v>419735484.86000001</v>
      </c>
      <c r="G17" s="11">
        <f t="shared" si="2"/>
        <v>-12238259.649999976</v>
      </c>
      <c r="H17" s="11">
        <f t="shared" si="1"/>
        <v>-36772947.469999969</v>
      </c>
      <c r="I17" s="11">
        <v>352266785.61000001</v>
      </c>
      <c r="J17" s="11">
        <v>417870998.20999998</v>
      </c>
    </row>
    <row r="18" spans="1:10" ht="31.5" x14ac:dyDescent="0.25">
      <c r="A18" s="8" t="s">
        <v>35</v>
      </c>
      <c r="B18" s="13" t="s">
        <v>36</v>
      </c>
      <c r="C18" s="12">
        <v>60466423.100000001</v>
      </c>
      <c r="D18" s="12">
        <v>64128170.780000001</v>
      </c>
      <c r="E18" s="11">
        <f>[1]МП_СВОД_отГРБС!E18</f>
        <v>83516145.450000003</v>
      </c>
      <c r="F18" s="11">
        <v>69805043.439999998</v>
      </c>
      <c r="G18" s="11">
        <f t="shared" si="2"/>
        <v>9338620.3399999961</v>
      </c>
      <c r="H18" s="11">
        <f t="shared" si="1"/>
        <v>-13711102.010000005</v>
      </c>
      <c r="I18" s="11">
        <v>62817750.329999998</v>
      </c>
      <c r="J18" s="11">
        <v>87183008.819999993</v>
      </c>
    </row>
    <row r="19" spans="1:10" ht="15.75" x14ac:dyDescent="0.25">
      <c r="A19" s="8" t="s">
        <v>37</v>
      </c>
      <c r="B19" s="13" t="s">
        <v>38</v>
      </c>
      <c r="C19" s="15">
        <v>101553476.23999999</v>
      </c>
      <c r="D19" s="15">
        <v>91752217.299999997</v>
      </c>
      <c r="E19" s="11">
        <f>[1]МП_СВОД_отГРБС!E19</f>
        <v>133013008.15000001</v>
      </c>
      <c r="F19" s="16">
        <v>110016350.90000001</v>
      </c>
      <c r="G19" s="16">
        <f t="shared" si="2"/>
        <v>8462874.6600000113</v>
      </c>
      <c r="H19" s="11">
        <f t="shared" si="1"/>
        <v>-22996657.25</v>
      </c>
      <c r="I19" s="11">
        <v>228275086.13999999</v>
      </c>
      <c r="J19" s="11">
        <v>361209213.79000002</v>
      </c>
    </row>
    <row r="20" spans="1:10" s="21" customFormat="1" ht="15.75" x14ac:dyDescent="0.25">
      <c r="A20" s="17" t="s">
        <v>39</v>
      </c>
      <c r="B20" s="18"/>
      <c r="C20" s="19">
        <f>SUM(C6:C19)</f>
        <v>12730569292.610003</v>
      </c>
      <c r="D20" s="19">
        <f t="shared" ref="D20:F20" si="3">SUM(D6:D19)</f>
        <v>14438710614.789999</v>
      </c>
      <c r="E20" s="19">
        <f t="shared" si="3"/>
        <v>18114432646.770004</v>
      </c>
      <c r="F20" s="19">
        <f t="shared" si="3"/>
        <v>14280159844.549997</v>
      </c>
      <c r="G20" s="20">
        <f t="shared" si="2"/>
        <v>1549590551.9399948</v>
      </c>
      <c r="H20" s="20">
        <f t="shared" si="1"/>
        <v>-3834272802.2200069</v>
      </c>
      <c r="I20" s="19">
        <f t="shared" ref="I20:J20" si="4">SUM(I6:I19)</f>
        <v>13153905569.099998</v>
      </c>
      <c r="J20" s="19">
        <f t="shared" si="4"/>
        <v>12396713377.260002</v>
      </c>
    </row>
    <row r="22" spans="1:10" x14ac:dyDescent="0.25">
      <c r="C22" s="22"/>
      <c r="D22" s="22"/>
      <c r="E22" s="22"/>
      <c r="F22" s="22"/>
      <c r="G22" s="22"/>
      <c r="H22" s="22"/>
      <c r="I22" s="22"/>
      <c r="J22" s="22"/>
    </row>
    <row r="23" spans="1:10" x14ac:dyDescent="0.25">
      <c r="C23" s="22"/>
      <c r="D23" s="22"/>
      <c r="E23" s="22"/>
      <c r="F23" s="22"/>
      <c r="G23" s="22"/>
      <c r="H23" s="22"/>
      <c r="I23" s="22"/>
      <c r="J23" s="22"/>
    </row>
    <row r="24" spans="1:10" x14ac:dyDescent="0.25">
      <c r="C24" s="22"/>
      <c r="D24" s="22"/>
      <c r="E24" s="22"/>
      <c r="F24" s="22"/>
      <c r="G24" s="22"/>
      <c r="H24" s="22"/>
      <c r="I24" s="22"/>
      <c r="J24" s="22"/>
    </row>
    <row r="25" spans="1:10" x14ac:dyDescent="0.25">
      <c r="C25" s="22"/>
      <c r="D25" s="22"/>
      <c r="E25" s="22"/>
      <c r="F25" s="22"/>
      <c r="G25" s="22"/>
      <c r="H25" s="22"/>
      <c r="I25" s="22"/>
      <c r="J25" s="22"/>
    </row>
    <row r="26" spans="1:10" x14ac:dyDescent="0.25">
      <c r="E26" s="22"/>
    </row>
    <row r="27" spans="1:10" x14ac:dyDescent="0.25">
      <c r="G27" s="22"/>
      <c r="H27" s="22"/>
      <c r="I27" s="22"/>
    </row>
  </sheetData>
  <mergeCells count="1">
    <mergeCell ref="A2:J2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2022-12-05T11:12:44Z</dcterms:created>
  <dcterms:modified xsi:type="dcterms:W3CDTF">2022-12-05T11:13:08Z</dcterms:modified>
</cp:coreProperties>
</file>