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9440" windowHeight="120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Лист1!$8:$9</definedName>
    <definedName name="_xlnm.Print_Area" localSheetId="0">Лист1!$A$1:$E$51</definedName>
  </definedNames>
  <calcPr calcId="145621"/>
</workbook>
</file>

<file path=xl/calcChain.xml><?xml version="1.0" encoding="utf-8"?>
<calcChain xmlns="http://schemas.openxmlformats.org/spreadsheetml/2006/main">
  <c r="E19" i="1" l="1"/>
  <c r="D20" i="1"/>
  <c r="C18" i="1"/>
  <c r="D39" i="1" l="1"/>
  <c r="D38" i="1" s="1"/>
  <c r="D37" i="1" s="1"/>
  <c r="C39" i="1"/>
  <c r="C38" i="1" s="1"/>
  <c r="C37" i="1" s="1"/>
  <c r="D35" i="1"/>
  <c r="D34" i="1" s="1"/>
  <c r="C35" i="1"/>
  <c r="C34" i="1" s="1"/>
  <c r="C33" i="1" s="1"/>
  <c r="D31" i="1"/>
  <c r="D30" i="1" s="1"/>
  <c r="C31" i="1"/>
  <c r="C30" i="1" s="1"/>
  <c r="D27" i="1"/>
  <c r="D26" i="1" s="1"/>
  <c r="C27" i="1"/>
  <c r="C26" i="1" s="1"/>
  <c r="C25" i="1" s="1"/>
  <c r="C24" i="1" s="1"/>
  <c r="D22" i="1"/>
  <c r="C22" i="1"/>
  <c r="C21" i="1" s="1"/>
  <c r="D18" i="1"/>
  <c r="D17" i="1" s="1"/>
  <c r="D16" i="1" s="1"/>
  <c r="C17" i="1"/>
  <c r="E40" i="1"/>
  <c r="E36" i="1"/>
  <c r="E32" i="1"/>
  <c r="E28" i="1"/>
  <c r="E23" i="1"/>
  <c r="E20" i="1"/>
  <c r="E12" i="1"/>
  <c r="E14" i="1"/>
  <c r="D13" i="1"/>
  <c r="D11" i="1"/>
  <c r="C11" i="1"/>
  <c r="C13" i="1"/>
  <c r="D15" i="1" l="1"/>
  <c r="E39" i="1"/>
  <c r="E11" i="1"/>
  <c r="E13" i="1"/>
  <c r="C29" i="1"/>
  <c r="C10" i="1"/>
  <c r="E18" i="1"/>
  <c r="E21" i="1"/>
  <c r="E37" i="1"/>
  <c r="E38" i="1"/>
  <c r="D33" i="1"/>
  <c r="E33" i="1" s="1"/>
  <c r="E34" i="1"/>
  <c r="E35" i="1"/>
  <c r="E30" i="1"/>
  <c r="E31" i="1"/>
  <c r="D25" i="1"/>
  <c r="E26" i="1"/>
  <c r="E27" i="1"/>
  <c r="E22" i="1"/>
  <c r="D10" i="1"/>
  <c r="D29" i="1" l="1"/>
  <c r="E10" i="1"/>
  <c r="E17" i="1"/>
  <c r="C16" i="1"/>
  <c r="D24" i="1"/>
  <c r="E24" i="1" s="1"/>
  <c r="E25" i="1"/>
  <c r="C15" i="1" l="1"/>
  <c r="E16" i="1"/>
  <c r="D41" i="1"/>
  <c r="E41" i="1" l="1"/>
  <c r="C41" i="1"/>
  <c r="E15" i="1"/>
</calcChain>
</file>

<file path=xl/sharedStrings.xml><?xml version="1.0" encoding="utf-8"?>
<sst xmlns="http://schemas.openxmlformats.org/spreadsheetml/2006/main" count="80" uniqueCount="80">
  <si>
    <t>КБК</t>
  </si>
  <si>
    <t>Наименование</t>
  </si>
  <si>
    <t>004 01 02 00 00 00 0000 000</t>
  </si>
  <si>
    <t>Кредиты кредитных организаций в валюте Российской Федерации</t>
  </si>
  <si>
    <t>004 01 02 00 00 00 0000 700</t>
  </si>
  <si>
    <t>004 01 02 00 00 04 0000 710</t>
  </si>
  <si>
    <t>004 01 02 00 00 00 0000 800</t>
  </si>
  <si>
    <t>Погашение кредитов, предоставленных кредитными организациями, в валюте Российской Федерации</t>
  </si>
  <si>
    <t>004 01 02 00 00 04 0000 810</t>
  </si>
  <si>
    <t>004 01 03 00 00 00 0000 000</t>
  </si>
  <si>
    <t>Бюджетные кредиты из других бюджетов бюджетной системы Российской Федерации</t>
  </si>
  <si>
    <t>004 01 03 01 00 00 0000 000</t>
  </si>
  <si>
    <t>004 01 03 01 00 00 0000 700</t>
  </si>
  <si>
    <t>004 01 03 01 00 04 000 710</t>
  </si>
  <si>
    <t>004 01 03 01 00 04 8002 710</t>
  </si>
  <si>
    <t>004 01 03 01 00 00 0000 800</t>
  </si>
  <si>
    <t>004 01 03 01 00 04 0000 810</t>
  </si>
  <si>
    <t>004 01 03 01 00 04 8002 810</t>
  </si>
  <si>
    <t>004 01 05 00 00 00 0000 000</t>
  </si>
  <si>
    <t>Изменение остатков средств на счетах по учету средств бюджета</t>
  </si>
  <si>
    <t>004 01 05 00 00 00 0000 600</t>
  </si>
  <si>
    <t>Уменьшение остатков средств бюджетов</t>
  </si>
  <si>
    <t>004 01 05 02 00 00 0000 600</t>
  </si>
  <si>
    <t>Уменьшение прочих остатков средств бюджетов</t>
  </si>
  <si>
    <t>004 01 05 02 01 00 0000 610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</si>
  <si>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</si>
  <si>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</si>
  <si>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</si>
  <si>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</si>
  <si>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</si>
  <si>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015 01 06 01 00 00 0000 000</t>
  </si>
  <si>
    <t>Акции и иные формы участия в капитале, находящиеся в государственной и муниципальной собственности</t>
  </si>
  <si>
    <t>015 01 06 01 00 00 0000 630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</si>
  <si>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</si>
  <si>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015 01 06 01 00 04 0000 630</t>
  </si>
  <si>
    <t>Средства от продажи акций и иных форм участия в капитале, находящихся в собственности городских округов</t>
  </si>
  <si>
    <t>004 01 06 04 00 00 0000 000</t>
  </si>
  <si>
    <t>Исполнение государственных и муниципальных гарантий</t>
  </si>
  <si>
    <t>004 01 06 04 01 00 0000 000</t>
  </si>
  <si>
    <t>Исполнение государственных и муниципальных гарантий в валюте Российской Федерации</t>
  </si>
  <si>
    <t>004 01 06 04 01 00 0000 800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</si>
  <si>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</si>
  <si>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004 01 06 04 01 04 0000 810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</si>
  <si>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</si>
  <si>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004 01 06 05 00 00 0000 000</t>
  </si>
  <si>
    <t>Бюджетные кредиты, предоставленные внутри страны в валюте Российской Федерации</t>
  </si>
  <si>
    <t>004 01 06 05 00 00 0000 600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</si>
  <si>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</si>
  <si>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</si>
  <si>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004 01 06 05 01 04 0000 640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</si>
  <si>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</si>
  <si>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(рублей)</t>
  </si>
  <si>
    <t>Процент исполнения к уточненным назначениям</t>
  </si>
  <si>
    <t xml:space="preserve">к постановлению </t>
  </si>
  <si>
    <t xml:space="preserve">Брянской городской администрации </t>
  </si>
  <si>
    <t>Приложение №4</t>
  </si>
  <si>
    <t>Привлечение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</si>
  <si>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</si>
  <si>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</si>
  <si>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</si>
  <si>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004 01 06 05 01 00 0000 600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</si>
  <si>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</si>
  <si>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</si>
  <si>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</si>
  <si>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</si>
  <si>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Итого источников внутреннего финансирования дефицита бюджета</t>
  </si>
  <si>
    <t>Заместитель Главы администрации</t>
  </si>
  <si>
    <t>О.К. Астахова</t>
  </si>
  <si>
    <t>от ____________№_____</t>
  </si>
  <si>
    <t>Заместитель начальника отдела бюджетной и долговой политики</t>
  </si>
  <si>
    <t>Е.А. Кузюкова</t>
  </si>
  <si>
    <t>Источники внутреннего финансирования дефицита бюджета города Брянска 
за  первое полугодие 2022 года</t>
  </si>
  <si>
    <t>Уточненные назначения на 2022 год</t>
  </si>
  <si>
    <t>Кассовое исполнение за первое полугодие 2022 года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</si>
  <si>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</si>
  <si>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</si>
  <si>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004 01 03 01 00 04 2900 710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</si>
  <si>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</si>
  <si>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Начальник финансового управления</t>
  </si>
  <si>
    <t>Е.В. Качур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</si>
</sst>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wrapText="1"/>
    </xf>
    <xf numFmtId="0" fontId="2" fillId="0" borderId="0"/>
  </cellStyleXfs>
  <cellXfs count="53">
    <xf numFmtId="0" fontId="0" fillId="0" borderId="0" xfId="0"/>
    <xf numFmtId="0" fontId="3" fillId="0" borderId="0" xfId="1" applyNumberFormat="1" applyFont="1" applyAlignment="1" applyProtection="1">
      <alignment horizontal="left" wrapText="1"/>
    </xf>
    <xf numFmtId="0" fontId="3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0" fontId="3" fillId="0" borderId="0" xfId="2" applyNumberFormat="1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/>
      <protection locked="0"/>
    </xf>
    <xf numFmtId="0" fontId="3" fillId="0" borderId="0" xfId="2" applyNumberFormat="1" applyFont="1" applyFill="1" applyAlignment="1" applyProtection="1">
      <alignment horizontal="right"/>
    </xf>
    <xf numFmtId="0" fontId="4" fillId="0" borderId="0" xfId="0" applyFont="1" applyProtection="1">
      <protection locked="0"/>
    </xf>
    <xf numFmtId="0" fontId="4" fillId="0" borderId="0" xfId="2" applyNumberFormat="1" applyFont="1" applyFill="1" applyAlignment="1" applyProtection="1">
      <alignment horizontal="left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10" fontId="1" fillId="0" borderId="6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10" fontId="5" fillId="0" borderId="6" xfId="0" applyNumberFormat="1" applyFont="1" applyBorder="1" applyAlignment="1">
      <alignment horizontal="right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10" fontId="1" fillId="0" borderId="6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10" fontId="5" fillId="0" borderId="6" xfId="0" applyNumberFormat="1" applyFont="1" applyFill="1" applyBorder="1" applyAlignment="1">
      <alignment horizontal="right" vertical="center" wrapText="1"/>
    </xf>
    <xf numFmtId="4" fontId="1" fillId="0" borderId="8" xfId="0" applyNumberFormat="1" applyFont="1" applyBorder="1" applyAlignment="1">
      <alignment horizontal="right" vertical="center" wrapText="1"/>
    </xf>
    <xf numFmtId="10" fontId="1" fillId="0" borderId="9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protection locked="0"/>
    </xf>
    <xf numFmtId="0" fontId="6" fillId="0" borderId="0" xfId="0" applyFont="1" applyAlignment="1">
      <alignment horizontal="left" vertical="center" indent="2"/>
    </xf>
    <xf numFmtId="0" fontId="4" fillId="0" borderId="0" xfId="0" applyFont="1" applyAlignment="1" applyProtection="1">
      <alignment horizontal="left"/>
      <protection locked="0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2" applyNumberFormat="1" applyFont="1" applyFill="1" applyAlignment="1" applyProtection="1">
      <alignment horizontal="left"/>
    </xf>
    <xf numFmtId="0" fontId="6" fillId="0" borderId="0" xfId="0" applyFont="1" applyAlignment="1">
      <alignment horizontal="left" vertical="center"/>
    </xf>
    <xf numFmtId="0" fontId="5" fillId="0" borderId="0" xfId="0" applyFont="1"/>
    <xf numFmtId="49" fontId="7" fillId="0" borderId="10" xfId="0" applyNumberFormat="1" applyFont="1" applyFill="1" applyBorder="1" applyAlignment="1">
      <alignment horizontal="left" vertical="center" wrapText="1"/>
    </xf>
    <xf numFmtId="0" fontId="5" fillId="0" borderId="0" xfId="0" applyFont="1" applyAlignment="1"/>
    <xf numFmtId="0" fontId="3" fillId="2" borderId="0" xfId="1" applyNumberFormat="1" applyFont="1" applyFill="1" applyAlignment="1" applyProtection="1">
      <alignment horizontal="left" wrapText="1"/>
    </xf>
    <xf numFmtId="0" fontId="3" fillId="2" borderId="0" xfId="1" applyFont="1" applyFill="1" applyAlignment="1">
      <alignment horizontal="left" wrapText="1"/>
    </xf>
    <xf numFmtId="0" fontId="3" fillId="2" borderId="0" xfId="1" applyNumberFormat="1" applyFont="1" applyFill="1" applyAlignment="1" applyProtection="1">
      <alignment horizontal="left" wrapText="1"/>
    </xf>
    <xf numFmtId="0" fontId="3" fillId="2" borderId="0" xfId="2" applyNumberFormat="1" applyFont="1" applyFill="1" applyAlignment="1" applyProtection="1">
      <alignment vertical="top"/>
    </xf>
    <xf numFmtId="0" fontId="5" fillId="2" borderId="0" xfId="0" applyFont="1" applyFill="1" applyProtection="1">
      <protection locked="0"/>
    </xf>
  </cellXfs>
  <cellStyles count="3">
    <cellStyle name="xl24" xfId="2"/>
    <cellStyle name="xl30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tabSelected="1" view="pageBreakPreview" topLeftCell="A37" zoomScaleNormal="100" zoomScaleSheetLayoutView="100" workbookViewId="0">
      <selection activeCell="D10" sqref="D10"/>
    </sheetView>
  </sheetViews>
  <sheetFormatPr defaultRowHeight="18.75" x14ac:dyDescent="0.3"/>
  <cols>
    <col min="1" max="1" width="37" style="45" customWidth="1"/>
    <col min="2" max="2" width="63.85546875" style="45" customWidth="1"/>
    <col min="3" max="4" width="24" style="45" customWidth="1"/>
    <col min="5" max="5" width="20.5703125" style="45" customWidth="1"/>
    <col min="6" max="16384" width="9.140625" style="45"/>
  </cols>
  <sheetData>
    <row r="1" spans="1:12" s="7" customFormat="1" x14ac:dyDescent="0.3">
      <c r="A1" s="1"/>
      <c r="B1" s="2"/>
      <c r="C1" s="2"/>
      <c r="D1" s="8" t="s">
        <v>55</v>
      </c>
      <c r="E1" s="3"/>
      <c r="F1" s="2"/>
      <c r="G1" s="4"/>
      <c r="H1" s="5"/>
      <c r="I1" s="6"/>
    </row>
    <row r="2" spans="1:12" s="7" customFormat="1" ht="15.2" customHeight="1" x14ac:dyDescent="0.3">
      <c r="A2" s="1"/>
      <c r="B2" s="2"/>
      <c r="C2" s="2"/>
      <c r="D2" s="8" t="s">
        <v>53</v>
      </c>
      <c r="E2" s="3"/>
      <c r="F2" s="2"/>
      <c r="G2" s="4"/>
      <c r="H2" s="5"/>
      <c r="I2" s="6"/>
    </row>
    <row r="3" spans="1:12" s="7" customFormat="1" ht="15.2" customHeight="1" x14ac:dyDescent="0.3">
      <c r="A3" s="1"/>
      <c r="B3" s="2"/>
      <c r="C3" s="2"/>
      <c r="D3" s="8" t="s">
        <v>54</v>
      </c>
      <c r="E3" s="3"/>
      <c r="F3" s="2"/>
      <c r="G3" s="4"/>
      <c r="H3" s="5"/>
      <c r="I3" s="6"/>
    </row>
    <row r="4" spans="1:12" s="7" customFormat="1" ht="15.2" customHeight="1" x14ac:dyDescent="0.3">
      <c r="A4" s="1"/>
      <c r="B4" s="2"/>
      <c r="C4" s="2"/>
      <c r="D4" s="43" t="s">
        <v>68</v>
      </c>
      <c r="E4" s="43"/>
      <c r="F4" s="2"/>
      <c r="G4" s="4"/>
      <c r="H4" s="5"/>
      <c r="I4" s="6"/>
    </row>
    <row r="6" spans="1:12" ht="36.75" customHeight="1" x14ac:dyDescent="0.3">
      <c r="A6" s="42" t="s">
        <v>71</v>
      </c>
      <c r="B6" s="42"/>
      <c r="C6" s="42"/>
      <c r="D6" s="42"/>
      <c r="E6" s="42"/>
    </row>
    <row r="7" spans="1:12" ht="34.5" customHeight="1" thickBot="1" x14ac:dyDescent="0.35">
      <c r="E7" s="9" t="s">
        <v>51</v>
      </c>
      <c r="F7" s="10"/>
      <c r="G7" s="10"/>
      <c r="H7" s="10"/>
      <c r="I7" s="10"/>
      <c r="J7" s="10"/>
      <c r="K7" s="10"/>
      <c r="L7" s="10"/>
    </row>
    <row r="8" spans="1:12" ht="75" x14ac:dyDescent="0.3">
      <c r="A8" s="11" t="s">
        <v>0</v>
      </c>
      <c r="B8" s="12" t="s">
        <v>1</v>
      </c>
      <c r="C8" s="13" t="s">
        <v>72</v>
      </c>
      <c r="D8" s="13" t="s">
        <v>73</v>
      </c>
      <c r="E8" s="14" t="s">
        <v>52</v>
      </c>
    </row>
    <row r="9" spans="1:12" x14ac:dyDescent="0.3">
      <c r="A9" s="15">
        <v>1</v>
      </c>
      <c r="B9" s="16">
        <v>2</v>
      </c>
      <c r="C9" s="16">
        <v>3</v>
      </c>
      <c r="D9" s="16">
        <v>4</v>
      </c>
      <c r="E9" s="17">
        <v>5</v>
      </c>
    </row>
    <row r="10" spans="1:12" ht="54.75" customHeight="1" x14ac:dyDescent="0.3">
      <c r="A10" s="18" t="s">
        <v>2</v>
      </c>
      <c r="B10" s="19" t="s">
        <v>3</v>
      </c>
      <c r="C10" s="20">
        <f>C11-C13</f>
        <v>-1058424539</v>
      </c>
      <c r="D10" s="20">
        <f>D11-D13</f>
        <v>-335900000</v>
      </c>
      <c r="E10" s="21">
        <f t="shared" ref="E10:E13" si="0">D10/C10</f>
        <v>0.31735847726788202</v>
      </c>
    </row>
    <row r="11" spans="1:12" ht="54" customHeight="1" x14ac:dyDescent="0.3">
      <c r="A11" s="22" t="s">
        <v>4</v>
      </c>
      <c r="B11" s="23" t="s">
        <v>56</v>
      </c>
      <c r="C11" s="24">
        <f>C12</f>
        <v>608675461</v>
      </c>
      <c r="D11" s="24">
        <f>D12</f>
        <v>524100000</v>
      </c>
      <c r="E11" s="25">
        <f t="shared" si="0"/>
        <v>0.86104999064517895</v>
      </c>
    </row>
    <row r="12" spans="1:12" ht="75.75" customHeight="1" x14ac:dyDescent="0.3">
      <c r="A12" s="22" t="s">
        <v>5</v>
      </c>
      <c r="B12" s="23" t="s">
        <v>74</v>
      </c>
      <c r="C12" s="24">
        <v>608675461</v>
      </c>
      <c r="D12" s="24">
        <v>524100000</v>
      </c>
      <c r="E12" s="25">
        <f t="shared" si="0"/>
        <v>0.86104999064517895</v>
      </c>
    </row>
    <row r="13" spans="1:12" ht="61.5" customHeight="1" x14ac:dyDescent="0.3">
      <c r="A13" s="22" t="s">
        <v>6</v>
      </c>
      <c r="B13" s="23" t="s">
        <v>7</v>
      </c>
      <c r="C13" s="24">
        <f>C14</f>
        <v>1667100000</v>
      </c>
      <c r="D13" s="24">
        <f>D14</f>
        <v>860000000</v>
      </c>
      <c r="E13" s="25">
        <f t="shared" si="0"/>
        <v>0.5158658748725331</v>
      </c>
    </row>
    <row r="14" spans="1:12" ht="78" customHeight="1" x14ac:dyDescent="0.3">
      <c r="A14" s="22" t="s">
        <v>8</v>
      </c>
      <c r="B14" s="23" t="s">
        <v>75</v>
      </c>
      <c r="C14" s="24">
        <v>1667100000</v>
      </c>
      <c r="D14" s="24">
        <v>860000000</v>
      </c>
      <c r="E14" s="25">
        <f>D14/C14</f>
        <v>0.5158658748725331</v>
      </c>
    </row>
    <row r="15" spans="1:12" ht="54" customHeight="1" x14ac:dyDescent="0.3">
      <c r="A15" s="18" t="s">
        <v>9</v>
      </c>
      <c r="B15" s="19" t="s">
        <v>10</v>
      </c>
      <c r="C15" s="20">
        <f>C16</f>
        <v>1293000000</v>
      </c>
      <c r="D15" s="20">
        <f>D16</f>
        <v>365900000</v>
      </c>
      <c r="E15" s="21">
        <f>D15/C15</f>
        <v>0.28298530549110595</v>
      </c>
    </row>
    <row r="16" spans="1:12" ht="56.25" x14ac:dyDescent="0.3">
      <c r="A16" s="22" t="s">
        <v>11</v>
      </c>
      <c r="B16" s="23" t="s">
        <v>57</v>
      </c>
      <c r="C16" s="24">
        <f>C17-C22</f>
        <v>1293000000</v>
      </c>
      <c r="D16" s="24">
        <f>D17-D22</f>
        <v>365900000</v>
      </c>
      <c r="E16" s="25">
        <f>D16/C16</f>
        <v>0.28298530549110595</v>
      </c>
    </row>
    <row r="17" spans="1:5" ht="56.25" x14ac:dyDescent="0.3">
      <c r="A17" s="22" t="s">
        <v>12</v>
      </c>
      <c r="B17" s="23" t="s">
        <v>61</v>
      </c>
      <c r="C17" s="24">
        <f>C18</f>
        <v>1658900000</v>
      </c>
      <c r="D17" s="24">
        <f>D18</f>
        <v>365900000</v>
      </c>
      <c r="E17" s="25">
        <f t="shared" ref="E17:E41" si="1">D17/C17</f>
        <v>0.22056784616312014</v>
      </c>
    </row>
    <row r="18" spans="1:5" ht="75" x14ac:dyDescent="0.3">
      <c r="A18" s="22" t="s">
        <v>13</v>
      </c>
      <c r="B18" s="23" t="s">
        <v>62</v>
      </c>
      <c r="C18" s="24">
        <f>SUM(C19+C20)</f>
        <v>1658900000</v>
      </c>
      <c r="D18" s="24">
        <f>D20</f>
        <v>365900000</v>
      </c>
      <c r="E18" s="25">
        <f t="shared" si="1"/>
        <v>0.22056784616312014</v>
      </c>
    </row>
    <row r="19" spans="1:5" ht="281.25" x14ac:dyDescent="0.3">
      <c r="A19" s="22" t="s">
        <v>76</v>
      </c>
      <c r="B19" s="46" t="s">
        <v>77</v>
      </c>
      <c r="C19" s="24">
        <v>1293000000</v>
      </c>
      <c r="D19" s="24">
        <v>0</v>
      </c>
      <c r="E19" s="25">
        <f>D19/C19</f>
        <v>0</v>
      </c>
    </row>
    <row r="20" spans="1:5" ht="56.25" x14ac:dyDescent="0.3">
      <c r="A20" s="22" t="s">
        <v>14</v>
      </c>
      <c r="B20" s="23" t="s">
        <v>63</v>
      </c>
      <c r="C20" s="24">
        <v>365900000</v>
      </c>
      <c r="D20" s="24">
        <f>SUM(D21)</f>
        <v>365900000</v>
      </c>
      <c r="E20" s="25">
        <f t="shared" si="1"/>
        <v>1</v>
      </c>
    </row>
    <row r="21" spans="1:5" ht="56.25" x14ac:dyDescent="0.3">
      <c r="A21" s="22" t="s">
        <v>15</v>
      </c>
      <c r="B21" s="23" t="s">
        <v>58</v>
      </c>
      <c r="C21" s="24">
        <f>C22</f>
        <v>365900000</v>
      </c>
      <c r="D21" s="24">
        <v>365900000</v>
      </c>
      <c r="E21" s="25">
        <f t="shared" si="1"/>
        <v>1</v>
      </c>
    </row>
    <row r="22" spans="1:5" ht="75" x14ac:dyDescent="0.3">
      <c r="A22" s="22" t="s">
        <v>16</v>
      </c>
      <c r="B22" s="23" t="s">
        <v>59</v>
      </c>
      <c r="C22" s="24">
        <f>C23</f>
        <v>365900000</v>
      </c>
      <c r="D22" s="24">
        <f>D23</f>
        <v>0</v>
      </c>
      <c r="E22" s="25">
        <f t="shared" si="1"/>
        <v>0</v>
      </c>
    </row>
    <row r="23" spans="1:5" ht="56.25" x14ac:dyDescent="0.3">
      <c r="A23" s="22" t="s">
        <v>17</v>
      </c>
      <c r="B23" s="23" t="s">
        <v>64</v>
      </c>
      <c r="C23" s="24">
        <v>365900000</v>
      </c>
      <c r="D23" s="24">
        <v>0</v>
      </c>
      <c r="E23" s="25">
        <f t="shared" si="1"/>
        <v>0</v>
      </c>
    </row>
    <row r="24" spans="1:5" ht="37.5" x14ac:dyDescent="0.3">
      <c r="A24" s="26" t="s">
        <v>18</v>
      </c>
      <c r="B24" s="27" t="s">
        <v>19</v>
      </c>
      <c r="C24" s="28">
        <f t="shared" ref="C24:D27" si="2">C25</f>
        <v>389675875.73000002</v>
      </c>
      <c r="D24" s="28">
        <f t="shared" si="2"/>
        <v>325983104.17000002</v>
      </c>
      <c r="E24" s="29">
        <f t="shared" si="1"/>
        <v>0.83654935928306817</v>
      </c>
    </row>
    <row r="25" spans="1:5" x14ac:dyDescent="0.3">
      <c r="A25" s="30" t="s">
        <v>20</v>
      </c>
      <c r="B25" s="31" t="s">
        <v>21</v>
      </c>
      <c r="C25" s="32">
        <f t="shared" si="2"/>
        <v>389675875.73000002</v>
      </c>
      <c r="D25" s="32">
        <f t="shared" si="2"/>
        <v>325983104.17000002</v>
      </c>
      <c r="E25" s="33">
        <f t="shared" si="1"/>
        <v>0.83654935928306817</v>
      </c>
    </row>
    <row r="26" spans="1:5" x14ac:dyDescent="0.3">
      <c r="A26" s="30" t="s">
        <v>22</v>
      </c>
      <c r="B26" s="31" t="s">
        <v>23</v>
      </c>
      <c r="C26" s="32">
        <f t="shared" si="2"/>
        <v>389675875.73000002</v>
      </c>
      <c r="D26" s="32">
        <f t="shared" si="2"/>
        <v>325983104.17000002</v>
      </c>
      <c r="E26" s="33">
        <f t="shared" si="1"/>
        <v>0.83654935928306817</v>
      </c>
    </row>
    <row r="27" spans="1:5" ht="37.5" x14ac:dyDescent="0.3">
      <c r="A27" s="30" t="s">
        <v>24</v>
      </c>
      <c r="B27" s="31" t="s">
        <v>25</v>
      </c>
      <c r="C27" s="32">
        <f t="shared" si="2"/>
        <v>389675875.73000002</v>
      </c>
      <c r="D27" s="32">
        <f t="shared" si="2"/>
        <v>325983104.17000002</v>
      </c>
      <c r="E27" s="33">
        <f t="shared" si="1"/>
        <v>0.83654935928306817</v>
      </c>
    </row>
    <row r="28" spans="1:5" ht="37.5" x14ac:dyDescent="0.3">
      <c r="A28" s="30" t="s">
        <v>26</v>
      </c>
      <c r="B28" s="31" t="s">
        <v>27</v>
      </c>
      <c r="C28" s="32">
        <v>389675875.73000002</v>
      </c>
      <c r="D28" s="32">
        <v>325983104.17000002</v>
      </c>
      <c r="E28" s="33">
        <f t="shared" si="1"/>
        <v>0.83654935928306817</v>
      </c>
    </row>
    <row r="29" spans="1:5" ht="37.5" x14ac:dyDescent="0.3">
      <c r="A29" s="18" t="s">
        <v>28</v>
      </c>
      <c r="B29" s="19" t="s">
        <v>29</v>
      </c>
      <c r="C29" s="20">
        <f>C30+C33-C37</f>
        <v>0</v>
      </c>
      <c r="D29" s="20">
        <f>D30+D33-D37</f>
        <v>0</v>
      </c>
      <c r="E29" s="21">
        <v>0</v>
      </c>
    </row>
    <row r="30" spans="1:5" ht="56.25" x14ac:dyDescent="0.3">
      <c r="A30" s="26" t="s">
        <v>30</v>
      </c>
      <c r="B30" s="27" t="s">
        <v>31</v>
      </c>
      <c r="C30" s="28">
        <f>C31</f>
        <v>0</v>
      </c>
      <c r="D30" s="28">
        <f>D31</f>
        <v>0</v>
      </c>
      <c r="E30" s="29" t="e">
        <f t="shared" si="1"/>
        <v>#DIV/0!</v>
      </c>
    </row>
    <row r="31" spans="1:5" ht="56.25" x14ac:dyDescent="0.3">
      <c r="A31" s="30" t="s">
        <v>32</v>
      </c>
      <c r="B31" s="31" t="s">
        <v>33</v>
      </c>
      <c r="C31" s="32">
        <f>C32</f>
        <v>0</v>
      </c>
      <c r="D31" s="32">
        <f>D32</f>
        <v>0</v>
      </c>
      <c r="E31" s="33" t="e">
        <f t="shared" si="1"/>
        <v>#DIV/0!</v>
      </c>
    </row>
    <row r="32" spans="1:5" ht="56.25" x14ac:dyDescent="0.3">
      <c r="A32" s="30" t="s">
        <v>34</v>
      </c>
      <c r="B32" s="31" t="s">
        <v>35</v>
      </c>
      <c r="C32" s="32"/>
      <c r="D32" s="32">
        <v>0</v>
      </c>
      <c r="E32" s="33" t="e">
        <f t="shared" si="1"/>
        <v>#DIV/0!</v>
      </c>
    </row>
    <row r="33" spans="1:9" ht="37.5" x14ac:dyDescent="0.3">
      <c r="A33" s="18" t="s">
        <v>36</v>
      </c>
      <c r="B33" s="19" t="s">
        <v>37</v>
      </c>
      <c r="C33" s="20">
        <f t="shared" ref="C33:D35" si="3">C34</f>
        <v>44325861.450000003</v>
      </c>
      <c r="D33" s="20">
        <f t="shared" si="3"/>
        <v>0</v>
      </c>
      <c r="E33" s="21">
        <f t="shared" si="1"/>
        <v>0</v>
      </c>
    </row>
    <row r="34" spans="1:9" ht="37.5" x14ac:dyDescent="0.3">
      <c r="A34" s="22" t="s">
        <v>38</v>
      </c>
      <c r="B34" s="23" t="s">
        <v>39</v>
      </c>
      <c r="C34" s="24">
        <f t="shared" si="3"/>
        <v>44325861.450000003</v>
      </c>
      <c r="D34" s="24">
        <f t="shared" si="3"/>
        <v>0</v>
      </c>
      <c r="E34" s="25">
        <f t="shared" si="1"/>
        <v>0</v>
      </c>
    </row>
    <row r="35" spans="1:9" ht="131.25" x14ac:dyDescent="0.3">
      <c r="A35" s="22" t="s">
        <v>40</v>
      </c>
      <c r="B35" s="23" t="s">
        <v>41</v>
      </c>
      <c r="C35" s="24">
        <f t="shared" si="3"/>
        <v>44325861.450000003</v>
      </c>
      <c r="D35" s="24">
        <f t="shared" si="3"/>
        <v>0</v>
      </c>
      <c r="E35" s="25">
        <f t="shared" si="1"/>
        <v>0</v>
      </c>
    </row>
    <row r="36" spans="1:9" ht="131.25" x14ac:dyDescent="0.3">
      <c r="A36" s="22" t="s">
        <v>42</v>
      </c>
      <c r="B36" s="23" t="s">
        <v>43</v>
      </c>
      <c r="C36" s="24">
        <v>44325861.450000003</v>
      </c>
      <c r="D36" s="24">
        <v>0</v>
      </c>
      <c r="E36" s="25">
        <f t="shared" si="1"/>
        <v>0</v>
      </c>
    </row>
    <row r="37" spans="1:9" ht="37.5" x14ac:dyDescent="0.3">
      <c r="A37" s="18" t="s">
        <v>44</v>
      </c>
      <c r="B37" s="19" t="s">
        <v>45</v>
      </c>
      <c r="C37" s="20">
        <f t="shared" ref="C37:D39" si="4">C38</f>
        <v>44325861.450000003</v>
      </c>
      <c r="D37" s="20">
        <f t="shared" si="4"/>
        <v>0</v>
      </c>
      <c r="E37" s="21">
        <f t="shared" si="1"/>
        <v>0</v>
      </c>
    </row>
    <row r="38" spans="1:9" ht="37.5" x14ac:dyDescent="0.3">
      <c r="A38" s="22" t="s">
        <v>46</v>
      </c>
      <c r="B38" s="23" t="s">
        <v>47</v>
      </c>
      <c r="C38" s="24">
        <f t="shared" si="4"/>
        <v>44325861.450000003</v>
      </c>
      <c r="D38" s="24">
        <f t="shared" si="4"/>
        <v>0</v>
      </c>
      <c r="E38" s="25">
        <f t="shared" si="1"/>
        <v>0</v>
      </c>
    </row>
    <row r="39" spans="1:9" ht="56.25" x14ac:dyDescent="0.3">
      <c r="A39" s="22" t="s">
        <v>60</v>
      </c>
      <c r="B39" s="23" t="s">
        <v>48</v>
      </c>
      <c r="C39" s="24">
        <f t="shared" si="4"/>
        <v>44325861.450000003</v>
      </c>
      <c r="D39" s="24">
        <f t="shared" si="4"/>
        <v>0</v>
      </c>
      <c r="E39" s="25">
        <f t="shared" si="1"/>
        <v>0</v>
      </c>
    </row>
    <row r="40" spans="1:9" ht="56.25" x14ac:dyDescent="0.3">
      <c r="A40" s="22" t="s">
        <v>49</v>
      </c>
      <c r="B40" s="23" t="s">
        <v>50</v>
      </c>
      <c r="C40" s="24">
        <v>44325861.450000003</v>
      </c>
      <c r="D40" s="24">
        <v>0</v>
      </c>
      <c r="E40" s="25">
        <f t="shared" si="1"/>
        <v>0</v>
      </c>
    </row>
    <row r="41" spans="1:9" ht="28.5" customHeight="1" thickBot="1" x14ac:dyDescent="0.35">
      <c r="A41" s="40" t="s">
        <v>65</v>
      </c>
      <c r="B41" s="41"/>
      <c r="C41" s="34">
        <f>C10+C15+C24+C29</f>
        <v>624251336.73000002</v>
      </c>
      <c r="D41" s="34">
        <f>D10+D15+D24+D29</f>
        <v>355983104.17000002</v>
      </c>
      <c r="E41" s="35">
        <f t="shared" si="1"/>
        <v>0.57025605429174941</v>
      </c>
    </row>
    <row r="44" spans="1:9" s="37" customFormat="1" x14ac:dyDescent="0.3">
      <c r="A44" s="44" t="s">
        <v>69</v>
      </c>
      <c r="B44" s="44"/>
      <c r="C44" s="47"/>
      <c r="D44" s="36"/>
      <c r="E44" s="36" t="s">
        <v>70</v>
      </c>
      <c r="F44" s="5"/>
      <c r="H44" s="36"/>
      <c r="I44" s="36"/>
    </row>
    <row r="45" spans="1:9" s="37" customFormat="1" x14ac:dyDescent="0.3">
      <c r="A45" s="38"/>
      <c r="B45" s="47"/>
      <c r="C45" s="47"/>
      <c r="D45" s="39"/>
      <c r="F45" s="5"/>
      <c r="H45" s="39"/>
    </row>
    <row r="46" spans="1:9" s="37" customFormat="1" x14ac:dyDescent="0.3">
      <c r="A46" s="38"/>
      <c r="B46" s="47"/>
      <c r="C46" s="47"/>
      <c r="D46" s="39"/>
      <c r="F46" s="5"/>
      <c r="H46" s="39"/>
    </row>
    <row r="47" spans="1:9" s="37" customFormat="1" x14ac:dyDescent="0.3">
      <c r="A47" s="44" t="s">
        <v>78</v>
      </c>
      <c r="B47" s="44"/>
      <c r="C47" s="47"/>
      <c r="D47" s="36"/>
      <c r="E47" s="36" t="s">
        <v>79</v>
      </c>
      <c r="F47" s="5"/>
      <c r="H47" s="36"/>
      <c r="I47" s="36"/>
    </row>
    <row r="48" spans="1:9" s="37" customFormat="1" x14ac:dyDescent="0.3">
      <c r="A48" s="38"/>
      <c r="B48" s="47"/>
      <c r="C48" s="47"/>
      <c r="F48" s="5"/>
    </row>
    <row r="49" spans="1:9" s="37" customFormat="1" x14ac:dyDescent="0.3">
      <c r="A49" s="38"/>
      <c r="B49" s="47"/>
      <c r="C49" s="47"/>
      <c r="F49" s="5"/>
    </row>
    <row r="50" spans="1:9" s="37" customFormat="1" x14ac:dyDescent="0.3">
      <c r="A50" s="44" t="s">
        <v>66</v>
      </c>
      <c r="B50" s="44"/>
      <c r="C50" s="47"/>
      <c r="D50" s="36"/>
      <c r="E50" s="36" t="s">
        <v>67</v>
      </c>
      <c r="F50" s="5"/>
      <c r="H50" s="36"/>
      <c r="I50" s="36"/>
    </row>
    <row r="51" spans="1:9" s="52" customFormat="1" x14ac:dyDescent="0.3">
      <c r="A51" s="48"/>
      <c r="B51" s="49"/>
      <c r="C51" s="49"/>
      <c r="D51" s="49"/>
      <c r="E51" s="49"/>
      <c r="F51" s="49"/>
      <c r="G51" s="49"/>
      <c r="H51" s="50"/>
      <c r="I51" s="51"/>
    </row>
  </sheetData>
  <mergeCells count="7">
    <mergeCell ref="A41:B41"/>
    <mergeCell ref="A6:E6"/>
    <mergeCell ref="A51:G51"/>
    <mergeCell ref="D4:E4"/>
    <mergeCell ref="A47:B47"/>
    <mergeCell ref="A44:B44"/>
    <mergeCell ref="A50:B50"/>
  </mergeCells>
  <pageMargins left="0.19685039370078741" right="0.19685039370078741" top="0.74803149606299213" bottom="0.39370078740157483" header="0.31496062992125984" footer="0.70866141732283472"/>
  <pageSetup paperSize="9" scale="85" firstPageNumber="190" fitToHeight="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Качур</dc:creator>
  <cp:lastModifiedBy>Анна В. Цурган</cp:lastModifiedBy>
  <cp:lastPrinted>2022-07-21T08:11:02Z</cp:lastPrinted>
  <dcterms:created xsi:type="dcterms:W3CDTF">2020-05-19T07:56:58Z</dcterms:created>
  <dcterms:modified xsi:type="dcterms:W3CDTF">2022-07-21T08:11:05Z</dcterms:modified>
</cp:coreProperties>
</file>