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95" windowWidth="19440" windowHeight="7590"/>
  </bookViews>
  <sheets>
    <sheet name="февраль -2" sheetId="8" r:id="rId1"/>
  </sheets>
  <definedNames>
    <definedName name="_xlnm.Print_Titles" localSheetId="0">'февраль -2'!$2:$4</definedName>
  </definedNames>
  <calcPr calcId="145621"/>
</workbook>
</file>

<file path=xl/calcChain.xml><?xml version="1.0" encoding="utf-8"?>
<calcChain xmlns="http://schemas.openxmlformats.org/spreadsheetml/2006/main">
  <c r="C19" i="8" l="1"/>
  <c r="E19" i="8"/>
  <c r="D63" i="8" l="1"/>
  <c r="D29" i="8"/>
  <c r="D27" i="8"/>
  <c r="AU89" i="8" l="1"/>
  <c r="Z89" i="8"/>
  <c r="D89" i="8"/>
  <c r="E89" i="8" s="1"/>
  <c r="AU88" i="8"/>
  <c r="Z88" i="8"/>
  <c r="E88" i="8"/>
  <c r="AU87" i="8"/>
  <c r="Z87" i="8"/>
  <c r="C87" i="8"/>
  <c r="BM86" i="8"/>
  <c r="BL86" i="8"/>
  <c r="BK86" i="8"/>
  <c r="BJ86" i="8"/>
  <c r="BI86" i="8"/>
  <c r="BH86" i="8"/>
  <c r="BG86" i="8"/>
  <c r="BF86" i="8"/>
  <c r="BE86" i="8"/>
  <c r="BD86" i="8"/>
  <c r="BC86" i="8"/>
  <c r="BB86" i="8"/>
  <c r="BA86" i="8"/>
  <c r="AZ86" i="8"/>
  <c r="AY86" i="8"/>
  <c r="AX86" i="8"/>
  <c r="AW86" i="8"/>
  <c r="AV86" i="8"/>
  <c r="AT86" i="8"/>
  <c r="AU86" i="8" s="1"/>
  <c r="AR86" i="8"/>
  <c r="AQ86" i="8"/>
  <c r="AP86" i="8"/>
  <c r="AO86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C86" i="8"/>
  <c r="AU85" i="8"/>
  <c r="Z85" i="8"/>
  <c r="D85" i="8"/>
  <c r="E85" i="8" s="1"/>
  <c r="BM84" i="8"/>
  <c r="BL84" i="8"/>
  <c r="BK84" i="8"/>
  <c r="BJ84" i="8"/>
  <c r="BJ18" i="8" s="1"/>
  <c r="BI84" i="8"/>
  <c r="BH84" i="8"/>
  <c r="BG84" i="8"/>
  <c r="BF84" i="8"/>
  <c r="BF18" i="8" s="1"/>
  <c r="BE84" i="8"/>
  <c r="BD84" i="8"/>
  <c r="BC84" i="8"/>
  <c r="BB84" i="8"/>
  <c r="BB18" i="8" s="1"/>
  <c r="BA84" i="8"/>
  <c r="AZ84" i="8"/>
  <c r="AY84" i="8"/>
  <c r="AX84" i="8"/>
  <c r="AW84" i="8"/>
  <c r="AV84" i="8"/>
  <c r="AT84" i="8"/>
  <c r="AS84" i="8"/>
  <c r="AR84" i="8"/>
  <c r="AQ84" i="8"/>
  <c r="AP84" i="8"/>
  <c r="AO84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C84" i="8"/>
  <c r="AU83" i="8"/>
  <c r="Z83" i="8"/>
  <c r="E83" i="8"/>
  <c r="G83" i="8" s="1"/>
  <c r="I83" i="8" s="1"/>
  <c r="K83" i="8" s="1"/>
  <c r="M83" i="8" s="1"/>
  <c r="O83" i="8" s="1"/>
  <c r="Q83" i="8" s="1"/>
  <c r="S83" i="8" s="1"/>
  <c r="U83" i="8" s="1"/>
  <c r="W83" i="8" s="1"/>
  <c r="AT82" i="8"/>
  <c r="Y82" i="8"/>
  <c r="D82" i="8"/>
  <c r="E82" i="8" s="1"/>
  <c r="G82" i="8" s="1"/>
  <c r="I82" i="8" s="1"/>
  <c r="K82" i="8" s="1"/>
  <c r="M82" i="8" s="1"/>
  <c r="O82" i="8" s="1"/>
  <c r="Q82" i="8" s="1"/>
  <c r="S82" i="8" s="1"/>
  <c r="U82" i="8" s="1"/>
  <c r="W82" i="8" s="1"/>
  <c r="AU81" i="8"/>
  <c r="AW81" i="8" s="1"/>
  <c r="AY81" i="8" s="1"/>
  <c r="BA81" i="8" s="1"/>
  <c r="BC81" i="8" s="1"/>
  <c r="BE81" i="8" s="1"/>
  <c r="BG81" i="8" s="1"/>
  <c r="BI81" i="8" s="1"/>
  <c r="BK81" i="8" s="1"/>
  <c r="BM81" i="8" s="1"/>
  <c r="Z81" i="8"/>
  <c r="AB81" i="8" s="1"/>
  <c r="AD81" i="8" s="1"/>
  <c r="AF81" i="8" s="1"/>
  <c r="AH81" i="8" s="1"/>
  <c r="AJ81" i="8" s="1"/>
  <c r="AL81" i="8" s="1"/>
  <c r="AN81" i="8" s="1"/>
  <c r="AP81" i="8" s="1"/>
  <c r="AR81" i="8" s="1"/>
  <c r="E81" i="8"/>
  <c r="G81" i="8" s="1"/>
  <c r="I81" i="8" s="1"/>
  <c r="K81" i="8" s="1"/>
  <c r="M81" i="8" s="1"/>
  <c r="O81" i="8" s="1"/>
  <c r="Q81" i="8" s="1"/>
  <c r="S81" i="8" s="1"/>
  <c r="U81" i="8" s="1"/>
  <c r="W81" i="8" s="1"/>
  <c r="AU80" i="8"/>
  <c r="AW80" i="8" s="1"/>
  <c r="AY80" i="8" s="1"/>
  <c r="BA80" i="8" s="1"/>
  <c r="BC80" i="8" s="1"/>
  <c r="BE80" i="8" s="1"/>
  <c r="BG80" i="8" s="1"/>
  <c r="BI80" i="8" s="1"/>
  <c r="BK80" i="8" s="1"/>
  <c r="BM80" i="8" s="1"/>
  <c r="Z80" i="8"/>
  <c r="AB80" i="8" s="1"/>
  <c r="AD80" i="8" s="1"/>
  <c r="AF80" i="8" s="1"/>
  <c r="AH80" i="8" s="1"/>
  <c r="AJ80" i="8" s="1"/>
  <c r="AL80" i="8" s="1"/>
  <c r="AN80" i="8" s="1"/>
  <c r="AP80" i="8" s="1"/>
  <c r="AR80" i="8" s="1"/>
  <c r="E80" i="8"/>
  <c r="G80" i="8" s="1"/>
  <c r="I80" i="8" s="1"/>
  <c r="K80" i="8" s="1"/>
  <c r="M80" i="8" s="1"/>
  <c r="O80" i="8" s="1"/>
  <c r="Q80" i="8" s="1"/>
  <c r="S80" i="8" s="1"/>
  <c r="U80" i="8" s="1"/>
  <c r="W80" i="8" s="1"/>
  <c r="BL79" i="8"/>
  <c r="BL72" i="8" s="1"/>
  <c r="BJ79" i="8"/>
  <c r="BH79" i="8"/>
  <c r="BH72" i="8" s="1"/>
  <c r="BF79" i="8"/>
  <c r="BF72" i="8" s="1"/>
  <c r="BD79" i="8"/>
  <c r="BD72" i="8" s="1"/>
  <c r="BB79" i="8"/>
  <c r="AZ79" i="8"/>
  <c r="AZ72" i="8" s="1"/>
  <c r="AX79" i="8"/>
  <c r="AX72" i="8" s="1"/>
  <c r="AU79" i="8"/>
  <c r="AW79" i="8" s="1"/>
  <c r="Z79" i="8"/>
  <c r="AB79" i="8" s="1"/>
  <c r="AD79" i="8" s="1"/>
  <c r="AF79" i="8" s="1"/>
  <c r="AH79" i="8" s="1"/>
  <c r="AJ79" i="8" s="1"/>
  <c r="AL79" i="8" s="1"/>
  <c r="AN79" i="8" s="1"/>
  <c r="AP79" i="8" s="1"/>
  <c r="AR79" i="8" s="1"/>
  <c r="AU78" i="8"/>
  <c r="AW78" i="8" s="1"/>
  <c r="AY78" i="8" s="1"/>
  <c r="BA78" i="8" s="1"/>
  <c r="BC78" i="8" s="1"/>
  <c r="BE78" i="8" s="1"/>
  <c r="BG78" i="8" s="1"/>
  <c r="BI78" i="8" s="1"/>
  <c r="BK78" i="8" s="1"/>
  <c r="BM78" i="8" s="1"/>
  <c r="Z78" i="8"/>
  <c r="AB78" i="8" s="1"/>
  <c r="AD78" i="8" s="1"/>
  <c r="AF78" i="8" s="1"/>
  <c r="AH78" i="8" s="1"/>
  <c r="AJ78" i="8" s="1"/>
  <c r="AL78" i="8" s="1"/>
  <c r="AN78" i="8" s="1"/>
  <c r="AP78" i="8" s="1"/>
  <c r="AR78" i="8" s="1"/>
  <c r="AU77" i="8"/>
  <c r="AW77" i="8" s="1"/>
  <c r="AY77" i="8" s="1"/>
  <c r="BA77" i="8" s="1"/>
  <c r="BC77" i="8" s="1"/>
  <c r="BE77" i="8" s="1"/>
  <c r="BG77" i="8" s="1"/>
  <c r="BI77" i="8" s="1"/>
  <c r="BK77" i="8" s="1"/>
  <c r="BM77" i="8" s="1"/>
  <c r="AQ77" i="8"/>
  <c r="AO77" i="8"/>
  <c r="AM77" i="8"/>
  <c r="AK77" i="8"/>
  <c r="AI77" i="8"/>
  <c r="AG77" i="8"/>
  <c r="AE77" i="8"/>
  <c r="AC77" i="8"/>
  <c r="AA77" i="8"/>
  <c r="Z77" i="8"/>
  <c r="V77" i="8"/>
  <c r="T77" i="8"/>
  <c r="R77" i="8"/>
  <c r="P77" i="8"/>
  <c r="N77" i="8"/>
  <c r="L77" i="8"/>
  <c r="L72" i="8" s="1"/>
  <c r="J77" i="8"/>
  <c r="J72" i="8" s="1"/>
  <c r="H77" i="8"/>
  <c r="H72" i="8" s="1"/>
  <c r="F77" i="8"/>
  <c r="F72" i="8" s="1"/>
  <c r="E77" i="8"/>
  <c r="AU76" i="8"/>
  <c r="Z76" i="8"/>
  <c r="E76" i="8"/>
  <c r="G76" i="8" s="1"/>
  <c r="I76" i="8" s="1"/>
  <c r="K76" i="8" s="1"/>
  <c r="M76" i="8" s="1"/>
  <c r="O76" i="8" s="1"/>
  <c r="Q76" i="8" s="1"/>
  <c r="S76" i="8" s="1"/>
  <c r="U76" i="8" s="1"/>
  <c r="W76" i="8" s="1"/>
  <c r="V75" i="8"/>
  <c r="T75" i="8"/>
  <c r="R75" i="8"/>
  <c r="P75" i="8"/>
  <c r="N75" i="8"/>
  <c r="AW74" i="8"/>
  <c r="AY74" i="8" s="1"/>
  <c r="BA74" i="8" s="1"/>
  <c r="BC74" i="8" s="1"/>
  <c r="BE74" i="8" s="1"/>
  <c r="BG74" i="8" s="1"/>
  <c r="BI74" i="8" s="1"/>
  <c r="BK74" i="8" s="1"/>
  <c r="BM74" i="8" s="1"/>
  <c r="AU74" i="8"/>
  <c r="Z74" i="8"/>
  <c r="AB74" i="8" s="1"/>
  <c r="AD74" i="8" s="1"/>
  <c r="AF74" i="8" s="1"/>
  <c r="AH74" i="8" s="1"/>
  <c r="AJ74" i="8" s="1"/>
  <c r="AL74" i="8" s="1"/>
  <c r="AN74" i="8" s="1"/>
  <c r="AP74" i="8" s="1"/>
  <c r="AR74" i="8" s="1"/>
  <c r="E74" i="8"/>
  <c r="G74" i="8" s="1"/>
  <c r="I74" i="8" s="1"/>
  <c r="K74" i="8" s="1"/>
  <c r="M74" i="8" s="1"/>
  <c r="O74" i="8" s="1"/>
  <c r="Q74" i="8" s="1"/>
  <c r="S74" i="8" s="1"/>
  <c r="U74" i="8" s="1"/>
  <c r="W74" i="8" s="1"/>
  <c r="AU73" i="8"/>
  <c r="AW73" i="8" s="1"/>
  <c r="AY73" i="8" s="1"/>
  <c r="BA73" i="8" s="1"/>
  <c r="BC73" i="8" s="1"/>
  <c r="BE73" i="8" s="1"/>
  <c r="BG73" i="8" s="1"/>
  <c r="BI73" i="8" s="1"/>
  <c r="BK73" i="8" s="1"/>
  <c r="BM73" i="8" s="1"/>
  <c r="Z73" i="8"/>
  <c r="AB73" i="8" s="1"/>
  <c r="AD73" i="8" s="1"/>
  <c r="AF73" i="8" s="1"/>
  <c r="AH73" i="8" s="1"/>
  <c r="AJ73" i="8" s="1"/>
  <c r="AL73" i="8" s="1"/>
  <c r="AN73" i="8" s="1"/>
  <c r="AP73" i="8" s="1"/>
  <c r="AR73" i="8" s="1"/>
  <c r="E73" i="8"/>
  <c r="G73" i="8" s="1"/>
  <c r="I73" i="8" s="1"/>
  <c r="K73" i="8" s="1"/>
  <c r="M73" i="8" s="1"/>
  <c r="O73" i="8" s="1"/>
  <c r="Q73" i="8" s="1"/>
  <c r="S73" i="8" s="1"/>
  <c r="U73" i="8" s="1"/>
  <c r="W73" i="8" s="1"/>
  <c r="BJ72" i="8"/>
  <c r="BB72" i="8"/>
  <c r="AV72" i="8"/>
  <c r="AU72" i="8"/>
  <c r="AQ72" i="8"/>
  <c r="AO72" i="8"/>
  <c r="AM72" i="8"/>
  <c r="AK72" i="8"/>
  <c r="AI72" i="8"/>
  <c r="AG72" i="8"/>
  <c r="AE72" i="8"/>
  <c r="AC72" i="8"/>
  <c r="AA72" i="8"/>
  <c r="Z72" i="8"/>
  <c r="E72" i="8"/>
  <c r="G72" i="8" s="1"/>
  <c r="AU71" i="8"/>
  <c r="AW71" i="8" s="1"/>
  <c r="AY71" i="8" s="1"/>
  <c r="BA71" i="8" s="1"/>
  <c r="BC71" i="8" s="1"/>
  <c r="BE71" i="8" s="1"/>
  <c r="BG71" i="8" s="1"/>
  <c r="BI71" i="8" s="1"/>
  <c r="BK71" i="8" s="1"/>
  <c r="BM71" i="8" s="1"/>
  <c r="Z71" i="8"/>
  <c r="AB71" i="8" s="1"/>
  <c r="AD71" i="8" s="1"/>
  <c r="AF71" i="8" s="1"/>
  <c r="AH71" i="8" s="1"/>
  <c r="AJ71" i="8" s="1"/>
  <c r="AL71" i="8" s="1"/>
  <c r="AN71" i="8" s="1"/>
  <c r="AP71" i="8" s="1"/>
  <c r="AR71" i="8" s="1"/>
  <c r="E71" i="8"/>
  <c r="G71" i="8" s="1"/>
  <c r="I71" i="8" s="1"/>
  <c r="K71" i="8" s="1"/>
  <c r="M71" i="8" s="1"/>
  <c r="O71" i="8" s="1"/>
  <c r="Q71" i="8" s="1"/>
  <c r="S71" i="8" s="1"/>
  <c r="U71" i="8" s="1"/>
  <c r="W71" i="8" s="1"/>
  <c r="AU70" i="8"/>
  <c r="AW70" i="8" s="1"/>
  <c r="AY70" i="8" s="1"/>
  <c r="BA70" i="8" s="1"/>
  <c r="BC70" i="8" s="1"/>
  <c r="BE70" i="8" s="1"/>
  <c r="BG70" i="8" s="1"/>
  <c r="BI70" i="8" s="1"/>
  <c r="BK70" i="8" s="1"/>
  <c r="BM70" i="8" s="1"/>
  <c r="Z70" i="8"/>
  <c r="AB70" i="8" s="1"/>
  <c r="AD70" i="8" s="1"/>
  <c r="AF70" i="8" s="1"/>
  <c r="AH70" i="8" s="1"/>
  <c r="AJ70" i="8" s="1"/>
  <c r="AL70" i="8" s="1"/>
  <c r="AN70" i="8" s="1"/>
  <c r="AP70" i="8" s="1"/>
  <c r="AR70" i="8" s="1"/>
  <c r="E70" i="8"/>
  <c r="G70" i="8" s="1"/>
  <c r="I70" i="8" s="1"/>
  <c r="K70" i="8" s="1"/>
  <c r="M70" i="8" s="1"/>
  <c r="O70" i="8" s="1"/>
  <c r="Q70" i="8" s="1"/>
  <c r="S70" i="8" s="1"/>
  <c r="U70" i="8" s="1"/>
  <c r="W70" i="8" s="1"/>
  <c r="AU69" i="8"/>
  <c r="AW69" i="8" s="1"/>
  <c r="AY69" i="8" s="1"/>
  <c r="BA69" i="8" s="1"/>
  <c r="BC69" i="8" s="1"/>
  <c r="BE69" i="8" s="1"/>
  <c r="BG69" i="8" s="1"/>
  <c r="BI69" i="8" s="1"/>
  <c r="BK69" i="8" s="1"/>
  <c r="BM69" i="8" s="1"/>
  <c r="Z69" i="8"/>
  <c r="AB69" i="8" s="1"/>
  <c r="AD69" i="8" s="1"/>
  <c r="AF69" i="8" s="1"/>
  <c r="AH69" i="8" s="1"/>
  <c r="AJ69" i="8" s="1"/>
  <c r="AL69" i="8" s="1"/>
  <c r="AN69" i="8" s="1"/>
  <c r="AP69" i="8" s="1"/>
  <c r="AR69" i="8" s="1"/>
  <c r="E69" i="8"/>
  <c r="G69" i="8" s="1"/>
  <c r="I69" i="8" s="1"/>
  <c r="K69" i="8" s="1"/>
  <c r="M69" i="8" s="1"/>
  <c r="O69" i="8" s="1"/>
  <c r="Q69" i="8" s="1"/>
  <c r="S69" i="8" s="1"/>
  <c r="U69" i="8" s="1"/>
  <c r="W69" i="8" s="1"/>
  <c r="AU68" i="8"/>
  <c r="AW68" i="8" s="1"/>
  <c r="AY68" i="8" s="1"/>
  <c r="BA68" i="8" s="1"/>
  <c r="BC68" i="8" s="1"/>
  <c r="BE68" i="8" s="1"/>
  <c r="BG68" i="8" s="1"/>
  <c r="BI68" i="8" s="1"/>
  <c r="BK68" i="8" s="1"/>
  <c r="BM68" i="8" s="1"/>
  <c r="AQ68" i="8"/>
  <c r="AO68" i="8"/>
  <c r="AM68" i="8"/>
  <c r="AD68" i="8"/>
  <c r="AF68" i="8" s="1"/>
  <c r="AH68" i="8" s="1"/>
  <c r="AJ68" i="8" s="1"/>
  <c r="AL68" i="8" s="1"/>
  <c r="AN68" i="8" s="1"/>
  <c r="AP68" i="8" s="1"/>
  <c r="AR68" i="8" s="1"/>
  <c r="Z68" i="8"/>
  <c r="AB68" i="8" s="1"/>
  <c r="V68" i="8"/>
  <c r="T68" i="8"/>
  <c r="R68" i="8"/>
  <c r="P68" i="8"/>
  <c r="N68" i="8"/>
  <c r="L68" i="8"/>
  <c r="J68" i="8"/>
  <c r="F68" i="8"/>
  <c r="E68" i="8"/>
  <c r="G68" i="8" s="1"/>
  <c r="I68" i="8" s="1"/>
  <c r="K68" i="8" s="1"/>
  <c r="M68" i="8" s="1"/>
  <c r="O68" i="8" s="1"/>
  <c r="Q68" i="8" s="1"/>
  <c r="S68" i="8" s="1"/>
  <c r="U68" i="8" s="1"/>
  <c r="W68" i="8" s="1"/>
  <c r="AU67" i="8"/>
  <c r="AW67" i="8" s="1"/>
  <c r="AY67" i="8" s="1"/>
  <c r="BA67" i="8" s="1"/>
  <c r="BC67" i="8" s="1"/>
  <c r="BE67" i="8" s="1"/>
  <c r="BG67" i="8" s="1"/>
  <c r="BI67" i="8" s="1"/>
  <c r="BK67" i="8" s="1"/>
  <c r="BM67" i="8" s="1"/>
  <c r="AD67" i="8"/>
  <c r="AF67" i="8" s="1"/>
  <c r="AH67" i="8" s="1"/>
  <c r="AJ67" i="8" s="1"/>
  <c r="AL67" i="8" s="1"/>
  <c r="AN67" i="8" s="1"/>
  <c r="AP67" i="8" s="1"/>
  <c r="AR67" i="8" s="1"/>
  <c r="Z67" i="8"/>
  <c r="AB67" i="8" s="1"/>
  <c r="E67" i="8"/>
  <c r="G67" i="8" s="1"/>
  <c r="I67" i="8" s="1"/>
  <c r="K67" i="8" s="1"/>
  <c r="M67" i="8" s="1"/>
  <c r="O67" i="8" s="1"/>
  <c r="Q67" i="8" s="1"/>
  <c r="S67" i="8" s="1"/>
  <c r="U67" i="8" s="1"/>
  <c r="W67" i="8" s="1"/>
  <c r="AU66" i="8"/>
  <c r="AW66" i="8" s="1"/>
  <c r="AY66" i="8" s="1"/>
  <c r="BA66" i="8" s="1"/>
  <c r="BC66" i="8" s="1"/>
  <c r="BE66" i="8" s="1"/>
  <c r="BG66" i="8" s="1"/>
  <c r="BI66" i="8" s="1"/>
  <c r="BK66" i="8" s="1"/>
  <c r="BM66" i="8" s="1"/>
  <c r="Z66" i="8"/>
  <c r="AB66" i="8" s="1"/>
  <c r="AD66" i="8" s="1"/>
  <c r="AF66" i="8" s="1"/>
  <c r="AH66" i="8" s="1"/>
  <c r="AJ66" i="8" s="1"/>
  <c r="AL66" i="8" s="1"/>
  <c r="AN66" i="8" s="1"/>
  <c r="AP66" i="8" s="1"/>
  <c r="AR66" i="8" s="1"/>
  <c r="E66" i="8"/>
  <c r="G66" i="8" s="1"/>
  <c r="I66" i="8" s="1"/>
  <c r="K66" i="8" s="1"/>
  <c r="M66" i="8" s="1"/>
  <c r="O66" i="8" s="1"/>
  <c r="Q66" i="8" s="1"/>
  <c r="S66" i="8" s="1"/>
  <c r="U66" i="8" s="1"/>
  <c r="W66" i="8" s="1"/>
  <c r="AU65" i="8"/>
  <c r="AW65" i="8" s="1"/>
  <c r="AY65" i="8" s="1"/>
  <c r="BA65" i="8" s="1"/>
  <c r="BC65" i="8" s="1"/>
  <c r="BE65" i="8" s="1"/>
  <c r="BG65" i="8" s="1"/>
  <c r="BI65" i="8" s="1"/>
  <c r="BK65" i="8" s="1"/>
  <c r="BM65" i="8" s="1"/>
  <c r="Z65" i="8"/>
  <c r="AB65" i="8" s="1"/>
  <c r="AD65" i="8" s="1"/>
  <c r="AF65" i="8" s="1"/>
  <c r="AH65" i="8" s="1"/>
  <c r="AJ65" i="8" s="1"/>
  <c r="AL65" i="8" s="1"/>
  <c r="AN65" i="8" s="1"/>
  <c r="AP65" i="8" s="1"/>
  <c r="AR65" i="8" s="1"/>
  <c r="E65" i="8"/>
  <c r="G65" i="8" s="1"/>
  <c r="I65" i="8" s="1"/>
  <c r="K65" i="8" s="1"/>
  <c r="M65" i="8" s="1"/>
  <c r="O65" i="8" s="1"/>
  <c r="Q65" i="8" s="1"/>
  <c r="S65" i="8" s="1"/>
  <c r="U65" i="8" s="1"/>
  <c r="W65" i="8" s="1"/>
  <c r="AU64" i="8"/>
  <c r="AW64" i="8" s="1"/>
  <c r="AY64" i="8" s="1"/>
  <c r="BA64" i="8" s="1"/>
  <c r="BC64" i="8" s="1"/>
  <c r="BE64" i="8" s="1"/>
  <c r="BG64" i="8" s="1"/>
  <c r="BI64" i="8" s="1"/>
  <c r="BK64" i="8" s="1"/>
  <c r="BM64" i="8" s="1"/>
  <c r="Z64" i="8"/>
  <c r="AB64" i="8" s="1"/>
  <c r="AD64" i="8" s="1"/>
  <c r="AF64" i="8" s="1"/>
  <c r="AH64" i="8" s="1"/>
  <c r="AJ64" i="8" s="1"/>
  <c r="AL64" i="8" s="1"/>
  <c r="AN64" i="8" s="1"/>
  <c r="AP64" i="8" s="1"/>
  <c r="AR64" i="8" s="1"/>
  <c r="E64" i="8"/>
  <c r="G64" i="8" s="1"/>
  <c r="I64" i="8" s="1"/>
  <c r="K64" i="8" s="1"/>
  <c r="M64" i="8" s="1"/>
  <c r="O64" i="8" s="1"/>
  <c r="Q64" i="8" s="1"/>
  <c r="S64" i="8" s="1"/>
  <c r="U64" i="8" s="1"/>
  <c r="W64" i="8" s="1"/>
  <c r="AU63" i="8"/>
  <c r="AW63" i="8" s="1"/>
  <c r="AY63" i="8" s="1"/>
  <c r="BA63" i="8" s="1"/>
  <c r="BC63" i="8" s="1"/>
  <c r="BE63" i="8" s="1"/>
  <c r="BG63" i="8" s="1"/>
  <c r="BI63" i="8" s="1"/>
  <c r="BK63" i="8" s="1"/>
  <c r="BM63" i="8" s="1"/>
  <c r="Z63" i="8"/>
  <c r="AB63" i="8" s="1"/>
  <c r="AD63" i="8" s="1"/>
  <c r="AF63" i="8" s="1"/>
  <c r="AH63" i="8" s="1"/>
  <c r="AJ63" i="8" s="1"/>
  <c r="AL63" i="8" s="1"/>
  <c r="AN63" i="8" s="1"/>
  <c r="AP63" i="8" s="1"/>
  <c r="AR63" i="8" s="1"/>
  <c r="E63" i="8"/>
  <c r="G63" i="8" s="1"/>
  <c r="I63" i="8" s="1"/>
  <c r="K63" i="8" s="1"/>
  <c r="M63" i="8" s="1"/>
  <c r="O63" i="8" s="1"/>
  <c r="Q63" i="8" s="1"/>
  <c r="S63" i="8" s="1"/>
  <c r="U63" i="8" s="1"/>
  <c r="W63" i="8" s="1"/>
  <c r="AT62" i="8"/>
  <c r="AU62" i="8" s="1"/>
  <c r="AW62" i="8" s="1"/>
  <c r="AY62" i="8" s="1"/>
  <c r="BA62" i="8" s="1"/>
  <c r="BC62" i="8" s="1"/>
  <c r="BE62" i="8" s="1"/>
  <c r="BG62" i="8" s="1"/>
  <c r="BI62" i="8" s="1"/>
  <c r="BK62" i="8" s="1"/>
  <c r="BM62" i="8" s="1"/>
  <c r="AQ62" i="8"/>
  <c r="AO62" i="8"/>
  <c r="AM62" i="8"/>
  <c r="Y62" i="8"/>
  <c r="Z62" i="8" s="1"/>
  <c r="AB62" i="8" s="1"/>
  <c r="AD62" i="8" s="1"/>
  <c r="AF62" i="8" s="1"/>
  <c r="AH62" i="8" s="1"/>
  <c r="AJ62" i="8" s="1"/>
  <c r="AL62" i="8" s="1"/>
  <c r="V62" i="8"/>
  <c r="T62" i="8"/>
  <c r="R62" i="8"/>
  <c r="D62" i="8"/>
  <c r="E62" i="8" s="1"/>
  <c r="G62" i="8" s="1"/>
  <c r="I62" i="8" s="1"/>
  <c r="K62" i="8" s="1"/>
  <c r="M62" i="8" s="1"/>
  <c r="O62" i="8" s="1"/>
  <c r="Q62" i="8" s="1"/>
  <c r="S62" i="8" s="1"/>
  <c r="U62" i="8" s="1"/>
  <c r="W62" i="8" s="1"/>
  <c r="AU61" i="8"/>
  <c r="Z61" i="8"/>
  <c r="E61" i="8"/>
  <c r="G61" i="8" s="1"/>
  <c r="I61" i="8" s="1"/>
  <c r="K61" i="8" s="1"/>
  <c r="M61" i="8" s="1"/>
  <c r="O61" i="8" s="1"/>
  <c r="Q61" i="8" s="1"/>
  <c r="S61" i="8" s="1"/>
  <c r="U61" i="8" s="1"/>
  <c r="W61" i="8" s="1"/>
  <c r="AU60" i="8"/>
  <c r="Y60" i="8"/>
  <c r="Z60" i="8" s="1"/>
  <c r="AB60" i="8" s="1"/>
  <c r="AD60" i="8" s="1"/>
  <c r="AF60" i="8" s="1"/>
  <c r="AH60" i="8" s="1"/>
  <c r="AJ60" i="8" s="1"/>
  <c r="AL60" i="8" s="1"/>
  <c r="AN60" i="8" s="1"/>
  <c r="AP60" i="8" s="1"/>
  <c r="AR60" i="8" s="1"/>
  <c r="D60" i="8"/>
  <c r="E60" i="8" s="1"/>
  <c r="G60" i="8" s="1"/>
  <c r="I60" i="8" s="1"/>
  <c r="K60" i="8" s="1"/>
  <c r="M60" i="8" s="1"/>
  <c r="O60" i="8" s="1"/>
  <c r="Q60" i="8" s="1"/>
  <c r="S60" i="8" s="1"/>
  <c r="U60" i="8" s="1"/>
  <c r="W60" i="8" s="1"/>
  <c r="AU59" i="8"/>
  <c r="AW59" i="8" s="1"/>
  <c r="AY59" i="8" s="1"/>
  <c r="BA59" i="8" s="1"/>
  <c r="BC59" i="8" s="1"/>
  <c r="BE59" i="8" s="1"/>
  <c r="BG59" i="8" s="1"/>
  <c r="BI59" i="8" s="1"/>
  <c r="BK59" i="8" s="1"/>
  <c r="BM59" i="8" s="1"/>
  <c r="Z59" i="8"/>
  <c r="AB59" i="8" s="1"/>
  <c r="AD59" i="8" s="1"/>
  <c r="AF59" i="8" s="1"/>
  <c r="AH59" i="8" s="1"/>
  <c r="AJ59" i="8" s="1"/>
  <c r="AL59" i="8" s="1"/>
  <c r="AN59" i="8" s="1"/>
  <c r="AP59" i="8" s="1"/>
  <c r="AR59" i="8" s="1"/>
  <c r="E59" i="8"/>
  <c r="G59" i="8" s="1"/>
  <c r="I59" i="8" s="1"/>
  <c r="K59" i="8" s="1"/>
  <c r="M59" i="8" s="1"/>
  <c r="O59" i="8" s="1"/>
  <c r="Q59" i="8" s="1"/>
  <c r="S59" i="8" s="1"/>
  <c r="U59" i="8" s="1"/>
  <c r="W59" i="8" s="1"/>
  <c r="AU58" i="8"/>
  <c r="AW58" i="8" s="1"/>
  <c r="AY58" i="8" s="1"/>
  <c r="BA58" i="8" s="1"/>
  <c r="BC58" i="8" s="1"/>
  <c r="BE58" i="8" s="1"/>
  <c r="BG58" i="8" s="1"/>
  <c r="BI58" i="8" s="1"/>
  <c r="BK58" i="8" s="1"/>
  <c r="BM58" i="8" s="1"/>
  <c r="AQ58" i="8"/>
  <c r="AO58" i="8"/>
  <c r="AM58" i="8"/>
  <c r="AD58" i="8"/>
  <c r="AF58" i="8" s="1"/>
  <c r="AH58" i="8" s="1"/>
  <c r="AJ58" i="8" s="1"/>
  <c r="AL58" i="8" s="1"/>
  <c r="AN58" i="8" s="1"/>
  <c r="AP58" i="8" s="1"/>
  <c r="AR58" i="8" s="1"/>
  <c r="Z58" i="8"/>
  <c r="AB58" i="8" s="1"/>
  <c r="V58" i="8"/>
  <c r="V57" i="8" s="1"/>
  <c r="T58" i="8"/>
  <c r="R58" i="8"/>
  <c r="R57" i="8" s="1"/>
  <c r="P58" i="8"/>
  <c r="P57" i="8" s="1"/>
  <c r="N58" i="8"/>
  <c r="N57" i="8" s="1"/>
  <c r="L58" i="8"/>
  <c r="J58" i="8"/>
  <c r="J57" i="8" s="1"/>
  <c r="H58" i="8"/>
  <c r="F58" i="8"/>
  <c r="F57" i="8" s="1"/>
  <c r="E58" i="8"/>
  <c r="BL57" i="8"/>
  <c r="BJ57" i="8"/>
  <c r="BH57" i="8"/>
  <c r="BF57" i="8"/>
  <c r="BD57" i="8"/>
  <c r="BB57" i="8"/>
  <c r="AZ57" i="8"/>
  <c r="AX57" i="8"/>
  <c r="AV57" i="8"/>
  <c r="AU57" i="8"/>
  <c r="AO57" i="8"/>
  <c r="AK57" i="8"/>
  <c r="AI57" i="8"/>
  <c r="AG57" i="8"/>
  <c r="AE57" i="8"/>
  <c r="AC57" i="8"/>
  <c r="AA57" i="8"/>
  <c r="Z57" i="8"/>
  <c r="H57" i="8"/>
  <c r="AU56" i="8"/>
  <c r="AW56" i="8" s="1"/>
  <c r="AY56" i="8" s="1"/>
  <c r="BA56" i="8" s="1"/>
  <c r="BC56" i="8" s="1"/>
  <c r="BE56" i="8" s="1"/>
  <c r="BG56" i="8" s="1"/>
  <c r="BI56" i="8" s="1"/>
  <c r="BK56" i="8" s="1"/>
  <c r="BM56" i="8" s="1"/>
  <c r="Z56" i="8"/>
  <c r="AB56" i="8" s="1"/>
  <c r="AD56" i="8" s="1"/>
  <c r="AF56" i="8" s="1"/>
  <c r="AH56" i="8" s="1"/>
  <c r="AJ56" i="8" s="1"/>
  <c r="AL56" i="8" s="1"/>
  <c r="AN56" i="8" s="1"/>
  <c r="AP56" i="8" s="1"/>
  <c r="AR56" i="8" s="1"/>
  <c r="AU55" i="8"/>
  <c r="AW55" i="8" s="1"/>
  <c r="AY55" i="8" s="1"/>
  <c r="BA55" i="8" s="1"/>
  <c r="BC55" i="8" s="1"/>
  <c r="BE55" i="8" s="1"/>
  <c r="BG55" i="8" s="1"/>
  <c r="BI55" i="8" s="1"/>
  <c r="BK55" i="8" s="1"/>
  <c r="BM55" i="8" s="1"/>
  <c r="Z55" i="8"/>
  <c r="AB55" i="8" s="1"/>
  <c r="AD55" i="8" s="1"/>
  <c r="AF55" i="8" s="1"/>
  <c r="AH55" i="8" s="1"/>
  <c r="AJ55" i="8" s="1"/>
  <c r="AL55" i="8" s="1"/>
  <c r="AN55" i="8" s="1"/>
  <c r="AP55" i="8" s="1"/>
  <c r="AR55" i="8" s="1"/>
  <c r="E55" i="8"/>
  <c r="G55" i="8" s="1"/>
  <c r="I55" i="8" s="1"/>
  <c r="K55" i="8" s="1"/>
  <c r="M55" i="8" s="1"/>
  <c r="O55" i="8" s="1"/>
  <c r="Q55" i="8" s="1"/>
  <c r="S55" i="8" s="1"/>
  <c r="U55" i="8" s="1"/>
  <c r="W55" i="8" s="1"/>
  <c r="AU54" i="8"/>
  <c r="AW54" i="8" s="1"/>
  <c r="AY54" i="8" s="1"/>
  <c r="BA54" i="8" s="1"/>
  <c r="BC54" i="8" s="1"/>
  <c r="BE54" i="8" s="1"/>
  <c r="BG54" i="8" s="1"/>
  <c r="BI54" i="8" s="1"/>
  <c r="BK54" i="8" s="1"/>
  <c r="BM54" i="8" s="1"/>
  <c r="Z54" i="8"/>
  <c r="AB54" i="8" s="1"/>
  <c r="AD54" i="8" s="1"/>
  <c r="AF54" i="8" s="1"/>
  <c r="AH54" i="8" s="1"/>
  <c r="AJ54" i="8" s="1"/>
  <c r="AL54" i="8" s="1"/>
  <c r="AN54" i="8" s="1"/>
  <c r="AP54" i="8" s="1"/>
  <c r="AR54" i="8" s="1"/>
  <c r="E54" i="8"/>
  <c r="G54" i="8" s="1"/>
  <c r="I54" i="8" s="1"/>
  <c r="K54" i="8" s="1"/>
  <c r="M54" i="8" s="1"/>
  <c r="O54" i="8" s="1"/>
  <c r="Q54" i="8" s="1"/>
  <c r="S54" i="8" s="1"/>
  <c r="U54" i="8" s="1"/>
  <c r="W54" i="8" s="1"/>
  <c r="AW53" i="8"/>
  <c r="AY53" i="8" s="1"/>
  <c r="BA53" i="8" s="1"/>
  <c r="BC53" i="8" s="1"/>
  <c r="BE53" i="8" s="1"/>
  <c r="BG53" i="8" s="1"/>
  <c r="BI53" i="8" s="1"/>
  <c r="BK53" i="8" s="1"/>
  <c r="BM53" i="8" s="1"/>
  <c r="AU53" i="8"/>
  <c r="Z53" i="8"/>
  <c r="AB53" i="8" s="1"/>
  <c r="AD53" i="8" s="1"/>
  <c r="AF53" i="8" s="1"/>
  <c r="AH53" i="8" s="1"/>
  <c r="AJ53" i="8" s="1"/>
  <c r="AL53" i="8" s="1"/>
  <c r="AN53" i="8" s="1"/>
  <c r="AP53" i="8" s="1"/>
  <c r="AR53" i="8" s="1"/>
  <c r="E53" i="8"/>
  <c r="G53" i="8" s="1"/>
  <c r="I53" i="8" s="1"/>
  <c r="K53" i="8" s="1"/>
  <c r="M53" i="8" s="1"/>
  <c r="O53" i="8" s="1"/>
  <c r="Q53" i="8" s="1"/>
  <c r="S53" i="8" s="1"/>
  <c r="U53" i="8" s="1"/>
  <c r="W53" i="8" s="1"/>
  <c r="AT52" i="8"/>
  <c r="AU52" i="8" s="1"/>
  <c r="AW52" i="8" s="1"/>
  <c r="AY52" i="8" s="1"/>
  <c r="BA52" i="8" s="1"/>
  <c r="BC52" i="8" s="1"/>
  <c r="BE52" i="8" s="1"/>
  <c r="BG52" i="8" s="1"/>
  <c r="BI52" i="8" s="1"/>
  <c r="BK52" i="8" s="1"/>
  <c r="BM52" i="8" s="1"/>
  <c r="Y52" i="8"/>
  <c r="Z52" i="8" s="1"/>
  <c r="AB52" i="8" s="1"/>
  <c r="AD52" i="8" s="1"/>
  <c r="AF52" i="8" s="1"/>
  <c r="AH52" i="8" s="1"/>
  <c r="AJ52" i="8" s="1"/>
  <c r="AL52" i="8" s="1"/>
  <c r="AN52" i="8" s="1"/>
  <c r="AP52" i="8" s="1"/>
  <c r="AR52" i="8" s="1"/>
  <c r="D52" i="8"/>
  <c r="E52" i="8" s="1"/>
  <c r="G52" i="8" s="1"/>
  <c r="I52" i="8" s="1"/>
  <c r="K52" i="8" s="1"/>
  <c r="M52" i="8" s="1"/>
  <c r="O52" i="8" s="1"/>
  <c r="Q52" i="8" s="1"/>
  <c r="S52" i="8" s="1"/>
  <c r="U52" i="8" s="1"/>
  <c r="W52" i="8" s="1"/>
  <c r="AU51" i="8"/>
  <c r="AW51" i="8" s="1"/>
  <c r="AY51" i="8" s="1"/>
  <c r="BA51" i="8" s="1"/>
  <c r="BC51" i="8" s="1"/>
  <c r="BE51" i="8" s="1"/>
  <c r="BG51" i="8" s="1"/>
  <c r="BI51" i="8" s="1"/>
  <c r="BK51" i="8" s="1"/>
  <c r="BM51" i="8" s="1"/>
  <c r="Z51" i="8"/>
  <c r="AB51" i="8" s="1"/>
  <c r="AD51" i="8" s="1"/>
  <c r="AF51" i="8" s="1"/>
  <c r="AH51" i="8" s="1"/>
  <c r="AJ51" i="8" s="1"/>
  <c r="AL51" i="8" s="1"/>
  <c r="AN51" i="8" s="1"/>
  <c r="AP51" i="8" s="1"/>
  <c r="AR51" i="8" s="1"/>
  <c r="E51" i="8"/>
  <c r="G51" i="8" s="1"/>
  <c r="I51" i="8" s="1"/>
  <c r="K51" i="8" s="1"/>
  <c r="M51" i="8" s="1"/>
  <c r="O51" i="8" s="1"/>
  <c r="Q51" i="8" s="1"/>
  <c r="S51" i="8" s="1"/>
  <c r="U51" i="8" s="1"/>
  <c r="W51" i="8" s="1"/>
  <c r="AU50" i="8"/>
  <c r="AW50" i="8" s="1"/>
  <c r="AY50" i="8" s="1"/>
  <c r="BA50" i="8" s="1"/>
  <c r="BC50" i="8" s="1"/>
  <c r="BE50" i="8" s="1"/>
  <c r="BG50" i="8" s="1"/>
  <c r="BI50" i="8" s="1"/>
  <c r="BK50" i="8" s="1"/>
  <c r="BM50" i="8" s="1"/>
  <c r="Z50" i="8"/>
  <c r="AB50" i="8" s="1"/>
  <c r="AD50" i="8" s="1"/>
  <c r="AF50" i="8" s="1"/>
  <c r="AH50" i="8" s="1"/>
  <c r="AJ50" i="8" s="1"/>
  <c r="AL50" i="8" s="1"/>
  <c r="AN50" i="8" s="1"/>
  <c r="AP50" i="8" s="1"/>
  <c r="AR50" i="8" s="1"/>
  <c r="V50" i="8"/>
  <c r="T50" i="8"/>
  <c r="R50" i="8"/>
  <c r="E50" i="8"/>
  <c r="G50" i="8" s="1"/>
  <c r="I50" i="8" s="1"/>
  <c r="K50" i="8" s="1"/>
  <c r="M50" i="8" s="1"/>
  <c r="O50" i="8" s="1"/>
  <c r="Q50" i="8" s="1"/>
  <c r="S50" i="8" s="1"/>
  <c r="U50" i="8" s="1"/>
  <c r="W50" i="8" s="1"/>
  <c r="AU49" i="8"/>
  <c r="AW49" i="8" s="1"/>
  <c r="AY49" i="8" s="1"/>
  <c r="BA49" i="8" s="1"/>
  <c r="BC49" i="8" s="1"/>
  <c r="BE49" i="8" s="1"/>
  <c r="BG49" i="8" s="1"/>
  <c r="BI49" i="8" s="1"/>
  <c r="BK49" i="8" s="1"/>
  <c r="BM49" i="8" s="1"/>
  <c r="Z49" i="8"/>
  <c r="AB49" i="8" s="1"/>
  <c r="AD49" i="8" s="1"/>
  <c r="AF49" i="8" s="1"/>
  <c r="AH49" i="8" s="1"/>
  <c r="AJ49" i="8" s="1"/>
  <c r="AL49" i="8" s="1"/>
  <c r="AN49" i="8" s="1"/>
  <c r="AP49" i="8" s="1"/>
  <c r="AR49" i="8" s="1"/>
  <c r="E49" i="8"/>
  <c r="G49" i="8" s="1"/>
  <c r="I49" i="8" s="1"/>
  <c r="K49" i="8" s="1"/>
  <c r="M49" i="8" s="1"/>
  <c r="O49" i="8" s="1"/>
  <c r="Q49" i="8" s="1"/>
  <c r="S49" i="8" s="1"/>
  <c r="U49" i="8" s="1"/>
  <c r="W49" i="8" s="1"/>
  <c r="AU48" i="8"/>
  <c r="AW48" i="8" s="1"/>
  <c r="AY48" i="8" s="1"/>
  <c r="BA48" i="8" s="1"/>
  <c r="BC48" i="8" s="1"/>
  <c r="BE48" i="8" s="1"/>
  <c r="BG48" i="8" s="1"/>
  <c r="BI48" i="8" s="1"/>
  <c r="BK48" i="8" s="1"/>
  <c r="BM48" i="8" s="1"/>
  <c r="Z48" i="8"/>
  <c r="AB48" i="8" s="1"/>
  <c r="AD48" i="8" s="1"/>
  <c r="AF48" i="8" s="1"/>
  <c r="AH48" i="8" s="1"/>
  <c r="AJ48" i="8" s="1"/>
  <c r="AL48" i="8" s="1"/>
  <c r="AN48" i="8" s="1"/>
  <c r="AP48" i="8" s="1"/>
  <c r="AR48" i="8" s="1"/>
  <c r="E48" i="8"/>
  <c r="G48" i="8" s="1"/>
  <c r="I48" i="8" s="1"/>
  <c r="K48" i="8" s="1"/>
  <c r="M48" i="8" s="1"/>
  <c r="O48" i="8" s="1"/>
  <c r="Q48" i="8" s="1"/>
  <c r="S48" i="8" s="1"/>
  <c r="U48" i="8" s="1"/>
  <c r="W48" i="8" s="1"/>
  <c r="AW47" i="8"/>
  <c r="AY47" i="8" s="1"/>
  <c r="BA47" i="8" s="1"/>
  <c r="BC47" i="8" s="1"/>
  <c r="BE47" i="8" s="1"/>
  <c r="BG47" i="8" s="1"/>
  <c r="BI47" i="8" s="1"/>
  <c r="BK47" i="8" s="1"/>
  <c r="BM47" i="8" s="1"/>
  <c r="AU47" i="8"/>
  <c r="Z47" i="8"/>
  <c r="AB47" i="8" s="1"/>
  <c r="AD47" i="8" s="1"/>
  <c r="AF47" i="8" s="1"/>
  <c r="AH47" i="8" s="1"/>
  <c r="AJ47" i="8" s="1"/>
  <c r="AL47" i="8" s="1"/>
  <c r="AN47" i="8" s="1"/>
  <c r="AP47" i="8" s="1"/>
  <c r="AR47" i="8" s="1"/>
  <c r="E47" i="8"/>
  <c r="G47" i="8" s="1"/>
  <c r="I47" i="8" s="1"/>
  <c r="K47" i="8" s="1"/>
  <c r="M47" i="8" s="1"/>
  <c r="O47" i="8" s="1"/>
  <c r="Q47" i="8" s="1"/>
  <c r="S47" i="8" s="1"/>
  <c r="U47" i="8" s="1"/>
  <c r="W47" i="8" s="1"/>
  <c r="AY46" i="8"/>
  <c r="BA46" i="8" s="1"/>
  <c r="BC46" i="8" s="1"/>
  <c r="BE46" i="8" s="1"/>
  <c r="BG46" i="8" s="1"/>
  <c r="BI46" i="8" s="1"/>
  <c r="BK46" i="8" s="1"/>
  <c r="BM46" i="8" s="1"/>
  <c r="AU46" i="8"/>
  <c r="AW46" i="8" s="1"/>
  <c r="Z46" i="8"/>
  <c r="AB46" i="8" s="1"/>
  <c r="AD46" i="8" s="1"/>
  <c r="AF46" i="8" s="1"/>
  <c r="AH46" i="8" s="1"/>
  <c r="AJ46" i="8" s="1"/>
  <c r="AL46" i="8" s="1"/>
  <c r="AN46" i="8" s="1"/>
  <c r="AP46" i="8" s="1"/>
  <c r="AR46" i="8" s="1"/>
  <c r="V46" i="8"/>
  <c r="D46" i="8"/>
  <c r="E46" i="8" s="1"/>
  <c r="G46" i="8" s="1"/>
  <c r="I46" i="8" s="1"/>
  <c r="K46" i="8" s="1"/>
  <c r="M46" i="8" s="1"/>
  <c r="O46" i="8" s="1"/>
  <c r="Q46" i="8" s="1"/>
  <c r="S46" i="8" s="1"/>
  <c r="U46" i="8" s="1"/>
  <c r="W46" i="8" s="1"/>
  <c r="AU45" i="8"/>
  <c r="AW45" i="8" s="1"/>
  <c r="AY45" i="8" s="1"/>
  <c r="BA45" i="8" s="1"/>
  <c r="BC45" i="8" s="1"/>
  <c r="BE45" i="8" s="1"/>
  <c r="BG45" i="8" s="1"/>
  <c r="BI45" i="8" s="1"/>
  <c r="BK45" i="8" s="1"/>
  <c r="BM45" i="8" s="1"/>
  <c r="Z45" i="8"/>
  <c r="AB45" i="8" s="1"/>
  <c r="AD45" i="8" s="1"/>
  <c r="AF45" i="8" s="1"/>
  <c r="AH45" i="8" s="1"/>
  <c r="AJ45" i="8" s="1"/>
  <c r="AL45" i="8" s="1"/>
  <c r="AN45" i="8" s="1"/>
  <c r="AP45" i="8" s="1"/>
  <c r="AR45" i="8" s="1"/>
  <c r="E45" i="8"/>
  <c r="G45" i="8" s="1"/>
  <c r="I45" i="8" s="1"/>
  <c r="K45" i="8" s="1"/>
  <c r="M45" i="8" s="1"/>
  <c r="O45" i="8" s="1"/>
  <c r="Q45" i="8" s="1"/>
  <c r="S45" i="8" s="1"/>
  <c r="U45" i="8" s="1"/>
  <c r="W45" i="8" s="1"/>
  <c r="AU44" i="8"/>
  <c r="AW44" i="8" s="1"/>
  <c r="AY44" i="8" s="1"/>
  <c r="BA44" i="8" s="1"/>
  <c r="BC44" i="8" s="1"/>
  <c r="BE44" i="8" s="1"/>
  <c r="BG44" i="8" s="1"/>
  <c r="BI44" i="8" s="1"/>
  <c r="BK44" i="8" s="1"/>
  <c r="BM44" i="8" s="1"/>
  <c r="Z44" i="8"/>
  <c r="AB44" i="8" s="1"/>
  <c r="AD44" i="8" s="1"/>
  <c r="AF44" i="8" s="1"/>
  <c r="AH44" i="8" s="1"/>
  <c r="AJ44" i="8" s="1"/>
  <c r="AL44" i="8" s="1"/>
  <c r="AN44" i="8" s="1"/>
  <c r="AP44" i="8" s="1"/>
  <c r="AR44" i="8" s="1"/>
  <c r="V44" i="8"/>
  <c r="E44" i="8"/>
  <c r="G44" i="8" s="1"/>
  <c r="I44" i="8" s="1"/>
  <c r="K44" i="8" s="1"/>
  <c r="M44" i="8" s="1"/>
  <c r="O44" i="8" s="1"/>
  <c r="Q44" i="8" s="1"/>
  <c r="S44" i="8" s="1"/>
  <c r="U44" i="8" s="1"/>
  <c r="W44" i="8" s="1"/>
  <c r="AU43" i="8"/>
  <c r="AW43" i="8" s="1"/>
  <c r="AY43" i="8" s="1"/>
  <c r="BA43" i="8" s="1"/>
  <c r="BC43" i="8" s="1"/>
  <c r="BE43" i="8" s="1"/>
  <c r="BG43" i="8" s="1"/>
  <c r="BI43" i="8" s="1"/>
  <c r="BK43" i="8" s="1"/>
  <c r="BM43" i="8" s="1"/>
  <c r="Z43" i="8"/>
  <c r="AB43" i="8" s="1"/>
  <c r="AD43" i="8" s="1"/>
  <c r="AF43" i="8" s="1"/>
  <c r="AH43" i="8" s="1"/>
  <c r="AJ43" i="8" s="1"/>
  <c r="AL43" i="8" s="1"/>
  <c r="AN43" i="8" s="1"/>
  <c r="AP43" i="8" s="1"/>
  <c r="AR43" i="8" s="1"/>
  <c r="E43" i="8"/>
  <c r="G43" i="8" s="1"/>
  <c r="I43" i="8" s="1"/>
  <c r="K43" i="8" s="1"/>
  <c r="M43" i="8" s="1"/>
  <c r="O43" i="8" s="1"/>
  <c r="Q43" i="8" s="1"/>
  <c r="S43" i="8" s="1"/>
  <c r="U43" i="8" s="1"/>
  <c r="W43" i="8" s="1"/>
  <c r="AU42" i="8"/>
  <c r="AW42" i="8" s="1"/>
  <c r="AY42" i="8" s="1"/>
  <c r="BA42" i="8" s="1"/>
  <c r="BC42" i="8" s="1"/>
  <c r="BE42" i="8" s="1"/>
  <c r="BG42" i="8" s="1"/>
  <c r="BI42" i="8" s="1"/>
  <c r="BK42" i="8" s="1"/>
  <c r="BM42" i="8" s="1"/>
  <c r="Z42" i="8"/>
  <c r="AB42" i="8" s="1"/>
  <c r="AD42" i="8" s="1"/>
  <c r="AF42" i="8" s="1"/>
  <c r="AH42" i="8" s="1"/>
  <c r="AJ42" i="8" s="1"/>
  <c r="AL42" i="8" s="1"/>
  <c r="AN42" i="8" s="1"/>
  <c r="AP42" i="8" s="1"/>
  <c r="AR42" i="8" s="1"/>
  <c r="V42" i="8"/>
  <c r="H42" i="8"/>
  <c r="F42" i="8"/>
  <c r="E42" i="8"/>
  <c r="AU41" i="8"/>
  <c r="AW41" i="8" s="1"/>
  <c r="AY41" i="8" s="1"/>
  <c r="BA41" i="8" s="1"/>
  <c r="BC41" i="8" s="1"/>
  <c r="BE41" i="8" s="1"/>
  <c r="BG41" i="8" s="1"/>
  <c r="BI41" i="8" s="1"/>
  <c r="BK41" i="8" s="1"/>
  <c r="BM41" i="8" s="1"/>
  <c r="Z41" i="8"/>
  <c r="AB41" i="8" s="1"/>
  <c r="AD41" i="8" s="1"/>
  <c r="AF41" i="8" s="1"/>
  <c r="AH41" i="8" s="1"/>
  <c r="AJ41" i="8" s="1"/>
  <c r="AL41" i="8" s="1"/>
  <c r="AN41" i="8" s="1"/>
  <c r="AP41" i="8" s="1"/>
  <c r="AR41" i="8" s="1"/>
  <c r="E41" i="8"/>
  <c r="G41" i="8" s="1"/>
  <c r="I41" i="8" s="1"/>
  <c r="K41" i="8" s="1"/>
  <c r="M41" i="8" s="1"/>
  <c r="O41" i="8" s="1"/>
  <c r="Q41" i="8" s="1"/>
  <c r="S41" i="8" s="1"/>
  <c r="U41" i="8" s="1"/>
  <c r="W41" i="8" s="1"/>
  <c r="AU40" i="8"/>
  <c r="AW40" i="8" s="1"/>
  <c r="AY40" i="8" s="1"/>
  <c r="BA40" i="8" s="1"/>
  <c r="BC40" i="8" s="1"/>
  <c r="BE40" i="8" s="1"/>
  <c r="BG40" i="8" s="1"/>
  <c r="BI40" i="8" s="1"/>
  <c r="BK40" i="8" s="1"/>
  <c r="BM40" i="8" s="1"/>
  <c r="Z40" i="8"/>
  <c r="AB40" i="8" s="1"/>
  <c r="AD40" i="8" s="1"/>
  <c r="AF40" i="8" s="1"/>
  <c r="AH40" i="8" s="1"/>
  <c r="AJ40" i="8" s="1"/>
  <c r="AL40" i="8" s="1"/>
  <c r="AN40" i="8" s="1"/>
  <c r="AP40" i="8" s="1"/>
  <c r="AR40" i="8" s="1"/>
  <c r="E40" i="8"/>
  <c r="G40" i="8" s="1"/>
  <c r="I40" i="8" s="1"/>
  <c r="K40" i="8" s="1"/>
  <c r="M40" i="8" s="1"/>
  <c r="O40" i="8" s="1"/>
  <c r="Q40" i="8" s="1"/>
  <c r="S40" i="8" s="1"/>
  <c r="U40" i="8" s="1"/>
  <c r="W40" i="8" s="1"/>
  <c r="AU39" i="8"/>
  <c r="AW39" i="8" s="1"/>
  <c r="AY39" i="8" s="1"/>
  <c r="BA39" i="8" s="1"/>
  <c r="BC39" i="8" s="1"/>
  <c r="BE39" i="8" s="1"/>
  <c r="BG39" i="8" s="1"/>
  <c r="BI39" i="8" s="1"/>
  <c r="BK39" i="8" s="1"/>
  <c r="BM39" i="8" s="1"/>
  <c r="AD39" i="8"/>
  <c r="AF39" i="8" s="1"/>
  <c r="AH39" i="8" s="1"/>
  <c r="AJ39" i="8" s="1"/>
  <c r="AL39" i="8" s="1"/>
  <c r="AN39" i="8" s="1"/>
  <c r="AP39" i="8" s="1"/>
  <c r="AR39" i="8" s="1"/>
  <c r="Z39" i="8"/>
  <c r="AB39" i="8" s="1"/>
  <c r="E39" i="8"/>
  <c r="G39" i="8" s="1"/>
  <c r="I39" i="8" s="1"/>
  <c r="K39" i="8" s="1"/>
  <c r="M39" i="8" s="1"/>
  <c r="O39" i="8" s="1"/>
  <c r="Q39" i="8" s="1"/>
  <c r="S39" i="8" s="1"/>
  <c r="U39" i="8" s="1"/>
  <c r="W39" i="8" s="1"/>
  <c r="AU38" i="8"/>
  <c r="AW38" i="8" s="1"/>
  <c r="AY38" i="8" s="1"/>
  <c r="BA38" i="8" s="1"/>
  <c r="BC38" i="8" s="1"/>
  <c r="BE38" i="8" s="1"/>
  <c r="BG38" i="8" s="1"/>
  <c r="BI38" i="8" s="1"/>
  <c r="BK38" i="8" s="1"/>
  <c r="BM38" i="8" s="1"/>
  <c r="Z38" i="8"/>
  <c r="AB38" i="8" s="1"/>
  <c r="AD38" i="8" s="1"/>
  <c r="AF38" i="8" s="1"/>
  <c r="AH38" i="8" s="1"/>
  <c r="AJ38" i="8" s="1"/>
  <c r="AL38" i="8" s="1"/>
  <c r="AN38" i="8" s="1"/>
  <c r="AP38" i="8" s="1"/>
  <c r="AR38" i="8" s="1"/>
  <c r="E38" i="8"/>
  <c r="G38" i="8" s="1"/>
  <c r="I38" i="8" s="1"/>
  <c r="K38" i="8" s="1"/>
  <c r="M38" i="8" s="1"/>
  <c r="O38" i="8" s="1"/>
  <c r="Q38" i="8" s="1"/>
  <c r="S38" i="8" s="1"/>
  <c r="U38" i="8" s="1"/>
  <c r="W38" i="8" s="1"/>
  <c r="AU37" i="8"/>
  <c r="AW37" i="8" s="1"/>
  <c r="AY37" i="8" s="1"/>
  <c r="BA37" i="8" s="1"/>
  <c r="BC37" i="8" s="1"/>
  <c r="BE37" i="8" s="1"/>
  <c r="BG37" i="8" s="1"/>
  <c r="BI37" i="8" s="1"/>
  <c r="BK37" i="8" s="1"/>
  <c r="BM37" i="8" s="1"/>
  <c r="Z37" i="8"/>
  <c r="AB37" i="8" s="1"/>
  <c r="AD37" i="8" s="1"/>
  <c r="AF37" i="8" s="1"/>
  <c r="AH37" i="8" s="1"/>
  <c r="AJ37" i="8" s="1"/>
  <c r="AL37" i="8" s="1"/>
  <c r="AN37" i="8" s="1"/>
  <c r="AP37" i="8" s="1"/>
  <c r="AR37" i="8" s="1"/>
  <c r="E37" i="8"/>
  <c r="G37" i="8" s="1"/>
  <c r="I37" i="8" s="1"/>
  <c r="K37" i="8" s="1"/>
  <c r="M37" i="8" s="1"/>
  <c r="O37" i="8" s="1"/>
  <c r="Q37" i="8" s="1"/>
  <c r="S37" i="8" s="1"/>
  <c r="U37" i="8" s="1"/>
  <c r="W37" i="8" s="1"/>
  <c r="AU36" i="8"/>
  <c r="AW36" i="8" s="1"/>
  <c r="AY36" i="8" s="1"/>
  <c r="BA36" i="8" s="1"/>
  <c r="BC36" i="8" s="1"/>
  <c r="BE36" i="8" s="1"/>
  <c r="BG36" i="8" s="1"/>
  <c r="BI36" i="8" s="1"/>
  <c r="BK36" i="8" s="1"/>
  <c r="BM36" i="8" s="1"/>
  <c r="Z36" i="8"/>
  <c r="AB36" i="8" s="1"/>
  <c r="AD36" i="8" s="1"/>
  <c r="AF36" i="8" s="1"/>
  <c r="AH36" i="8" s="1"/>
  <c r="AJ36" i="8" s="1"/>
  <c r="AL36" i="8" s="1"/>
  <c r="AN36" i="8" s="1"/>
  <c r="AP36" i="8" s="1"/>
  <c r="AR36" i="8" s="1"/>
  <c r="E36" i="8"/>
  <c r="G36" i="8" s="1"/>
  <c r="I36" i="8" s="1"/>
  <c r="K36" i="8" s="1"/>
  <c r="M36" i="8" s="1"/>
  <c r="O36" i="8" s="1"/>
  <c r="Q36" i="8" s="1"/>
  <c r="S36" i="8" s="1"/>
  <c r="U36" i="8" s="1"/>
  <c r="W36" i="8" s="1"/>
  <c r="AU35" i="8"/>
  <c r="AW35" i="8" s="1"/>
  <c r="AY35" i="8" s="1"/>
  <c r="BA35" i="8" s="1"/>
  <c r="BC35" i="8" s="1"/>
  <c r="BE35" i="8" s="1"/>
  <c r="BG35" i="8" s="1"/>
  <c r="BI35" i="8" s="1"/>
  <c r="BK35" i="8" s="1"/>
  <c r="BM35" i="8" s="1"/>
  <c r="Z35" i="8"/>
  <c r="AB35" i="8" s="1"/>
  <c r="AD35" i="8" s="1"/>
  <c r="AF35" i="8" s="1"/>
  <c r="AH35" i="8" s="1"/>
  <c r="AJ35" i="8" s="1"/>
  <c r="AL35" i="8" s="1"/>
  <c r="AN35" i="8" s="1"/>
  <c r="AP35" i="8" s="1"/>
  <c r="AR35" i="8" s="1"/>
  <c r="E35" i="8"/>
  <c r="G35" i="8" s="1"/>
  <c r="I35" i="8" s="1"/>
  <c r="K35" i="8" s="1"/>
  <c r="M35" i="8" s="1"/>
  <c r="O35" i="8" s="1"/>
  <c r="Q35" i="8" s="1"/>
  <c r="S35" i="8" s="1"/>
  <c r="U35" i="8" s="1"/>
  <c r="W35" i="8" s="1"/>
  <c r="AU34" i="8"/>
  <c r="AW34" i="8" s="1"/>
  <c r="AY34" i="8" s="1"/>
  <c r="BA34" i="8" s="1"/>
  <c r="BC34" i="8" s="1"/>
  <c r="BE34" i="8" s="1"/>
  <c r="BG34" i="8" s="1"/>
  <c r="BI34" i="8" s="1"/>
  <c r="BK34" i="8" s="1"/>
  <c r="BM34" i="8" s="1"/>
  <c r="Z34" i="8"/>
  <c r="AB34" i="8" s="1"/>
  <c r="AD34" i="8" s="1"/>
  <c r="AF34" i="8" s="1"/>
  <c r="AH34" i="8" s="1"/>
  <c r="AJ34" i="8" s="1"/>
  <c r="AL34" i="8" s="1"/>
  <c r="AN34" i="8" s="1"/>
  <c r="AP34" i="8" s="1"/>
  <c r="AR34" i="8" s="1"/>
  <c r="D34" i="8"/>
  <c r="E34" i="8" s="1"/>
  <c r="G34" i="8" s="1"/>
  <c r="I34" i="8" s="1"/>
  <c r="K34" i="8" s="1"/>
  <c r="M34" i="8" s="1"/>
  <c r="O34" i="8" s="1"/>
  <c r="Q34" i="8" s="1"/>
  <c r="S34" i="8" s="1"/>
  <c r="U34" i="8" s="1"/>
  <c r="W34" i="8" s="1"/>
  <c r="AU33" i="8"/>
  <c r="AW33" i="8" s="1"/>
  <c r="AY33" i="8" s="1"/>
  <c r="BA33" i="8" s="1"/>
  <c r="BC33" i="8" s="1"/>
  <c r="BE33" i="8" s="1"/>
  <c r="BG33" i="8" s="1"/>
  <c r="BI33" i="8" s="1"/>
  <c r="BK33" i="8" s="1"/>
  <c r="BM33" i="8" s="1"/>
  <c r="Z33" i="8"/>
  <c r="AB33" i="8" s="1"/>
  <c r="AD33" i="8" s="1"/>
  <c r="AF33" i="8" s="1"/>
  <c r="AH33" i="8" s="1"/>
  <c r="AJ33" i="8" s="1"/>
  <c r="AL33" i="8" s="1"/>
  <c r="AN33" i="8" s="1"/>
  <c r="AP33" i="8" s="1"/>
  <c r="AR33" i="8" s="1"/>
  <c r="AU32" i="8"/>
  <c r="AW32" i="8" s="1"/>
  <c r="AY32" i="8" s="1"/>
  <c r="BA32" i="8" s="1"/>
  <c r="BC32" i="8" s="1"/>
  <c r="BE32" i="8" s="1"/>
  <c r="BG32" i="8" s="1"/>
  <c r="BI32" i="8" s="1"/>
  <c r="BK32" i="8" s="1"/>
  <c r="BM32" i="8" s="1"/>
  <c r="Z32" i="8"/>
  <c r="AB32" i="8" s="1"/>
  <c r="AD32" i="8" s="1"/>
  <c r="AF32" i="8" s="1"/>
  <c r="AH32" i="8" s="1"/>
  <c r="AJ32" i="8" s="1"/>
  <c r="AL32" i="8" s="1"/>
  <c r="AN32" i="8" s="1"/>
  <c r="AP32" i="8" s="1"/>
  <c r="AR32" i="8" s="1"/>
  <c r="V32" i="8"/>
  <c r="F32" i="8"/>
  <c r="AU31" i="8"/>
  <c r="AW31" i="8" s="1"/>
  <c r="AY31" i="8" s="1"/>
  <c r="BA31" i="8" s="1"/>
  <c r="BC31" i="8" s="1"/>
  <c r="BE31" i="8" s="1"/>
  <c r="BG31" i="8" s="1"/>
  <c r="BI31" i="8" s="1"/>
  <c r="BK31" i="8" s="1"/>
  <c r="BM31" i="8" s="1"/>
  <c r="Z31" i="8"/>
  <c r="AB31" i="8" s="1"/>
  <c r="AD31" i="8" s="1"/>
  <c r="AF31" i="8" s="1"/>
  <c r="AH31" i="8" s="1"/>
  <c r="AJ31" i="8" s="1"/>
  <c r="AL31" i="8" s="1"/>
  <c r="AN31" i="8" s="1"/>
  <c r="AP31" i="8" s="1"/>
  <c r="AR31" i="8" s="1"/>
  <c r="AU30" i="8"/>
  <c r="AW30" i="8" s="1"/>
  <c r="AY30" i="8" s="1"/>
  <c r="BA30" i="8" s="1"/>
  <c r="BC30" i="8" s="1"/>
  <c r="BE30" i="8" s="1"/>
  <c r="BG30" i="8" s="1"/>
  <c r="BI30" i="8" s="1"/>
  <c r="BK30" i="8" s="1"/>
  <c r="BM30" i="8" s="1"/>
  <c r="Z30" i="8"/>
  <c r="AB30" i="8" s="1"/>
  <c r="AD30" i="8" s="1"/>
  <c r="AF30" i="8" s="1"/>
  <c r="AH30" i="8" s="1"/>
  <c r="AJ30" i="8" s="1"/>
  <c r="AL30" i="8" s="1"/>
  <c r="AN30" i="8" s="1"/>
  <c r="AP30" i="8" s="1"/>
  <c r="AR30" i="8" s="1"/>
  <c r="V30" i="8"/>
  <c r="F30" i="8"/>
  <c r="F25" i="8" s="1"/>
  <c r="AU29" i="8"/>
  <c r="AW29" i="8" s="1"/>
  <c r="AY29" i="8" s="1"/>
  <c r="BA29" i="8" s="1"/>
  <c r="BC29" i="8" s="1"/>
  <c r="BE29" i="8" s="1"/>
  <c r="BG29" i="8" s="1"/>
  <c r="BI29" i="8" s="1"/>
  <c r="BK29" i="8" s="1"/>
  <c r="BM29" i="8" s="1"/>
  <c r="Z29" i="8"/>
  <c r="AB29" i="8" s="1"/>
  <c r="AD29" i="8" s="1"/>
  <c r="AF29" i="8" s="1"/>
  <c r="AH29" i="8" s="1"/>
  <c r="AJ29" i="8" s="1"/>
  <c r="AL29" i="8" s="1"/>
  <c r="AN29" i="8" s="1"/>
  <c r="AP29" i="8" s="1"/>
  <c r="AR29" i="8" s="1"/>
  <c r="E29" i="8"/>
  <c r="AT28" i="8"/>
  <c r="AU28" i="8" s="1"/>
  <c r="AW28" i="8" s="1"/>
  <c r="AY28" i="8" s="1"/>
  <c r="BA28" i="8" s="1"/>
  <c r="BC28" i="8" s="1"/>
  <c r="BE28" i="8" s="1"/>
  <c r="BG28" i="8" s="1"/>
  <c r="BI28" i="8" s="1"/>
  <c r="BK28" i="8" s="1"/>
  <c r="BM28" i="8" s="1"/>
  <c r="AQ28" i="8"/>
  <c r="AO28" i="8"/>
  <c r="AM28" i="8"/>
  <c r="Y28" i="8"/>
  <c r="Z28" i="8" s="1"/>
  <c r="AB28" i="8" s="1"/>
  <c r="AD28" i="8" s="1"/>
  <c r="AF28" i="8" s="1"/>
  <c r="AH28" i="8" s="1"/>
  <c r="AJ28" i="8" s="1"/>
  <c r="AL28" i="8" s="1"/>
  <c r="AN28" i="8" s="1"/>
  <c r="AP28" i="8" s="1"/>
  <c r="AR28" i="8" s="1"/>
  <c r="V28" i="8"/>
  <c r="T28" i="8"/>
  <c r="R28" i="8"/>
  <c r="P28" i="8"/>
  <c r="N28" i="8"/>
  <c r="L28" i="8"/>
  <c r="J28" i="8"/>
  <c r="H28" i="8"/>
  <c r="F28" i="8"/>
  <c r="D28" i="8"/>
  <c r="E28" i="8" s="1"/>
  <c r="G28" i="8" s="1"/>
  <c r="I28" i="8" s="1"/>
  <c r="K28" i="8" s="1"/>
  <c r="M28" i="8" s="1"/>
  <c r="O28" i="8" s="1"/>
  <c r="Q28" i="8" s="1"/>
  <c r="S28" i="8" s="1"/>
  <c r="U28" i="8" s="1"/>
  <c r="W28" i="8" s="1"/>
  <c r="AU27" i="8"/>
  <c r="AW27" i="8" s="1"/>
  <c r="AY27" i="8" s="1"/>
  <c r="BA27" i="8" s="1"/>
  <c r="BC27" i="8" s="1"/>
  <c r="BE27" i="8" s="1"/>
  <c r="BG27" i="8" s="1"/>
  <c r="BI27" i="8" s="1"/>
  <c r="BK27" i="8" s="1"/>
  <c r="BM27" i="8" s="1"/>
  <c r="Z27" i="8"/>
  <c r="AB27" i="8" s="1"/>
  <c r="AD27" i="8" s="1"/>
  <c r="AF27" i="8" s="1"/>
  <c r="AH27" i="8" s="1"/>
  <c r="AJ27" i="8" s="1"/>
  <c r="AL27" i="8" s="1"/>
  <c r="AN27" i="8" s="1"/>
  <c r="AP27" i="8" s="1"/>
  <c r="AR27" i="8" s="1"/>
  <c r="E27" i="8"/>
  <c r="G27" i="8" s="1"/>
  <c r="I27" i="8" s="1"/>
  <c r="K27" i="8" s="1"/>
  <c r="M27" i="8" s="1"/>
  <c r="O27" i="8" s="1"/>
  <c r="Q27" i="8" s="1"/>
  <c r="S27" i="8" s="1"/>
  <c r="U27" i="8" s="1"/>
  <c r="W27" i="8" s="1"/>
  <c r="AT26" i="8"/>
  <c r="AU26" i="8" s="1"/>
  <c r="AW26" i="8" s="1"/>
  <c r="AY26" i="8" s="1"/>
  <c r="BA26" i="8" s="1"/>
  <c r="BC26" i="8" s="1"/>
  <c r="BE26" i="8" s="1"/>
  <c r="BG26" i="8" s="1"/>
  <c r="BI26" i="8" s="1"/>
  <c r="BK26" i="8" s="1"/>
  <c r="BM26" i="8" s="1"/>
  <c r="AQ26" i="8"/>
  <c r="AO26" i="8"/>
  <c r="AM26" i="8"/>
  <c r="AM25" i="8" s="1"/>
  <c r="Y26" i="8"/>
  <c r="Z26" i="8" s="1"/>
  <c r="AB26" i="8" s="1"/>
  <c r="AD26" i="8" s="1"/>
  <c r="AF26" i="8" s="1"/>
  <c r="AH26" i="8" s="1"/>
  <c r="AJ26" i="8" s="1"/>
  <c r="AL26" i="8" s="1"/>
  <c r="AN26" i="8" s="1"/>
  <c r="AP26" i="8" s="1"/>
  <c r="AR26" i="8" s="1"/>
  <c r="V26" i="8"/>
  <c r="T26" i="8"/>
  <c r="R26" i="8"/>
  <c r="P26" i="8"/>
  <c r="N26" i="8"/>
  <c r="L26" i="8"/>
  <c r="J26" i="8"/>
  <c r="H26" i="8"/>
  <c r="F26" i="8"/>
  <c r="D26" i="8"/>
  <c r="E26" i="8" s="1"/>
  <c r="BL25" i="8"/>
  <c r="BJ25" i="8"/>
  <c r="BH25" i="8"/>
  <c r="BF25" i="8"/>
  <c r="BD25" i="8"/>
  <c r="BB25" i="8"/>
  <c r="AZ25" i="8"/>
  <c r="AX25" i="8"/>
  <c r="AV25" i="8"/>
  <c r="AQ25" i="8"/>
  <c r="AK25" i="8"/>
  <c r="AI25" i="8"/>
  <c r="AG25" i="8"/>
  <c r="AE25" i="8"/>
  <c r="AC25" i="8"/>
  <c r="AA25" i="8"/>
  <c r="V25" i="8"/>
  <c r="R25" i="8"/>
  <c r="N25" i="8"/>
  <c r="J25" i="8"/>
  <c r="AU24" i="8"/>
  <c r="AW24" i="8" s="1"/>
  <c r="AY24" i="8" s="1"/>
  <c r="BA24" i="8" s="1"/>
  <c r="BC24" i="8" s="1"/>
  <c r="BE24" i="8" s="1"/>
  <c r="BG24" i="8" s="1"/>
  <c r="BI24" i="8" s="1"/>
  <c r="BK24" i="8" s="1"/>
  <c r="BM24" i="8" s="1"/>
  <c r="Z24" i="8"/>
  <c r="AB24" i="8" s="1"/>
  <c r="AD24" i="8" s="1"/>
  <c r="AF24" i="8" s="1"/>
  <c r="AH24" i="8" s="1"/>
  <c r="AJ24" i="8" s="1"/>
  <c r="AL24" i="8" s="1"/>
  <c r="AN24" i="8" s="1"/>
  <c r="AP24" i="8" s="1"/>
  <c r="AR24" i="8" s="1"/>
  <c r="E24" i="8"/>
  <c r="G24" i="8" s="1"/>
  <c r="I24" i="8" s="1"/>
  <c r="K24" i="8" s="1"/>
  <c r="M24" i="8" s="1"/>
  <c r="O24" i="8" s="1"/>
  <c r="Q24" i="8" s="1"/>
  <c r="S24" i="8" s="1"/>
  <c r="U24" i="8" s="1"/>
  <c r="W24" i="8" s="1"/>
  <c r="AU23" i="8"/>
  <c r="AW23" i="8" s="1"/>
  <c r="AY23" i="8" s="1"/>
  <c r="BA23" i="8" s="1"/>
  <c r="BC23" i="8" s="1"/>
  <c r="BE23" i="8" s="1"/>
  <c r="BG23" i="8" s="1"/>
  <c r="BI23" i="8" s="1"/>
  <c r="BK23" i="8" s="1"/>
  <c r="BM23" i="8" s="1"/>
  <c r="Z23" i="8"/>
  <c r="AB23" i="8" s="1"/>
  <c r="AD23" i="8" s="1"/>
  <c r="AF23" i="8" s="1"/>
  <c r="AH23" i="8" s="1"/>
  <c r="AJ23" i="8" s="1"/>
  <c r="AL23" i="8" s="1"/>
  <c r="AN23" i="8" s="1"/>
  <c r="AP23" i="8" s="1"/>
  <c r="AR23" i="8" s="1"/>
  <c r="V23" i="8"/>
  <c r="T23" i="8"/>
  <c r="R23" i="8"/>
  <c r="P23" i="8"/>
  <c r="N23" i="8"/>
  <c r="L23" i="8"/>
  <c r="J23" i="8"/>
  <c r="D23" i="8"/>
  <c r="E23" i="8" s="1"/>
  <c r="G23" i="8" s="1"/>
  <c r="I23" i="8" s="1"/>
  <c r="AU22" i="8"/>
  <c r="AW22" i="8" s="1"/>
  <c r="AY22" i="8" s="1"/>
  <c r="BA22" i="8" s="1"/>
  <c r="BC22" i="8" s="1"/>
  <c r="BE22" i="8" s="1"/>
  <c r="BG22" i="8" s="1"/>
  <c r="BI22" i="8" s="1"/>
  <c r="BK22" i="8" s="1"/>
  <c r="BM22" i="8" s="1"/>
  <c r="Z22" i="8"/>
  <c r="AB22" i="8" s="1"/>
  <c r="AD22" i="8" s="1"/>
  <c r="AF22" i="8" s="1"/>
  <c r="AH22" i="8" s="1"/>
  <c r="AJ22" i="8" s="1"/>
  <c r="AL22" i="8" s="1"/>
  <c r="AN22" i="8" s="1"/>
  <c r="AP22" i="8" s="1"/>
  <c r="AR22" i="8" s="1"/>
  <c r="E22" i="8"/>
  <c r="G22" i="8" s="1"/>
  <c r="I22" i="8" s="1"/>
  <c r="K22" i="8" s="1"/>
  <c r="M22" i="8" s="1"/>
  <c r="O22" i="8" s="1"/>
  <c r="Q22" i="8" s="1"/>
  <c r="S22" i="8" s="1"/>
  <c r="U22" i="8" s="1"/>
  <c r="W22" i="8" s="1"/>
  <c r="AU21" i="8"/>
  <c r="AW21" i="8" s="1"/>
  <c r="AY21" i="8" s="1"/>
  <c r="BA21" i="8" s="1"/>
  <c r="BC21" i="8" s="1"/>
  <c r="BE21" i="8" s="1"/>
  <c r="BG21" i="8" s="1"/>
  <c r="BI21" i="8" s="1"/>
  <c r="BK21" i="8" s="1"/>
  <c r="BM21" i="8" s="1"/>
  <c r="Z21" i="8"/>
  <c r="AB21" i="8" s="1"/>
  <c r="AD21" i="8" s="1"/>
  <c r="AF21" i="8" s="1"/>
  <c r="AH21" i="8" s="1"/>
  <c r="AJ21" i="8" s="1"/>
  <c r="AL21" i="8" s="1"/>
  <c r="AN21" i="8" s="1"/>
  <c r="AP21" i="8" s="1"/>
  <c r="AR21" i="8" s="1"/>
  <c r="E21" i="8"/>
  <c r="G21" i="8" s="1"/>
  <c r="I21" i="8" s="1"/>
  <c r="K21" i="8" s="1"/>
  <c r="M21" i="8" s="1"/>
  <c r="O21" i="8" s="1"/>
  <c r="Q21" i="8" s="1"/>
  <c r="S21" i="8" s="1"/>
  <c r="U21" i="8" s="1"/>
  <c r="W21" i="8" s="1"/>
  <c r="BL20" i="8"/>
  <c r="BJ20" i="8"/>
  <c r="BH20" i="8"/>
  <c r="BF20" i="8"/>
  <c r="BD20" i="8"/>
  <c r="BB20" i="8"/>
  <c r="AZ20" i="8"/>
  <c r="AX20" i="8"/>
  <c r="AV20" i="8"/>
  <c r="AV19" i="8" s="1"/>
  <c r="AV18" i="8" s="1"/>
  <c r="AT20" i="8"/>
  <c r="AU20" i="8" s="1"/>
  <c r="AQ20" i="8"/>
  <c r="AO20" i="8"/>
  <c r="AM20" i="8"/>
  <c r="AK20" i="8"/>
  <c r="AK19" i="8" s="1"/>
  <c r="AI20" i="8"/>
  <c r="AG20" i="8"/>
  <c r="AG19" i="8" s="1"/>
  <c r="AE20" i="8"/>
  <c r="AC20" i="8"/>
  <c r="AC19" i="8" s="1"/>
  <c r="AA20" i="8"/>
  <c r="Y20" i="8"/>
  <c r="Z20" i="8" s="1"/>
  <c r="V20" i="8"/>
  <c r="T20" i="8"/>
  <c r="R20" i="8"/>
  <c r="P20" i="8"/>
  <c r="N20" i="8"/>
  <c r="L20" i="8"/>
  <c r="J20" i="8"/>
  <c r="H20" i="8"/>
  <c r="F20" i="8"/>
  <c r="D20" i="8"/>
  <c r="E20" i="8" s="1"/>
  <c r="BL18" i="8"/>
  <c r="BH18" i="8"/>
  <c r="BD18" i="8"/>
  <c r="AZ18" i="8"/>
  <c r="AU17" i="8"/>
  <c r="AW17" i="8" s="1"/>
  <c r="AY17" i="8" s="1"/>
  <c r="BA17" i="8" s="1"/>
  <c r="BC17" i="8" s="1"/>
  <c r="BE17" i="8" s="1"/>
  <c r="BG17" i="8" s="1"/>
  <c r="BI17" i="8" s="1"/>
  <c r="BK17" i="8" s="1"/>
  <c r="BM17" i="8" s="1"/>
  <c r="Z17" i="8"/>
  <c r="AB17" i="8" s="1"/>
  <c r="AD17" i="8" s="1"/>
  <c r="AF17" i="8" s="1"/>
  <c r="AH17" i="8" s="1"/>
  <c r="AJ17" i="8" s="1"/>
  <c r="AL17" i="8" s="1"/>
  <c r="AN17" i="8" s="1"/>
  <c r="AP17" i="8" s="1"/>
  <c r="AR17" i="8" s="1"/>
  <c r="E17" i="8"/>
  <c r="G17" i="8" s="1"/>
  <c r="I17" i="8" s="1"/>
  <c r="K17" i="8" s="1"/>
  <c r="M17" i="8" s="1"/>
  <c r="O17" i="8" s="1"/>
  <c r="Q17" i="8" s="1"/>
  <c r="S17" i="8" s="1"/>
  <c r="U17" i="8" s="1"/>
  <c r="W17" i="8" s="1"/>
  <c r="AU16" i="8"/>
  <c r="AW16" i="8" s="1"/>
  <c r="AY16" i="8" s="1"/>
  <c r="BA16" i="8" s="1"/>
  <c r="BC16" i="8" s="1"/>
  <c r="BE16" i="8" s="1"/>
  <c r="BG16" i="8" s="1"/>
  <c r="BI16" i="8" s="1"/>
  <c r="BK16" i="8" s="1"/>
  <c r="BM16" i="8" s="1"/>
  <c r="Z16" i="8"/>
  <c r="AB16" i="8" s="1"/>
  <c r="AD16" i="8" s="1"/>
  <c r="AF16" i="8" s="1"/>
  <c r="AH16" i="8" s="1"/>
  <c r="AJ16" i="8" s="1"/>
  <c r="AL16" i="8" s="1"/>
  <c r="AN16" i="8" s="1"/>
  <c r="AP16" i="8" s="1"/>
  <c r="AR16" i="8" s="1"/>
  <c r="E16" i="8"/>
  <c r="G16" i="8" s="1"/>
  <c r="I16" i="8" s="1"/>
  <c r="K16" i="8" s="1"/>
  <c r="M16" i="8" s="1"/>
  <c r="O16" i="8" s="1"/>
  <c r="Q16" i="8" s="1"/>
  <c r="S16" i="8" s="1"/>
  <c r="U16" i="8" s="1"/>
  <c r="W16" i="8" s="1"/>
  <c r="AU15" i="8"/>
  <c r="AW15" i="8" s="1"/>
  <c r="AY15" i="8" s="1"/>
  <c r="BA15" i="8" s="1"/>
  <c r="BC15" i="8" s="1"/>
  <c r="BE15" i="8" s="1"/>
  <c r="BG15" i="8" s="1"/>
  <c r="BI15" i="8" s="1"/>
  <c r="BK15" i="8" s="1"/>
  <c r="BM15" i="8" s="1"/>
  <c r="Z15" i="8"/>
  <c r="AB15" i="8" s="1"/>
  <c r="AD15" i="8" s="1"/>
  <c r="AF15" i="8" s="1"/>
  <c r="AH15" i="8" s="1"/>
  <c r="AJ15" i="8" s="1"/>
  <c r="AL15" i="8" s="1"/>
  <c r="AN15" i="8" s="1"/>
  <c r="AP15" i="8" s="1"/>
  <c r="AR15" i="8" s="1"/>
  <c r="E15" i="8"/>
  <c r="G15" i="8" s="1"/>
  <c r="I15" i="8" s="1"/>
  <c r="K15" i="8" s="1"/>
  <c r="M15" i="8" s="1"/>
  <c r="O15" i="8" s="1"/>
  <c r="Q15" i="8" s="1"/>
  <c r="S15" i="8" s="1"/>
  <c r="U15" i="8" s="1"/>
  <c r="W15" i="8" s="1"/>
  <c r="AU14" i="8"/>
  <c r="AW14" i="8" s="1"/>
  <c r="AY14" i="8" s="1"/>
  <c r="BA14" i="8" s="1"/>
  <c r="BC14" i="8" s="1"/>
  <c r="BE14" i="8" s="1"/>
  <c r="BG14" i="8" s="1"/>
  <c r="BI14" i="8" s="1"/>
  <c r="BK14" i="8" s="1"/>
  <c r="BM14" i="8" s="1"/>
  <c r="Z14" i="8"/>
  <c r="AB14" i="8" s="1"/>
  <c r="AD14" i="8" s="1"/>
  <c r="AF14" i="8" s="1"/>
  <c r="AH14" i="8" s="1"/>
  <c r="AJ14" i="8" s="1"/>
  <c r="AL14" i="8" s="1"/>
  <c r="AN14" i="8" s="1"/>
  <c r="AP14" i="8" s="1"/>
  <c r="AR14" i="8" s="1"/>
  <c r="E14" i="8"/>
  <c r="G14" i="8" s="1"/>
  <c r="I14" i="8" s="1"/>
  <c r="K14" i="8" s="1"/>
  <c r="M14" i="8" s="1"/>
  <c r="O14" i="8" s="1"/>
  <c r="Q14" i="8" s="1"/>
  <c r="S14" i="8" s="1"/>
  <c r="U14" i="8" s="1"/>
  <c r="W14" i="8" s="1"/>
  <c r="AU13" i="8"/>
  <c r="AW13" i="8" s="1"/>
  <c r="AY13" i="8" s="1"/>
  <c r="BA13" i="8" s="1"/>
  <c r="BC13" i="8" s="1"/>
  <c r="BE13" i="8" s="1"/>
  <c r="BG13" i="8" s="1"/>
  <c r="BI13" i="8" s="1"/>
  <c r="BK13" i="8" s="1"/>
  <c r="BM13" i="8" s="1"/>
  <c r="Z13" i="8"/>
  <c r="AB13" i="8" s="1"/>
  <c r="AD13" i="8" s="1"/>
  <c r="AF13" i="8" s="1"/>
  <c r="AH13" i="8" s="1"/>
  <c r="AJ13" i="8" s="1"/>
  <c r="AL13" i="8" s="1"/>
  <c r="AN13" i="8" s="1"/>
  <c r="AP13" i="8" s="1"/>
  <c r="AR13" i="8" s="1"/>
  <c r="E13" i="8"/>
  <c r="G13" i="8" s="1"/>
  <c r="I13" i="8" s="1"/>
  <c r="K13" i="8" s="1"/>
  <c r="M13" i="8" s="1"/>
  <c r="O13" i="8" s="1"/>
  <c r="Q13" i="8" s="1"/>
  <c r="S13" i="8" s="1"/>
  <c r="U13" i="8" s="1"/>
  <c r="W13" i="8" s="1"/>
  <c r="AU12" i="8"/>
  <c r="AW12" i="8" s="1"/>
  <c r="AY12" i="8" s="1"/>
  <c r="BA12" i="8" s="1"/>
  <c r="BC12" i="8" s="1"/>
  <c r="BE12" i="8" s="1"/>
  <c r="BG12" i="8" s="1"/>
  <c r="BI12" i="8" s="1"/>
  <c r="BK12" i="8" s="1"/>
  <c r="BM12" i="8" s="1"/>
  <c r="Z12" i="8"/>
  <c r="AB12" i="8" s="1"/>
  <c r="AD12" i="8" s="1"/>
  <c r="AF12" i="8" s="1"/>
  <c r="AH12" i="8" s="1"/>
  <c r="AJ12" i="8" s="1"/>
  <c r="AL12" i="8" s="1"/>
  <c r="AN12" i="8" s="1"/>
  <c r="AP12" i="8" s="1"/>
  <c r="AR12" i="8" s="1"/>
  <c r="E12" i="8"/>
  <c r="G12" i="8" s="1"/>
  <c r="I12" i="8" s="1"/>
  <c r="K12" i="8" s="1"/>
  <c r="M12" i="8" s="1"/>
  <c r="O12" i="8" s="1"/>
  <c r="Q12" i="8" s="1"/>
  <c r="S12" i="8" s="1"/>
  <c r="U12" i="8" s="1"/>
  <c r="W12" i="8" s="1"/>
  <c r="AU11" i="8"/>
  <c r="AW11" i="8" s="1"/>
  <c r="AY11" i="8" s="1"/>
  <c r="BA11" i="8" s="1"/>
  <c r="BC11" i="8" s="1"/>
  <c r="BE11" i="8" s="1"/>
  <c r="BG11" i="8" s="1"/>
  <c r="BI11" i="8" s="1"/>
  <c r="BK11" i="8" s="1"/>
  <c r="BM11" i="8" s="1"/>
  <c r="Z11" i="8"/>
  <c r="AB11" i="8" s="1"/>
  <c r="AD11" i="8" s="1"/>
  <c r="AF11" i="8" s="1"/>
  <c r="AH11" i="8" s="1"/>
  <c r="AJ11" i="8" s="1"/>
  <c r="AL11" i="8" s="1"/>
  <c r="AN11" i="8" s="1"/>
  <c r="AP11" i="8" s="1"/>
  <c r="AR11" i="8" s="1"/>
  <c r="E11" i="8"/>
  <c r="G11" i="8" s="1"/>
  <c r="I11" i="8" s="1"/>
  <c r="K11" i="8" s="1"/>
  <c r="M11" i="8" s="1"/>
  <c r="O11" i="8" s="1"/>
  <c r="Q11" i="8" s="1"/>
  <c r="S11" i="8" s="1"/>
  <c r="U11" i="8" s="1"/>
  <c r="W11" i="8" s="1"/>
  <c r="AU10" i="8"/>
  <c r="AW10" i="8" s="1"/>
  <c r="AY10" i="8" s="1"/>
  <c r="BA10" i="8" s="1"/>
  <c r="BC10" i="8" s="1"/>
  <c r="BE10" i="8" s="1"/>
  <c r="BG10" i="8" s="1"/>
  <c r="BI10" i="8" s="1"/>
  <c r="BK10" i="8" s="1"/>
  <c r="BM10" i="8" s="1"/>
  <c r="Z10" i="8"/>
  <c r="AB10" i="8" s="1"/>
  <c r="AD10" i="8" s="1"/>
  <c r="AF10" i="8" s="1"/>
  <c r="AH10" i="8" s="1"/>
  <c r="AJ10" i="8" s="1"/>
  <c r="AL10" i="8" s="1"/>
  <c r="AN10" i="8" s="1"/>
  <c r="AP10" i="8" s="1"/>
  <c r="AR10" i="8" s="1"/>
  <c r="E10" i="8"/>
  <c r="G10" i="8" s="1"/>
  <c r="I10" i="8" s="1"/>
  <c r="K10" i="8" s="1"/>
  <c r="M10" i="8" s="1"/>
  <c r="O10" i="8" s="1"/>
  <c r="Q10" i="8" s="1"/>
  <c r="S10" i="8" s="1"/>
  <c r="U10" i="8" s="1"/>
  <c r="W10" i="8" s="1"/>
  <c r="AU9" i="8"/>
  <c r="AW9" i="8" s="1"/>
  <c r="AY9" i="8" s="1"/>
  <c r="BA9" i="8" s="1"/>
  <c r="BC9" i="8" s="1"/>
  <c r="BE9" i="8" s="1"/>
  <c r="BG9" i="8" s="1"/>
  <c r="BI9" i="8" s="1"/>
  <c r="BK9" i="8" s="1"/>
  <c r="BM9" i="8" s="1"/>
  <c r="Z9" i="8"/>
  <c r="AB9" i="8" s="1"/>
  <c r="AD9" i="8" s="1"/>
  <c r="AF9" i="8" s="1"/>
  <c r="AH9" i="8" s="1"/>
  <c r="AJ9" i="8" s="1"/>
  <c r="AL9" i="8" s="1"/>
  <c r="AN9" i="8" s="1"/>
  <c r="AP9" i="8" s="1"/>
  <c r="AR9" i="8" s="1"/>
  <c r="E9" i="8"/>
  <c r="G9" i="8" s="1"/>
  <c r="I9" i="8" s="1"/>
  <c r="K9" i="8" s="1"/>
  <c r="M9" i="8" s="1"/>
  <c r="O9" i="8" s="1"/>
  <c r="Q9" i="8" s="1"/>
  <c r="S9" i="8" s="1"/>
  <c r="U9" i="8" s="1"/>
  <c r="W9" i="8" s="1"/>
  <c r="AU8" i="8"/>
  <c r="AW8" i="8" s="1"/>
  <c r="AY8" i="8" s="1"/>
  <c r="BA8" i="8" s="1"/>
  <c r="BC8" i="8" s="1"/>
  <c r="BE8" i="8" s="1"/>
  <c r="BG8" i="8" s="1"/>
  <c r="BI8" i="8" s="1"/>
  <c r="BK8" i="8" s="1"/>
  <c r="BM8" i="8" s="1"/>
  <c r="Z8" i="8"/>
  <c r="AB8" i="8" s="1"/>
  <c r="AD8" i="8" s="1"/>
  <c r="AF8" i="8" s="1"/>
  <c r="AH8" i="8" s="1"/>
  <c r="AJ8" i="8" s="1"/>
  <c r="AL8" i="8" s="1"/>
  <c r="AN8" i="8" s="1"/>
  <c r="AP8" i="8" s="1"/>
  <c r="AR8" i="8" s="1"/>
  <c r="E8" i="8"/>
  <c r="G8" i="8" s="1"/>
  <c r="I8" i="8" s="1"/>
  <c r="K8" i="8" s="1"/>
  <c r="M8" i="8" s="1"/>
  <c r="O8" i="8" s="1"/>
  <c r="Q8" i="8" s="1"/>
  <c r="S8" i="8" s="1"/>
  <c r="U8" i="8" s="1"/>
  <c r="W8" i="8" s="1"/>
  <c r="AU7" i="8"/>
  <c r="AW7" i="8" s="1"/>
  <c r="AY7" i="8" s="1"/>
  <c r="BA7" i="8" s="1"/>
  <c r="BC7" i="8" s="1"/>
  <c r="BE7" i="8" s="1"/>
  <c r="BG7" i="8" s="1"/>
  <c r="BI7" i="8" s="1"/>
  <c r="BK7" i="8" s="1"/>
  <c r="BM7" i="8" s="1"/>
  <c r="Z7" i="8"/>
  <c r="AB7" i="8" s="1"/>
  <c r="AD7" i="8" s="1"/>
  <c r="AF7" i="8" s="1"/>
  <c r="AH7" i="8" s="1"/>
  <c r="AJ7" i="8" s="1"/>
  <c r="AL7" i="8" s="1"/>
  <c r="AN7" i="8" s="1"/>
  <c r="AP7" i="8" s="1"/>
  <c r="AR7" i="8" s="1"/>
  <c r="E7" i="8"/>
  <c r="G7" i="8" s="1"/>
  <c r="I7" i="8" s="1"/>
  <c r="K7" i="8" s="1"/>
  <c r="M7" i="8" s="1"/>
  <c r="O7" i="8" s="1"/>
  <c r="Q7" i="8" s="1"/>
  <c r="S7" i="8" s="1"/>
  <c r="U7" i="8" s="1"/>
  <c r="W7" i="8" s="1"/>
  <c r="AU6" i="8"/>
  <c r="AW6" i="8" s="1"/>
  <c r="AY6" i="8" s="1"/>
  <c r="BA6" i="8" s="1"/>
  <c r="BC6" i="8" s="1"/>
  <c r="BE6" i="8" s="1"/>
  <c r="BG6" i="8" s="1"/>
  <c r="BI6" i="8" s="1"/>
  <c r="BK6" i="8" s="1"/>
  <c r="BM6" i="8" s="1"/>
  <c r="Z6" i="8"/>
  <c r="AB6" i="8" s="1"/>
  <c r="AD6" i="8" s="1"/>
  <c r="AF6" i="8" s="1"/>
  <c r="AH6" i="8" s="1"/>
  <c r="AJ6" i="8" s="1"/>
  <c r="AL6" i="8" s="1"/>
  <c r="AN6" i="8" s="1"/>
  <c r="AP6" i="8" s="1"/>
  <c r="AR6" i="8" s="1"/>
  <c r="E6" i="8"/>
  <c r="G6" i="8" s="1"/>
  <c r="I6" i="8" s="1"/>
  <c r="K6" i="8" s="1"/>
  <c r="M6" i="8" s="1"/>
  <c r="O6" i="8" s="1"/>
  <c r="Q6" i="8" s="1"/>
  <c r="S6" i="8" s="1"/>
  <c r="U6" i="8" s="1"/>
  <c r="W6" i="8" s="1"/>
  <c r="BL5" i="8"/>
  <c r="BJ5" i="8"/>
  <c r="BH5" i="8"/>
  <c r="BF5" i="8"/>
  <c r="BD5" i="8"/>
  <c r="BB5" i="8"/>
  <c r="AZ5" i="8"/>
  <c r="AX5" i="8"/>
  <c r="AV5" i="8"/>
  <c r="AT5" i="8"/>
  <c r="AS5" i="8"/>
  <c r="AS90" i="8" s="1"/>
  <c r="AQ5" i="8"/>
  <c r="AO5" i="8"/>
  <c r="AM5" i="8"/>
  <c r="AK5" i="8"/>
  <c r="AI5" i="8"/>
  <c r="AG5" i="8"/>
  <c r="AE5" i="8"/>
  <c r="AC5" i="8"/>
  <c r="AA5" i="8"/>
  <c r="Y5" i="8"/>
  <c r="X5" i="8"/>
  <c r="X90" i="8" s="1"/>
  <c r="V5" i="8"/>
  <c r="T5" i="8"/>
  <c r="R5" i="8"/>
  <c r="P5" i="8"/>
  <c r="N5" i="8"/>
  <c r="L5" i="8"/>
  <c r="J5" i="8"/>
  <c r="H5" i="8"/>
  <c r="F5" i="8"/>
  <c r="D5" i="8"/>
  <c r="C5" i="8"/>
  <c r="C90" i="8" s="1"/>
  <c r="BB90" i="8" l="1"/>
  <c r="BF90" i="8"/>
  <c r="BJ90" i="8"/>
  <c r="D87" i="8"/>
  <c r="D86" i="8" s="1"/>
  <c r="E86" i="8" s="1"/>
  <c r="AG90" i="8"/>
  <c r="AZ90" i="8"/>
  <c r="BD90" i="8"/>
  <c r="BH90" i="8"/>
  <c r="BL90" i="8"/>
  <c r="AC18" i="8"/>
  <c r="AC90" i="8" s="1"/>
  <c r="AG18" i="8"/>
  <c r="AK18" i="8"/>
  <c r="AK90" i="8" s="1"/>
  <c r="AX19" i="8"/>
  <c r="AX18" i="8" s="1"/>
  <c r="AW72" i="8"/>
  <c r="AY72" i="8" s="1"/>
  <c r="AY79" i="8"/>
  <c r="BA79" i="8" s="1"/>
  <c r="BC79" i="8" s="1"/>
  <c r="BE79" i="8" s="1"/>
  <c r="BG79" i="8" s="1"/>
  <c r="BI79" i="8" s="1"/>
  <c r="BK79" i="8" s="1"/>
  <c r="BM79" i="8" s="1"/>
  <c r="D84" i="8"/>
  <c r="E84" i="8" s="1"/>
  <c r="G29" i="8"/>
  <c r="F19" i="8"/>
  <c r="F18" i="8" s="1"/>
  <c r="J19" i="8"/>
  <c r="J18" i="8" s="1"/>
  <c r="AA19" i="8"/>
  <c r="AA18" i="8" s="1"/>
  <c r="AA90" i="8" s="1"/>
  <c r="AE19" i="8"/>
  <c r="AE18" i="8" s="1"/>
  <c r="AE90" i="8" s="1"/>
  <c r="AI19" i="8"/>
  <c r="AI18" i="8" s="1"/>
  <c r="AI90" i="8" s="1"/>
  <c r="AM57" i="8"/>
  <c r="AM19" i="8" s="1"/>
  <c r="AM18" i="8" s="1"/>
  <c r="AM90" i="8" s="1"/>
  <c r="AQ57" i="8"/>
  <c r="AQ19" i="8" s="1"/>
  <c r="AQ18" i="8" s="1"/>
  <c r="AQ90" i="8" s="1"/>
  <c r="I72" i="8"/>
  <c r="K72" i="8" s="1"/>
  <c r="M72" i="8" s="1"/>
  <c r="AU82" i="8"/>
  <c r="AW82" i="8" s="1"/>
  <c r="AY82" i="8" s="1"/>
  <c r="BA82" i="8" s="1"/>
  <c r="BC82" i="8" s="1"/>
  <c r="BE82" i="8" s="1"/>
  <c r="BG82" i="8" s="1"/>
  <c r="BI82" i="8" s="1"/>
  <c r="BK82" i="8" s="1"/>
  <c r="BM82" i="8" s="1"/>
  <c r="AT75" i="8"/>
  <c r="AU75" i="8" s="1"/>
  <c r="AU84" i="8"/>
  <c r="BA72" i="8"/>
  <c r="BC72" i="8" s="1"/>
  <c r="BE72" i="8" s="1"/>
  <c r="BG72" i="8" s="1"/>
  <c r="BI72" i="8" s="1"/>
  <c r="BK72" i="8" s="1"/>
  <c r="BM72" i="8" s="1"/>
  <c r="Z82" i="8"/>
  <c r="Y75" i="8"/>
  <c r="Z75" i="8" s="1"/>
  <c r="G20" i="8"/>
  <c r="I20" i="8" s="1"/>
  <c r="K20" i="8" s="1"/>
  <c r="M20" i="8" s="1"/>
  <c r="O20" i="8" s="1"/>
  <c r="Q20" i="8" s="1"/>
  <c r="S20" i="8" s="1"/>
  <c r="U20" i="8" s="1"/>
  <c r="W20" i="8" s="1"/>
  <c r="AB20" i="8"/>
  <c r="AD20" i="8" s="1"/>
  <c r="AF20" i="8" s="1"/>
  <c r="AH20" i="8" s="1"/>
  <c r="AJ20" i="8" s="1"/>
  <c r="AL20" i="8" s="1"/>
  <c r="AN20" i="8" s="1"/>
  <c r="AP20" i="8" s="1"/>
  <c r="AR20" i="8" s="1"/>
  <c r="AW20" i="8"/>
  <c r="AY20" i="8" s="1"/>
  <c r="BA20" i="8" s="1"/>
  <c r="BC20" i="8" s="1"/>
  <c r="BE20" i="8" s="1"/>
  <c r="BG20" i="8" s="1"/>
  <c r="BI20" i="8" s="1"/>
  <c r="BK20" i="8" s="1"/>
  <c r="BM20" i="8" s="1"/>
  <c r="K23" i="8"/>
  <c r="M23" i="8" s="1"/>
  <c r="O23" i="8" s="1"/>
  <c r="Q23" i="8" s="1"/>
  <c r="S23" i="8" s="1"/>
  <c r="U23" i="8" s="1"/>
  <c r="W23" i="8" s="1"/>
  <c r="AO25" i="8"/>
  <c r="AO19" i="8" s="1"/>
  <c r="AO18" i="8" s="1"/>
  <c r="AO90" i="8" s="1"/>
  <c r="E33" i="8"/>
  <c r="G33" i="8" s="1"/>
  <c r="I33" i="8" s="1"/>
  <c r="K33" i="8" s="1"/>
  <c r="M33" i="8" s="1"/>
  <c r="O33" i="8" s="1"/>
  <c r="Q33" i="8" s="1"/>
  <c r="S33" i="8" s="1"/>
  <c r="U33" i="8" s="1"/>
  <c r="W33" i="8" s="1"/>
  <c r="D32" i="8"/>
  <c r="E32" i="8" s="1"/>
  <c r="G32" i="8" s="1"/>
  <c r="I32" i="8" s="1"/>
  <c r="K32" i="8" s="1"/>
  <c r="M32" i="8" s="1"/>
  <c r="O32" i="8" s="1"/>
  <c r="Q32" i="8" s="1"/>
  <c r="S32" i="8" s="1"/>
  <c r="U32" i="8" s="1"/>
  <c r="W32" i="8" s="1"/>
  <c r="H25" i="8"/>
  <c r="H19" i="8" s="1"/>
  <c r="H18" i="8" s="1"/>
  <c r="H90" i="8" s="1"/>
  <c r="L25" i="8"/>
  <c r="L19" i="8" s="1"/>
  <c r="L18" i="8" s="1"/>
  <c r="L90" i="8" s="1"/>
  <c r="P25" i="8"/>
  <c r="P19" i="8" s="1"/>
  <c r="P18" i="8" s="1"/>
  <c r="P90" i="8" s="1"/>
  <c r="T25" i="8"/>
  <c r="E31" i="8"/>
  <c r="G31" i="8" s="1"/>
  <c r="I31" i="8" s="1"/>
  <c r="K31" i="8" s="1"/>
  <c r="M31" i="8" s="1"/>
  <c r="O31" i="8" s="1"/>
  <c r="Q31" i="8" s="1"/>
  <c r="S31" i="8" s="1"/>
  <c r="U31" i="8" s="1"/>
  <c r="W31" i="8" s="1"/>
  <c r="D30" i="8"/>
  <c r="E30" i="8" s="1"/>
  <c r="N72" i="8"/>
  <c r="O72" i="8" s="1"/>
  <c r="Q72" i="8" s="1"/>
  <c r="S72" i="8" s="1"/>
  <c r="R72" i="8"/>
  <c r="R19" i="8" s="1"/>
  <c r="R18" i="8" s="1"/>
  <c r="R90" i="8" s="1"/>
  <c r="V72" i="8"/>
  <c r="V19" i="8" s="1"/>
  <c r="V18" i="8" s="1"/>
  <c r="V90" i="8" s="1"/>
  <c r="G42" i="8"/>
  <c r="I42" i="8" s="1"/>
  <c r="K42" i="8" s="1"/>
  <c r="M42" i="8" s="1"/>
  <c r="O42" i="8" s="1"/>
  <c r="Q42" i="8" s="1"/>
  <c r="S42" i="8" s="1"/>
  <c r="U42" i="8" s="1"/>
  <c r="W42" i="8" s="1"/>
  <c r="AB57" i="8"/>
  <c r="AD57" i="8" s="1"/>
  <c r="AF57" i="8" s="1"/>
  <c r="AH57" i="8" s="1"/>
  <c r="AJ57" i="8" s="1"/>
  <c r="AL57" i="8" s="1"/>
  <c r="AW57" i="8"/>
  <c r="AY57" i="8" s="1"/>
  <c r="BA57" i="8" s="1"/>
  <c r="BC57" i="8" s="1"/>
  <c r="BE57" i="8" s="1"/>
  <c r="BG57" i="8" s="1"/>
  <c r="BI57" i="8" s="1"/>
  <c r="BK57" i="8" s="1"/>
  <c r="BM57" i="8" s="1"/>
  <c r="AN62" i="8"/>
  <c r="AP62" i="8" s="1"/>
  <c r="AR62" i="8" s="1"/>
  <c r="P72" i="8"/>
  <c r="T72" i="8"/>
  <c r="AB77" i="8"/>
  <c r="AD77" i="8" s="1"/>
  <c r="AF77" i="8" s="1"/>
  <c r="AH77" i="8" s="1"/>
  <c r="AJ77" i="8" s="1"/>
  <c r="AL77" i="8" s="1"/>
  <c r="AN77" i="8" s="1"/>
  <c r="AP77" i="8" s="1"/>
  <c r="AR77" i="8" s="1"/>
  <c r="Z86" i="8"/>
  <c r="E5" i="8"/>
  <c r="G5" i="8" s="1"/>
  <c r="AU5" i="8"/>
  <c r="AW5" i="8" s="1"/>
  <c r="F90" i="8"/>
  <c r="J90" i="8"/>
  <c r="Z5" i="8"/>
  <c r="AB5" i="8" s="1"/>
  <c r="AV90" i="8"/>
  <c r="AX90" i="8"/>
  <c r="Y25" i="8"/>
  <c r="Z25" i="8" s="1"/>
  <c r="AB25" i="8" s="1"/>
  <c r="AD25" i="8" s="1"/>
  <c r="AF25" i="8" s="1"/>
  <c r="AH25" i="8" s="1"/>
  <c r="AJ25" i="8" s="1"/>
  <c r="AL25" i="8" s="1"/>
  <c r="AN25" i="8" s="1"/>
  <c r="AT25" i="8"/>
  <c r="AU25" i="8" s="1"/>
  <c r="AW25" i="8" s="1"/>
  <c r="AY25" i="8" s="1"/>
  <c r="BA25" i="8" s="1"/>
  <c r="BC25" i="8" s="1"/>
  <c r="BE25" i="8" s="1"/>
  <c r="BG25" i="8" s="1"/>
  <c r="BI25" i="8" s="1"/>
  <c r="BK25" i="8" s="1"/>
  <c r="BM25" i="8" s="1"/>
  <c r="G26" i="8"/>
  <c r="I26" i="8" s="1"/>
  <c r="K26" i="8" s="1"/>
  <c r="M26" i="8" s="1"/>
  <c r="O26" i="8" s="1"/>
  <c r="Q26" i="8" s="1"/>
  <c r="S26" i="8" s="1"/>
  <c r="U26" i="8" s="1"/>
  <c r="W26" i="8" s="1"/>
  <c r="G30" i="8"/>
  <c r="I30" i="8" s="1"/>
  <c r="K30" i="8" s="1"/>
  <c r="M30" i="8" s="1"/>
  <c r="O30" i="8" s="1"/>
  <c r="Q30" i="8" s="1"/>
  <c r="S30" i="8" s="1"/>
  <c r="U30" i="8" s="1"/>
  <c r="W30" i="8" s="1"/>
  <c r="E57" i="8"/>
  <c r="G57" i="8" s="1"/>
  <c r="I57" i="8" s="1"/>
  <c r="K57" i="8" s="1"/>
  <c r="M57" i="8" s="1"/>
  <c r="O57" i="8" s="1"/>
  <c r="Q57" i="8" s="1"/>
  <c r="S57" i="8" s="1"/>
  <c r="D56" i="8"/>
  <c r="E56" i="8" s="1"/>
  <c r="G56" i="8" s="1"/>
  <c r="I56" i="8" s="1"/>
  <c r="K56" i="8" s="1"/>
  <c r="M56" i="8" s="1"/>
  <c r="O56" i="8" s="1"/>
  <c r="Q56" i="8" s="1"/>
  <c r="S56" i="8" s="1"/>
  <c r="U56" i="8" s="1"/>
  <c r="W56" i="8" s="1"/>
  <c r="AN57" i="8"/>
  <c r="AP57" i="8" s="1"/>
  <c r="AR57" i="8" s="1"/>
  <c r="G58" i="8"/>
  <c r="I58" i="8" s="1"/>
  <c r="K58" i="8" s="1"/>
  <c r="M58" i="8" s="1"/>
  <c r="O58" i="8" s="1"/>
  <c r="Q58" i="8" s="1"/>
  <c r="S58" i="8" s="1"/>
  <c r="U58" i="8" s="1"/>
  <c r="W58" i="8" s="1"/>
  <c r="T57" i="8"/>
  <c r="T19" i="8" s="1"/>
  <c r="T18" i="8" s="1"/>
  <c r="T90" i="8" s="1"/>
  <c r="AB72" i="8"/>
  <c r="AD72" i="8" s="1"/>
  <c r="AF72" i="8" s="1"/>
  <c r="AH72" i="8" s="1"/>
  <c r="AJ72" i="8" s="1"/>
  <c r="AL72" i="8" s="1"/>
  <c r="AN72" i="8" s="1"/>
  <c r="AP72" i="8" s="1"/>
  <c r="AR72" i="8" s="1"/>
  <c r="G77" i="8"/>
  <c r="I77" i="8" s="1"/>
  <c r="K77" i="8" s="1"/>
  <c r="M77" i="8" s="1"/>
  <c r="O77" i="8" s="1"/>
  <c r="Q77" i="8" s="1"/>
  <c r="S77" i="8" s="1"/>
  <c r="U77" i="8" s="1"/>
  <c r="W77" i="8" s="1"/>
  <c r="E79" i="8"/>
  <c r="G79" i="8" s="1"/>
  <c r="I79" i="8" s="1"/>
  <c r="K79" i="8" s="1"/>
  <c r="M79" i="8" s="1"/>
  <c r="O79" i="8" s="1"/>
  <c r="Q79" i="8" s="1"/>
  <c r="S79" i="8" s="1"/>
  <c r="U79" i="8" s="1"/>
  <c r="W79" i="8" s="1"/>
  <c r="D78" i="8"/>
  <c r="D75" i="8" s="1"/>
  <c r="Z84" i="8"/>
  <c r="E87" i="8"/>
  <c r="I29" i="8" l="1"/>
  <c r="AP25" i="8"/>
  <c r="AR25" i="8" s="1"/>
  <c r="U72" i="8"/>
  <c r="W72" i="8" s="1"/>
  <c r="Y19" i="8"/>
  <c r="Z19" i="8" s="1"/>
  <c r="AB19" i="8" s="1"/>
  <c r="U57" i="8"/>
  <c r="W57" i="8" s="1"/>
  <c r="D25" i="8"/>
  <c r="E25" i="8" s="1"/>
  <c r="G25" i="8" s="1"/>
  <c r="I25" i="8" s="1"/>
  <c r="K25" i="8" s="1"/>
  <c r="M25" i="8" s="1"/>
  <c r="O25" i="8" s="1"/>
  <c r="Q25" i="8" s="1"/>
  <c r="S25" i="8" s="1"/>
  <c r="U25" i="8" s="1"/>
  <c r="W25" i="8" s="1"/>
  <c r="N19" i="8"/>
  <c r="N18" i="8" s="1"/>
  <c r="N90" i="8" s="1"/>
  <c r="E75" i="8"/>
  <c r="G75" i="8" s="1"/>
  <c r="I75" i="8" s="1"/>
  <c r="K75" i="8" s="1"/>
  <c r="M75" i="8" s="1"/>
  <c r="O75" i="8" s="1"/>
  <c r="Q75" i="8" s="1"/>
  <c r="S75" i="8" s="1"/>
  <c r="U75" i="8" s="1"/>
  <c r="W75" i="8" s="1"/>
  <c r="E78" i="8"/>
  <c r="G78" i="8" s="1"/>
  <c r="I78" i="8" s="1"/>
  <c r="K78" i="8" s="1"/>
  <c r="M78" i="8" s="1"/>
  <c r="O78" i="8" s="1"/>
  <c r="Q78" i="8" s="1"/>
  <c r="S78" i="8" s="1"/>
  <c r="U78" i="8" s="1"/>
  <c r="W78" i="8" s="1"/>
  <c r="Y18" i="8"/>
  <c r="AT19" i="8"/>
  <c r="AD5" i="8"/>
  <c r="AY5" i="8"/>
  <c r="I5" i="8"/>
  <c r="K29" i="8" l="1"/>
  <c r="D19" i="8"/>
  <c r="G19" i="8" s="1"/>
  <c r="K5" i="8"/>
  <c r="BA5" i="8"/>
  <c r="AF5" i="8"/>
  <c r="AB18" i="8"/>
  <c r="AB90" i="8" s="1"/>
  <c r="AD19" i="8"/>
  <c r="AT18" i="8"/>
  <c r="AU19" i="8"/>
  <c r="AW19" i="8" s="1"/>
  <c r="Z18" i="8"/>
  <c r="Y90" i="8"/>
  <c r="Z90" i="8" s="1"/>
  <c r="M29" i="8" l="1"/>
  <c r="D18" i="8"/>
  <c r="D90" i="8" s="1"/>
  <c r="E90" i="8" s="1"/>
  <c r="AY19" i="8"/>
  <c r="AW18" i="8"/>
  <c r="AW90" i="8" s="1"/>
  <c r="AF19" i="8"/>
  <c r="AD18" i="8"/>
  <c r="AD90" i="8" s="1"/>
  <c r="G18" i="8"/>
  <c r="G90" i="8" s="1"/>
  <c r="I19" i="8"/>
  <c r="AH5" i="8"/>
  <c r="BC5" i="8"/>
  <c r="M5" i="8"/>
  <c r="AU18" i="8"/>
  <c r="AT90" i="8"/>
  <c r="AU90" i="8" s="1"/>
  <c r="E18" i="8"/>
  <c r="O29" i="8" l="1"/>
  <c r="O5" i="8"/>
  <c r="BE5" i="8"/>
  <c r="AJ5" i="8"/>
  <c r="K19" i="8"/>
  <c r="I18" i="8"/>
  <c r="I90" i="8" s="1"/>
  <c r="AH19" i="8"/>
  <c r="AF18" i="8"/>
  <c r="AF90" i="8" s="1"/>
  <c r="BA19" i="8"/>
  <c r="AY18" i="8"/>
  <c r="AY90" i="8" s="1"/>
  <c r="Q29" i="8" l="1"/>
  <c r="AL5" i="8"/>
  <c r="BG5" i="8"/>
  <c r="Q5" i="8"/>
  <c r="BA18" i="8"/>
  <c r="BA90" i="8" s="1"/>
  <c r="BC19" i="8"/>
  <c r="AH18" i="8"/>
  <c r="AH90" i="8" s="1"/>
  <c r="AJ19" i="8"/>
  <c r="M19" i="8"/>
  <c r="K18" i="8"/>
  <c r="K90" i="8" s="1"/>
  <c r="S29" i="8" l="1"/>
  <c r="AL19" i="8"/>
  <c r="AJ18" i="8"/>
  <c r="AJ90" i="8" s="1"/>
  <c r="BE19" i="8"/>
  <c r="BC18" i="8"/>
  <c r="BC90" i="8" s="1"/>
  <c r="S5" i="8"/>
  <c r="BI5" i="8"/>
  <c r="AN5" i="8"/>
  <c r="O19" i="8"/>
  <c r="M18" i="8"/>
  <c r="M90" i="8" s="1"/>
  <c r="U29" i="8" l="1"/>
  <c r="AP5" i="8"/>
  <c r="U5" i="8"/>
  <c r="BK5" i="8"/>
  <c r="Q19" i="8"/>
  <c r="O18" i="8"/>
  <c r="O90" i="8" s="1"/>
  <c r="BG19" i="8"/>
  <c r="BE18" i="8"/>
  <c r="BE90" i="8" s="1"/>
  <c r="AL18" i="8"/>
  <c r="AL90" i="8" s="1"/>
  <c r="AN19" i="8"/>
  <c r="W29" i="8" l="1"/>
  <c r="BI19" i="8"/>
  <c r="BG18" i="8"/>
  <c r="BG90" i="8" s="1"/>
  <c r="Q18" i="8"/>
  <c r="Q90" i="8" s="1"/>
  <c r="S19" i="8"/>
  <c r="AP19" i="8"/>
  <c r="AN18" i="8"/>
  <c r="AN90" i="8" s="1"/>
  <c r="BM5" i="8"/>
  <c r="W5" i="8"/>
  <c r="AR5" i="8"/>
  <c r="U19" i="8" l="1"/>
  <c r="S18" i="8"/>
  <c r="S90" i="8" s="1"/>
  <c r="AR19" i="8"/>
  <c r="AR18" i="8" s="1"/>
  <c r="AR90" i="8" s="1"/>
  <c r="AP18" i="8"/>
  <c r="AP90" i="8" s="1"/>
  <c r="BK19" i="8"/>
  <c r="BI18" i="8"/>
  <c r="BI90" i="8" s="1"/>
  <c r="BM19" i="8" l="1"/>
  <c r="BM18" i="8" s="1"/>
  <c r="BM90" i="8" s="1"/>
  <c r="BK18" i="8"/>
  <c r="BK90" i="8" s="1"/>
  <c r="U18" i="8"/>
  <c r="U90" i="8" s="1"/>
  <c r="W19" i="8"/>
  <c r="W18" i="8" s="1"/>
  <c r="W90" i="8" s="1"/>
</calcChain>
</file>

<file path=xl/sharedStrings.xml><?xml version="1.0" encoding="utf-8"?>
<sst xmlns="http://schemas.openxmlformats.org/spreadsheetml/2006/main" count="240" uniqueCount="183">
  <si>
    <t>Код бюджетной классификации</t>
  </si>
  <si>
    <t>Наименование доходов</t>
  </si>
  <si>
    <t>2022 год</t>
  </si>
  <si>
    <t>2023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</si>
  <si>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</si>
  <si>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</si>
  <si>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</si>
  <si>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</si>
  <si>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</si>
  <si>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</si>
  <si>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</si>
  <si>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</si>
  <si>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</si>
  <si>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</si>
  <si>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</si>
  <si>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</si>
  <si>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</si>
  <si>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</si>
  <si>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</si>
  <si>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</si>
  <si>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</si>
  <si>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</si>
  <si>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</si>
  <si>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</si>
  <si>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1 15 00000 00 0000 000</t>
  </si>
  <si>
    <t>АДМИНИСТРАТИВНЫЕ ПЛАТЕЖИ И СБОРЫ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</si>
  <si>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</si>
  <si>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</si>
  <si>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</si>
  <si>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</si>
  <si>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</si>
  <si>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</si>
  <si>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</si>
  <si>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</si>
  <si>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</si>
  <si>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</si>
  <si>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</si>
  <si>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</si>
  <si>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</si>
  <si>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 по обеспечению сбалансированности бюджетов</t>
  </si>
  <si>
    <t>2 02 15002 04 0000 150</t>
  </si>
  <si>
    <t>Дотации бюджетам городских округов на поддержку мер 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</si>
  <si>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</si>
  <si>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</si>
  <si>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2 02 20077 00 0000 150</t>
  </si>
  <si>
    <t>2 02 20077 04 0000 150</t>
  </si>
  <si>
    <t>2 02 20216 00 0000 150</t>
  </si>
  <si>
    <t>2 02 20216 04 0000 150</t>
  </si>
  <si>
    <t>2 02 20299 00 0000 150</t>
  </si>
  <si>
    <t>2 02 20299 04 0000 150</t>
  </si>
  <si>
    <t>2 02 20302 00 0000 150</t>
  </si>
  <si>
    <t xml:space="preserve">2 02 20302 04 0000 150
</t>
  </si>
  <si>
    <t xml:space="preserve">2 02 25021 00 0000 150
</t>
  </si>
  <si>
    <t xml:space="preserve">2 02 25021 04 0000 150
</t>
  </si>
  <si>
    <t>2 02 25081 00 0000 150</t>
  </si>
  <si>
    <t>2 02 25081 04 0000 150</t>
  </si>
  <si>
    <t xml:space="preserve">2 02 25187 00 0000 150
</t>
  </si>
  <si>
    <t xml:space="preserve">2 02 25187 04 0000 150
</t>
  </si>
  <si>
    <t xml:space="preserve"> 2 02 25229 00 0000 150</t>
  </si>
  <si>
    <t>2 02 25229  04 0000 150</t>
  </si>
  <si>
    <t xml:space="preserve"> 2 02 25243 00 0000 150</t>
  </si>
  <si>
    <t>2 02 25243  04 0000 150</t>
  </si>
  <si>
    <t>2 02 25304 00 0000 150</t>
  </si>
  <si>
    <t>2 02 25304 04 0000 150</t>
  </si>
  <si>
    <t>2 02 25497 00 0000 150</t>
  </si>
  <si>
    <t>2 02 25497  04 0000 150</t>
  </si>
  <si>
    <t>2 02 25519 00 0000 150</t>
  </si>
  <si>
    <t>Субсидия бюджетам на поддержку отрасли культуры</t>
  </si>
  <si>
    <t>2 02 25519  04 0000 150</t>
  </si>
  <si>
    <t>2 02 25520 00 0000 150</t>
  </si>
  <si>
    <t>2 02 25520  04 0000 150</t>
  </si>
  <si>
    <t>2 02 25555 00 0000 150</t>
  </si>
  <si>
    <t>2 02 25555  04 0000 150</t>
  </si>
  <si>
    <t>2 02 29999 00 0000 150</t>
  </si>
  <si>
    <t xml:space="preserve">Прочие субсидии </t>
  </si>
  <si>
    <t>2 02 29999 04 0000 150</t>
  </si>
  <si>
    <t>Прочие субсидии бюджетам городских округов</t>
  </si>
  <si>
    <t>2 02 30000 00 0000 150</t>
  </si>
  <si>
    <t xml:space="preserve">Субвенции бюджетам бюджетной системы Российской Федерации </t>
  </si>
  <si>
    <t>2 02 30024 00 0000 150</t>
  </si>
  <si>
    <t>2 02 30024 04 0000 150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</si>
  <si>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</si>
  <si>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</si>
  <si>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</si>
  <si>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2 02 35082 00 0000 150</t>
  </si>
  <si>
    <t>2 02 35082 04 0000 150</t>
  </si>
  <si>
    <t>2 02 35120 00 0000 150</t>
  </si>
  <si>
    <t>2 02 35120 04 0000 150</t>
  </si>
  <si>
    <t>2 02 40000 00 0000 150</t>
  </si>
  <si>
    <t>Иные межбюджетные трансферты</t>
  </si>
  <si>
    <t>2 02 45303 00 0000 150</t>
  </si>
  <si>
    <t>2 02 45303 04 0000 150</t>
  </si>
  <si>
    <t xml:space="preserve">2 02 45454 00 0000 150
</t>
  </si>
  <si>
    <t xml:space="preserve">2 02 45454 04 0000 150
</t>
  </si>
  <si>
    <t>ИТОГО</t>
  </si>
  <si>
    <t>2 19 00000 00 0000 000</t>
  </si>
  <si>
    <t xml:space="preserve">ВОЗВРАТ ОСТАТКОВ СУБСИДИЙ, СУБВЕНЦИЙ И ИНЫХ МЕЖБЮДЖЕТНЫХ ТРАНСФЕРТОВ, ИМЕЮЩИХ ЦЕЛЕВОЕ НАЗНАЧЕНИЕ, ПРОШЛЫХ ЛЕТ
</t>
  </si>
  <si>
    <t>2 07 00000 00 0000 000</t>
  </si>
  <si>
    <t>ПРОЧИЕ БЕЗВОЗМЕЗДНЫЕ ПОСТУПЛЕНИЯ</t>
  </si>
  <si>
    <t>Сумма на 2022 год</t>
  </si>
  <si>
    <t>Сумма на 2023 год</t>
  </si>
  <si>
    <t>Изменение на 2022 год (+/-)</t>
  </si>
  <si>
    <t>Изменение на 2023 год (+/-)</t>
  </si>
  <si>
    <t>1 17 00000 00 0000 000</t>
  </si>
  <si>
    <t>ПРОЧИЕ НЕНАЛОГОВЫЕ ДОХОДЫ</t>
  </si>
  <si>
    <t xml:space="preserve">Проект Решения БГСНД </t>
  </si>
  <si>
    <t>Сумма на 2024 год</t>
  </si>
  <si>
    <t>Изменение на 2024 год (+/-)</t>
  </si>
  <si>
    <t xml:space="preserve">Субсидии бюджетам на софинансирование капитальных вложений в объекты муниципальной собственности
</t>
  </si>
  <si>
    <t xml:space="preserve">Субсидии бюджетам городских округов на софинансирование капитальных вложений в объекты муниципальной собственности
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</si>
  <si>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</si>
  <si>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</si>
  <si>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</si>
  <si>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</si>
  <si>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</si>
  <si>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</si>
  <si>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на реализацию мероприятий по стимулированию программ развития жилищного строительства субъектов Российской Федерации
</t>
  </si>
  <si>
    <t xml:space="preserve"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
</t>
  </si>
  <si>
    <t>2 02 25065 00 0000 150</t>
  </si>
  <si>
    <t xml:space="preserve">Субсидии бюджетам на реализацию государственных программ субъектов Российской Федерации в области использования и охраны водных объектов
</t>
  </si>
  <si>
    <t>2 02 25065 04 0000 150</t>
  </si>
  <si>
    <t xml:space="preserve"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
</t>
  </si>
  <si>
    <t xml:space="preserve"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
</t>
  </si>
  <si>
    <t xml:space="preserve"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
</t>
  </si>
  <si>
    <t xml:space="preserve">2 02 25173 00 0000 150
</t>
  </si>
  <si>
    <t xml:space="preserve">Субсидии бюджетам на создание детских технопарков "Кванториум"
</t>
  </si>
  <si>
    <t xml:space="preserve">2 02 25173 04 0000 150
</t>
  </si>
  <si>
    <t xml:space="preserve">Субсидии бюджетам городских округов на создание детских технопарков "Кванториум"
</t>
  </si>
  <si>
    <t xml:space="preserve">Субсидии бюджетам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
</t>
  </si>
  <si>
    <t xml:space="preserve">Субсидии бюджетам городских округов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
</t>
  </si>
  <si>
    <t xml:space="preserve">Субсидии бюджетам на приобретение спортивного оборудования и инвентаря для приведения организаций спортивной подготовки в нормативное состояние
</t>
  </si>
  <si>
    <t xml:space="preserve">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
</t>
  </si>
  <si>
    <t xml:space="preserve">Субсидии бюджетам на строительство и реконструкцию (модернизацию) объектов питьевого водоснабжения
</t>
  </si>
  <si>
    <t xml:space="preserve">﻿Субсидии бюджетам городских округов на строительство и реконструкцию (модернизацию) объектов питьевого водоснабжения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</si>
  <si>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</si>
  <si>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</si>
  <si>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на реализацию мероприятий по обеспечению жильем молодых семей
</t>
  </si>
  <si>
    <t xml:space="preserve">Субсидии бюджетам городских округов на реализацию мероприятий по обеспечению жильем молодых семей
</t>
  </si>
  <si>
    <t>2 02 25511 00 0000 150</t>
  </si>
  <si>
    <t xml:space="preserve">Субсидии бюджетам на проведение комплексных кадастровых работ
</t>
  </si>
  <si>
    <t>2 02 25511  04 0000 150</t>
  </si>
  <si>
    <t xml:space="preserve">Субсидии бюджетам городских округов на проведение комплексных кадастровых работ
</t>
  </si>
  <si>
    <t xml:space="preserve">Субсидии бюджетам городских округов на поддержку отрасли культуры
</t>
  </si>
  <si>
    <t xml:space="preserve">Субсидии бюджетам на реализацию мероприятий по созданию в субъектах Российской Федерации новых мест в общеобразовательных организациях
</t>
  </si>
  <si>
    <t xml:space="preserve"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
</t>
  </si>
  <si>
    <t xml:space="preserve">Субсидии бюджетам на реализацию программ формирования современной городской среды
</t>
  </si>
  <si>
    <t xml:space="preserve">Субсидии бюджетам городских округов на реализацию программ формирования современной городской среды
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</si>
  <si>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</si>
  <si>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городских округов на выполнение передаваемых полномочий субъектов Российской Федерации
</t>
  </si>
  <si>
    <t xml:space="preserve"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</si>
  <si>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</si>
  <si>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</si>
  <si>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</si>
  <si>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</si>
  <si>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2 02 35485 00 0000 150
</t>
  </si>
  <si>
    <t xml:space="preserve">Субвенции бюджетам на обеспечение жильем граждан, уволенных с военной службы (службы), и приравненных к ним лиц
</t>
  </si>
  <si>
    <t>2 02 35485 04 0000 150</t>
  </si>
  <si>
    <t xml:space="preserve">Субвенции бюджетам городских округов на обеспечение жильем граждан, уволенных с военной службы (службы), и приравненных к ним лиц
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</si>
  <si>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</si>
  <si>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</si>
  <si>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2 02 45389 00 0000 150</t>
  </si>
  <si>
    <t xml:space="preserve">Межбюджетные трансферты, передаваемые бюджетам на развитие инфраструктуры дорожного хозяйства, обеспечивающей транспортную связанность между центрами экономического роста
</t>
  </si>
  <si>
    <t>2 02 45389 04 0000 150</t>
  </si>
  <si>
    <t xml:space="preserve">Межбюджетные трансферты, передаваемые бюджетам городских округов на развитие инфраструктуры дорожного хозяйства, обеспечивающей транспортную связанность между центрами экономического роста
</t>
  </si>
  <si>
    <t xml:space="preserve">Межбюджетные трансферты, передаваемые бюджетам на создание модельных муниципальных библиотек
</t>
  </si>
  <si>
    <t xml:space="preserve">Межбюджетные трансферты, передаваемые бюджетам городских округов на создание модельных муниципальных библиотек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</si>
  <si>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округов
</t>
  </si>
  <si>
    <t xml:space="preserve">2 19 60010 04 0000 150
</t>
  </si>
  <si>
    <t xml:space="preserve">2 19 25497 04 0000 150
</t>
  </si>
  <si>
    <t xml:space="preserve">Возврат остатков субсидий на реализацию мероприятий по обеспечению жильем молодых семей из бюджетов городских округов
</t>
  </si>
  <si>
    <t xml:space="preserve">2 19 00000 04 0000 150
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</si>
  <si>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</si>
  <si>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2 07 04050 04  0000 150</t>
  </si>
  <si>
    <t>Прочие безвозмездные поступления в бюджеты городских округов</t>
  </si>
  <si>
    <t>2 02 25750  00 0000 150</t>
  </si>
  <si>
    <t>2 02 25750  04 0000 150</t>
  </si>
  <si>
    <t xml:space="preserve">Субсидии бюджетам на реализацию мероприятий по модернизации школьных систем образования
</t>
  </si>
  <si>
    <t xml:space="preserve">Субсидии бюджетам городских округов на реализацию мероприятий по модернизации школьных систем образования
</t>
  </si>
  <si>
    <t>2 02 49999 00 0000 150</t>
  </si>
  <si>
    <t>Прочие межбюджетные трансферты, передаваемые бюджетам</t>
  </si>
  <si>
    <t xml:space="preserve">2 02 49999 04 0000 150
</t>
  </si>
  <si>
    <t xml:space="preserve">Прочие межбюджетные трансферты, передаваемые бюджетам городских округов
</t>
  </si>
  <si>
    <t>Прилоение к пояснительной записке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</si>
</sst>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1" fontId="8" fillId="0" borderId="3">
      <alignment horizontal="center" vertical="top" shrinkToFit="1"/>
    </xf>
    <xf numFmtId="49" fontId="8" fillId="0" borderId="3">
      <alignment horizontal="left" vertical="top" wrapText="1"/>
    </xf>
    <xf numFmtId="4" fontId="8" fillId="0" borderId="3">
      <alignment horizontal="right" vertical="top" shrinkToFit="1"/>
    </xf>
    <xf numFmtId="4" fontId="9" fillId="3" borderId="3">
      <alignment horizontal="right" vertical="top" shrinkToFit="1"/>
    </xf>
    <xf numFmtId="0" fontId="1" fillId="0" borderId="0"/>
    <xf numFmtId="0" fontId="3" fillId="0" borderId="0"/>
    <xf numFmtId="9" fontId="2" fillId="0" borderId="0" applyFont="0" applyFill="0" applyBorder="0" applyAlignment="0" applyProtection="0"/>
    <xf numFmtId="0" fontId="4" fillId="0" borderId="0"/>
    <xf numFmtId="164" fontId="2" fillId="0" borderId="0" applyFont="0" applyFill="0" applyBorder="0" applyAlignment="0" applyProtection="0"/>
  </cellStyleXfs>
  <cellXfs count="46">
    <xf numFmtId="0" fontId="0" fillId="0" borderId="0" xfId="0"/>
    <xf numFmtId="0" fontId="6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5" fillId="2" borderId="1" xfId="0" applyNumberFormat="1" applyFont="1" applyFill="1" applyBorder="1" applyAlignment="1">
      <alignment horizontal="left" vertical="center" wrapText="1"/>
    </xf>
    <xf numFmtId="0" fontId="5" fillId="2" borderId="1" xfId="0" quotePrefix="1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/>
    <xf numFmtId="4" fontId="7" fillId="4" borderId="1" xfId="0" applyNumberFormat="1" applyFont="1" applyFill="1" applyBorder="1"/>
    <xf numFmtId="4" fontId="6" fillId="0" borderId="1" xfId="0" applyNumberFormat="1" applyFont="1" applyBorder="1"/>
    <xf numFmtId="0" fontId="6" fillId="0" borderId="2" xfId="0" applyFont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5" fillId="4" borderId="1" xfId="0" quotePrefix="1" applyNumberFormat="1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4" fontId="6" fillId="4" borderId="1" xfId="0" applyNumberFormat="1" applyFont="1" applyFill="1" applyBorder="1"/>
    <xf numFmtId="0" fontId="6" fillId="4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right" vertical="center" wrapText="1"/>
    </xf>
    <xf numFmtId="0" fontId="10" fillId="0" borderId="0" xfId="0" applyFont="1"/>
    <xf numFmtId="4" fontId="5" fillId="4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/>
    <xf numFmtId="0" fontId="10" fillId="4" borderId="0" xfId="0" applyFont="1" applyFill="1"/>
    <xf numFmtId="0" fontId="7" fillId="0" borderId="1" xfId="0" applyFont="1" applyBorder="1" applyAlignment="1">
      <alignment vertical="center" wrapText="1"/>
    </xf>
    <xf numFmtId="0" fontId="11" fillId="0" borderId="0" xfId="0" applyFont="1"/>
    <xf numFmtId="0" fontId="12" fillId="4" borderId="1" xfId="0" applyFont="1" applyFill="1" applyBorder="1" applyAlignment="1">
      <alignment horizontal="left" vertical="center" wrapText="1"/>
    </xf>
    <xf numFmtId="0" fontId="12" fillId="4" borderId="4" xfId="0" applyFont="1" applyFill="1" applyBorder="1" applyAlignment="1">
      <alignment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4" fillId="4" borderId="5" xfId="0" applyFont="1" applyFill="1" applyBorder="1" applyAlignment="1">
      <alignment vertical="center" wrapText="1"/>
    </xf>
    <xf numFmtId="0" fontId="14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vertical="center" wrapText="1"/>
    </xf>
    <xf numFmtId="4" fontId="6" fillId="4" borderId="1" xfId="0" applyNumberFormat="1" applyFont="1" applyFill="1" applyBorder="1" applyAlignment="1"/>
    <xf numFmtId="4" fontId="15" fillId="4" borderId="1" xfId="0" applyNumberFormat="1" applyFont="1" applyFill="1" applyBorder="1" applyAlignment="1">
      <alignment horizontal="right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" fontId="15" fillId="4" borderId="1" xfId="0" applyNumberFormat="1" applyFont="1" applyFill="1" applyBorder="1"/>
    <xf numFmtId="0" fontId="7" fillId="0" borderId="2" xfId="0" applyFont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</cellXfs>
  <cellStyles count="10">
    <cellStyle name="xl26" xfId="1"/>
    <cellStyle name="xl38" xfId="2"/>
    <cellStyle name="xl42" xfId="3"/>
    <cellStyle name="xl63" xfId="4"/>
    <cellStyle name="Обычный" xfId="0" builtinId="0"/>
    <cellStyle name="Обычный 2" xfId="5"/>
    <cellStyle name="Обычный 3" xfId="6"/>
    <cellStyle name="Процентный 2" xfId="7"/>
    <cellStyle name="Стиль 1" xfId="8"/>
    <cellStyle name="Финансовы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0"/>
  <sheetViews>
    <sheetView tabSelected="1" workbookViewId="0">
      <selection activeCell="X19" sqref="X19"/>
    </sheetView>
  </sheetViews>
  <sheetFormatPr defaultRowHeight="12.75" x14ac:dyDescent="0.2"/>
  <cols>
    <col min="1" max="1" width="24" style="19" customWidth="1"/>
    <col min="2" max="2" width="42" style="19" customWidth="1"/>
    <col min="3" max="4" width="19.5703125" style="22" customWidth="1"/>
    <col min="5" max="5" width="19.5703125" style="19" customWidth="1"/>
    <col min="6" max="6" width="19.5703125" style="22" hidden="1" customWidth="1"/>
    <col min="7" max="7" width="19.5703125" style="19" hidden="1" customWidth="1"/>
    <col min="8" max="8" width="19.5703125" style="22" hidden="1" customWidth="1"/>
    <col min="9" max="9" width="19.5703125" style="19" hidden="1" customWidth="1"/>
    <col min="10" max="10" width="19.5703125" style="22" hidden="1" customWidth="1"/>
    <col min="11" max="11" width="19.5703125" style="19" hidden="1" customWidth="1"/>
    <col min="12" max="12" width="19.5703125" style="22" hidden="1" customWidth="1"/>
    <col min="13" max="13" width="19.5703125" style="19" hidden="1" customWidth="1"/>
    <col min="14" max="14" width="19.5703125" style="22" hidden="1" customWidth="1"/>
    <col min="15" max="15" width="19.5703125" style="19" hidden="1" customWidth="1"/>
    <col min="16" max="16" width="19.5703125" style="22" hidden="1" customWidth="1"/>
    <col min="17" max="17" width="19.5703125" style="19" hidden="1" customWidth="1"/>
    <col min="18" max="18" width="19.5703125" style="22" hidden="1" customWidth="1"/>
    <col min="19" max="19" width="19.5703125" style="19" hidden="1" customWidth="1"/>
    <col min="20" max="20" width="19.5703125" style="22" hidden="1" customWidth="1"/>
    <col min="21" max="21" width="19.5703125" style="19" hidden="1" customWidth="1"/>
    <col min="22" max="22" width="19.5703125" style="22" hidden="1" customWidth="1"/>
    <col min="23" max="23" width="19.5703125" style="19" hidden="1" customWidth="1"/>
    <col min="24" max="26" width="19.5703125" style="19" customWidth="1"/>
    <col min="27" max="29" width="19.5703125" style="19" hidden="1" customWidth="1"/>
    <col min="30" max="30" width="19.7109375" style="19" hidden="1" customWidth="1"/>
    <col min="31" max="44" width="19.5703125" style="19" hidden="1" customWidth="1"/>
    <col min="45" max="47" width="19.5703125" style="19" customWidth="1"/>
    <col min="48" max="65" width="19.5703125" style="19" hidden="1" customWidth="1"/>
    <col min="66" max="16384" width="9.140625" style="19"/>
  </cols>
  <sheetData>
    <row r="1" spans="1:65" s="22" customFormat="1" x14ac:dyDescent="0.2">
      <c r="X1" s="22" t="s">
        <v>182</v>
      </c>
    </row>
    <row r="2" spans="1:65" ht="64.5" customHeight="1" x14ac:dyDescent="0.2">
      <c r="A2" s="38" t="s">
        <v>0</v>
      </c>
      <c r="B2" s="39" t="s">
        <v>1</v>
      </c>
      <c r="C2" s="40" t="s">
        <v>2</v>
      </c>
      <c r="D2" s="41"/>
      <c r="E2" s="41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3"/>
      <c r="W2" s="43"/>
      <c r="X2" s="40" t="s">
        <v>3</v>
      </c>
      <c r="Y2" s="44"/>
      <c r="Z2" s="44"/>
      <c r="AA2" s="45"/>
      <c r="AB2" s="45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0" t="s">
        <v>3</v>
      </c>
      <c r="AT2" s="44"/>
      <c r="AU2" s="44"/>
      <c r="AV2" s="45"/>
      <c r="AW2" s="45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</row>
    <row r="3" spans="1:65" ht="31.5" customHeight="1" x14ac:dyDescent="0.2">
      <c r="A3" s="38"/>
      <c r="B3" s="39"/>
      <c r="C3" s="20" t="s">
        <v>99</v>
      </c>
      <c r="D3" s="20" t="s">
        <v>101</v>
      </c>
      <c r="E3" s="20" t="s">
        <v>105</v>
      </c>
      <c r="F3" s="20" t="s">
        <v>101</v>
      </c>
      <c r="G3" s="20" t="s">
        <v>105</v>
      </c>
      <c r="H3" s="20" t="s">
        <v>101</v>
      </c>
      <c r="I3" s="20" t="s">
        <v>105</v>
      </c>
      <c r="J3" s="20" t="s">
        <v>101</v>
      </c>
      <c r="K3" s="20" t="s">
        <v>105</v>
      </c>
      <c r="L3" s="20" t="s">
        <v>101</v>
      </c>
      <c r="M3" s="20" t="s">
        <v>105</v>
      </c>
      <c r="N3" s="20" t="s">
        <v>101</v>
      </c>
      <c r="O3" s="20" t="s">
        <v>105</v>
      </c>
      <c r="P3" s="20" t="s">
        <v>101</v>
      </c>
      <c r="Q3" s="20" t="s">
        <v>105</v>
      </c>
      <c r="R3" s="20" t="s">
        <v>101</v>
      </c>
      <c r="S3" s="20" t="s">
        <v>105</v>
      </c>
      <c r="T3" s="20" t="s">
        <v>101</v>
      </c>
      <c r="U3" s="20" t="s">
        <v>105</v>
      </c>
      <c r="V3" s="20" t="s">
        <v>101</v>
      </c>
      <c r="W3" s="20" t="s">
        <v>105</v>
      </c>
      <c r="X3" s="20" t="s">
        <v>100</v>
      </c>
      <c r="Y3" s="20" t="s">
        <v>102</v>
      </c>
      <c r="Z3" s="20" t="s">
        <v>105</v>
      </c>
      <c r="AA3" s="20" t="s">
        <v>102</v>
      </c>
      <c r="AB3" s="20" t="s">
        <v>105</v>
      </c>
      <c r="AC3" s="20" t="s">
        <v>102</v>
      </c>
      <c r="AD3" s="20" t="s">
        <v>105</v>
      </c>
      <c r="AE3" s="20" t="s">
        <v>102</v>
      </c>
      <c r="AF3" s="20" t="s">
        <v>105</v>
      </c>
      <c r="AG3" s="20" t="s">
        <v>102</v>
      </c>
      <c r="AH3" s="20" t="s">
        <v>105</v>
      </c>
      <c r="AI3" s="20" t="s">
        <v>102</v>
      </c>
      <c r="AJ3" s="20" t="s">
        <v>105</v>
      </c>
      <c r="AK3" s="20" t="s">
        <v>102</v>
      </c>
      <c r="AL3" s="20" t="s">
        <v>105</v>
      </c>
      <c r="AM3" s="20" t="s">
        <v>102</v>
      </c>
      <c r="AN3" s="20" t="s">
        <v>105</v>
      </c>
      <c r="AO3" s="20" t="s">
        <v>102</v>
      </c>
      <c r="AP3" s="20" t="s">
        <v>105</v>
      </c>
      <c r="AQ3" s="20" t="s">
        <v>102</v>
      </c>
      <c r="AR3" s="20" t="s">
        <v>105</v>
      </c>
      <c r="AS3" s="20" t="s">
        <v>106</v>
      </c>
      <c r="AT3" s="20" t="s">
        <v>107</v>
      </c>
      <c r="AU3" s="20" t="s">
        <v>105</v>
      </c>
      <c r="AV3" s="20" t="s">
        <v>107</v>
      </c>
      <c r="AW3" s="20" t="s">
        <v>105</v>
      </c>
      <c r="AX3" s="20" t="s">
        <v>107</v>
      </c>
      <c r="AY3" s="20" t="s">
        <v>105</v>
      </c>
      <c r="AZ3" s="20" t="s">
        <v>107</v>
      </c>
      <c r="BA3" s="20" t="s">
        <v>105</v>
      </c>
      <c r="BB3" s="20" t="s">
        <v>107</v>
      </c>
      <c r="BC3" s="20" t="s">
        <v>105</v>
      </c>
      <c r="BD3" s="20" t="s">
        <v>107</v>
      </c>
      <c r="BE3" s="20" t="s">
        <v>105</v>
      </c>
      <c r="BF3" s="20" t="s">
        <v>107</v>
      </c>
      <c r="BG3" s="20" t="s">
        <v>105</v>
      </c>
      <c r="BH3" s="20" t="s">
        <v>107</v>
      </c>
      <c r="BI3" s="20" t="s">
        <v>105</v>
      </c>
      <c r="BJ3" s="20" t="s">
        <v>107</v>
      </c>
      <c r="BK3" s="20" t="s">
        <v>105</v>
      </c>
      <c r="BL3" s="20" t="s">
        <v>107</v>
      </c>
      <c r="BM3" s="20" t="s">
        <v>105</v>
      </c>
    </row>
    <row r="4" spans="1:65" x14ac:dyDescent="0.2">
      <c r="A4" s="2">
        <v>1</v>
      </c>
      <c r="B4" s="2">
        <v>2</v>
      </c>
      <c r="C4" s="14">
        <v>3</v>
      </c>
      <c r="D4" s="14">
        <v>4</v>
      </c>
      <c r="E4" s="2">
        <v>5</v>
      </c>
      <c r="F4" s="14">
        <v>6</v>
      </c>
      <c r="G4" s="2">
        <v>7</v>
      </c>
      <c r="H4" s="14">
        <v>8</v>
      </c>
      <c r="I4" s="2">
        <v>9</v>
      </c>
      <c r="J4" s="14">
        <v>8</v>
      </c>
      <c r="K4" s="2">
        <v>9</v>
      </c>
      <c r="L4" s="14">
        <v>8</v>
      </c>
      <c r="M4" s="2">
        <v>9</v>
      </c>
      <c r="N4" s="14">
        <v>8</v>
      </c>
      <c r="O4" s="2">
        <v>9</v>
      </c>
      <c r="P4" s="14">
        <v>8</v>
      </c>
      <c r="Q4" s="2">
        <v>9</v>
      </c>
      <c r="R4" s="14">
        <v>8</v>
      </c>
      <c r="S4" s="2">
        <v>9</v>
      </c>
      <c r="T4" s="14">
        <v>8</v>
      </c>
      <c r="U4" s="2">
        <v>9</v>
      </c>
      <c r="V4" s="14">
        <v>8</v>
      </c>
      <c r="W4" s="2">
        <v>9</v>
      </c>
      <c r="X4" s="2">
        <v>10</v>
      </c>
      <c r="Y4" s="2">
        <v>11</v>
      </c>
      <c r="Z4" s="2">
        <v>12</v>
      </c>
      <c r="AA4" s="2">
        <v>13</v>
      </c>
      <c r="AB4" s="2">
        <v>14</v>
      </c>
      <c r="AC4" s="2">
        <v>15</v>
      </c>
      <c r="AD4" s="2">
        <v>16</v>
      </c>
      <c r="AE4" s="2">
        <v>15</v>
      </c>
      <c r="AF4" s="2">
        <v>16</v>
      </c>
      <c r="AG4" s="2">
        <v>15</v>
      </c>
      <c r="AH4" s="2">
        <v>16</v>
      </c>
      <c r="AI4" s="2">
        <v>15</v>
      </c>
      <c r="AJ4" s="2">
        <v>16</v>
      </c>
      <c r="AK4" s="2">
        <v>15</v>
      </c>
      <c r="AL4" s="2">
        <v>16</v>
      </c>
      <c r="AM4" s="2">
        <v>15</v>
      </c>
      <c r="AN4" s="2">
        <v>16</v>
      </c>
      <c r="AO4" s="2">
        <v>15</v>
      </c>
      <c r="AP4" s="2">
        <v>16</v>
      </c>
      <c r="AQ4" s="2">
        <v>15</v>
      </c>
      <c r="AR4" s="2">
        <v>16</v>
      </c>
      <c r="AS4" s="2">
        <v>17</v>
      </c>
      <c r="AT4" s="2">
        <v>18</v>
      </c>
      <c r="AU4" s="2">
        <v>19</v>
      </c>
      <c r="AV4" s="2">
        <v>20</v>
      </c>
      <c r="AW4" s="2">
        <v>21</v>
      </c>
      <c r="AX4" s="2">
        <v>22</v>
      </c>
      <c r="AY4" s="2">
        <v>23</v>
      </c>
      <c r="AZ4" s="2">
        <v>22</v>
      </c>
      <c r="BA4" s="2">
        <v>23</v>
      </c>
      <c r="BB4" s="2">
        <v>22</v>
      </c>
      <c r="BC4" s="2">
        <v>23</v>
      </c>
      <c r="BD4" s="2">
        <v>22</v>
      </c>
      <c r="BE4" s="2">
        <v>23</v>
      </c>
      <c r="BF4" s="2">
        <v>22</v>
      </c>
      <c r="BG4" s="2">
        <v>23</v>
      </c>
      <c r="BH4" s="2">
        <v>22</v>
      </c>
      <c r="BI4" s="2">
        <v>23</v>
      </c>
      <c r="BJ4" s="2">
        <v>22</v>
      </c>
      <c r="BK4" s="2">
        <v>23</v>
      </c>
      <c r="BL4" s="2">
        <v>22</v>
      </c>
      <c r="BM4" s="2">
        <v>23</v>
      </c>
    </row>
    <row r="5" spans="1:65" x14ac:dyDescent="0.2">
      <c r="A5" s="6" t="s">
        <v>4</v>
      </c>
      <c r="B5" s="5" t="s">
        <v>5</v>
      </c>
      <c r="C5" s="8">
        <f>SUM(C6:C17)</f>
        <v>3410653555</v>
      </c>
      <c r="D5" s="8">
        <f>SUM(D6:D17)</f>
        <v>41027119.420000002</v>
      </c>
      <c r="E5" s="21">
        <f>C5+D5</f>
        <v>3451680674.4200001</v>
      </c>
      <c r="F5" s="8">
        <f>SUM(F6:F16)</f>
        <v>0</v>
      </c>
      <c r="G5" s="21">
        <f>E5+F5</f>
        <v>3451680674.4200001</v>
      </c>
      <c r="H5" s="8">
        <f>SUM(H6:H16)</f>
        <v>0</v>
      </c>
      <c r="I5" s="21">
        <f>G5+H5</f>
        <v>3451680674.4200001</v>
      </c>
      <c r="J5" s="8">
        <f>SUM(J6:J17)</f>
        <v>0</v>
      </c>
      <c r="K5" s="21">
        <f>I5+J5</f>
        <v>3451680674.4200001</v>
      </c>
      <c r="L5" s="8">
        <f>SUM(L6:L17)</f>
        <v>0</v>
      </c>
      <c r="M5" s="21">
        <f>K5+L5</f>
        <v>3451680674.4200001</v>
      </c>
      <c r="N5" s="8">
        <f>SUM(N6:N17)</f>
        <v>0</v>
      </c>
      <c r="O5" s="21">
        <f>M5+N5</f>
        <v>3451680674.4200001</v>
      </c>
      <c r="P5" s="8">
        <f>SUM(P6:P17)</f>
        <v>0</v>
      </c>
      <c r="Q5" s="21">
        <f>O5+P5</f>
        <v>3451680674.4200001</v>
      </c>
      <c r="R5" s="8">
        <f>SUM(R6:R17)</f>
        <v>0</v>
      </c>
      <c r="S5" s="21">
        <f>Q5+R5</f>
        <v>3451680674.4200001</v>
      </c>
      <c r="T5" s="8">
        <f>SUM(T6:T17)</f>
        <v>0</v>
      </c>
      <c r="U5" s="21">
        <f>S5+T5</f>
        <v>3451680674.4200001</v>
      </c>
      <c r="V5" s="8">
        <f>SUM(V6:V17)</f>
        <v>0</v>
      </c>
      <c r="W5" s="21">
        <f>U5+V5</f>
        <v>3451680674.4200001</v>
      </c>
      <c r="X5" s="8">
        <f>SUM(X6:X17)</f>
        <v>3739069372</v>
      </c>
      <c r="Y5" s="8">
        <f>SUM(Y6:Y16)</f>
        <v>0</v>
      </c>
      <c r="Z5" s="21">
        <f>X5+Y5</f>
        <v>3739069372</v>
      </c>
      <c r="AA5" s="8">
        <f>SUM(AA6:AA16)</f>
        <v>0</v>
      </c>
      <c r="AB5" s="21">
        <f>Z5+AA5</f>
        <v>3739069372</v>
      </c>
      <c r="AC5" s="8">
        <f>SUM(AC6:AC16)</f>
        <v>0</v>
      </c>
      <c r="AD5" s="21">
        <f>AB5+AC5</f>
        <v>3739069372</v>
      </c>
      <c r="AE5" s="8">
        <f>SUM(AE6:AE16)</f>
        <v>0</v>
      </c>
      <c r="AF5" s="21">
        <f>AD5+AE5</f>
        <v>3739069372</v>
      </c>
      <c r="AG5" s="8">
        <f>SUM(AG6:AG16)</f>
        <v>0</v>
      </c>
      <c r="AH5" s="21">
        <f>AF5+AG5</f>
        <v>3739069372</v>
      </c>
      <c r="AI5" s="8">
        <f>SUM(AI6:AI16)</f>
        <v>0</v>
      </c>
      <c r="AJ5" s="21">
        <f>AH5+AI5</f>
        <v>3739069372</v>
      </c>
      <c r="AK5" s="8">
        <f>SUM(AK6:AK16)</f>
        <v>0</v>
      </c>
      <c r="AL5" s="21">
        <f>AJ5+AK5</f>
        <v>3739069372</v>
      </c>
      <c r="AM5" s="8">
        <f>SUM(AM6:AM16)</f>
        <v>0</v>
      </c>
      <c r="AN5" s="21">
        <f t="shared" ref="AN5:AN17" si="0">AL5+AM5</f>
        <v>3739069372</v>
      </c>
      <c r="AO5" s="8">
        <f>SUM(AO6:AO16)</f>
        <v>0</v>
      </c>
      <c r="AP5" s="21">
        <f t="shared" ref="AP5:AP17" si="1">AN5+AO5</f>
        <v>3739069372</v>
      </c>
      <c r="AQ5" s="8">
        <f>SUM(AQ6:AQ16)</f>
        <v>0</v>
      </c>
      <c r="AR5" s="21">
        <f t="shared" ref="AR5:AR17" si="2">AP5+AQ5</f>
        <v>3739069372</v>
      </c>
      <c r="AS5" s="8">
        <f>SUM(AS6:AS17)</f>
        <v>3896549980</v>
      </c>
      <c r="AT5" s="8">
        <f>SUM(AT6:AT16)</f>
        <v>0</v>
      </c>
      <c r="AU5" s="21">
        <f>AS5+AT5</f>
        <v>3896549980</v>
      </c>
      <c r="AV5" s="8">
        <f>SUM(AV6:AV16)</f>
        <v>0</v>
      </c>
      <c r="AW5" s="21">
        <f>AU5+AV5</f>
        <v>3896549980</v>
      </c>
      <c r="AX5" s="8">
        <f>SUM(AX6:AX16)</f>
        <v>0</v>
      </c>
      <c r="AY5" s="21">
        <f>AW5+AX5</f>
        <v>3896549980</v>
      </c>
      <c r="AZ5" s="8">
        <f>SUM(AZ6:AZ16)</f>
        <v>0</v>
      </c>
      <c r="BA5" s="21">
        <f>AY5+AZ5</f>
        <v>3896549980</v>
      </c>
      <c r="BB5" s="8">
        <f>SUM(BB6:BB16)</f>
        <v>0</v>
      </c>
      <c r="BC5" s="21">
        <f>BA5+BB5</f>
        <v>3896549980</v>
      </c>
      <c r="BD5" s="8">
        <f>SUM(BD6:BD16)</f>
        <v>0</v>
      </c>
      <c r="BE5" s="21">
        <f>BC5+BD5</f>
        <v>3896549980</v>
      </c>
      <c r="BF5" s="8">
        <f>SUM(BF6:BF16)</f>
        <v>0</v>
      </c>
      <c r="BG5" s="21">
        <f>BE5+BF5</f>
        <v>3896549980</v>
      </c>
      <c r="BH5" s="8">
        <f>SUM(BH6:BH16)</f>
        <v>0</v>
      </c>
      <c r="BI5" s="21">
        <f t="shared" ref="BI5:BI17" si="3">BG5+BH5</f>
        <v>3896549980</v>
      </c>
      <c r="BJ5" s="8">
        <f>SUM(BJ6:BJ16)</f>
        <v>0</v>
      </c>
      <c r="BK5" s="21">
        <f>BI5+BJ5</f>
        <v>3896549980</v>
      </c>
      <c r="BL5" s="8">
        <f>SUM(BL6:BL16)</f>
        <v>0</v>
      </c>
      <c r="BM5" s="21">
        <f>BK5+BL5</f>
        <v>3896549980</v>
      </c>
    </row>
    <row r="6" spans="1:65" x14ac:dyDescent="0.2">
      <c r="A6" s="1" t="s">
        <v>6</v>
      </c>
      <c r="B6" s="1" t="s">
        <v>7</v>
      </c>
      <c r="C6" s="15">
        <v>1832759431</v>
      </c>
      <c r="D6" s="15">
        <v>41070000</v>
      </c>
      <c r="E6" s="9">
        <f>C6+D6</f>
        <v>1873829431</v>
      </c>
      <c r="F6" s="15"/>
      <c r="G6" s="9">
        <f>E6+F6</f>
        <v>1873829431</v>
      </c>
      <c r="H6" s="15"/>
      <c r="I6" s="9">
        <f>G6+H6</f>
        <v>1873829431</v>
      </c>
      <c r="J6" s="15"/>
      <c r="K6" s="9">
        <f>I6+J6</f>
        <v>1873829431</v>
      </c>
      <c r="L6" s="15"/>
      <c r="M6" s="9">
        <f>K6+L6</f>
        <v>1873829431</v>
      </c>
      <c r="N6" s="15"/>
      <c r="O6" s="9">
        <f>M6+N6</f>
        <v>1873829431</v>
      </c>
      <c r="P6" s="15"/>
      <c r="Q6" s="9">
        <f>O6+P6</f>
        <v>1873829431</v>
      </c>
      <c r="R6" s="15"/>
      <c r="S6" s="9">
        <f>Q6+R6</f>
        <v>1873829431</v>
      </c>
      <c r="T6" s="15"/>
      <c r="U6" s="9">
        <f>S6+T6</f>
        <v>1873829431</v>
      </c>
      <c r="V6" s="15"/>
      <c r="W6" s="9">
        <f>U6+V6</f>
        <v>1873829431</v>
      </c>
      <c r="X6" s="9">
        <v>2038020475</v>
      </c>
      <c r="Y6" s="15"/>
      <c r="Z6" s="9">
        <f>X6+Y6</f>
        <v>2038020475</v>
      </c>
      <c r="AA6" s="15"/>
      <c r="AB6" s="9">
        <f>Z6+AA6</f>
        <v>2038020475</v>
      </c>
      <c r="AC6" s="15"/>
      <c r="AD6" s="9">
        <f>AB6+AC6</f>
        <v>2038020475</v>
      </c>
      <c r="AE6" s="15"/>
      <c r="AF6" s="9">
        <f>AD6+AE6</f>
        <v>2038020475</v>
      </c>
      <c r="AG6" s="15"/>
      <c r="AH6" s="9">
        <f>AF6+AG6</f>
        <v>2038020475</v>
      </c>
      <c r="AI6" s="15"/>
      <c r="AJ6" s="9">
        <f>AH6+AI6</f>
        <v>2038020475</v>
      </c>
      <c r="AK6" s="15"/>
      <c r="AL6" s="9">
        <f>AJ6+AK6</f>
        <v>2038020475</v>
      </c>
      <c r="AM6" s="15"/>
      <c r="AN6" s="9">
        <f t="shared" si="0"/>
        <v>2038020475</v>
      </c>
      <c r="AO6" s="15"/>
      <c r="AP6" s="9">
        <f t="shared" si="1"/>
        <v>2038020475</v>
      </c>
      <c r="AQ6" s="15"/>
      <c r="AR6" s="9">
        <f t="shared" si="2"/>
        <v>2038020475</v>
      </c>
      <c r="AS6" s="9">
        <v>2186708068</v>
      </c>
      <c r="AT6" s="15"/>
      <c r="AU6" s="9">
        <f>AS6+AT6</f>
        <v>2186708068</v>
      </c>
      <c r="AV6" s="15"/>
      <c r="AW6" s="9">
        <f>AU6+AV6</f>
        <v>2186708068</v>
      </c>
      <c r="AX6" s="15"/>
      <c r="AY6" s="9">
        <f>AW6+AX6</f>
        <v>2186708068</v>
      </c>
      <c r="AZ6" s="15"/>
      <c r="BA6" s="9">
        <f>AY6+AZ6</f>
        <v>2186708068</v>
      </c>
      <c r="BB6" s="15"/>
      <c r="BC6" s="9">
        <f>BA6+BB6</f>
        <v>2186708068</v>
      </c>
      <c r="BD6" s="15"/>
      <c r="BE6" s="9">
        <f>BC6+BD6</f>
        <v>2186708068</v>
      </c>
      <c r="BF6" s="15"/>
      <c r="BG6" s="9">
        <f>BE6+BF6</f>
        <v>2186708068</v>
      </c>
      <c r="BH6" s="15"/>
      <c r="BI6" s="9">
        <f t="shared" si="3"/>
        <v>2186708068</v>
      </c>
      <c r="BJ6" s="15"/>
      <c r="BK6" s="9">
        <f>BI6+BJ6</f>
        <v>2186708068</v>
      </c>
      <c r="BL6" s="15"/>
      <c r="BM6" s="9">
        <f>BK6+BL6</f>
        <v>2186708068</v>
      </c>
    </row>
    <row r="7" spans="1:65" ht="38.25" x14ac:dyDescent="0.2">
      <c r="A7" s="1" t="s">
        <v>8</v>
      </c>
      <c r="B7" s="1" t="s">
        <v>9</v>
      </c>
      <c r="C7" s="15">
        <v>32446000</v>
      </c>
      <c r="D7" s="15"/>
      <c r="E7" s="9">
        <f t="shared" ref="E7:E72" si="4">C7+D7</f>
        <v>32446000</v>
      </c>
      <c r="F7" s="15"/>
      <c r="G7" s="9">
        <f t="shared" ref="G7:G17" si="5">E7+F7</f>
        <v>32446000</v>
      </c>
      <c r="H7" s="15"/>
      <c r="I7" s="9">
        <f t="shared" ref="I7:I17" si="6">G7+H7</f>
        <v>32446000</v>
      </c>
      <c r="J7" s="15"/>
      <c r="K7" s="9">
        <f t="shared" ref="K7:K17" si="7">I7+J7</f>
        <v>32446000</v>
      </c>
      <c r="L7" s="15"/>
      <c r="M7" s="9">
        <f t="shared" ref="M7:M17" si="8">K7+L7</f>
        <v>32446000</v>
      </c>
      <c r="N7" s="15"/>
      <c r="O7" s="9">
        <f t="shared" ref="O7:O17" si="9">M7+N7</f>
        <v>32446000</v>
      </c>
      <c r="P7" s="15"/>
      <c r="Q7" s="9">
        <f t="shared" ref="Q7:Q17" si="10">O7+P7</f>
        <v>32446000</v>
      </c>
      <c r="R7" s="15"/>
      <c r="S7" s="9">
        <f t="shared" ref="S7:S17" si="11">Q7+R7</f>
        <v>32446000</v>
      </c>
      <c r="T7" s="15"/>
      <c r="U7" s="9">
        <f t="shared" ref="U7:W17" si="12">S7+T7</f>
        <v>32446000</v>
      </c>
      <c r="V7" s="15"/>
      <c r="W7" s="9">
        <f t="shared" si="12"/>
        <v>32446000</v>
      </c>
      <c r="X7" s="9">
        <v>32192000</v>
      </c>
      <c r="Y7" s="15"/>
      <c r="Z7" s="9">
        <f t="shared" ref="Z7:Z72" si="13">X7+Y7</f>
        <v>32192000</v>
      </c>
      <c r="AA7" s="15"/>
      <c r="AB7" s="9">
        <f t="shared" ref="AB7:AB17" si="14">Z7+AA7</f>
        <v>32192000</v>
      </c>
      <c r="AC7" s="15"/>
      <c r="AD7" s="9">
        <f t="shared" ref="AD7:AD17" si="15">AB7+AC7</f>
        <v>32192000</v>
      </c>
      <c r="AE7" s="15"/>
      <c r="AF7" s="9">
        <f t="shared" ref="AF7:AF17" si="16">AD7+AE7</f>
        <v>32192000</v>
      </c>
      <c r="AG7" s="15"/>
      <c r="AH7" s="9">
        <f t="shared" ref="AH7:AH17" si="17">AF7+AG7</f>
        <v>32192000</v>
      </c>
      <c r="AI7" s="15"/>
      <c r="AJ7" s="9">
        <f t="shared" ref="AJ7:AJ17" si="18">AH7+AI7</f>
        <v>32192000</v>
      </c>
      <c r="AK7" s="15"/>
      <c r="AL7" s="9">
        <f t="shared" ref="AL7:AL17" si="19">AJ7+AK7</f>
        <v>32192000</v>
      </c>
      <c r="AM7" s="15"/>
      <c r="AN7" s="9">
        <f t="shared" si="0"/>
        <v>32192000</v>
      </c>
      <c r="AO7" s="15"/>
      <c r="AP7" s="9">
        <f t="shared" si="1"/>
        <v>32192000</v>
      </c>
      <c r="AQ7" s="15"/>
      <c r="AR7" s="9">
        <f t="shared" si="2"/>
        <v>32192000</v>
      </c>
      <c r="AS7" s="9">
        <v>32020000</v>
      </c>
      <c r="AT7" s="15"/>
      <c r="AU7" s="9">
        <f t="shared" ref="AU7:AU72" si="20">AS7+AT7</f>
        <v>32020000</v>
      </c>
      <c r="AV7" s="15"/>
      <c r="AW7" s="9">
        <f t="shared" ref="AW7:AW17" si="21">AU7+AV7</f>
        <v>32020000</v>
      </c>
      <c r="AX7" s="15"/>
      <c r="AY7" s="9">
        <f t="shared" ref="AY7:AY17" si="22">AW7+AX7</f>
        <v>32020000</v>
      </c>
      <c r="AZ7" s="15"/>
      <c r="BA7" s="9">
        <f t="shared" ref="BA7:BA17" si="23">AY7+AZ7</f>
        <v>32020000</v>
      </c>
      <c r="BB7" s="15"/>
      <c r="BC7" s="9">
        <f t="shared" ref="BC7:BC17" si="24">BA7+BB7</f>
        <v>32020000</v>
      </c>
      <c r="BD7" s="15"/>
      <c r="BE7" s="9">
        <f t="shared" ref="BE7:BE17" si="25">BC7+BD7</f>
        <v>32020000</v>
      </c>
      <c r="BF7" s="15"/>
      <c r="BG7" s="9">
        <f t="shared" ref="BG7:BG17" si="26">BE7+BF7</f>
        <v>32020000</v>
      </c>
      <c r="BH7" s="15"/>
      <c r="BI7" s="9">
        <f t="shared" si="3"/>
        <v>32020000</v>
      </c>
      <c r="BJ7" s="15"/>
      <c r="BK7" s="9">
        <f t="shared" ref="BK7:BK17" si="27">BI7+BJ7</f>
        <v>32020000</v>
      </c>
      <c r="BL7" s="15"/>
      <c r="BM7" s="9">
        <f t="shared" ref="BM7:BM17" si="28">BK7+BL7</f>
        <v>32020000</v>
      </c>
    </row>
    <row r="8" spans="1:65" x14ac:dyDescent="0.2">
      <c r="A8" s="1" t="s">
        <v>10</v>
      </c>
      <c r="B8" s="1" t="s">
        <v>11</v>
      </c>
      <c r="C8" s="15">
        <v>163243000</v>
      </c>
      <c r="D8" s="15"/>
      <c r="E8" s="9">
        <f t="shared" si="4"/>
        <v>163243000</v>
      </c>
      <c r="F8" s="15"/>
      <c r="G8" s="9">
        <f t="shared" si="5"/>
        <v>163243000</v>
      </c>
      <c r="H8" s="15"/>
      <c r="I8" s="9">
        <f t="shared" si="6"/>
        <v>163243000</v>
      </c>
      <c r="J8" s="15"/>
      <c r="K8" s="9">
        <f t="shared" si="7"/>
        <v>163243000</v>
      </c>
      <c r="L8" s="15"/>
      <c r="M8" s="9">
        <f t="shared" si="8"/>
        <v>163243000</v>
      </c>
      <c r="N8" s="15"/>
      <c r="O8" s="9">
        <f t="shared" si="9"/>
        <v>163243000</v>
      </c>
      <c r="P8" s="15"/>
      <c r="Q8" s="9">
        <f t="shared" si="10"/>
        <v>163243000</v>
      </c>
      <c r="R8" s="15"/>
      <c r="S8" s="9">
        <f t="shared" si="11"/>
        <v>163243000</v>
      </c>
      <c r="T8" s="15"/>
      <c r="U8" s="9">
        <f t="shared" si="12"/>
        <v>163243000</v>
      </c>
      <c r="V8" s="15"/>
      <c r="W8" s="9">
        <f t="shared" si="12"/>
        <v>163243000</v>
      </c>
      <c r="X8" s="9">
        <v>169832000</v>
      </c>
      <c r="Y8" s="15"/>
      <c r="Z8" s="9">
        <f t="shared" si="13"/>
        <v>169832000</v>
      </c>
      <c r="AA8" s="15"/>
      <c r="AB8" s="9">
        <f t="shared" si="14"/>
        <v>169832000</v>
      </c>
      <c r="AC8" s="15"/>
      <c r="AD8" s="9">
        <f t="shared" si="15"/>
        <v>169832000</v>
      </c>
      <c r="AE8" s="15"/>
      <c r="AF8" s="9">
        <f t="shared" si="16"/>
        <v>169832000</v>
      </c>
      <c r="AG8" s="15"/>
      <c r="AH8" s="9">
        <f t="shared" si="17"/>
        <v>169832000</v>
      </c>
      <c r="AI8" s="15"/>
      <c r="AJ8" s="9">
        <f t="shared" si="18"/>
        <v>169832000</v>
      </c>
      <c r="AK8" s="15"/>
      <c r="AL8" s="9">
        <f t="shared" si="19"/>
        <v>169832000</v>
      </c>
      <c r="AM8" s="15"/>
      <c r="AN8" s="9">
        <f t="shared" si="0"/>
        <v>169832000</v>
      </c>
      <c r="AO8" s="15"/>
      <c r="AP8" s="9">
        <f t="shared" si="1"/>
        <v>169832000</v>
      </c>
      <c r="AQ8" s="15"/>
      <c r="AR8" s="9">
        <f t="shared" si="2"/>
        <v>169832000</v>
      </c>
      <c r="AS8" s="9">
        <v>176969000</v>
      </c>
      <c r="AT8" s="15"/>
      <c r="AU8" s="9">
        <f t="shared" si="20"/>
        <v>176969000</v>
      </c>
      <c r="AV8" s="15"/>
      <c r="AW8" s="9">
        <f t="shared" si="21"/>
        <v>176969000</v>
      </c>
      <c r="AX8" s="15"/>
      <c r="AY8" s="9">
        <f t="shared" si="22"/>
        <v>176969000</v>
      </c>
      <c r="AZ8" s="15"/>
      <c r="BA8" s="9">
        <f t="shared" si="23"/>
        <v>176969000</v>
      </c>
      <c r="BB8" s="15"/>
      <c r="BC8" s="9">
        <f t="shared" si="24"/>
        <v>176969000</v>
      </c>
      <c r="BD8" s="15"/>
      <c r="BE8" s="9">
        <f t="shared" si="25"/>
        <v>176969000</v>
      </c>
      <c r="BF8" s="15"/>
      <c r="BG8" s="9">
        <f t="shared" si="26"/>
        <v>176969000</v>
      </c>
      <c r="BH8" s="15"/>
      <c r="BI8" s="9">
        <f t="shared" si="3"/>
        <v>176969000</v>
      </c>
      <c r="BJ8" s="15"/>
      <c r="BK8" s="9">
        <f t="shared" si="27"/>
        <v>176969000</v>
      </c>
      <c r="BL8" s="15"/>
      <c r="BM8" s="9">
        <f t="shared" si="28"/>
        <v>176969000</v>
      </c>
    </row>
    <row r="9" spans="1:65" x14ac:dyDescent="0.2">
      <c r="A9" s="1" t="s">
        <v>12</v>
      </c>
      <c r="B9" s="1" t="s">
        <v>13</v>
      </c>
      <c r="C9" s="15">
        <v>837170190</v>
      </c>
      <c r="D9" s="15"/>
      <c r="E9" s="9">
        <f t="shared" si="4"/>
        <v>837170190</v>
      </c>
      <c r="F9" s="15"/>
      <c r="G9" s="9">
        <f t="shared" si="5"/>
        <v>837170190</v>
      </c>
      <c r="H9" s="15"/>
      <c r="I9" s="9">
        <f t="shared" si="6"/>
        <v>837170190</v>
      </c>
      <c r="J9" s="15"/>
      <c r="K9" s="9">
        <f t="shared" si="7"/>
        <v>837170190</v>
      </c>
      <c r="L9" s="15"/>
      <c r="M9" s="9">
        <f t="shared" si="8"/>
        <v>837170190</v>
      </c>
      <c r="N9" s="15"/>
      <c r="O9" s="9">
        <f t="shared" si="9"/>
        <v>837170190</v>
      </c>
      <c r="P9" s="15"/>
      <c r="Q9" s="9">
        <f t="shared" si="10"/>
        <v>837170190</v>
      </c>
      <c r="R9" s="15"/>
      <c r="S9" s="9">
        <f t="shared" si="11"/>
        <v>837170190</v>
      </c>
      <c r="T9" s="15"/>
      <c r="U9" s="9">
        <f t="shared" si="12"/>
        <v>837170190</v>
      </c>
      <c r="V9" s="15"/>
      <c r="W9" s="9">
        <f t="shared" si="12"/>
        <v>837170190</v>
      </c>
      <c r="X9" s="9">
        <v>863486507</v>
      </c>
      <c r="Y9" s="15"/>
      <c r="Z9" s="9">
        <f t="shared" si="13"/>
        <v>863486507</v>
      </c>
      <c r="AA9" s="15"/>
      <c r="AB9" s="9">
        <f t="shared" si="14"/>
        <v>863486507</v>
      </c>
      <c r="AC9" s="15"/>
      <c r="AD9" s="9">
        <f t="shared" si="15"/>
        <v>863486507</v>
      </c>
      <c r="AE9" s="15"/>
      <c r="AF9" s="9">
        <f t="shared" si="16"/>
        <v>863486507</v>
      </c>
      <c r="AG9" s="15"/>
      <c r="AH9" s="9">
        <f t="shared" si="17"/>
        <v>863486507</v>
      </c>
      <c r="AI9" s="15"/>
      <c r="AJ9" s="9">
        <f t="shared" si="18"/>
        <v>863486507</v>
      </c>
      <c r="AK9" s="15"/>
      <c r="AL9" s="9">
        <f t="shared" si="19"/>
        <v>863486507</v>
      </c>
      <c r="AM9" s="15"/>
      <c r="AN9" s="9">
        <f t="shared" si="0"/>
        <v>863486507</v>
      </c>
      <c r="AO9" s="15"/>
      <c r="AP9" s="9">
        <f t="shared" si="1"/>
        <v>863486507</v>
      </c>
      <c r="AQ9" s="15"/>
      <c r="AR9" s="9">
        <f t="shared" si="2"/>
        <v>863486507</v>
      </c>
      <c r="AS9" s="9">
        <v>880018152</v>
      </c>
      <c r="AT9" s="15"/>
      <c r="AU9" s="9">
        <f t="shared" si="20"/>
        <v>880018152</v>
      </c>
      <c r="AV9" s="15"/>
      <c r="AW9" s="9">
        <f t="shared" si="21"/>
        <v>880018152</v>
      </c>
      <c r="AX9" s="15"/>
      <c r="AY9" s="9">
        <f t="shared" si="22"/>
        <v>880018152</v>
      </c>
      <c r="AZ9" s="15"/>
      <c r="BA9" s="9">
        <f t="shared" si="23"/>
        <v>880018152</v>
      </c>
      <c r="BB9" s="15"/>
      <c r="BC9" s="9">
        <f t="shared" si="24"/>
        <v>880018152</v>
      </c>
      <c r="BD9" s="15"/>
      <c r="BE9" s="9">
        <f t="shared" si="25"/>
        <v>880018152</v>
      </c>
      <c r="BF9" s="15"/>
      <c r="BG9" s="9">
        <f t="shared" si="26"/>
        <v>880018152</v>
      </c>
      <c r="BH9" s="15"/>
      <c r="BI9" s="9">
        <f t="shared" si="3"/>
        <v>880018152</v>
      </c>
      <c r="BJ9" s="15"/>
      <c r="BK9" s="9">
        <f t="shared" si="27"/>
        <v>880018152</v>
      </c>
      <c r="BL9" s="15"/>
      <c r="BM9" s="9">
        <f t="shared" si="28"/>
        <v>880018152</v>
      </c>
    </row>
    <row r="10" spans="1:65" x14ac:dyDescent="0.2">
      <c r="A10" s="1" t="s">
        <v>14</v>
      </c>
      <c r="B10" s="1" t="s">
        <v>15</v>
      </c>
      <c r="C10" s="15">
        <v>65964000</v>
      </c>
      <c r="D10" s="15"/>
      <c r="E10" s="9">
        <f t="shared" si="4"/>
        <v>65964000</v>
      </c>
      <c r="F10" s="15"/>
      <c r="G10" s="9">
        <f t="shared" si="5"/>
        <v>65964000</v>
      </c>
      <c r="H10" s="15"/>
      <c r="I10" s="9">
        <f t="shared" si="6"/>
        <v>65964000</v>
      </c>
      <c r="J10" s="15"/>
      <c r="K10" s="9">
        <f t="shared" si="7"/>
        <v>65964000</v>
      </c>
      <c r="L10" s="15"/>
      <c r="M10" s="9">
        <f t="shared" si="8"/>
        <v>65964000</v>
      </c>
      <c r="N10" s="15"/>
      <c r="O10" s="9">
        <f t="shared" si="9"/>
        <v>65964000</v>
      </c>
      <c r="P10" s="15"/>
      <c r="Q10" s="9">
        <f t="shared" si="10"/>
        <v>65964000</v>
      </c>
      <c r="R10" s="15"/>
      <c r="S10" s="9">
        <f t="shared" si="11"/>
        <v>65964000</v>
      </c>
      <c r="T10" s="15"/>
      <c r="U10" s="9">
        <f t="shared" si="12"/>
        <v>65964000</v>
      </c>
      <c r="V10" s="15"/>
      <c r="W10" s="9">
        <f t="shared" si="12"/>
        <v>65964000</v>
      </c>
      <c r="X10" s="9">
        <v>67283000</v>
      </c>
      <c r="Y10" s="15"/>
      <c r="Z10" s="9">
        <f t="shared" si="13"/>
        <v>67283000</v>
      </c>
      <c r="AA10" s="15"/>
      <c r="AB10" s="9">
        <f t="shared" si="14"/>
        <v>67283000</v>
      </c>
      <c r="AC10" s="15"/>
      <c r="AD10" s="9">
        <f t="shared" si="15"/>
        <v>67283000</v>
      </c>
      <c r="AE10" s="15"/>
      <c r="AF10" s="9">
        <f t="shared" si="16"/>
        <v>67283000</v>
      </c>
      <c r="AG10" s="15"/>
      <c r="AH10" s="9">
        <f t="shared" si="17"/>
        <v>67283000</v>
      </c>
      <c r="AI10" s="15"/>
      <c r="AJ10" s="9">
        <f t="shared" si="18"/>
        <v>67283000</v>
      </c>
      <c r="AK10" s="15"/>
      <c r="AL10" s="9">
        <f t="shared" si="19"/>
        <v>67283000</v>
      </c>
      <c r="AM10" s="15"/>
      <c r="AN10" s="9">
        <f t="shared" si="0"/>
        <v>67283000</v>
      </c>
      <c r="AO10" s="15"/>
      <c r="AP10" s="9">
        <f t="shared" si="1"/>
        <v>67283000</v>
      </c>
      <c r="AQ10" s="15"/>
      <c r="AR10" s="9">
        <f t="shared" si="2"/>
        <v>67283000</v>
      </c>
      <c r="AS10" s="9">
        <v>68629000</v>
      </c>
      <c r="AT10" s="15"/>
      <c r="AU10" s="9">
        <f t="shared" si="20"/>
        <v>68629000</v>
      </c>
      <c r="AV10" s="31"/>
      <c r="AW10" s="9">
        <f t="shared" si="21"/>
        <v>68629000</v>
      </c>
      <c r="AX10" s="15"/>
      <c r="AY10" s="9">
        <f t="shared" si="22"/>
        <v>68629000</v>
      </c>
      <c r="AZ10" s="15"/>
      <c r="BA10" s="9">
        <f t="shared" si="23"/>
        <v>68629000</v>
      </c>
      <c r="BB10" s="15"/>
      <c r="BC10" s="9">
        <f t="shared" si="24"/>
        <v>68629000</v>
      </c>
      <c r="BD10" s="15"/>
      <c r="BE10" s="9">
        <f t="shared" si="25"/>
        <v>68629000</v>
      </c>
      <c r="BF10" s="15"/>
      <c r="BG10" s="9">
        <f t="shared" si="26"/>
        <v>68629000</v>
      </c>
      <c r="BH10" s="15"/>
      <c r="BI10" s="9">
        <f t="shared" si="3"/>
        <v>68629000</v>
      </c>
      <c r="BJ10" s="15"/>
      <c r="BK10" s="9">
        <f t="shared" si="27"/>
        <v>68629000</v>
      </c>
      <c r="BL10" s="15"/>
      <c r="BM10" s="9">
        <f t="shared" si="28"/>
        <v>68629000</v>
      </c>
    </row>
    <row r="11" spans="1:65" ht="38.25" x14ac:dyDescent="0.2">
      <c r="A11" s="1" t="s">
        <v>16</v>
      </c>
      <c r="B11" s="1" t="s">
        <v>17</v>
      </c>
      <c r="C11" s="15">
        <v>267076844</v>
      </c>
      <c r="D11" s="15"/>
      <c r="E11" s="9">
        <f t="shared" si="4"/>
        <v>267076844</v>
      </c>
      <c r="F11" s="15"/>
      <c r="G11" s="9">
        <f t="shared" si="5"/>
        <v>267076844</v>
      </c>
      <c r="H11" s="15"/>
      <c r="I11" s="9">
        <f t="shared" si="6"/>
        <v>267076844</v>
      </c>
      <c r="J11" s="15"/>
      <c r="K11" s="9">
        <f t="shared" si="7"/>
        <v>267076844</v>
      </c>
      <c r="L11" s="15"/>
      <c r="M11" s="9">
        <f t="shared" si="8"/>
        <v>267076844</v>
      </c>
      <c r="N11" s="15"/>
      <c r="O11" s="9">
        <f t="shared" si="9"/>
        <v>267076844</v>
      </c>
      <c r="P11" s="15"/>
      <c r="Q11" s="9">
        <f t="shared" si="10"/>
        <v>267076844</v>
      </c>
      <c r="R11" s="15"/>
      <c r="S11" s="9">
        <f t="shared" si="11"/>
        <v>267076844</v>
      </c>
      <c r="T11" s="15"/>
      <c r="U11" s="9">
        <f t="shared" si="12"/>
        <v>267076844</v>
      </c>
      <c r="V11" s="15"/>
      <c r="W11" s="9">
        <f t="shared" si="12"/>
        <v>267076844</v>
      </c>
      <c r="X11" s="9">
        <v>262253370</v>
      </c>
      <c r="Y11" s="15"/>
      <c r="Z11" s="9">
        <f t="shared" si="13"/>
        <v>262253370</v>
      </c>
      <c r="AA11" s="15"/>
      <c r="AB11" s="9">
        <f t="shared" si="14"/>
        <v>262253370</v>
      </c>
      <c r="AC11" s="15"/>
      <c r="AD11" s="9">
        <f t="shared" si="15"/>
        <v>262253370</v>
      </c>
      <c r="AE11" s="15"/>
      <c r="AF11" s="9">
        <f t="shared" si="16"/>
        <v>262253370</v>
      </c>
      <c r="AG11" s="15"/>
      <c r="AH11" s="9">
        <f t="shared" si="17"/>
        <v>262253370</v>
      </c>
      <c r="AI11" s="15"/>
      <c r="AJ11" s="9">
        <f t="shared" si="18"/>
        <v>262253370</v>
      </c>
      <c r="AK11" s="15"/>
      <c r="AL11" s="9">
        <f t="shared" si="19"/>
        <v>262253370</v>
      </c>
      <c r="AM11" s="15"/>
      <c r="AN11" s="9">
        <f t="shared" si="0"/>
        <v>262253370</v>
      </c>
      <c r="AO11" s="15"/>
      <c r="AP11" s="9">
        <f t="shared" si="1"/>
        <v>262253370</v>
      </c>
      <c r="AQ11" s="15"/>
      <c r="AR11" s="9">
        <f t="shared" si="2"/>
        <v>262253370</v>
      </c>
      <c r="AS11" s="9">
        <v>262155340</v>
      </c>
      <c r="AT11" s="15"/>
      <c r="AU11" s="9">
        <f t="shared" si="20"/>
        <v>262155340</v>
      </c>
      <c r="AV11" s="15"/>
      <c r="AW11" s="9">
        <f t="shared" si="21"/>
        <v>262155340</v>
      </c>
      <c r="AX11" s="15"/>
      <c r="AY11" s="9">
        <f t="shared" si="22"/>
        <v>262155340</v>
      </c>
      <c r="AZ11" s="15"/>
      <c r="BA11" s="9">
        <f t="shared" si="23"/>
        <v>262155340</v>
      </c>
      <c r="BB11" s="15"/>
      <c r="BC11" s="9">
        <f t="shared" si="24"/>
        <v>262155340</v>
      </c>
      <c r="BD11" s="15"/>
      <c r="BE11" s="9">
        <f t="shared" si="25"/>
        <v>262155340</v>
      </c>
      <c r="BF11" s="15"/>
      <c r="BG11" s="9">
        <f t="shared" si="26"/>
        <v>262155340</v>
      </c>
      <c r="BH11" s="15"/>
      <c r="BI11" s="9">
        <f t="shared" si="3"/>
        <v>262155340</v>
      </c>
      <c r="BJ11" s="15"/>
      <c r="BK11" s="9">
        <f t="shared" si="27"/>
        <v>262155340</v>
      </c>
      <c r="BL11" s="15"/>
      <c r="BM11" s="9">
        <f t="shared" si="28"/>
        <v>262155340</v>
      </c>
    </row>
    <row r="12" spans="1:65" ht="25.5" x14ac:dyDescent="0.2">
      <c r="A12" s="1" t="s">
        <v>18</v>
      </c>
      <c r="B12" s="1" t="s">
        <v>19</v>
      </c>
      <c r="C12" s="15">
        <v>11700000</v>
      </c>
      <c r="D12" s="15"/>
      <c r="E12" s="9">
        <f t="shared" si="4"/>
        <v>11700000</v>
      </c>
      <c r="F12" s="15"/>
      <c r="G12" s="9">
        <f t="shared" si="5"/>
        <v>11700000</v>
      </c>
      <c r="H12" s="15"/>
      <c r="I12" s="9">
        <f t="shared" si="6"/>
        <v>11700000</v>
      </c>
      <c r="J12" s="15"/>
      <c r="K12" s="9">
        <f t="shared" si="7"/>
        <v>11700000</v>
      </c>
      <c r="L12" s="15"/>
      <c r="M12" s="9">
        <f t="shared" si="8"/>
        <v>11700000</v>
      </c>
      <c r="N12" s="15"/>
      <c r="O12" s="9">
        <f t="shared" si="9"/>
        <v>11700000</v>
      </c>
      <c r="P12" s="15"/>
      <c r="Q12" s="9">
        <f t="shared" si="10"/>
        <v>11700000</v>
      </c>
      <c r="R12" s="15"/>
      <c r="S12" s="9">
        <f t="shared" si="11"/>
        <v>11700000</v>
      </c>
      <c r="T12" s="15"/>
      <c r="U12" s="9">
        <f t="shared" si="12"/>
        <v>11700000</v>
      </c>
      <c r="V12" s="15"/>
      <c r="W12" s="9">
        <f t="shared" si="12"/>
        <v>11700000</v>
      </c>
      <c r="X12" s="9">
        <v>11700000</v>
      </c>
      <c r="Y12" s="15"/>
      <c r="Z12" s="9">
        <f t="shared" si="13"/>
        <v>11700000</v>
      </c>
      <c r="AA12" s="15"/>
      <c r="AB12" s="9">
        <f t="shared" si="14"/>
        <v>11700000</v>
      </c>
      <c r="AC12" s="15"/>
      <c r="AD12" s="9">
        <f t="shared" si="15"/>
        <v>11700000</v>
      </c>
      <c r="AE12" s="15"/>
      <c r="AF12" s="9">
        <f t="shared" si="16"/>
        <v>11700000</v>
      </c>
      <c r="AG12" s="15"/>
      <c r="AH12" s="9">
        <f t="shared" si="17"/>
        <v>11700000</v>
      </c>
      <c r="AI12" s="15"/>
      <c r="AJ12" s="9">
        <f t="shared" si="18"/>
        <v>11700000</v>
      </c>
      <c r="AK12" s="15"/>
      <c r="AL12" s="9">
        <f t="shared" si="19"/>
        <v>11700000</v>
      </c>
      <c r="AM12" s="15"/>
      <c r="AN12" s="9">
        <f t="shared" si="0"/>
        <v>11700000</v>
      </c>
      <c r="AO12" s="15"/>
      <c r="AP12" s="9">
        <f t="shared" si="1"/>
        <v>11700000</v>
      </c>
      <c r="AQ12" s="15"/>
      <c r="AR12" s="9">
        <f t="shared" si="2"/>
        <v>11700000</v>
      </c>
      <c r="AS12" s="9">
        <v>11700000</v>
      </c>
      <c r="AT12" s="15"/>
      <c r="AU12" s="9">
        <f t="shared" si="20"/>
        <v>11700000</v>
      </c>
      <c r="AV12" s="15"/>
      <c r="AW12" s="9">
        <f t="shared" si="21"/>
        <v>11700000</v>
      </c>
      <c r="AX12" s="15"/>
      <c r="AY12" s="9">
        <f t="shared" si="22"/>
        <v>11700000</v>
      </c>
      <c r="AZ12" s="15"/>
      <c r="BA12" s="9">
        <f t="shared" si="23"/>
        <v>11700000</v>
      </c>
      <c r="BB12" s="15"/>
      <c r="BC12" s="9">
        <f t="shared" si="24"/>
        <v>11700000</v>
      </c>
      <c r="BD12" s="15"/>
      <c r="BE12" s="9">
        <f t="shared" si="25"/>
        <v>11700000</v>
      </c>
      <c r="BF12" s="15"/>
      <c r="BG12" s="9">
        <f t="shared" si="26"/>
        <v>11700000</v>
      </c>
      <c r="BH12" s="15"/>
      <c r="BI12" s="9">
        <f t="shared" si="3"/>
        <v>11700000</v>
      </c>
      <c r="BJ12" s="15"/>
      <c r="BK12" s="9">
        <f t="shared" si="27"/>
        <v>11700000</v>
      </c>
      <c r="BL12" s="15"/>
      <c r="BM12" s="9">
        <f t="shared" si="28"/>
        <v>11700000</v>
      </c>
    </row>
    <row r="13" spans="1:65" ht="38.25" x14ac:dyDescent="0.2">
      <c r="A13" s="1" t="s">
        <v>20</v>
      </c>
      <c r="B13" s="1" t="s">
        <v>21</v>
      </c>
      <c r="C13" s="15">
        <v>110603320</v>
      </c>
      <c r="D13" s="15"/>
      <c r="E13" s="9">
        <f t="shared" si="4"/>
        <v>110603320</v>
      </c>
      <c r="F13" s="15"/>
      <c r="G13" s="9">
        <f t="shared" si="5"/>
        <v>110603320</v>
      </c>
      <c r="H13" s="15"/>
      <c r="I13" s="9">
        <f t="shared" si="6"/>
        <v>110603320</v>
      </c>
      <c r="J13" s="15"/>
      <c r="K13" s="9">
        <f t="shared" si="7"/>
        <v>110603320</v>
      </c>
      <c r="L13" s="15"/>
      <c r="M13" s="9">
        <f t="shared" si="8"/>
        <v>110603320</v>
      </c>
      <c r="N13" s="15"/>
      <c r="O13" s="9">
        <f t="shared" si="9"/>
        <v>110603320</v>
      </c>
      <c r="P13" s="15"/>
      <c r="Q13" s="9">
        <f t="shared" si="10"/>
        <v>110603320</v>
      </c>
      <c r="R13" s="15"/>
      <c r="S13" s="9">
        <f t="shared" si="11"/>
        <v>110603320</v>
      </c>
      <c r="T13" s="15"/>
      <c r="U13" s="9">
        <f t="shared" si="12"/>
        <v>110603320</v>
      </c>
      <c r="V13" s="15"/>
      <c r="W13" s="9">
        <f t="shared" si="12"/>
        <v>110603320</v>
      </c>
      <c r="X13" s="9">
        <v>208195320</v>
      </c>
      <c r="Y13" s="15"/>
      <c r="Z13" s="9">
        <f t="shared" si="13"/>
        <v>208195320</v>
      </c>
      <c r="AA13" s="15"/>
      <c r="AB13" s="9">
        <f t="shared" si="14"/>
        <v>208195320</v>
      </c>
      <c r="AC13" s="15"/>
      <c r="AD13" s="9">
        <f t="shared" si="15"/>
        <v>208195320</v>
      </c>
      <c r="AE13" s="15"/>
      <c r="AF13" s="9">
        <f t="shared" si="16"/>
        <v>208195320</v>
      </c>
      <c r="AG13" s="15"/>
      <c r="AH13" s="9">
        <f t="shared" si="17"/>
        <v>208195320</v>
      </c>
      <c r="AI13" s="15"/>
      <c r="AJ13" s="9">
        <f t="shared" si="18"/>
        <v>208195320</v>
      </c>
      <c r="AK13" s="15"/>
      <c r="AL13" s="9">
        <f t="shared" si="19"/>
        <v>208195320</v>
      </c>
      <c r="AM13" s="15"/>
      <c r="AN13" s="9">
        <f t="shared" si="0"/>
        <v>208195320</v>
      </c>
      <c r="AO13" s="15"/>
      <c r="AP13" s="9">
        <f t="shared" si="1"/>
        <v>208195320</v>
      </c>
      <c r="AQ13" s="15"/>
      <c r="AR13" s="9">
        <f t="shared" si="2"/>
        <v>208195320</v>
      </c>
      <c r="AS13" s="9">
        <v>208195320</v>
      </c>
      <c r="AT13" s="15"/>
      <c r="AU13" s="9">
        <f t="shared" si="20"/>
        <v>208195320</v>
      </c>
      <c r="AV13" s="15"/>
      <c r="AW13" s="9">
        <f t="shared" si="21"/>
        <v>208195320</v>
      </c>
      <c r="AX13" s="15"/>
      <c r="AY13" s="9">
        <f t="shared" si="22"/>
        <v>208195320</v>
      </c>
      <c r="AZ13" s="15"/>
      <c r="BA13" s="9">
        <f t="shared" si="23"/>
        <v>208195320</v>
      </c>
      <c r="BB13" s="15"/>
      <c r="BC13" s="9">
        <f t="shared" si="24"/>
        <v>208195320</v>
      </c>
      <c r="BD13" s="15"/>
      <c r="BE13" s="9">
        <f t="shared" si="25"/>
        <v>208195320</v>
      </c>
      <c r="BF13" s="15"/>
      <c r="BG13" s="9">
        <f t="shared" si="26"/>
        <v>208195320</v>
      </c>
      <c r="BH13" s="15"/>
      <c r="BI13" s="9">
        <f t="shared" si="3"/>
        <v>208195320</v>
      </c>
      <c r="BJ13" s="15"/>
      <c r="BK13" s="9">
        <f t="shared" si="27"/>
        <v>208195320</v>
      </c>
      <c r="BL13" s="15"/>
      <c r="BM13" s="9">
        <f t="shared" si="28"/>
        <v>208195320</v>
      </c>
    </row>
    <row r="14" spans="1:65" ht="25.5" x14ac:dyDescent="0.2">
      <c r="A14" s="1" t="s">
        <v>22</v>
      </c>
      <c r="B14" s="1" t="s">
        <v>23</v>
      </c>
      <c r="C14" s="15">
        <v>44595370</v>
      </c>
      <c r="D14" s="15"/>
      <c r="E14" s="9">
        <f t="shared" si="4"/>
        <v>44595370</v>
      </c>
      <c r="F14" s="15"/>
      <c r="G14" s="9">
        <f t="shared" si="5"/>
        <v>44595370</v>
      </c>
      <c r="H14" s="15"/>
      <c r="I14" s="9">
        <f t="shared" si="6"/>
        <v>44595370</v>
      </c>
      <c r="J14" s="15"/>
      <c r="K14" s="9">
        <f t="shared" si="7"/>
        <v>44595370</v>
      </c>
      <c r="L14" s="15"/>
      <c r="M14" s="9">
        <f t="shared" si="8"/>
        <v>44595370</v>
      </c>
      <c r="N14" s="15"/>
      <c r="O14" s="9">
        <f t="shared" si="9"/>
        <v>44595370</v>
      </c>
      <c r="P14" s="15"/>
      <c r="Q14" s="9">
        <f t="shared" si="10"/>
        <v>44595370</v>
      </c>
      <c r="R14" s="15"/>
      <c r="S14" s="9">
        <f t="shared" si="11"/>
        <v>44595370</v>
      </c>
      <c r="T14" s="15"/>
      <c r="U14" s="9">
        <f t="shared" si="12"/>
        <v>44595370</v>
      </c>
      <c r="V14" s="15"/>
      <c r="W14" s="9">
        <f t="shared" si="12"/>
        <v>44595370</v>
      </c>
      <c r="X14" s="9">
        <v>35139300</v>
      </c>
      <c r="Y14" s="15"/>
      <c r="Z14" s="9">
        <f t="shared" si="13"/>
        <v>35139300</v>
      </c>
      <c r="AA14" s="15"/>
      <c r="AB14" s="9">
        <f t="shared" si="14"/>
        <v>35139300</v>
      </c>
      <c r="AC14" s="15"/>
      <c r="AD14" s="9">
        <f t="shared" si="15"/>
        <v>35139300</v>
      </c>
      <c r="AE14" s="15"/>
      <c r="AF14" s="9">
        <f t="shared" si="16"/>
        <v>35139300</v>
      </c>
      <c r="AG14" s="15"/>
      <c r="AH14" s="9">
        <f t="shared" si="17"/>
        <v>35139300</v>
      </c>
      <c r="AI14" s="15"/>
      <c r="AJ14" s="9">
        <f t="shared" si="18"/>
        <v>35139300</v>
      </c>
      <c r="AK14" s="15"/>
      <c r="AL14" s="9">
        <f t="shared" si="19"/>
        <v>35139300</v>
      </c>
      <c r="AM14" s="15"/>
      <c r="AN14" s="9">
        <f t="shared" si="0"/>
        <v>35139300</v>
      </c>
      <c r="AO14" s="15"/>
      <c r="AP14" s="9">
        <f t="shared" si="1"/>
        <v>35139300</v>
      </c>
      <c r="AQ14" s="15"/>
      <c r="AR14" s="9">
        <f t="shared" si="2"/>
        <v>35139300</v>
      </c>
      <c r="AS14" s="9">
        <v>27050800</v>
      </c>
      <c r="AT14" s="15"/>
      <c r="AU14" s="9">
        <f t="shared" si="20"/>
        <v>27050800</v>
      </c>
      <c r="AV14" s="15"/>
      <c r="AW14" s="9">
        <f t="shared" si="21"/>
        <v>27050800</v>
      </c>
      <c r="AX14" s="15"/>
      <c r="AY14" s="9">
        <f t="shared" si="22"/>
        <v>27050800</v>
      </c>
      <c r="AZ14" s="15"/>
      <c r="BA14" s="9">
        <f t="shared" si="23"/>
        <v>27050800</v>
      </c>
      <c r="BB14" s="15"/>
      <c r="BC14" s="9">
        <f t="shared" si="24"/>
        <v>27050800</v>
      </c>
      <c r="BD14" s="15"/>
      <c r="BE14" s="9">
        <f t="shared" si="25"/>
        <v>27050800</v>
      </c>
      <c r="BF14" s="15"/>
      <c r="BG14" s="9">
        <f t="shared" si="26"/>
        <v>27050800</v>
      </c>
      <c r="BH14" s="15"/>
      <c r="BI14" s="9">
        <f t="shared" si="3"/>
        <v>27050800</v>
      </c>
      <c r="BJ14" s="15"/>
      <c r="BK14" s="9">
        <f t="shared" si="27"/>
        <v>27050800</v>
      </c>
      <c r="BL14" s="15"/>
      <c r="BM14" s="9">
        <f t="shared" si="28"/>
        <v>27050800</v>
      </c>
    </row>
    <row r="15" spans="1:65" ht="12" customHeight="1" x14ac:dyDescent="0.2">
      <c r="A15" s="1" t="s">
        <v>24</v>
      </c>
      <c r="B15" s="1" t="s">
        <v>25</v>
      </c>
      <c r="C15" s="15">
        <v>21080000</v>
      </c>
      <c r="D15" s="15"/>
      <c r="E15" s="9">
        <f t="shared" si="4"/>
        <v>21080000</v>
      </c>
      <c r="F15" s="15"/>
      <c r="G15" s="9">
        <f t="shared" si="5"/>
        <v>21080000</v>
      </c>
      <c r="H15" s="15"/>
      <c r="I15" s="9">
        <f t="shared" si="6"/>
        <v>21080000</v>
      </c>
      <c r="J15" s="15"/>
      <c r="K15" s="9">
        <f t="shared" si="7"/>
        <v>21080000</v>
      </c>
      <c r="L15" s="15"/>
      <c r="M15" s="9">
        <f t="shared" si="8"/>
        <v>21080000</v>
      </c>
      <c r="N15" s="15"/>
      <c r="O15" s="9">
        <f t="shared" si="9"/>
        <v>21080000</v>
      </c>
      <c r="P15" s="15"/>
      <c r="Q15" s="9">
        <f t="shared" si="10"/>
        <v>21080000</v>
      </c>
      <c r="R15" s="15"/>
      <c r="S15" s="9">
        <f t="shared" si="11"/>
        <v>21080000</v>
      </c>
      <c r="T15" s="15"/>
      <c r="U15" s="9">
        <f t="shared" si="12"/>
        <v>21080000</v>
      </c>
      <c r="V15" s="15"/>
      <c r="W15" s="9">
        <f t="shared" si="12"/>
        <v>21080000</v>
      </c>
      <c r="X15" s="9">
        <v>24920000</v>
      </c>
      <c r="Y15" s="15"/>
      <c r="Z15" s="9">
        <f t="shared" si="13"/>
        <v>24920000</v>
      </c>
      <c r="AA15" s="15"/>
      <c r="AB15" s="9">
        <f t="shared" si="14"/>
        <v>24920000</v>
      </c>
      <c r="AC15" s="15"/>
      <c r="AD15" s="9">
        <f t="shared" si="15"/>
        <v>24920000</v>
      </c>
      <c r="AE15" s="15"/>
      <c r="AF15" s="9">
        <f t="shared" si="16"/>
        <v>24920000</v>
      </c>
      <c r="AG15" s="15"/>
      <c r="AH15" s="9">
        <f t="shared" si="17"/>
        <v>24920000</v>
      </c>
      <c r="AI15" s="15"/>
      <c r="AJ15" s="9">
        <f t="shared" si="18"/>
        <v>24920000</v>
      </c>
      <c r="AK15" s="15"/>
      <c r="AL15" s="9">
        <f t="shared" si="19"/>
        <v>24920000</v>
      </c>
      <c r="AM15" s="15"/>
      <c r="AN15" s="9">
        <f t="shared" si="0"/>
        <v>24920000</v>
      </c>
      <c r="AO15" s="15"/>
      <c r="AP15" s="9">
        <f t="shared" si="1"/>
        <v>24920000</v>
      </c>
      <c r="AQ15" s="15"/>
      <c r="AR15" s="9">
        <f t="shared" si="2"/>
        <v>24920000</v>
      </c>
      <c r="AS15" s="9">
        <v>16900000</v>
      </c>
      <c r="AT15" s="15"/>
      <c r="AU15" s="9">
        <f t="shared" si="20"/>
        <v>16900000</v>
      </c>
      <c r="AV15" s="15"/>
      <c r="AW15" s="9">
        <f t="shared" si="21"/>
        <v>16900000</v>
      </c>
      <c r="AX15" s="15"/>
      <c r="AY15" s="9">
        <f t="shared" si="22"/>
        <v>16900000</v>
      </c>
      <c r="AZ15" s="15"/>
      <c r="BA15" s="9">
        <f t="shared" si="23"/>
        <v>16900000</v>
      </c>
      <c r="BB15" s="15"/>
      <c r="BC15" s="9">
        <f t="shared" si="24"/>
        <v>16900000</v>
      </c>
      <c r="BD15" s="15"/>
      <c r="BE15" s="9">
        <f t="shared" si="25"/>
        <v>16900000</v>
      </c>
      <c r="BF15" s="15"/>
      <c r="BG15" s="9">
        <f t="shared" si="26"/>
        <v>16900000</v>
      </c>
      <c r="BH15" s="15"/>
      <c r="BI15" s="9">
        <f t="shared" si="3"/>
        <v>16900000</v>
      </c>
      <c r="BJ15" s="15"/>
      <c r="BK15" s="9">
        <f t="shared" si="27"/>
        <v>16900000</v>
      </c>
      <c r="BL15" s="15"/>
      <c r="BM15" s="9">
        <f t="shared" si="28"/>
        <v>16900000</v>
      </c>
    </row>
    <row r="16" spans="1:65" x14ac:dyDescent="0.2">
      <c r="A16" s="4" t="s">
        <v>26</v>
      </c>
      <c r="B16" s="4" t="s">
        <v>27</v>
      </c>
      <c r="C16" s="15">
        <v>24015400</v>
      </c>
      <c r="D16" s="15"/>
      <c r="E16" s="9">
        <f t="shared" si="4"/>
        <v>24015400</v>
      </c>
      <c r="F16" s="15"/>
      <c r="G16" s="9">
        <f t="shared" si="5"/>
        <v>24015400</v>
      </c>
      <c r="H16" s="15"/>
      <c r="I16" s="9">
        <f t="shared" si="6"/>
        <v>24015400</v>
      </c>
      <c r="J16" s="15"/>
      <c r="K16" s="9">
        <f t="shared" si="7"/>
        <v>24015400</v>
      </c>
      <c r="L16" s="15"/>
      <c r="M16" s="9">
        <f t="shared" si="8"/>
        <v>24015400</v>
      </c>
      <c r="N16" s="15"/>
      <c r="O16" s="9">
        <f t="shared" si="9"/>
        <v>24015400</v>
      </c>
      <c r="P16" s="15"/>
      <c r="Q16" s="9">
        <f t="shared" si="10"/>
        <v>24015400</v>
      </c>
      <c r="R16" s="15"/>
      <c r="S16" s="9">
        <f t="shared" si="11"/>
        <v>24015400</v>
      </c>
      <c r="T16" s="15"/>
      <c r="U16" s="9">
        <f t="shared" si="12"/>
        <v>24015400</v>
      </c>
      <c r="V16" s="15"/>
      <c r="W16" s="9">
        <f t="shared" si="12"/>
        <v>24015400</v>
      </c>
      <c r="X16" s="9">
        <v>26047400</v>
      </c>
      <c r="Y16" s="15"/>
      <c r="Z16" s="9">
        <f t="shared" si="13"/>
        <v>26047400</v>
      </c>
      <c r="AA16" s="15"/>
      <c r="AB16" s="9">
        <f t="shared" si="14"/>
        <v>26047400</v>
      </c>
      <c r="AC16" s="15"/>
      <c r="AD16" s="9">
        <f t="shared" si="15"/>
        <v>26047400</v>
      </c>
      <c r="AE16" s="15"/>
      <c r="AF16" s="9">
        <f t="shared" si="16"/>
        <v>26047400</v>
      </c>
      <c r="AG16" s="15"/>
      <c r="AH16" s="9">
        <f t="shared" si="17"/>
        <v>26047400</v>
      </c>
      <c r="AI16" s="15"/>
      <c r="AJ16" s="9">
        <f t="shared" si="18"/>
        <v>26047400</v>
      </c>
      <c r="AK16" s="15"/>
      <c r="AL16" s="9">
        <f t="shared" si="19"/>
        <v>26047400</v>
      </c>
      <c r="AM16" s="15"/>
      <c r="AN16" s="9">
        <f t="shared" si="0"/>
        <v>26047400</v>
      </c>
      <c r="AO16" s="15"/>
      <c r="AP16" s="9">
        <f t="shared" si="1"/>
        <v>26047400</v>
      </c>
      <c r="AQ16" s="15"/>
      <c r="AR16" s="9">
        <f t="shared" si="2"/>
        <v>26047400</v>
      </c>
      <c r="AS16" s="9">
        <v>26204300</v>
      </c>
      <c r="AT16" s="15"/>
      <c r="AU16" s="9">
        <f t="shared" si="20"/>
        <v>26204300</v>
      </c>
      <c r="AV16" s="15"/>
      <c r="AW16" s="9">
        <f t="shared" si="21"/>
        <v>26204300</v>
      </c>
      <c r="AX16" s="15"/>
      <c r="AY16" s="9">
        <f t="shared" si="22"/>
        <v>26204300</v>
      </c>
      <c r="AZ16" s="15"/>
      <c r="BA16" s="9">
        <f t="shared" si="23"/>
        <v>26204300</v>
      </c>
      <c r="BB16" s="15"/>
      <c r="BC16" s="9">
        <f t="shared" si="24"/>
        <v>26204300</v>
      </c>
      <c r="BD16" s="15"/>
      <c r="BE16" s="9">
        <f t="shared" si="25"/>
        <v>26204300</v>
      </c>
      <c r="BF16" s="15"/>
      <c r="BG16" s="9">
        <f t="shared" si="26"/>
        <v>26204300</v>
      </c>
      <c r="BH16" s="15"/>
      <c r="BI16" s="9">
        <f t="shared" si="3"/>
        <v>26204300</v>
      </c>
      <c r="BJ16" s="15"/>
      <c r="BK16" s="9">
        <f t="shared" si="27"/>
        <v>26204300</v>
      </c>
      <c r="BL16" s="15"/>
      <c r="BM16" s="9">
        <f t="shared" si="28"/>
        <v>26204300</v>
      </c>
    </row>
    <row r="17" spans="1:65" x14ac:dyDescent="0.2">
      <c r="A17" s="4" t="s">
        <v>103</v>
      </c>
      <c r="B17" s="4" t="s">
        <v>104</v>
      </c>
      <c r="C17" s="15">
        <v>0</v>
      </c>
      <c r="D17" s="15">
        <v>-42880.58</v>
      </c>
      <c r="E17" s="9">
        <f t="shared" si="4"/>
        <v>-42880.58</v>
      </c>
      <c r="F17" s="15"/>
      <c r="G17" s="9">
        <f t="shared" si="5"/>
        <v>-42880.58</v>
      </c>
      <c r="H17" s="15"/>
      <c r="I17" s="9">
        <f t="shared" si="6"/>
        <v>-42880.58</v>
      </c>
      <c r="J17" s="15"/>
      <c r="K17" s="9">
        <f t="shared" si="7"/>
        <v>-42880.58</v>
      </c>
      <c r="L17" s="15"/>
      <c r="M17" s="9">
        <f t="shared" si="8"/>
        <v>-42880.58</v>
      </c>
      <c r="N17" s="15"/>
      <c r="O17" s="9">
        <f t="shared" si="9"/>
        <v>-42880.58</v>
      </c>
      <c r="P17" s="15"/>
      <c r="Q17" s="9">
        <f t="shared" si="10"/>
        <v>-42880.58</v>
      </c>
      <c r="R17" s="15"/>
      <c r="S17" s="9">
        <f t="shared" si="11"/>
        <v>-42880.58</v>
      </c>
      <c r="T17" s="15"/>
      <c r="U17" s="9">
        <f t="shared" si="12"/>
        <v>-42880.58</v>
      </c>
      <c r="V17" s="15"/>
      <c r="W17" s="9">
        <f t="shared" si="12"/>
        <v>-42880.58</v>
      </c>
      <c r="X17" s="9">
        <v>0</v>
      </c>
      <c r="Y17" s="15"/>
      <c r="Z17" s="9">
        <f t="shared" si="13"/>
        <v>0</v>
      </c>
      <c r="AA17" s="15"/>
      <c r="AB17" s="9">
        <f t="shared" si="14"/>
        <v>0</v>
      </c>
      <c r="AC17" s="15"/>
      <c r="AD17" s="9">
        <f t="shared" si="15"/>
        <v>0</v>
      </c>
      <c r="AE17" s="15"/>
      <c r="AF17" s="9">
        <f t="shared" si="16"/>
        <v>0</v>
      </c>
      <c r="AG17" s="15"/>
      <c r="AH17" s="9">
        <f t="shared" si="17"/>
        <v>0</v>
      </c>
      <c r="AI17" s="15"/>
      <c r="AJ17" s="9">
        <f t="shared" si="18"/>
        <v>0</v>
      </c>
      <c r="AK17" s="15"/>
      <c r="AL17" s="9">
        <f t="shared" si="19"/>
        <v>0</v>
      </c>
      <c r="AM17" s="15"/>
      <c r="AN17" s="9">
        <f t="shared" si="0"/>
        <v>0</v>
      </c>
      <c r="AO17" s="15"/>
      <c r="AP17" s="9">
        <f t="shared" si="1"/>
        <v>0</v>
      </c>
      <c r="AQ17" s="15"/>
      <c r="AR17" s="9">
        <f t="shared" si="2"/>
        <v>0</v>
      </c>
      <c r="AS17" s="9">
        <v>0</v>
      </c>
      <c r="AT17" s="15"/>
      <c r="AU17" s="9">
        <f t="shared" si="20"/>
        <v>0</v>
      </c>
      <c r="AV17" s="15"/>
      <c r="AW17" s="9">
        <f t="shared" si="21"/>
        <v>0</v>
      </c>
      <c r="AX17" s="15"/>
      <c r="AY17" s="9">
        <f t="shared" si="22"/>
        <v>0</v>
      </c>
      <c r="AZ17" s="15"/>
      <c r="BA17" s="9">
        <f t="shared" si="23"/>
        <v>0</v>
      </c>
      <c r="BB17" s="15"/>
      <c r="BC17" s="9">
        <f t="shared" si="24"/>
        <v>0</v>
      </c>
      <c r="BD17" s="15"/>
      <c r="BE17" s="9">
        <f t="shared" si="25"/>
        <v>0</v>
      </c>
      <c r="BF17" s="15"/>
      <c r="BG17" s="9">
        <f t="shared" si="26"/>
        <v>0</v>
      </c>
      <c r="BH17" s="15"/>
      <c r="BI17" s="9">
        <f t="shared" si="3"/>
        <v>0</v>
      </c>
      <c r="BJ17" s="15"/>
      <c r="BK17" s="9">
        <f t="shared" si="27"/>
        <v>0</v>
      </c>
      <c r="BL17" s="15"/>
      <c r="BM17" s="9">
        <f t="shared" si="28"/>
        <v>0</v>
      </c>
    </row>
    <row r="18" spans="1:65" x14ac:dyDescent="0.2">
      <c r="A18" s="12" t="s">
        <v>28</v>
      </c>
      <c r="B18" s="13" t="s">
        <v>29</v>
      </c>
      <c r="C18" s="8">
        <v>10793481598.790001</v>
      </c>
      <c r="D18" s="8">
        <f>D19+D86+D84</f>
        <v>-22705306.539999999</v>
      </c>
      <c r="E18" s="8">
        <f t="shared" si="4"/>
        <v>10770776292.25</v>
      </c>
      <c r="F18" s="8" t="e">
        <f t="shared" ref="F18:W18" si="29">F19+F86+F84</f>
        <v>#REF!</v>
      </c>
      <c r="G18" s="8" t="e">
        <f t="shared" si="29"/>
        <v>#REF!</v>
      </c>
      <c r="H18" s="8" t="e">
        <f t="shared" si="29"/>
        <v>#REF!</v>
      </c>
      <c r="I18" s="8" t="e">
        <f t="shared" si="29"/>
        <v>#REF!</v>
      </c>
      <c r="J18" s="8" t="e">
        <f t="shared" si="29"/>
        <v>#REF!</v>
      </c>
      <c r="K18" s="8" t="e">
        <f t="shared" si="29"/>
        <v>#REF!</v>
      </c>
      <c r="L18" s="8" t="e">
        <f t="shared" si="29"/>
        <v>#REF!</v>
      </c>
      <c r="M18" s="8" t="e">
        <f t="shared" si="29"/>
        <v>#REF!</v>
      </c>
      <c r="N18" s="8" t="e">
        <f t="shared" si="29"/>
        <v>#REF!</v>
      </c>
      <c r="O18" s="8" t="e">
        <f t="shared" si="29"/>
        <v>#REF!</v>
      </c>
      <c r="P18" s="8" t="e">
        <f t="shared" si="29"/>
        <v>#REF!</v>
      </c>
      <c r="Q18" s="8" t="e">
        <f t="shared" si="29"/>
        <v>#REF!</v>
      </c>
      <c r="R18" s="8" t="e">
        <f t="shared" si="29"/>
        <v>#REF!</v>
      </c>
      <c r="S18" s="8" t="e">
        <f t="shared" si="29"/>
        <v>#REF!</v>
      </c>
      <c r="T18" s="8" t="e">
        <f t="shared" si="29"/>
        <v>#REF!</v>
      </c>
      <c r="U18" s="8" t="e">
        <f t="shared" si="29"/>
        <v>#REF!</v>
      </c>
      <c r="V18" s="8" t="e">
        <f t="shared" si="29"/>
        <v>#REF!</v>
      </c>
      <c r="W18" s="8" t="e">
        <f t="shared" si="29"/>
        <v>#REF!</v>
      </c>
      <c r="X18" s="8">
        <v>8844865353.539999</v>
      </c>
      <c r="Y18" s="8">
        <f>Y19+Y86+Y84</f>
        <v>0</v>
      </c>
      <c r="Z18" s="8">
        <f t="shared" si="13"/>
        <v>8844865353.539999</v>
      </c>
      <c r="AA18" s="8" t="e">
        <f t="shared" ref="AA18:AR18" si="30">AA19+AA86+AA84</f>
        <v>#REF!</v>
      </c>
      <c r="AB18" s="8" t="e">
        <f t="shared" si="30"/>
        <v>#REF!</v>
      </c>
      <c r="AC18" s="8" t="e">
        <f t="shared" si="30"/>
        <v>#REF!</v>
      </c>
      <c r="AD18" s="8" t="e">
        <f t="shared" si="30"/>
        <v>#REF!</v>
      </c>
      <c r="AE18" s="8" t="e">
        <f t="shared" si="30"/>
        <v>#REF!</v>
      </c>
      <c r="AF18" s="8" t="e">
        <f t="shared" si="30"/>
        <v>#REF!</v>
      </c>
      <c r="AG18" s="8" t="e">
        <f t="shared" si="30"/>
        <v>#REF!</v>
      </c>
      <c r="AH18" s="8" t="e">
        <f t="shared" si="30"/>
        <v>#REF!</v>
      </c>
      <c r="AI18" s="8" t="e">
        <f t="shared" si="30"/>
        <v>#REF!</v>
      </c>
      <c r="AJ18" s="8" t="e">
        <f t="shared" si="30"/>
        <v>#REF!</v>
      </c>
      <c r="AK18" s="8" t="e">
        <f t="shared" si="30"/>
        <v>#REF!</v>
      </c>
      <c r="AL18" s="8" t="e">
        <f t="shared" si="30"/>
        <v>#REF!</v>
      </c>
      <c r="AM18" s="8" t="e">
        <f t="shared" si="30"/>
        <v>#REF!</v>
      </c>
      <c r="AN18" s="8" t="e">
        <f t="shared" si="30"/>
        <v>#REF!</v>
      </c>
      <c r="AO18" s="8" t="e">
        <f t="shared" si="30"/>
        <v>#REF!</v>
      </c>
      <c r="AP18" s="8" t="e">
        <f t="shared" si="30"/>
        <v>#REF!</v>
      </c>
      <c r="AQ18" s="8" t="e">
        <f t="shared" si="30"/>
        <v>#REF!</v>
      </c>
      <c r="AR18" s="8" t="e">
        <f t="shared" si="30"/>
        <v>#REF!</v>
      </c>
      <c r="AS18" s="8">
        <v>8413323973.6499996</v>
      </c>
      <c r="AT18" s="8">
        <f>AT19+AT86+AT84</f>
        <v>0</v>
      </c>
      <c r="AU18" s="8">
        <f t="shared" si="20"/>
        <v>8413323973.6499996</v>
      </c>
      <c r="AV18" s="8" t="e">
        <f t="shared" ref="AV18:BM18" si="31">AV19+AV86+AV84</f>
        <v>#REF!</v>
      </c>
      <c r="AW18" s="8" t="e">
        <f t="shared" si="31"/>
        <v>#REF!</v>
      </c>
      <c r="AX18" s="8" t="e">
        <f t="shared" si="31"/>
        <v>#REF!</v>
      </c>
      <c r="AY18" s="8" t="e">
        <f t="shared" si="31"/>
        <v>#REF!</v>
      </c>
      <c r="AZ18" s="8" t="e">
        <f t="shared" si="31"/>
        <v>#REF!</v>
      </c>
      <c r="BA18" s="8" t="e">
        <f t="shared" si="31"/>
        <v>#REF!</v>
      </c>
      <c r="BB18" s="8" t="e">
        <f t="shared" si="31"/>
        <v>#REF!</v>
      </c>
      <c r="BC18" s="8" t="e">
        <f t="shared" si="31"/>
        <v>#REF!</v>
      </c>
      <c r="BD18" s="8" t="e">
        <f t="shared" si="31"/>
        <v>#REF!</v>
      </c>
      <c r="BE18" s="8" t="e">
        <f t="shared" si="31"/>
        <v>#REF!</v>
      </c>
      <c r="BF18" s="8" t="e">
        <f t="shared" si="31"/>
        <v>#REF!</v>
      </c>
      <c r="BG18" s="8" t="e">
        <f t="shared" si="31"/>
        <v>#REF!</v>
      </c>
      <c r="BH18" s="8" t="e">
        <f t="shared" si="31"/>
        <v>#REF!</v>
      </c>
      <c r="BI18" s="8" t="e">
        <f t="shared" si="31"/>
        <v>#REF!</v>
      </c>
      <c r="BJ18" s="8" t="e">
        <f t="shared" si="31"/>
        <v>#REF!</v>
      </c>
      <c r="BK18" s="8" t="e">
        <f t="shared" si="31"/>
        <v>#REF!</v>
      </c>
      <c r="BL18" s="8" t="e">
        <f t="shared" si="31"/>
        <v>#REF!</v>
      </c>
      <c r="BM18" s="8" t="e">
        <f t="shared" si="31"/>
        <v>#REF!</v>
      </c>
    </row>
    <row r="19" spans="1:65" ht="38.25" x14ac:dyDescent="0.2">
      <c r="A19" s="11" t="s">
        <v>30</v>
      </c>
      <c r="B19" s="11" t="s">
        <v>31</v>
      </c>
      <c r="C19" s="8">
        <f>C20+C25+C64+C75</f>
        <v>10793481598.790001</v>
      </c>
      <c r="D19" s="8">
        <f>D20+D25+D64+D75</f>
        <v>0</v>
      </c>
      <c r="E19" s="8">
        <f>E20+E25+E64+E75</f>
        <v>10793481598.790001</v>
      </c>
      <c r="F19" s="8">
        <f>F20+F25+F57+F72</f>
        <v>0</v>
      </c>
      <c r="G19" s="8">
        <f>E19+F19</f>
        <v>10793481598.790001</v>
      </c>
      <c r="H19" s="8">
        <f>H20+H25+H57+H72</f>
        <v>0</v>
      </c>
      <c r="I19" s="8">
        <f>G19+H19</f>
        <v>10793481598.790001</v>
      </c>
      <c r="J19" s="8">
        <f>J20+J25+J57+J72</f>
        <v>0</v>
      </c>
      <c r="K19" s="8">
        <f>I19+J19</f>
        <v>10793481598.790001</v>
      </c>
      <c r="L19" s="8">
        <f>L20+L25+L57+L72</f>
        <v>0</v>
      </c>
      <c r="M19" s="8">
        <f>K19+L19</f>
        <v>10793481598.790001</v>
      </c>
      <c r="N19" s="8">
        <f>N20+N25+N57+N72</f>
        <v>0</v>
      </c>
      <c r="O19" s="8">
        <f>M19+N19</f>
        <v>10793481598.790001</v>
      </c>
      <c r="P19" s="8">
        <f>P20+P25+P57+P72</f>
        <v>0</v>
      </c>
      <c r="Q19" s="8">
        <f>O19+P19</f>
        <v>10793481598.790001</v>
      </c>
      <c r="R19" s="8" t="e">
        <f>R20+R25+R57+R72</f>
        <v>#REF!</v>
      </c>
      <c r="S19" s="8" t="e">
        <f>Q19+R19</f>
        <v>#REF!</v>
      </c>
      <c r="T19" s="8" t="e">
        <f>T20+T25+T57+T72</f>
        <v>#REF!</v>
      </c>
      <c r="U19" s="8" t="e">
        <f>S19+T19</f>
        <v>#REF!</v>
      </c>
      <c r="V19" s="8" t="e">
        <f>V20+V25+V57+V72</f>
        <v>#REF!</v>
      </c>
      <c r="W19" s="8" t="e">
        <f>U19+V19</f>
        <v>#REF!</v>
      </c>
      <c r="X19" s="8">
        <v>8844865353.539999</v>
      </c>
      <c r="Y19" s="8">
        <f>Y20+Y25+Y64+Y75</f>
        <v>0</v>
      </c>
      <c r="Z19" s="8">
        <f t="shared" si="13"/>
        <v>8844865353.539999</v>
      </c>
      <c r="AA19" s="8">
        <f>AA20+AA25+AA57+AA72</f>
        <v>0</v>
      </c>
      <c r="AB19" s="8">
        <f>Z19+AA19</f>
        <v>8844865353.539999</v>
      </c>
      <c r="AC19" s="8">
        <f>AC20+AC25+AC57+AC72</f>
        <v>0</v>
      </c>
      <c r="AD19" s="8">
        <f>AB19+AC19</f>
        <v>8844865353.539999</v>
      </c>
      <c r="AE19" s="8">
        <f>AE20+AE25+AE57+AE72</f>
        <v>0</v>
      </c>
      <c r="AF19" s="8">
        <f>AD19+AE19</f>
        <v>8844865353.539999</v>
      </c>
      <c r="AG19" s="8">
        <f>AG20+AG25+AG57+AG72</f>
        <v>0</v>
      </c>
      <c r="AH19" s="8">
        <f>AF19+AG19</f>
        <v>8844865353.539999</v>
      </c>
      <c r="AI19" s="8">
        <f>AI20+AI25+AI57+AI72</f>
        <v>0</v>
      </c>
      <c r="AJ19" s="8">
        <f>AH19+AI19</f>
        <v>8844865353.539999</v>
      </c>
      <c r="AK19" s="8">
        <f>AK20+AK25+AK57+AK72</f>
        <v>0</v>
      </c>
      <c r="AL19" s="8">
        <f>AJ19+AK19</f>
        <v>8844865353.539999</v>
      </c>
      <c r="AM19" s="8">
        <f>AM20+AM25+AM57+AM72</f>
        <v>0</v>
      </c>
      <c r="AN19" s="8">
        <f t="shared" ref="AN19:AN74" si="32">AL19+AM19</f>
        <v>8844865353.539999</v>
      </c>
      <c r="AO19" s="8">
        <f>AO20+AO25+AO57+AO72</f>
        <v>-143595013.38999999</v>
      </c>
      <c r="AP19" s="8">
        <f t="shared" ref="AP19:AP74" si="33">AN19+AO19</f>
        <v>8701270340.1499996</v>
      </c>
      <c r="AQ19" s="8">
        <f>AQ20+AQ25+AQ57+AQ72</f>
        <v>0</v>
      </c>
      <c r="AR19" s="8">
        <f t="shared" ref="AR19:AR74" si="34">AP19+AQ19</f>
        <v>8701270340.1499996</v>
      </c>
      <c r="AS19" s="8">
        <v>8413323973.6499996</v>
      </c>
      <c r="AT19" s="8">
        <f>AT20+AT25+AT64+AT75</f>
        <v>0</v>
      </c>
      <c r="AU19" s="8">
        <f t="shared" si="20"/>
        <v>8413323973.6499996</v>
      </c>
      <c r="AV19" s="8">
        <f>AV20+AV25+AV57+AV72</f>
        <v>0</v>
      </c>
      <c r="AW19" s="8">
        <f>AU19+AV19</f>
        <v>8413323973.6499996</v>
      </c>
      <c r="AX19" s="8">
        <f>AX20+AX25+AX57+AX72</f>
        <v>0</v>
      </c>
      <c r="AY19" s="8">
        <f>AW19+AX19</f>
        <v>8413323973.6499996</v>
      </c>
      <c r="AZ19" s="8"/>
      <c r="BA19" s="8">
        <f>AY19+AZ19</f>
        <v>8413323973.6499996</v>
      </c>
      <c r="BB19" s="8"/>
      <c r="BC19" s="8">
        <f>BA19+BB19</f>
        <v>8413323973.6499996</v>
      </c>
      <c r="BD19" s="8"/>
      <c r="BE19" s="8">
        <f>BC19+BD19</f>
        <v>8413323973.6499996</v>
      </c>
      <c r="BF19" s="8"/>
      <c r="BG19" s="8">
        <f>BE19+BF19</f>
        <v>8413323973.6499996</v>
      </c>
      <c r="BH19" s="8"/>
      <c r="BI19" s="8">
        <f t="shared" ref="BI19:BI74" si="35">BG19+BH19</f>
        <v>8413323973.6499996</v>
      </c>
      <c r="BJ19" s="8"/>
      <c r="BK19" s="8">
        <f>BI19+BJ19</f>
        <v>8413323973.6499996</v>
      </c>
      <c r="BL19" s="8"/>
      <c r="BM19" s="8">
        <f>BK19+BL19</f>
        <v>8413323973.6499996</v>
      </c>
    </row>
    <row r="20" spans="1:65" ht="25.5" x14ac:dyDescent="0.2">
      <c r="A20" s="3" t="s">
        <v>32</v>
      </c>
      <c r="B20" s="3" t="s">
        <v>33</v>
      </c>
      <c r="C20" s="8">
        <v>1097153000</v>
      </c>
      <c r="D20" s="8">
        <f>D21+D23</f>
        <v>0</v>
      </c>
      <c r="E20" s="7">
        <f t="shared" si="4"/>
        <v>1097153000</v>
      </c>
      <c r="F20" s="8">
        <f>F21+F23</f>
        <v>0</v>
      </c>
      <c r="G20" s="7">
        <f>E20+F20</f>
        <v>1097153000</v>
      </c>
      <c r="H20" s="8">
        <f>H21+H23</f>
        <v>0</v>
      </c>
      <c r="I20" s="7">
        <f>G20+H20</f>
        <v>1097153000</v>
      </c>
      <c r="J20" s="8">
        <f>J21+J23</f>
        <v>0</v>
      </c>
      <c r="K20" s="7">
        <f>I20+J20</f>
        <v>1097153000</v>
      </c>
      <c r="L20" s="8">
        <f>L21+L23</f>
        <v>0</v>
      </c>
      <c r="M20" s="7">
        <f>K20+L20</f>
        <v>1097153000</v>
      </c>
      <c r="N20" s="8">
        <f>N21+N23</f>
        <v>0</v>
      </c>
      <c r="O20" s="7">
        <f>M20+N20</f>
        <v>1097153000</v>
      </c>
      <c r="P20" s="8">
        <f>P21+P23</f>
        <v>0</v>
      </c>
      <c r="Q20" s="7">
        <f>O20+P20</f>
        <v>1097153000</v>
      </c>
      <c r="R20" s="8">
        <f>R21+R23</f>
        <v>0</v>
      </c>
      <c r="S20" s="7">
        <f>Q20+R20</f>
        <v>1097153000</v>
      </c>
      <c r="T20" s="8">
        <f>T21+T23</f>
        <v>0</v>
      </c>
      <c r="U20" s="7">
        <f>S20+T20</f>
        <v>1097153000</v>
      </c>
      <c r="V20" s="8">
        <f>V21+V23</f>
        <v>0</v>
      </c>
      <c r="W20" s="7">
        <f>U20+V20</f>
        <v>1097153000</v>
      </c>
      <c r="X20" s="7">
        <v>791129000</v>
      </c>
      <c r="Y20" s="8">
        <f>Y21+Y23</f>
        <v>0</v>
      </c>
      <c r="Z20" s="7">
        <f t="shared" si="13"/>
        <v>791129000</v>
      </c>
      <c r="AA20" s="8">
        <f>AA21+AA23</f>
        <v>0</v>
      </c>
      <c r="AB20" s="7">
        <f>Z20+AA20</f>
        <v>791129000</v>
      </c>
      <c r="AC20" s="8">
        <f>AC21+AC23</f>
        <v>0</v>
      </c>
      <c r="AD20" s="7">
        <f>AB20+AC20</f>
        <v>791129000</v>
      </c>
      <c r="AE20" s="8">
        <f>AE21+AE23</f>
        <v>0</v>
      </c>
      <c r="AF20" s="7">
        <f>AD20+AE20</f>
        <v>791129000</v>
      </c>
      <c r="AG20" s="8">
        <f>AG21+AG23</f>
        <v>0</v>
      </c>
      <c r="AH20" s="7">
        <f>AF20+AG20</f>
        <v>791129000</v>
      </c>
      <c r="AI20" s="8">
        <f>AI21+AI23</f>
        <v>0</v>
      </c>
      <c r="AJ20" s="7">
        <f>AH20+AI20</f>
        <v>791129000</v>
      </c>
      <c r="AK20" s="8">
        <f>AK21+AK23</f>
        <v>0</v>
      </c>
      <c r="AL20" s="7">
        <f>AJ20+AK20</f>
        <v>791129000</v>
      </c>
      <c r="AM20" s="8">
        <f>AM21+AM23</f>
        <v>0</v>
      </c>
      <c r="AN20" s="7">
        <f t="shared" si="32"/>
        <v>791129000</v>
      </c>
      <c r="AO20" s="8">
        <f>AO21+AO23</f>
        <v>0</v>
      </c>
      <c r="AP20" s="7">
        <f t="shared" si="33"/>
        <v>791129000</v>
      </c>
      <c r="AQ20" s="8">
        <f>AQ21+AQ23</f>
        <v>0</v>
      </c>
      <c r="AR20" s="7">
        <f t="shared" si="34"/>
        <v>791129000</v>
      </c>
      <c r="AS20" s="7">
        <v>804825000</v>
      </c>
      <c r="AT20" s="8">
        <f>AT21+AT23</f>
        <v>0</v>
      </c>
      <c r="AU20" s="7">
        <f t="shared" si="20"/>
        <v>804825000</v>
      </c>
      <c r="AV20" s="8">
        <f>AV21+AV23</f>
        <v>0</v>
      </c>
      <c r="AW20" s="7">
        <f>AU20+AV20</f>
        <v>804825000</v>
      </c>
      <c r="AX20" s="8">
        <f>AX21+AX23</f>
        <v>0</v>
      </c>
      <c r="AY20" s="7">
        <f>AW20+AX20</f>
        <v>804825000</v>
      </c>
      <c r="AZ20" s="8">
        <f>AZ21+AZ23</f>
        <v>0</v>
      </c>
      <c r="BA20" s="7">
        <f>AY20+AZ20</f>
        <v>804825000</v>
      </c>
      <c r="BB20" s="8">
        <f>BB21+BB23</f>
        <v>0</v>
      </c>
      <c r="BC20" s="7">
        <f>BA20+BB20</f>
        <v>804825000</v>
      </c>
      <c r="BD20" s="8">
        <f>BD21+BD23</f>
        <v>0</v>
      </c>
      <c r="BE20" s="7">
        <f>BC20+BD20</f>
        <v>804825000</v>
      </c>
      <c r="BF20" s="8">
        <f>BF21+BF23</f>
        <v>0</v>
      </c>
      <c r="BG20" s="7">
        <f>BE20+BF20</f>
        <v>804825000</v>
      </c>
      <c r="BH20" s="8">
        <f>BH21+BH23</f>
        <v>0</v>
      </c>
      <c r="BI20" s="7">
        <f t="shared" si="35"/>
        <v>804825000</v>
      </c>
      <c r="BJ20" s="8">
        <f>BJ21+BJ23</f>
        <v>0</v>
      </c>
      <c r="BK20" s="7">
        <f>BI20+BJ20</f>
        <v>804825000</v>
      </c>
      <c r="BL20" s="8">
        <f>BL21+BL23</f>
        <v>0</v>
      </c>
      <c r="BM20" s="7">
        <f>BK20+BL20</f>
        <v>804825000</v>
      </c>
    </row>
    <row r="21" spans="1:65" ht="25.5" x14ac:dyDescent="0.2">
      <c r="A21" s="4" t="s">
        <v>34</v>
      </c>
      <c r="B21" s="4" t="s">
        <v>35</v>
      </c>
      <c r="C21" s="15">
        <v>917355000</v>
      </c>
      <c r="D21" s="15">
        <v>0</v>
      </c>
      <c r="E21" s="9">
        <f t="shared" si="4"/>
        <v>917355000</v>
      </c>
      <c r="F21" s="15"/>
      <c r="G21" s="9">
        <f>E21+F21</f>
        <v>917355000</v>
      </c>
      <c r="H21" s="15"/>
      <c r="I21" s="9">
        <f>G21+H21</f>
        <v>917355000</v>
      </c>
      <c r="J21" s="15"/>
      <c r="K21" s="9">
        <f>I21+J21</f>
        <v>917355000</v>
      </c>
      <c r="L21" s="15"/>
      <c r="M21" s="9">
        <f>K21+L21</f>
        <v>917355000</v>
      </c>
      <c r="N21" s="15"/>
      <c r="O21" s="9">
        <f>M21+N21</f>
        <v>917355000</v>
      </c>
      <c r="P21" s="15"/>
      <c r="Q21" s="9">
        <f>O21+P21</f>
        <v>917355000</v>
      </c>
      <c r="R21" s="15"/>
      <c r="S21" s="9">
        <f>Q21+R21</f>
        <v>917355000</v>
      </c>
      <c r="T21" s="15"/>
      <c r="U21" s="9">
        <f>S21+T21</f>
        <v>917355000</v>
      </c>
      <c r="V21" s="15"/>
      <c r="W21" s="9">
        <f>U21+V21</f>
        <v>917355000</v>
      </c>
      <c r="X21" s="9">
        <v>791129000</v>
      </c>
      <c r="Y21" s="15"/>
      <c r="Z21" s="9">
        <f t="shared" si="13"/>
        <v>791129000</v>
      </c>
      <c r="AA21" s="15"/>
      <c r="AB21" s="9">
        <f>Z21+AA21</f>
        <v>791129000</v>
      </c>
      <c r="AC21" s="15"/>
      <c r="AD21" s="9">
        <f>AB21+AC21</f>
        <v>791129000</v>
      </c>
      <c r="AE21" s="15"/>
      <c r="AF21" s="9">
        <f>AD21+AE21</f>
        <v>791129000</v>
      </c>
      <c r="AG21" s="15"/>
      <c r="AH21" s="9">
        <f>AF21+AG21</f>
        <v>791129000</v>
      </c>
      <c r="AI21" s="15"/>
      <c r="AJ21" s="9">
        <f>AH21+AI21</f>
        <v>791129000</v>
      </c>
      <c r="AK21" s="15"/>
      <c r="AL21" s="9">
        <f>AJ21+AK21</f>
        <v>791129000</v>
      </c>
      <c r="AM21" s="15"/>
      <c r="AN21" s="9">
        <f t="shared" si="32"/>
        <v>791129000</v>
      </c>
      <c r="AO21" s="15"/>
      <c r="AP21" s="9">
        <f t="shared" si="33"/>
        <v>791129000</v>
      </c>
      <c r="AQ21" s="15"/>
      <c r="AR21" s="9">
        <f t="shared" si="34"/>
        <v>791129000</v>
      </c>
      <c r="AS21" s="9">
        <v>804825000</v>
      </c>
      <c r="AT21" s="15"/>
      <c r="AU21" s="9">
        <f t="shared" si="20"/>
        <v>804825000</v>
      </c>
      <c r="AV21" s="15"/>
      <c r="AW21" s="9">
        <f>AU21+AV21</f>
        <v>804825000</v>
      </c>
      <c r="AX21" s="15"/>
      <c r="AY21" s="9">
        <f>AW21+AX21</f>
        <v>804825000</v>
      </c>
      <c r="AZ21" s="15"/>
      <c r="BA21" s="9">
        <f>AY21+AZ21</f>
        <v>804825000</v>
      </c>
      <c r="BB21" s="15"/>
      <c r="BC21" s="9">
        <f>BA21+BB21</f>
        <v>804825000</v>
      </c>
      <c r="BD21" s="15"/>
      <c r="BE21" s="9">
        <f>BC21+BD21</f>
        <v>804825000</v>
      </c>
      <c r="BF21" s="15"/>
      <c r="BG21" s="9">
        <f>BE21+BF21</f>
        <v>804825000</v>
      </c>
      <c r="BH21" s="15"/>
      <c r="BI21" s="9">
        <f t="shared" si="35"/>
        <v>804825000</v>
      </c>
      <c r="BJ21" s="15"/>
      <c r="BK21" s="9">
        <f>BI21+BJ21</f>
        <v>804825000</v>
      </c>
      <c r="BL21" s="15"/>
      <c r="BM21" s="9">
        <f>BK21+BL21</f>
        <v>804825000</v>
      </c>
    </row>
    <row r="22" spans="1:65" ht="38.25" x14ac:dyDescent="0.2">
      <c r="A22" s="4" t="s">
        <v>36</v>
      </c>
      <c r="B22" s="4" t="s">
        <v>37</v>
      </c>
      <c r="C22" s="15">
        <v>917355000</v>
      </c>
      <c r="D22" s="15">
        <v>0</v>
      </c>
      <c r="E22" s="9">
        <f t="shared" si="4"/>
        <v>917355000</v>
      </c>
      <c r="F22" s="15"/>
      <c r="G22" s="9">
        <f t="shared" ref="G22:G24" si="36">E22+F22</f>
        <v>917355000</v>
      </c>
      <c r="H22" s="15"/>
      <c r="I22" s="9">
        <f t="shared" ref="I22:I24" si="37">G22+H22</f>
        <v>917355000</v>
      </c>
      <c r="J22" s="15"/>
      <c r="K22" s="9">
        <f t="shared" ref="K22:K24" si="38">I22+J22</f>
        <v>917355000</v>
      </c>
      <c r="L22" s="15"/>
      <c r="M22" s="9">
        <f t="shared" ref="M22:M24" si="39">K22+L22</f>
        <v>917355000</v>
      </c>
      <c r="N22" s="15"/>
      <c r="O22" s="9">
        <f t="shared" ref="O22:O24" si="40">M22+N22</f>
        <v>917355000</v>
      </c>
      <c r="P22" s="15"/>
      <c r="Q22" s="9">
        <f t="shared" ref="Q22:Q24" si="41">O22+P22</f>
        <v>917355000</v>
      </c>
      <c r="R22" s="15"/>
      <c r="S22" s="9">
        <f t="shared" ref="S22:S24" si="42">Q22+R22</f>
        <v>917355000</v>
      </c>
      <c r="T22" s="15"/>
      <c r="U22" s="9">
        <f t="shared" ref="U22:W24" si="43">S22+T22</f>
        <v>917355000</v>
      </c>
      <c r="V22" s="15"/>
      <c r="W22" s="9">
        <f t="shared" si="43"/>
        <v>917355000</v>
      </c>
      <c r="X22" s="9">
        <v>791129000</v>
      </c>
      <c r="Y22" s="15"/>
      <c r="Z22" s="9">
        <f t="shared" si="13"/>
        <v>791129000</v>
      </c>
      <c r="AA22" s="15"/>
      <c r="AB22" s="9">
        <f t="shared" ref="AB22:AB24" si="44">Z22+AA22</f>
        <v>791129000</v>
      </c>
      <c r="AC22" s="15"/>
      <c r="AD22" s="9">
        <f t="shared" ref="AD22:AD24" si="45">AB22+AC22</f>
        <v>791129000</v>
      </c>
      <c r="AE22" s="15"/>
      <c r="AF22" s="9">
        <f t="shared" ref="AF22:AF24" si="46">AD22+AE22</f>
        <v>791129000</v>
      </c>
      <c r="AG22" s="15"/>
      <c r="AH22" s="9">
        <f t="shared" ref="AH22:AH24" si="47">AF22+AG22</f>
        <v>791129000</v>
      </c>
      <c r="AI22" s="15"/>
      <c r="AJ22" s="9">
        <f t="shared" ref="AJ22:AJ24" si="48">AH22+AI22</f>
        <v>791129000</v>
      </c>
      <c r="AK22" s="15"/>
      <c r="AL22" s="9">
        <f t="shared" ref="AL22:AL24" si="49">AJ22+AK22</f>
        <v>791129000</v>
      </c>
      <c r="AM22" s="15"/>
      <c r="AN22" s="9">
        <f t="shared" si="32"/>
        <v>791129000</v>
      </c>
      <c r="AO22" s="15"/>
      <c r="AP22" s="9">
        <f t="shared" si="33"/>
        <v>791129000</v>
      </c>
      <c r="AQ22" s="15"/>
      <c r="AR22" s="9">
        <f t="shared" si="34"/>
        <v>791129000</v>
      </c>
      <c r="AS22" s="9">
        <v>804825000</v>
      </c>
      <c r="AT22" s="15"/>
      <c r="AU22" s="9">
        <f t="shared" si="20"/>
        <v>804825000</v>
      </c>
      <c r="AV22" s="15"/>
      <c r="AW22" s="9">
        <f t="shared" ref="AW22:AW24" si="50">AU22+AV22</f>
        <v>804825000</v>
      </c>
      <c r="AX22" s="15"/>
      <c r="AY22" s="9">
        <f t="shared" ref="AY22:AY24" si="51">AW22+AX22</f>
        <v>804825000</v>
      </c>
      <c r="AZ22" s="15"/>
      <c r="BA22" s="9">
        <f t="shared" ref="BA22:BA24" si="52">AY22+AZ22</f>
        <v>804825000</v>
      </c>
      <c r="BB22" s="15"/>
      <c r="BC22" s="9">
        <f t="shared" ref="BC22:BC24" si="53">BA22+BB22</f>
        <v>804825000</v>
      </c>
      <c r="BD22" s="15"/>
      <c r="BE22" s="9">
        <f t="shared" ref="BE22:BE24" si="54">BC22+BD22</f>
        <v>804825000</v>
      </c>
      <c r="BF22" s="15"/>
      <c r="BG22" s="9">
        <f t="shared" ref="BG22:BG24" si="55">BE22+BF22</f>
        <v>804825000</v>
      </c>
      <c r="BH22" s="15"/>
      <c r="BI22" s="9">
        <f t="shared" si="35"/>
        <v>804825000</v>
      </c>
      <c r="BJ22" s="15"/>
      <c r="BK22" s="9">
        <f t="shared" ref="BK22:BK24" si="56">BI22+BJ22</f>
        <v>804825000</v>
      </c>
      <c r="BL22" s="15"/>
      <c r="BM22" s="9">
        <f t="shared" ref="BM22:BM24" si="57">BK22+BL22</f>
        <v>804825000</v>
      </c>
    </row>
    <row r="23" spans="1:65" ht="25.5" x14ac:dyDescent="0.2">
      <c r="A23" s="4" t="s">
        <v>38</v>
      </c>
      <c r="B23" s="4" t="s">
        <v>39</v>
      </c>
      <c r="C23" s="15">
        <v>179798000</v>
      </c>
      <c r="D23" s="15">
        <f>D24</f>
        <v>0</v>
      </c>
      <c r="E23" s="9">
        <f t="shared" si="4"/>
        <v>179798000</v>
      </c>
      <c r="F23" s="15"/>
      <c r="G23" s="9">
        <f t="shared" si="36"/>
        <v>179798000</v>
      </c>
      <c r="H23" s="15"/>
      <c r="I23" s="9">
        <f t="shared" si="37"/>
        <v>179798000</v>
      </c>
      <c r="J23" s="15">
        <f>J24</f>
        <v>0</v>
      </c>
      <c r="K23" s="9">
        <f t="shared" si="38"/>
        <v>179798000</v>
      </c>
      <c r="L23" s="15">
        <f>L24</f>
        <v>0</v>
      </c>
      <c r="M23" s="9">
        <f t="shared" si="39"/>
        <v>179798000</v>
      </c>
      <c r="N23" s="15">
        <f>N24</f>
        <v>0</v>
      </c>
      <c r="O23" s="9">
        <f t="shared" si="40"/>
        <v>179798000</v>
      </c>
      <c r="P23" s="15">
        <f>P24</f>
        <v>0</v>
      </c>
      <c r="Q23" s="9">
        <f t="shared" si="41"/>
        <v>179798000</v>
      </c>
      <c r="R23" s="15">
        <f>R24</f>
        <v>0</v>
      </c>
      <c r="S23" s="9">
        <f t="shared" si="42"/>
        <v>179798000</v>
      </c>
      <c r="T23" s="15">
        <f>T24</f>
        <v>0</v>
      </c>
      <c r="U23" s="9">
        <f t="shared" si="43"/>
        <v>179798000</v>
      </c>
      <c r="V23" s="15">
        <f>V24</f>
        <v>0</v>
      </c>
      <c r="W23" s="9">
        <f t="shared" si="43"/>
        <v>179798000</v>
      </c>
      <c r="X23" s="9">
        <v>0</v>
      </c>
      <c r="Y23" s="15"/>
      <c r="Z23" s="9">
        <f t="shared" si="13"/>
        <v>0</v>
      </c>
      <c r="AA23" s="15"/>
      <c r="AB23" s="9">
        <f t="shared" si="44"/>
        <v>0</v>
      </c>
      <c r="AC23" s="15"/>
      <c r="AD23" s="9">
        <f t="shared" si="45"/>
        <v>0</v>
      </c>
      <c r="AE23" s="15"/>
      <c r="AF23" s="9">
        <f t="shared" si="46"/>
        <v>0</v>
      </c>
      <c r="AG23" s="15"/>
      <c r="AH23" s="9">
        <f t="shared" si="47"/>
        <v>0</v>
      </c>
      <c r="AI23" s="15"/>
      <c r="AJ23" s="9">
        <f t="shared" si="48"/>
        <v>0</v>
      </c>
      <c r="AK23" s="15"/>
      <c r="AL23" s="9">
        <f t="shared" si="49"/>
        <v>0</v>
      </c>
      <c r="AM23" s="15"/>
      <c r="AN23" s="9">
        <f t="shared" si="32"/>
        <v>0</v>
      </c>
      <c r="AO23" s="15"/>
      <c r="AP23" s="9">
        <f t="shared" si="33"/>
        <v>0</v>
      </c>
      <c r="AQ23" s="15"/>
      <c r="AR23" s="9">
        <f t="shared" si="34"/>
        <v>0</v>
      </c>
      <c r="AS23" s="9">
        <v>0</v>
      </c>
      <c r="AT23" s="15"/>
      <c r="AU23" s="9">
        <f t="shared" si="20"/>
        <v>0</v>
      </c>
      <c r="AV23" s="15"/>
      <c r="AW23" s="9">
        <f t="shared" si="50"/>
        <v>0</v>
      </c>
      <c r="AX23" s="15"/>
      <c r="AY23" s="9">
        <f t="shared" si="51"/>
        <v>0</v>
      </c>
      <c r="AZ23" s="15"/>
      <c r="BA23" s="9">
        <f t="shared" si="52"/>
        <v>0</v>
      </c>
      <c r="BB23" s="15"/>
      <c r="BC23" s="9">
        <f t="shared" si="53"/>
        <v>0</v>
      </c>
      <c r="BD23" s="15"/>
      <c r="BE23" s="9">
        <f t="shared" si="54"/>
        <v>0</v>
      </c>
      <c r="BF23" s="15"/>
      <c r="BG23" s="9">
        <f t="shared" si="55"/>
        <v>0</v>
      </c>
      <c r="BH23" s="15"/>
      <c r="BI23" s="9">
        <f t="shared" si="35"/>
        <v>0</v>
      </c>
      <c r="BJ23" s="15"/>
      <c r="BK23" s="9">
        <f t="shared" si="56"/>
        <v>0</v>
      </c>
      <c r="BL23" s="15"/>
      <c r="BM23" s="9">
        <f t="shared" si="57"/>
        <v>0</v>
      </c>
    </row>
    <row r="24" spans="1:65" ht="38.25" x14ac:dyDescent="0.2">
      <c r="A24" s="4" t="s">
        <v>40</v>
      </c>
      <c r="B24" s="4" t="s">
        <v>41</v>
      </c>
      <c r="C24" s="15">
        <v>179798000</v>
      </c>
      <c r="D24" s="15"/>
      <c r="E24" s="9">
        <f t="shared" si="4"/>
        <v>179798000</v>
      </c>
      <c r="F24" s="15"/>
      <c r="G24" s="9">
        <f t="shared" si="36"/>
        <v>179798000</v>
      </c>
      <c r="H24" s="15"/>
      <c r="I24" s="9">
        <f t="shared" si="37"/>
        <v>179798000</v>
      </c>
      <c r="J24" s="15"/>
      <c r="K24" s="9">
        <f t="shared" si="38"/>
        <v>179798000</v>
      </c>
      <c r="L24" s="15"/>
      <c r="M24" s="9">
        <f t="shared" si="39"/>
        <v>179798000</v>
      </c>
      <c r="N24" s="15"/>
      <c r="O24" s="9">
        <f t="shared" si="40"/>
        <v>179798000</v>
      </c>
      <c r="P24" s="15"/>
      <c r="Q24" s="9">
        <f t="shared" si="41"/>
        <v>179798000</v>
      </c>
      <c r="R24" s="15"/>
      <c r="S24" s="9">
        <f t="shared" si="42"/>
        <v>179798000</v>
      </c>
      <c r="T24" s="15"/>
      <c r="U24" s="9">
        <f t="shared" si="43"/>
        <v>179798000</v>
      </c>
      <c r="V24" s="15"/>
      <c r="W24" s="9">
        <f t="shared" si="43"/>
        <v>179798000</v>
      </c>
      <c r="X24" s="9">
        <v>0</v>
      </c>
      <c r="Y24" s="15"/>
      <c r="Z24" s="9">
        <f t="shared" si="13"/>
        <v>0</v>
      </c>
      <c r="AA24" s="15"/>
      <c r="AB24" s="9">
        <f t="shared" si="44"/>
        <v>0</v>
      </c>
      <c r="AC24" s="15"/>
      <c r="AD24" s="9">
        <f t="shared" si="45"/>
        <v>0</v>
      </c>
      <c r="AE24" s="15"/>
      <c r="AF24" s="9">
        <f t="shared" si="46"/>
        <v>0</v>
      </c>
      <c r="AG24" s="15"/>
      <c r="AH24" s="9">
        <f t="shared" si="47"/>
        <v>0</v>
      </c>
      <c r="AI24" s="15"/>
      <c r="AJ24" s="9">
        <f t="shared" si="48"/>
        <v>0</v>
      </c>
      <c r="AK24" s="15"/>
      <c r="AL24" s="9">
        <f t="shared" si="49"/>
        <v>0</v>
      </c>
      <c r="AM24" s="15"/>
      <c r="AN24" s="9">
        <f t="shared" si="32"/>
        <v>0</v>
      </c>
      <c r="AO24" s="15"/>
      <c r="AP24" s="9">
        <f t="shared" si="33"/>
        <v>0</v>
      </c>
      <c r="AQ24" s="15"/>
      <c r="AR24" s="9">
        <f t="shared" si="34"/>
        <v>0</v>
      </c>
      <c r="AS24" s="9">
        <v>0</v>
      </c>
      <c r="AT24" s="15"/>
      <c r="AU24" s="9">
        <f t="shared" si="20"/>
        <v>0</v>
      </c>
      <c r="AV24" s="15"/>
      <c r="AW24" s="9">
        <f t="shared" si="50"/>
        <v>0</v>
      </c>
      <c r="AX24" s="15"/>
      <c r="AY24" s="9">
        <f t="shared" si="51"/>
        <v>0</v>
      </c>
      <c r="AZ24" s="15"/>
      <c r="BA24" s="9">
        <f t="shared" si="52"/>
        <v>0</v>
      </c>
      <c r="BB24" s="15"/>
      <c r="BC24" s="9">
        <f t="shared" si="53"/>
        <v>0</v>
      </c>
      <c r="BD24" s="15"/>
      <c r="BE24" s="9">
        <f t="shared" si="54"/>
        <v>0</v>
      </c>
      <c r="BF24" s="15"/>
      <c r="BG24" s="9">
        <f t="shared" si="55"/>
        <v>0</v>
      </c>
      <c r="BH24" s="15"/>
      <c r="BI24" s="9">
        <f t="shared" si="35"/>
        <v>0</v>
      </c>
      <c r="BJ24" s="15"/>
      <c r="BK24" s="9">
        <f t="shared" si="56"/>
        <v>0</v>
      </c>
      <c r="BL24" s="15"/>
      <c r="BM24" s="9">
        <f t="shared" si="57"/>
        <v>0</v>
      </c>
    </row>
    <row r="25" spans="1:65" ht="38.25" x14ac:dyDescent="0.2">
      <c r="A25" s="11" t="s">
        <v>42</v>
      </c>
      <c r="B25" s="11" t="s">
        <v>43</v>
      </c>
      <c r="C25" s="8">
        <v>5154404859.7900009</v>
      </c>
      <c r="D25" s="8">
        <f>D26+D28+D30+D32+D34+D36+D38+D40+D42+D44+D46+D48+D50+D52+D54+D56+D58+D60+D62</f>
        <v>0</v>
      </c>
      <c r="E25" s="8">
        <f t="shared" si="4"/>
        <v>5154404859.7900009</v>
      </c>
      <c r="F25" s="8">
        <f>F26+F28+F30+F32+F34+F36+F38+F40+F42+F44+F46+F48+F50+F52+F54+F56</f>
        <v>0</v>
      </c>
      <c r="G25" s="8">
        <f>E25+F25</f>
        <v>5154404859.7900009</v>
      </c>
      <c r="H25" s="8">
        <f>H26+H28+H30+H32+H34+H36+H38+H40+H42+H44+H46+H48+H50+H52+H54+H56</f>
        <v>0</v>
      </c>
      <c r="I25" s="8">
        <f>G25+H25</f>
        <v>5154404859.7900009</v>
      </c>
      <c r="J25" s="8">
        <f>J26+J28+J30+J32+J34+J36+J38+J40+J42+J44+J46+J48+J50+J52+J54+J56</f>
        <v>0</v>
      </c>
      <c r="K25" s="8">
        <f>I25+J25</f>
        <v>5154404859.7900009</v>
      </c>
      <c r="L25" s="8">
        <f>L26+L28+L30+L32+L34+L36+L38+L40+L42+L44+L46+L48+L50+L52+L54+L56</f>
        <v>0</v>
      </c>
      <c r="M25" s="8">
        <f>K25+L25</f>
        <v>5154404859.7900009</v>
      </c>
      <c r="N25" s="8">
        <f>N26+N28+N30+N32+N34+N36+N38+N40+N42+N44+N46+N48+N50+N52+N54+N56</f>
        <v>0</v>
      </c>
      <c r="O25" s="8">
        <f>M25+N25</f>
        <v>5154404859.7900009</v>
      </c>
      <c r="P25" s="8">
        <f>P26+P28+P30+P32+P34+P36+P38+P40+P42+P44+P46+P48+P50+P52+P54+P56</f>
        <v>0</v>
      </c>
      <c r="Q25" s="8">
        <f>O25+P25</f>
        <v>5154404859.7900009</v>
      </c>
      <c r="R25" s="8">
        <f>R26+R28+R30+R32+R34+R36+R38+R40+R42+R44+R46+R48+R50+R52+R54+R56</f>
        <v>0</v>
      </c>
      <c r="S25" s="8">
        <f>Q25+R25</f>
        <v>5154404859.7900009</v>
      </c>
      <c r="T25" s="8">
        <f>T26+T28+T30+T32+T34+T36+T38+T40+T42+T44+T46+T48+T50+T52+T54+T56</f>
        <v>0</v>
      </c>
      <c r="U25" s="8">
        <f>S25+T25</f>
        <v>5154404859.7900009</v>
      </c>
      <c r="V25" s="8" t="e">
        <f>V29+V31+V33+V43+V45+V47+#REF!</f>
        <v>#REF!</v>
      </c>
      <c r="W25" s="8" t="e">
        <f>U25+V25</f>
        <v>#REF!</v>
      </c>
      <c r="X25" s="8">
        <v>4378306434.9399996</v>
      </c>
      <c r="Y25" s="8">
        <f>Y26+Y28+Y30+Y32+Y34+Y36+Y38+Y40+Y42+Y44+Y46+Y48+Y50+Y52+Y54+Y56+Y58+Y60+Y62</f>
        <v>0</v>
      </c>
      <c r="Z25" s="8">
        <f t="shared" si="13"/>
        <v>4378306434.9399996</v>
      </c>
      <c r="AA25" s="8">
        <f>AA26+AA28+AA30+AA32+AA34+AA36+AA38+AA40+AA42+AA44+AA46+AA48+AA50+AA52+AA54+AA56</f>
        <v>0</v>
      </c>
      <c r="AB25" s="8">
        <f>Z25+AA25</f>
        <v>4378306434.9399996</v>
      </c>
      <c r="AC25" s="8">
        <f>AC26+AC28+AC30+AC32+AC34+AC36+AC38+AC40+AC42+AC44+AC46+AC48+AC50+AC52+AC54+AC56</f>
        <v>0</v>
      </c>
      <c r="AD25" s="8">
        <f>AB25+AC25</f>
        <v>4378306434.9399996</v>
      </c>
      <c r="AE25" s="8">
        <f>AE26+AE28+AE30+AE32+AE34+AE36+AE38+AE40+AE42+AE44+AE46+AE48+AE50+AE52+AE54+AE56</f>
        <v>0</v>
      </c>
      <c r="AF25" s="8">
        <f>AD25+AE25</f>
        <v>4378306434.9399996</v>
      </c>
      <c r="AG25" s="8">
        <f>AG26+AG28+AG30+AG32+AG34+AG36+AG38+AG40+AG42+AG44+AG46+AG48+AG50+AG52+AG54+AG56</f>
        <v>0</v>
      </c>
      <c r="AH25" s="8">
        <f>AF25+AG25</f>
        <v>4378306434.9399996</v>
      </c>
      <c r="AI25" s="8">
        <f>AI26+AI28+AI30+AI32+AI34+AI36+AI38+AI40+AI42+AI44+AI46+AI48+AI50+AI52+AI54+AI56</f>
        <v>0</v>
      </c>
      <c r="AJ25" s="8">
        <f>AH25+AI25</f>
        <v>4378306434.9399996</v>
      </c>
      <c r="AK25" s="8">
        <f>AK26+AK28+AK30+AK32+AK34+AK36+AK38+AK40+AK42+AK44+AK46+AK48+AK50+AK52+AK54+AK56</f>
        <v>0</v>
      </c>
      <c r="AL25" s="8">
        <f>AJ25+AK25</f>
        <v>4378306434.9399996</v>
      </c>
      <c r="AM25" s="8">
        <f>AM26+AM28+AM30+AM32+AM34+AM36+AM38+AM40+AM42+AM44+AM46+AM48+AM50+AM52+AM54+AM56</f>
        <v>0</v>
      </c>
      <c r="AN25" s="8">
        <f t="shared" si="32"/>
        <v>4378306434.9399996</v>
      </c>
      <c r="AO25" s="8">
        <f>AO26+AO28+AO30+AO32+AO34+AO36+AO38+AO40+AO42+AO44+AO46+AO48+AO50+AO52+AO54+AO56</f>
        <v>0</v>
      </c>
      <c r="AP25" s="8">
        <f t="shared" si="33"/>
        <v>4378306434.9399996</v>
      </c>
      <c r="AQ25" s="8">
        <f>AQ26+AQ28+AQ30+AQ32+AQ34+AQ36+AQ38+AQ40+AQ42+AQ44+AQ46+AQ48+AQ50+AQ52+AQ54+AQ56</f>
        <v>0</v>
      </c>
      <c r="AR25" s="8">
        <f t="shared" si="34"/>
        <v>4378306434.9399996</v>
      </c>
      <c r="AS25" s="8">
        <v>3924627038.0499997</v>
      </c>
      <c r="AT25" s="8">
        <f>AT26+AT28+AT30+AT32+AT34+AT36+AT38+AT40+AT42+AT44+AT46+AT48+AT50+AT52+AT54+AT56+AT58+AT60+AT62</f>
        <v>0</v>
      </c>
      <c r="AU25" s="8">
        <f t="shared" si="20"/>
        <v>3924627038.0499997</v>
      </c>
      <c r="AV25" s="8">
        <f>AV26+AV28+AV30+AV32+AV34+AV36+AV38+AV40+AV42+AV44+AV46+AV48+AV50+AV52+AV54+AV56</f>
        <v>0</v>
      </c>
      <c r="AW25" s="8">
        <f>AU25+AV25</f>
        <v>3924627038.0499997</v>
      </c>
      <c r="AX25" s="8">
        <f>AX26+AX28+AX30+AX32+AX34+AX36+AX38+AX40+AX42+AX44+AX46+AX48+AX50+AX52+AX54+AX56</f>
        <v>0</v>
      </c>
      <c r="AY25" s="8">
        <f>AW25+AX25</f>
        <v>3924627038.0499997</v>
      </c>
      <c r="AZ25" s="8">
        <f>AZ26+AZ28+AZ30+AZ32+AZ34+AZ36+AZ38+AZ40+AZ42+AZ44+AZ46+AZ48+AZ50+AZ52+AZ54+AZ56</f>
        <v>0</v>
      </c>
      <c r="BA25" s="8">
        <f>AY25+AZ25</f>
        <v>3924627038.0499997</v>
      </c>
      <c r="BB25" s="8">
        <f>BB26+BB28+BB30+BB32+BB34+BB36+BB38+BB40+BB42+BB44+BB46+BB48+BB50+BB52+BB54+BB56</f>
        <v>0</v>
      </c>
      <c r="BC25" s="8">
        <f>BA25+BB25</f>
        <v>3924627038.0499997</v>
      </c>
      <c r="BD25" s="8">
        <f>BD26+BD28+BD30+BD32+BD34+BD36+BD38+BD40+BD42+BD44+BD46+BD48+BD50+BD52+BD54+BD56</f>
        <v>0</v>
      </c>
      <c r="BE25" s="8">
        <f>BC25+BD25</f>
        <v>3924627038.0499997</v>
      </c>
      <c r="BF25" s="8">
        <f>BF26+BF28+BF30+BF32+BF34+BF36+BF38+BF40+BF42+BF44+BF46+BF48+BF50+BF52+BF54+BF56</f>
        <v>0</v>
      </c>
      <c r="BG25" s="8">
        <f>BE25+BF25</f>
        <v>3924627038.0499997</v>
      </c>
      <c r="BH25" s="8">
        <f>BH26+BH28+BH30+BH32+BH34+BH36+BH38+BH40+BH42+BH44+BH46+BH48+BH50+BH52+BH54+BH56</f>
        <v>0</v>
      </c>
      <c r="BI25" s="8">
        <f t="shared" si="35"/>
        <v>3924627038.0499997</v>
      </c>
      <c r="BJ25" s="8">
        <f>BJ26+BJ28+BJ30+BJ32+BJ34+BJ36+BJ38+BJ40+BJ42+BJ44+BJ46+BJ48+BJ50+BJ52+BJ54+BJ56</f>
        <v>0</v>
      </c>
      <c r="BK25" s="8">
        <f>BI25+BJ25</f>
        <v>3924627038.0499997</v>
      </c>
      <c r="BL25" s="8">
        <f>BL26+BL28+BL30+BL32+BL34+BL36+BL38+BL40+BL42+BL44+BL46+BL48+BL50+BL52+BL54+BL56</f>
        <v>0</v>
      </c>
      <c r="BM25" s="8">
        <f>BK25+BL25</f>
        <v>3924627038.0499997</v>
      </c>
    </row>
    <row r="26" spans="1:65" ht="51" x14ac:dyDescent="0.2">
      <c r="A26" s="16" t="s">
        <v>44</v>
      </c>
      <c r="B26" s="16" t="s">
        <v>108</v>
      </c>
      <c r="C26" s="15">
        <v>1646555415.5</v>
      </c>
      <c r="D26" s="15">
        <f>D27</f>
        <v>-330000000</v>
      </c>
      <c r="E26" s="15">
        <f t="shared" si="4"/>
        <v>1316555415.5</v>
      </c>
      <c r="F26" s="15">
        <f>F27</f>
        <v>0</v>
      </c>
      <c r="G26" s="15">
        <f>E26+F26</f>
        <v>1316555415.5</v>
      </c>
      <c r="H26" s="15">
        <f>H27</f>
        <v>0</v>
      </c>
      <c r="I26" s="15">
        <f>G26+H26</f>
        <v>1316555415.5</v>
      </c>
      <c r="J26" s="15">
        <f>J27</f>
        <v>0</v>
      </c>
      <c r="K26" s="15">
        <f>I26+J26</f>
        <v>1316555415.5</v>
      </c>
      <c r="L26" s="15">
        <f>L27</f>
        <v>0</v>
      </c>
      <c r="M26" s="15">
        <f>K26+L26</f>
        <v>1316555415.5</v>
      </c>
      <c r="N26" s="15">
        <f>N27</f>
        <v>0</v>
      </c>
      <c r="O26" s="15">
        <f>M26+N26</f>
        <v>1316555415.5</v>
      </c>
      <c r="P26" s="15">
        <f>P27</f>
        <v>0</v>
      </c>
      <c r="Q26" s="15">
        <f>O26+P26</f>
        <v>1316555415.5</v>
      </c>
      <c r="R26" s="15">
        <f>R27</f>
        <v>0</v>
      </c>
      <c r="S26" s="15">
        <f>Q26+R26</f>
        <v>1316555415.5</v>
      </c>
      <c r="T26" s="15">
        <f>T27</f>
        <v>0</v>
      </c>
      <c r="U26" s="15">
        <f>S26+T26</f>
        <v>1316555415.5</v>
      </c>
      <c r="V26" s="15">
        <f>V27</f>
        <v>0</v>
      </c>
      <c r="W26" s="15">
        <f>U26+V26</f>
        <v>1316555415.5</v>
      </c>
      <c r="X26" s="15">
        <v>1520303947</v>
      </c>
      <c r="Y26" s="15">
        <f>Y27</f>
        <v>-600000000</v>
      </c>
      <c r="Z26" s="15">
        <f t="shared" si="13"/>
        <v>920303947</v>
      </c>
      <c r="AA26" s="15"/>
      <c r="AB26" s="15">
        <f>Z26+AA26</f>
        <v>920303947</v>
      </c>
      <c r="AC26" s="15"/>
      <c r="AD26" s="15">
        <f>AB26+AC26</f>
        <v>920303947</v>
      </c>
      <c r="AE26" s="15"/>
      <c r="AF26" s="15">
        <f>AD26+AE26</f>
        <v>920303947</v>
      </c>
      <c r="AG26" s="15"/>
      <c r="AH26" s="15">
        <f>AF26+AG26</f>
        <v>920303947</v>
      </c>
      <c r="AI26" s="15"/>
      <c r="AJ26" s="15">
        <f>AH26+AI26</f>
        <v>920303947</v>
      </c>
      <c r="AK26" s="15"/>
      <c r="AL26" s="15">
        <f>AJ26+AK26</f>
        <v>920303947</v>
      </c>
      <c r="AM26" s="15">
        <f>AM27</f>
        <v>0</v>
      </c>
      <c r="AN26" s="15">
        <f t="shared" si="32"/>
        <v>920303947</v>
      </c>
      <c r="AO26" s="15">
        <f>AO27</f>
        <v>0</v>
      </c>
      <c r="AP26" s="15">
        <f t="shared" si="33"/>
        <v>920303947</v>
      </c>
      <c r="AQ26" s="15">
        <f>AQ27</f>
        <v>0</v>
      </c>
      <c r="AR26" s="15">
        <f t="shared" si="34"/>
        <v>920303947</v>
      </c>
      <c r="AS26" s="15">
        <v>433275000</v>
      </c>
      <c r="AT26" s="15">
        <f>AT27</f>
        <v>-280000000</v>
      </c>
      <c r="AU26" s="15">
        <f t="shared" si="20"/>
        <v>153275000</v>
      </c>
      <c r="AV26" s="15"/>
      <c r="AW26" s="15">
        <f>AU26+AV26</f>
        <v>153275000</v>
      </c>
      <c r="AX26" s="15"/>
      <c r="AY26" s="15">
        <f>AW26+AX26</f>
        <v>153275000</v>
      </c>
      <c r="AZ26" s="15"/>
      <c r="BA26" s="15">
        <f>AY26+AZ26</f>
        <v>153275000</v>
      </c>
      <c r="BB26" s="15"/>
      <c r="BC26" s="15">
        <f>BA26+BB26</f>
        <v>153275000</v>
      </c>
      <c r="BD26" s="15"/>
      <c r="BE26" s="15">
        <f>BC26+BD26</f>
        <v>153275000</v>
      </c>
      <c r="BF26" s="15"/>
      <c r="BG26" s="15">
        <f>BE26+BF26</f>
        <v>153275000</v>
      </c>
      <c r="BH26" s="15"/>
      <c r="BI26" s="15">
        <f t="shared" si="35"/>
        <v>153275000</v>
      </c>
      <c r="BJ26" s="15"/>
      <c r="BK26" s="15">
        <f>BI26+BJ26</f>
        <v>153275000</v>
      </c>
      <c r="BL26" s="15"/>
      <c r="BM26" s="15">
        <f>BK26+BL26</f>
        <v>153275000</v>
      </c>
    </row>
    <row r="27" spans="1:65" ht="51" x14ac:dyDescent="0.2">
      <c r="A27" s="16" t="s">
        <v>45</v>
      </c>
      <c r="B27" s="16" t="s">
        <v>109</v>
      </c>
      <c r="C27" s="15">
        <v>1646555415.5</v>
      </c>
      <c r="D27" s="15">
        <f>-330000000</f>
        <v>-330000000</v>
      </c>
      <c r="E27" s="15">
        <f t="shared" si="4"/>
        <v>1316555415.5</v>
      </c>
      <c r="F27" s="15"/>
      <c r="G27" s="15">
        <f t="shared" ref="G27:G56" si="58">E27+F27</f>
        <v>1316555415.5</v>
      </c>
      <c r="H27" s="15"/>
      <c r="I27" s="15">
        <f t="shared" ref="I27:I56" si="59">G27+H27</f>
        <v>1316555415.5</v>
      </c>
      <c r="J27" s="15"/>
      <c r="K27" s="15">
        <f t="shared" ref="K27:K56" si="60">I27+J27</f>
        <v>1316555415.5</v>
      </c>
      <c r="L27" s="15"/>
      <c r="M27" s="15">
        <f t="shared" ref="M27:M56" si="61">K27+L27</f>
        <v>1316555415.5</v>
      </c>
      <c r="N27" s="15"/>
      <c r="O27" s="15">
        <f t="shared" ref="O27:O56" si="62">M27+N27</f>
        <v>1316555415.5</v>
      </c>
      <c r="P27" s="15"/>
      <c r="Q27" s="15">
        <f t="shared" ref="Q27:Q56" si="63">O27+P27</f>
        <v>1316555415.5</v>
      </c>
      <c r="R27" s="15"/>
      <c r="S27" s="15">
        <f t="shared" ref="S27:S56" si="64">Q27+R27</f>
        <v>1316555415.5</v>
      </c>
      <c r="T27" s="15"/>
      <c r="U27" s="15">
        <f t="shared" ref="U27:W56" si="65">S27+T27</f>
        <v>1316555415.5</v>
      </c>
      <c r="V27" s="15"/>
      <c r="W27" s="15">
        <f t="shared" si="65"/>
        <v>1316555415.5</v>
      </c>
      <c r="X27" s="15">
        <v>1520303947</v>
      </c>
      <c r="Y27" s="15">
        <v>-600000000</v>
      </c>
      <c r="Z27" s="15">
        <f t="shared" si="13"/>
        <v>920303947</v>
      </c>
      <c r="AA27" s="15"/>
      <c r="AB27" s="15">
        <f t="shared" ref="AB27:AB56" si="66">Z27+AA27</f>
        <v>920303947</v>
      </c>
      <c r="AC27" s="15"/>
      <c r="AD27" s="15">
        <f t="shared" ref="AD27:AD56" si="67">AB27+AC27</f>
        <v>920303947</v>
      </c>
      <c r="AE27" s="15"/>
      <c r="AF27" s="15">
        <f t="shared" ref="AF27:AF56" si="68">AD27+AE27</f>
        <v>920303947</v>
      </c>
      <c r="AG27" s="15"/>
      <c r="AH27" s="15">
        <f t="shared" ref="AH27:AH56" si="69">AF27+AG27</f>
        <v>920303947</v>
      </c>
      <c r="AI27" s="15"/>
      <c r="AJ27" s="15">
        <f t="shared" ref="AJ27:AJ56" si="70">AH27+AI27</f>
        <v>920303947</v>
      </c>
      <c r="AK27" s="15"/>
      <c r="AL27" s="15">
        <f t="shared" ref="AL27:AL56" si="71">AJ27+AK27</f>
        <v>920303947</v>
      </c>
      <c r="AM27" s="15"/>
      <c r="AN27" s="15">
        <f t="shared" si="32"/>
        <v>920303947</v>
      </c>
      <c r="AO27" s="15"/>
      <c r="AP27" s="15">
        <f t="shared" si="33"/>
        <v>920303947</v>
      </c>
      <c r="AQ27" s="15"/>
      <c r="AR27" s="15">
        <f t="shared" si="34"/>
        <v>920303947</v>
      </c>
      <c r="AS27" s="15">
        <v>433275000</v>
      </c>
      <c r="AT27" s="15">
        <v>-280000000</v>
      </c>
      <c r="AU27" s="15">
        <f t="shared" si="20"/>
        <v>153275000</v>
      </c>
      <c r="AV27" s="15"/>
      <c r="AW27" s="15">
        <f t="shared" ref="AW27:AW56" si="72">AU27+AV27</f>
        <v>153275000</v>
      </c>
      <c r="AX27" s="15"/>
      <c r="AY27" s="15">
        <f t="shared" ref="AY27:AY56" si="73">AW27+AX27</f>
        <v>153275000</v>
      </c>
      <c r="AZ27" s="15"/>
      <c r="BA27" s="15">
        <f t="shared" ref="BA27:BA56" si="74">AY27+AZ27</f>
        <v>153275000</v>
      </c>
      <c r="BB27" s="15"/>
      <c r="BC27" s="15">
        <f t="shared" ref="BC27:BC56" si="75">BA27+BB27</f>
        <v>153275000</v>
      </c>
      <c r="BD27" s="15"/>
      <c r="BE27" s="15">
        <f t="shared" ref="BE27:BE56" si="76">BC27+BD27</f>
        <v>153275000</v>
      </c>
      <c r="BF27" s="15"/>
      <c r="BG27" s="15">
        <f t="shared" ref="BG27:BG56" si="77">BE27+BF27</f>
        <v>153275000</v>
      </c>
      <c r="BH27" s="15"/>
      <c r="BI27" s="15">
        <f t="shared" si="35"/>
        <v>153275000</v>
      </c>
      <c r="BJ27" s="15"/>
      <c r="BK27" s="15">
        <f t="shared" ref="BK27:BK56" si="78">BI27+BJ27</f>
        <v>153275000</v>
      </c>
      <c r="BL27" s="15"/>
      <c r="BM27" s="15">
        <f t="shared" ref="BM27:BM56" si="79">BK27+BL27</f>
        <v>153275000</v>
      </c>
    </row>
    <row r="28" spans="1:65" ht="102" x14ac:dyDescent="0.2">
      <c r="A28" s="16" t="s">
        <v>46</v>
      </c>
      <c r="B28" s="16" t="s">
        <v>110</v>
      </c>
      <c r="C28" s="15">
        <v>1479725620.48</v>
      </c>
      <c r="D28" s="15">
        <f>D29</f>
        <v>330000000</v>
      </c>
      <c r="E28" s="15">
        <f t="shared" si="4"/>
        <v>1809725620.48</v>
      </c>
      <c r="F28" s="15">
        <f>F29</f>
        <v>0</v>
      </c>
      <c r="G28" s="15">
        <f t="shared" si="58"/>
        <v>1809725620.48</v>
      </c>
      <c r="H28" s="15">
        <f>H29</f>
        <v>0</v>
      </c>
      <c r="I28" s="15">
        <f t="shared" si="59"/>
        <v>1809725620.48</v>
      </c>
      <c r="J28" s="15">
        <f>J29</f>
        <v>0</v>
      </c>
      <c r="K28" s="15">
        <f t="shared" si="60"/>
        <v>1809725620.48</v>
      </c>
      <c r="L28" s="15">
        <f>L29</f>
        <v>0</v>
      </c>
      <c r="M28" s="15">
        <f t="shared" si="61"/>
        <v>1809725620.48</v>
      </c>
      <c r="N28" s="15">
        <f>N29</f>
        <v>0</v>
      </c>
      <c r="O28" s="15">
        <f t="shared" si="62"/>
        <v>1809725620.48</v>
      </c>
      <c r="P28" s="15">
        <f>P29</f>
        <v>0</v>
      </c>
      <c r="Q28" s="15">
        <f t="shared" si="63"/>
        <v>1809725620.48</v>
      </c>
      <c r="R28" s="15">
        <f>R29</f>
        <v>0</v>
      </c>
      <c r="S28" s="15">
        <f t="shared" si="64"/>
        <v>1809725620.48</v>
      </c>
      <c r="T28" s="15">
        <f>T29</f>
        <v>0</v>
      </c>
      <c r="U28" s="15">
        <f t="shared" si="65"/>
        <v>1809725620.48</v>
      </c>
      <c r="V28" s="35">
        <f>V29</f>
        <v>0</v>
      </c>
      <c r="W28" s="15">
        <f t="shared" si="65"/>
        <v>1809725620.48</v>
      </c>
      <c r="X28" s="15">
        <v>1494914598.73</v>
      </c>
      <c r="Y28" s="15">
        <f>Y29</f>
        <v>600000000</v>
      </c>
      <c r="Z28" s="15">
        <f t="shared" si="13"/>
        <v>2094914598.73</v>
      </c>
      <c r="AA28" s="15"/>
      <c r="AB28" s="15">
        <f t="shared" si="66"/>
        <v>2094914598.73</v>
      </c>
      <c r="AC28" s="15"/>
      <c r="AD28" s="15">
        <f t="shared" si="67"/>
        <v>2094914598.73</v>
      </c>
      <c r="AE28" s="15"/>
      <c r="AF28" s="15">
        <f t="shared" si="68"/>
        <v>2094914598.73</v>
      </c>
      <c r="AG28" s="15"/>
      <c r="AH28" s="15">
        <f t="shared" si="69"/>
        <v>2094914598.73</v>
      </c>
      <c r="AI28" s="15"/>
      <c r="AJ28" s="15">
        <f t="shared" si="70"/>
        <v>2094914598.73</v>
      </c>
      <c r="AK28" s="15"/>
      <c r="AL28" s="15">
        <f t="shared" si="71"/>
        <v>2094914598.73</v>
      </c>
      <c r="AM28" s="15">
        <f>AM29</f>
        <v>0</v>
      </c>
      <c r="AN28" s="15">
        <f t="shared" si="32"/>
        <v>2094914598.73</v>
      </c>
      <c r="AO28" s="15">
        <f>AO29</f>
        <v>0</v>
      </c>
      <c r="AP28" s="15">
        <f t="shared" si="33"/>
        <v>2094914598.73</v>
      </c>
      <c r="AQ28" s="15">
        <f>AQ29</f>
        <v>0</v>
      </c>
      <c r="AR28" s="15">
        <f t="shared" si="34"/>
        <v>2094914598.73</v>
      </c>
      <c r="AS28" s="15">
        <v>1644467727.75</v>
      </c>
      <c r="AT28" s="15">
        <f>AT29</f>
        <v>280000000</v>
      </c>
      <c r="AU28" s="15">
        <f t="shared" si="20"/>
        <v>1924467727.75</v>
      </c>
      <c r="AV28" s="15"/>
      <c r="AW28" s="15">
        <f t="shared" si="72"/>
        <v>1924467727.75</v>
      </c>
      <c r="AX28" s="15"/>
      <c r="AY28" s="15">
        <f t="shared" si="73"/>
        <v>1924467727.75</v>
      </c>
      <c r="AZ28" s="15"/>
      <c r="BA28" s="15">
        <f t="shared" si="74"/>
        <v>1924467727.75</v>
      </c>
      <c r="BB28" s="15"/>
      <c r="BC28" s="15">
        <f t="shared" si="75"/>
        <v>1924467727.75</v>
      </c>
      <c r="BD28" s="15"/>
      <c r="BE28" s="15">
        <f t="shared" si="76"/>
        <v>1924467727.75</v>
      </c>
      <c r="BF28" s="15"/>
      <c r="BG28" s="15">
        <f t="shared" si="77"/>
        <v>1924467727.75</v>
      </c>
      <c r="BH28" s="15"/>
      <c r="BI28" s="15">
        <f t="shared" si="35"/>
        <v>1924467727.75</v>
      </c>
      <c r="BJ28" s="15"/>
      <c r="BK28" s="15">
        <f t="shared" si="78"/>
        <v>1924467727.75</v>
      </c>
      <c r="BL28" s="15"/>
      <c r="BM28" s="15">
        <f t="shared" si="79"/>
        <v>1924467727.75</v>
      </c>
    </row>
    <row r="29" spans="1:65" ht="102" x14ac:dyDescent="0.2">
      <c r="A29" s="16" t="s">
        <v>47</v>
      </c>
      <c r="B29" s="16" t="s">
        <v>111</v>
      </c>
      <c r="C29" s="15">
        <v>1479725620.48</v>
      </c>
      <c r="D29" s="15">
        <f>330000000</f>
        <v>330000000</v>
      </c>
      <c r="E29" s="15">
        <f t="shared" si="4"/>
        <v>1809725620.48</v>
      </c>
      <c r="F29" s="15"/>
      <c r="G29" s="15">
        <f t="shared" si="58"/>
        <v>1809725620.48</v>
      </c>
      <c r="H29" s="15"/>
      <c r="I29" s="15">
        <f t="shared" si="59"/>
        <v>1809725620.48</v>
      </c>
      <c r="J29" s="15"/>
      <c r="K29" s="15">
        <f t="shared" si="60"/>
        <v>1809725620.48</v>
      </c>
      <c r="L29" s="15"/>
      <c r="M29" s="15">
        <f t="shared" si="61"/>
        <v>1809725620.48</v>
      </c>
      <c r="N29" s="15"/>
      <c r="O29" s="15">
        <f t="shared" si="62"/>
        <v>1809725620.48</v>
      </c>
      <c r="P29" s="15"/>
      <c r="Q29" s="15">
        <f t="shared" si="63"/>
        <v>1809725620.48</v>
      </c>
      <c r="R29" s="15"/>
      <c r="S29" s="15">
        <f t="shared" si="64"/>
        <v>1809725620.48</v>
      </c>
      <c r="T29" s="15"/>
      <c r="U29" s="15">
        <f t="shared" si="65"/>
        <v>1809725620.48</v>
      </c>
      <c r="V29" s="35"/>
      <c r="W29" s="15">
        <f t="shared" si="65"/>
        <v>1809725620.48</v>
      </c>
      <c r="X29" s="15">
        <v>1494914598.73</v>
      </c>
      <c r="Y29" s="15">
        <v>600000000</v>
      </c>
      <c r="Z29" s="15">
        <f t="shared" si="13"/>
        <v>2094914598.73</v>
      </c>
      <c r="AA29" s="15"/>
      <c r="AB29" s="15">
        <f t="shared" si="66"/>
        <v>2094914598.73</v>
      </c>
      <c r="AC29" s="15"/>
      <c r="AD29" s="15">
        <f t="shared" si="67"/>
        <v>2094914598.73</v>
      </c>
      <c r="AE29" s="15"/>
      <c r="AF29" s="15">
        <f t="shared" si="68"/>
        <v>2094914598.73</v>
      </c>
      <c r="AG29" s="15"/>
      <c r="AH29" s="15">
        <f t="shared" si="69"/>
        <v>2094914598.73</v>
      </c>
      <c r="AI29" s="15"/>
      <c r="AJ29" s="15">
        <f t="shared" si="70"/>
        <v>2094914598.73</v>
      </c>
      <c r="AK29" s="15"/>
      <c r="AL29" s="15">
        <f t="shared" si="71"/>
        <v>2094914598.73</v>
      </c>
      <c r="AM29" s="15"/>
      <c r="AN29" s="15">
        <f t="shared" si="32"/>
        <v>2094914598.73</v>
      </c>
      <c r="AO29" s="15"/>
      <c r="AP29" s="15">
        <f t="shared" si="33"/>
        <v>2094914598.73</v>
      </c>
      <c r="AQ29" s="15"/>
      <c r="AR29" s="15">
        <f t="shared" si="34"/>
        <v>2094914598.73</v>
      </c>
      <c r="AS29" s="15">
        <v>1644467727.75</v>
      </c>
      <c r="AT29" s="15">
        <v>280000000</v>
      </c>
      <c r="AU29" s="15">
        <f t="shared" si="20"/>
        <v>1924467727.75</v>
      </c>
      <c r="AV29" s="15"/>
      <c r="AW29" s="15">
        <f t="shared" si="72"/>
        <v>1924467727.75</v>
      </c>
      <c r="AX29" s="15"/>
      <c r="AY29" s="15">
        <f t="shared" si="73"/>
        <v>1924467727.75</v>
      </c>
      <c r="AZ29" s="15"/>
      <c r="BA29" s="15">
        <f t="shared" si="74"/>
        <v>1924467727.75</v>
      </c>
      <c r="BB29" s="15"/>
      <c r="BC29" s="15">
        <f t="shared" si="75"/>
        <v>1924467727.75</v>
      </c>
      <c r="BD29" s="15"/>
      <c r="BE29" s="15">
        <f t="shared" si="76"/>
        <v>1924467727.75</v>
      </c>
      <c r="BF29" s="15"/>
      <c r="BG29" s="15">
        <f t="shared" si="77"/>
        <v>1924467727.75</v>
      </c>
      <c r="BH29" s="15"/>
      <c r="BI29" s="15">
        <f t="shared" si="35"/>
        <v>1924467727.75</v>
      </c>
      <c r="BJ29" s="15"/>
      <c r="BK29" s="15">
        <f t="shared" si="78"/>
        <v>1924467727.75</v>
      </c>
      <c r="BL29" s="15"/>
      <c r="BM29" s="15">
        <f t="shared" si="79"/>
        <v>1924467727.75</v>
      </c>
    </row>
    <row r="30" spans="1:65" ht="140.25" x14ac:dyDescent="0.2">
      <c r="A30" s="16" t="s">
        <v>48</v>
      </c>
      <c r="B30" s="16" t="s">
        <v>112</v>
      </c>
      <c r="C30" s="15">
        <v>85417346.400000006</v>
      </c>
      <c r="D30" s="15">
        <f>D31</f>
        <v>0</v>
      </c>
      <c r="E30" s="15">
        <f t="shared" si="4"/>
        <v>85417346.400000006</v>
      </c>
      <c r="F30" s="15">
        <f>F31</f>
        <v>0</v>
      </c>
      <c r="G30" s="15">
        <f t="shared" si="58"/>
        <v>85417346.400000006</v>
      </c>
      <c r="H30" s="15"/>
      <c r="I30" s="15">
        <f t="shared" si="59"/>
        <v>85417346.400000006</v>
      </c>
      <c r="J30" s="15"/>
      <c r="K30" s="15">
        <f t="shared" si="60"/>
        <v>85417346.400000006</v>
      </c>
      <c r="L30" s="15"/>
      <c r="M30" s="15">
        <f t="shared" si="61"/>
        <v>85417346.400000006</v>
      </c>
      <c r="N30" s="15"/>
      <c r="O30" s="15">
        <f t="shared" si="62"/>
        <v>85417346.400000006</v>
      </c>
      <c r="P30" s="15"/>
      <c r="Q30" s="15">
        <f t="shared" si="63"/>
        <v>85417346.400000006</v>
      </c>
      <c r="R30" s="15"/>
      <c r="S30" s="15">
        <f t="shared" si="64"/>
        <v>85417346.400000006</v>
      </c>
      <c r="T30" s="15"/>
      <c r="U30" s="15">
        <f t="shared" si="65"/>
        <v>85417346.400000006</v>
      </c>
      <c r="V30" s="15">
        <f>V31</f>
        <v>0</v>
      </c>
      <c r="W30" s="15">
        <f t="shared" si="65"/>
        <v>85417346.400000006</v>
      </c>
      <c r="X30" s="15">
        <v>140166374.68000001</v>
      </c>
      <c r="Y30" s="15"/>
      <c r="Z30" s="15">
        <f t="shared" si="13"/>
        <v>140166374.68000001</v>
      </c>
      <c r="AA30" s="15"/>
      <c r="AB30" s="15">
        <f t="shared" si="66"/>
        <v>140166374.68000001</v>
      </c>
      <c r="AC30" s="15"/>
      <c r="AD30" s="15">
        <f t="shared" si="67"/>
        <v>140166374.68000001</v>
      </c>
      <c r="AE30" s="15"/>
      <c r="AF30" s="15">
        <f t="shared" si="68"/>
        <v>140166374.68000001</v>
      </c>
      <c r="AG30" s="15"/>
      <c r="AH30" s="15">
        <f t="shared" si="69"/>
        <v>140166374.68000001</v>
      </c>
      <c r="AI30" s="15"/>
      <c r="AJ30" s="15">
        <f t="shared" si="70"/>
        <v>140166374.68000001</v>
      </c>
      <c r="AK30" s="15"/>
      <c r="AL30" s="15">
        <f t="shared" si="71"/>
        <v>140166374.68000001</v>
      </c>
      <c r="AM30" s="15"/>
      <c r="AN30" s="15">
        <f t="shared" si="32"/>
        <v>140166374.68000001</v>
      </c>
      <c r="AO30" s="15"/>
      <c r="AP30" s="15">
        <f t="shared" si="33"/>
        <v>140166374.68000001</v>
      </c>
      <c r="AQ30" s="15"/>
      <c r="AR30" s="15">
        <f t="shared" si="34"/>
        <v>140166374.68000001</v>
      </c>
      <c r="AS30" s="15">
        <v>131118445.56999999</v>
      </c>
      <c r="AT30" s="15"/>
      <c r="AU30" s="15">
        <f t="shared" si="20"/>
        <v>131118445.56999999</v>
      </c>
      <c r="AV30" s="15"/>
      <c r="AW30" s="15">
        <f t="shared" si="72"/>
        <v>131118445.56999999</v>
      </c>
      <c r="AX30" s="15"/>
      <c r="AY30" s="15">
        <f t="shared" si="73"/>
        <v>131118445.56999999</v>
      </c>
      <c r="AZ30" s="15"/>
      <c r="BA30" s="15">
        <f t="shared" si="74"/>
        <v>131118445.56999999</v>
      </c>
      <c r="BB30" s="15"/>
      <c r="BC30" s="15">
        <f t="shared" si="75"/>
        <v>131118445.56999999</v>
      </c>
      <c r="BD30" s="15"/>
      <c r="BE30" s="15">
        <f t="shared" si="76"/>
        <v>131118445.56999999</v>
      </c>
      <c r="BF30" s="15"/>
      <c r="BG30" s="15">
        <f t="shared" si="77"/>
        <v>131118445.56999999</v>
      </c>
      <c r="BH30" s="15"/>
      <c r="BI30" s="15">
        <f t="shared" si="35"/>
        <v>131118445.56999999</v>
      </c>
      <c r="BJ30" s="15"/>
      <c r="BK30" s="15">
        <f t="shared" si="78"/>
        <v>131118445.56999999</v>
      </c>
      <c r="BL30" s="15"/>
      <c r="BM30" s="15">
        <f t="shared" si="79"/>
        <v>131118445.56999999</v>
      </c>
    </row>
    <row r="31" spans="1:65" ht="140.25" x14ac:dyDescent="0.2">
      <c r="A31" s="4" t="s">
        <v>49</v>
      </c>
      <c r="B31" s="4" t="s">
        <v>113</v>
      </c>
      <c r="C31" s="15">
        <v>85417346.400000006</v>
      </c>
      <c r="D31" s="15"/>
      <c r="E31" s="15">
        <f t="shared" si="4"/>
        <v>85417346.400000006</v>
      </c>
      <c r="F31" s="15"/>
      <c r="G31" s="15">
        <f t="shared" si="58"/>
        <v>85417346.400000006</v>
      </c>
      <c r="H31" s="15"/>
      <c r="I31" s="15">
        <f t="shared" si="59"/>
        <v>85417346.400000006</v>
      </c>
      <c r="J31" s="15"/>
      <c r="K31" s="15">
        <f t="shared" si="60"/>
        <v>85417346.400000006</v>
      </c>
      <c r="L31" s="15"/>
      <c r="M31" s="15">
        <f t="shared" si="61"/>
        <v>85417346.400000006</v>
      </c>
      <c r="N31" s="15"/>
      <c r="O31" s="15">
        <f t="shared" si="62"/>
        <v>85417346.400000006</v>
      </c>
      <c r="P31" s="15"/>
      <c r="Q31" s="15">
        <f t="shared" si="63"/>
        <v>85417346.400000006</v>
      </c>
      <c r="R31" s="15"/>
      <c r="S31" s="15">
        <f t="shared" si="64"/>
        <v>85417346.400000006</v>
      </c>
      <c r="T31" s="15"/>
      <c r="U31" s="15">
        <f t="shared" si="65"/>
        <v>85417346.400000006</v>
      </c>
      <c r="V31" s="15"/>
      <c r="W31" s="15">
        <f t="shared" si="65"/>
        <v>85417346.400000006</v>
      </c>
      <c r="X31" s="9">
        <v>140166374.68000001</v>
      </c>
      <c r="Y31" s="15"/>
      <c r="Z31" s="15">
        <f t="shared" si="13"/>
        <v>140166374.68000001</v>
      </c>
      <c r="AA31" s="15"/>
      <c r="AB31" s="15">
        <f t="shared" si="66"/>
        <v>140166374.68000001</v>
      </c>
      <c r="AC31" s="15"/>
      <c r="AD31" s="15">
        <f t="shared" si="67"/>
        <v>140166374.68000001</v>
      </c>
      <c r="AE31" s="15"/>
      <c r="AF31" s="15">
        <f t="shared" si="68"/>
        <v>140166374.68000001</v>
      </c>
      <c r="AG31" s="15"/>
      <c r="AH31" s="15">
        <f t="shared" si="69"/>
        <v>140166374.68000001</v>
      </c>
      <c r="AI31" s="15"/>
      <c r="AJ31" s="15">
        <f t="shared" si="70"/>
        <v>140166374.68000001</v>
      </c>
      <c r="AK31" s="15"/>
      <c r="AL31" s="15">
        <f t="shared" si="71"/>
        <v>140166374.68000001</v>
      </c>
      <c r="AM31" s="15"/>
      <c r="AN31" s="15">
        <f t="shared" si="32"/>
        <v>140166374.68000001</v>
      </c>
      <c r="AO31" s="15"/>
      <c r="AP31" s="15">
        <f t="shared" si="33"/>
        <v>140166374.68000001</v>
      </c>
      <c r="AQ31" s="15"/>
      <c r="AR31" s="15">
        <f t="shared" si="34"/>
        <v>140166374.68000001</v>
      </c>
      <c r="AS31" s="9">
        <v>131118445.56999999</v>
      </c>
      <c r="AT31" s="15"/>
      <c r="AU31" s="15">
        <f t="shared" si="20"/>
        <v>131118445.56999999</v>
      </c>
      <c r="AV31" s="15"/>
      <c r="AW31" s="15">
        <f t="shared" si="72"/>
        <v>131118445.56999999</v>
      </c>
      <c r="AX31" s="15"/>
      <c r="AY31" s="15">
        <f t="shared" si="73"/>
        <v>131118445.56999999</v>
      </c>
      <c r="AZ31" s="15"/>
      <c r="BA31" s="15">
        <f t="shared" si="74"/>
        <v>131118445.56999999</v>
      </c>
      <c r="BB31" s="15"/>
      <c r="BC31" s="15">
        <f t="shared" si="75"/>
        <v>131118445.56999999</v>
      </c>
      <c r="BD31" s="15"/>
      <c r="BE31" s="15">
        <f t="shared" si="76"/>
        <v>131118445.56999999</v>
      </c>
      <c r="BF31" s="15"/>
      <c r="BG31" s="15">
        <f t="shared" si="77"/>
        <v>131118445.56999999</v>
      </c>
      <c r="BH31" s="15"/>
      <c r="BI31" s="15">
        <f t="shared" si="35"/>
        <v>131118445.56999999</v>
      </c>
      <c r="BJ31" s="15"/>
      <c r="BK31" s="15">
        <f t="shared" si="78"/>
        <v>131118445.56999999</v>
      </c>
      <c r="BL31" s="15"/>
      <c r="BM31" s="15">
        <f t="shared" si="79"/>
        <v>131118445.56999999</v>
      </c>
    </row>
    <row r="32" spans="1:65" ht="114.75" x14ac:dyDescent="0.2">
      <c r="A32" s="4" t="s">
        <v>50</v>
      </c>
      <c r="B32" s="4" t="s">
        <v>114</v>
      </c>
      <c r="C32" s="15">
        <v>862801.48</v>
      </c>
      <c r="D32" s="15">
        <f>D33</f>
        <v>0</v>
      </c>
      <c r="E32" s="15">
        <f t="shared" si="4"/>
        <v>862801.48</v>
      </c>
      <c r="F32" s="15">
        <f>F33</f>
        <v>0</v>
      </c>
      <c r="G32" s="15">
        <f t="shared" si="58"/>
        <v>862801.48</v>
      </c>
      <c r="H32" s="15"/>
      <c r="I32" s="15">
        <f t="shared" si="59"/>
        <v>862801.48</v>
      </c>
      <c r="J32" s="15"/>
      <c r="K32" s="15">
        <f t="shared" si="60"/>
        <v>862801.48</v>
      </c>
      <c r="L32" s="15"/>
      <c r="M32" s="15">
        <f t="shared" si="61"/>
        <v>862801.48</v>
      </c>
      <c r="N32" s="15"/>
      <c r="O32" s="15">
        <f t="shared" si="62"/>
        <v>862801.48</v>
      </c>
      <c r="P32" s="15"/>
      <c r="Q32" s="15">
        <f t="shared" si="63"/>
        <v>862801.48</v>
      </c>
      <c r="R32" s="15"/>
      <c r="S32" s="15">
        <f t="shared" si="64"/>
        <v>862801.48</v>
      </c>
      <c r="T32" s="15"/>
      <c r="U32" s="15">
        <f t="shared" si="65"/>
        <v>862801.48</v>
      </c>
      <c r="V32" s="15">
        <f>V33</f>
        <v>0</v>
      </c>
      <c r="W32" s="15">
        <f t="shared" si="65"/>
        <v>862801.48</v>
      </c>
      <c r="X32" s="9">
        <v>1415821.97</v>
      </c>
      <c r="Y32" s="15"/>
      <c r="Z32" s="15">
        <f t="shared" si="13"/>
        <v>1415821.97</v>
      </c>
      <c r="AA32" s="15"/>
      <c r="AB32" s="15">
        <f t="shared" si="66"/>
        <v>1415821.97</v>
      </c>
      <c r="AC32" s="15"/>
      <c r="AD32" s="15">
        <f t="shared" si="67"/>
        <v>1415821.97</v>
      </c>
      <c r="AE32" s="15"/>
      <c r="AF32" s="15">
        <f t="shared" si="68"/>
        <v>1415821.97</v>
      </c>
      <c r="AG32" s="15"/>
      <c r="AH32" s="15">
        <f t="shared" si="69"/>
        <v>1415821.97</v>
      </c>
      <c r="AI32" s="15"/>
      <c r="AJ32" s="15">
        <f t="shared" si="70"/>
        <v>1415821.97</v>
      </c>
      <c r="AK32" s="15"/>
      <c r="AL32" s="15">
        <f t="shared" si="71"/>
        <v>1415821.97</v>
      </c>
      <c r="AM32" s="15"/>
      <c r="AN32" s="15">
        <f t="shared" si="32"/>
        <v>1415821.97</v>
      </c>
      <c r="AO32" s="15"/>
      <c r="AP32" s="15">
        <f t="shared" si="33"/>
        <v>1415821.97</v>
      </c>
      <c r="AQ32" s="15"/>
      <c r="AR32" s="15">
        <f t="shared" si="34"/>
        <v>1415821.97</v>
      </c>
      <c r="AS32" s="9">
        <v>1324428.74</v>
      </c>
      <c r="AT32" s="15"/>
      <c r="AU32" s="15">
        <f t="shared" si="20"/>
        <v>1324428.74</v>
      </c>
      <c r="AV32" s="15"/>
      <c r="AW32" s="15">
        <f t="shared" si="72"/>
        <v>1324428.74</v>
      </c>
      <c r="AX32" s="15"/>
      <c r="AY32" s="15">
        <f t="shared" si="73"/>
        <v>1324428.74</v>
      </c>
      <c r="AZ32" s="15"/>
      <c r="BA32" s="15">
        <f t="shared" si="74"/>
        <v>1324428.74</v>
      </c>
      <c r="BB32" s="15"/>
      <c r="BC32" s="15">
        <f t="shared" si="75"/>
        <v>1324428.74</v>
      </c>
      <c r="BD32" s="15"/>
      <c r="BE32" s="15">
        <f t="shared" si="76"/>
        <v>1324428.74</v>
      </c>
      <c r="BF32" s="15"/>
      <c r="BG32" s="15">
        <f t="shared" si="77"/>
        <v>1324428.74</v>
      </c>
      <c r="BH32" s="15"/>
      <c r="BI32" s="15">
        <f t="shared" si="35"/>
        <v>1324428.74</v>
      </c>
      <c r="BJ32" s="15"/>
      <c r="BK32" s="15">
        <f t="shared" si="78"/>
        <v>1324428.74</v>
      </c>
      <c r="BL32" s="15"/>
      <c r="BM32" s="15">
        <f t="shared" si="79"/>
        <v>1324428.74</v>
      </c>
    </row>
    <row r="33" spans="1:65" ht="102" x14ac:dyDescent="0.2">
      <c r="A33" s="4" t="s">
        <v>51</v>
      </c>
      <c r="B33" s="4" t="s">
        <v>115</v>
      </c>
      <c r="C33" s="15">
        <v>862801.48</v>
      </c>
      <c r="D33" s="15"/>
      <c r="E33" s="15">
        <f t="shared" si="4"/>
        <v>862801.48</v>
      </c>
      <c r="F33" s="15"/>
      <c r="G33" s="15">
        <f t="shared" si="58"/>
        <v>862801.48</v>
      </c>
      <c r="H33" s="15"/>
      <c r="I33" s="15">
        <f t="shared" si="59"/>
        <v>862801.48</v>
      </c>
      <c r="J33" s="15"/>
      <c r="K33" s="15">
        <f t="shared" si="60"/>
        <v>862801.48</v>
      </c>
      <c r="L33" s="15"/>
      <c r="M33" s="15">
        <f t="shared" si="61"/>
        <v>862801.48</v>
      </c>
      <c r="N33" s="15"/>
      <c r="O33" s="15">
        <f t="shared" si="62"/>
        <v>862801.48</v>
      </c>
      <c r="P33" s="15"/>
      <c r="Q33" s="15">
        <f t="shared" si="63"/>
        <v>862801.48</v>
      </c>
      <c r="R33" s="15"/>
      <c r="S33" s="15">
        <f t="shared" si="64"/>
        <v>862801.48</v>
      </c>
      <c r="T33" s="15"/>
      <c r="U33" s="15">
        <f t="shared" si="65"/>
        <v>862801.48</v>
      </c>
      <c r="V33" s="15"/>
      <c r="W33" s="15">
        <f t="shared" si="65"/>
        <v>862801.48</v>
      </c>
      <c r="X33" s="9">
        <v>1415821.97</v>
      </c>
      <c r="Y33" s="15"/>
      <c r="Z33" s="15">
        <f t="shared" si="13"/>
        <v>1415821.97</v>
      </c>
      <c r="AA33" s="15"/>
      <c r="AB33" s="15">
        <f t="shared" si="66"/>
        <v>1415821.97</v>
      </c>
      <c r="AC33" s="15"/>
      <c r="AD33" s="15">
        <f t="shared" si="67"/>
        <v>1415821.97</v>
      </c>
      <c r="AE33" s="15"/>
      <c r="AF33" s="15">
        <f t="shared" si="68"/>
        <v>1415821.97</v>
      </c>
      <c r="AG33" s="15"/>
      <c r="AH33" s="15">
        <f t="shared" si="69"/>
        <v>1415821.97</v>
      </c>
      <c r="AI33" s="15"/>
      <c r="AJ33" s="15">
        <f t="shared" si="70"/>
        <v>1415821.97</v>
      </c>
      <c r="AK33" s="15"/>
      <c r="AL33" s="15">
        <f t="shared" si="71"/>
        <v>1415821.97</v>
      </c>
      <c r="AM33" s="15"/>
      <c r="AN33" s="15">
        <f t="shared" si="32"/>
        <v>1415821.97</v>
      </c>
      <c r="AO33" s="15"/>
      <c r="AP33" s="15">
        <f t="shared" si="33"/>
        <v>1415821.97</v>
      </c>
      <c r="AQ33" s="15"/>
      <c r="AR33" s="15">
        <f t="shared" si="34"/>
        <v>1415821.97</v>
      </c>
      <c r="AS33" s="9">
        <v>1324428.74</v>
      </c>
      <c r="AT33" s="15"/>
      <c r="AU33" s="15">
        <f t="shared" si="20"/>
        <v>1324428.74</v>
      </c>
      <c r="AV33" s="15"/>
      <c r="AW33" s="15">
        <f t="shared" si="72"/>
        <v>1324428.74</v>
      </c>
      <c r="AX33" s="15"/>
      <c r="AY33" s="15">
        <f t="shared" si="73"/>
        <v>1324428.74</v>
      </c>
      <c r="AZ33" s="15"/>
      <c r="BA33" s="15">
        <f t="shared" si="74"/>
        <v>1324428.74</v>
      </c>
      <c r="BB33" s="15"/>
      <c r="BC33" s="15">
        <f t="shared" si="75"/>
        <v>1324428.74</v>
      </c>
      <c r="BD33" s="15"/>
      <c r="BE33" s="15">
        <f t="shared" si="76"/>
        <v>1324428.74</v>
      </c>
      <c r="BF33" s="15"/>
      <c r="BG33" s="15">
        <f t="shared" si="77"/>
        <v>1324428.74</v>
      </c>
      <c r="BH33" s="15"/>
      <c r="BI33" s="15">
        <f t="shared" si="35"/>
        <v>1324428.74</v>
      </c>
      <c r="BJ33" s="15"/>
      <c r="BK33" s="15">
        <f t="shared" si="78"/>
        <v>1324428.74</v>
      </c>
      <c r="BL33" s="15"/>
      <c r="BM33" s="15">
        <f t="shared" si="79"/>
        <v>1324428.74</v>
      </c>
    </row>
    <row r="34" spans="1:65" ht="63.75" x14ac:dyDescent="0.2">
      <c r="A34" s="16" t="s">
        <v>52</v>
      </c>
      <c r="B34" s="16" t="s">
        <v>116</v>
      </c>
      <c r="C34" s="15">
        <v>222017934.78</v>
      </c>
      <c r="D34" s="15">
        <f>D35</f>
        <v>0</v>
      </c>
      <c r="E34" s="15">
        <f t="shared" si="4"/>
        <v>222017934.78</v>
      </c>
      <c r="F34" s="15"/>
      <c r="G34" s="15">
        <f t="shared" si="58"/>
        <v>222017934.78</v>
      </c>
      <c r="H34" s="15"/>
      <c r="I34" s="15">
        <f t="shared" si="59"/>
        <v>222017934.78</v>
      </c>
      <c r="J34" s="15"/>
      <c r="K34" s="15">
        <f t="shared" si="60"/>
        <v>222017934.78</v>
      </c>
      <c r="L34" s="15"/>
      <c r="M34" s="15">
        <f t="shared" si="61"/>
        <v>222017934.78</v>
      </c>
      <c r="N34" s="15"/>
      <c r="O34" s="15">
        <f t="shared" si="62"/>
        <v>222017934.78</v>
      </c>
      <c r="P34" s="15"/>
      <c r="Q34" s="15">
        <f t="shared" si="63"/>
        <v>222017934.78</v>
      </c>
      <c r="R34" s="15"/>
      <c r="S34" s="15">
        <f t="shared" si="64"/>
        <v>222017934.78</v>
      </c>
      <c r="T34" s="15"/>
      <c r="U34" s="15">
        <f t="shared" si="65"/>
        <v>222017934.78</v>
      </c>
      <c r="V34" s="15"/>
      <c r="W34" s="15">
        <f t="shared" si="65"/>
        <v>222017934.78</v>
      </c>
      <c r="X34" s="15">
        <v>328604770</v>
      </c>
      <c r="Y34" s="15"/>
      <c r="Z34" s="15">
        <f t="shared" si="13"/>
        <v>328604770</v>
      </c>
      <c r="AA34" s="15"/>
      <c r="AB34" s="15">
        <f t="shared" si="66"/>
        <v>328604770</v>
      </c>
      <c r="AC34" s="15"/>
      <c r="AD34" s="15">
        <f t="shared" si="67"/>
        <v>328604770</v>
      </c>
      <c r="AE34" s="15"/>
      <c r="AF34" s="15">
        <f t="shared" si="68"/>
        <v>328604770</v>
      </c>
      <c r="AG34" s="15"/>
      <c r="AH34" s="15">
        <f t="shared" si="69"/>
        <v>328604770</v>
      </c>
      <c r="AI34" s="15"/>
      <c r="AJ34" s="15">
        <f t="shared" si="70"/>
        <v>328604770</v>
      </c>
      <c r="AK34" s="15"/>
      <c r="AL34" s="15">
        <f t="shared" si="71"/>
        <v>328604770</v>
      </c>
      <c r="AM34" s="15"/>
      <c r="AN34" s="15">
        <f t="shared" si="32"/>
        <v>328604770</v>
      </c>
      <c r="AO34" s="15"/>
      <c r="AP34" s="15">
        <f t="shared" si="33"/>
        <v>328604770</v>
      </c>
      <c r="AQ34" s="15"/>
      <c r="AR34" s="15">
        <f t="shared" si="34"/>
        <v>328604770</v>
      </c>
      <c r="AS34" s="15">
        <v>296389613.73000002</v>
      </c>
      <c r="AT34" s="15"/>
      <c r="AU34" s="15">
        <f t="shared" si="20"/>
        <v>296389613.73000002</v>
      </c>
      <c r="AV34" s="15"/>
      <c r="AW34" s="15">
        <f t="shared" si="72"/>
        <v>296389613.73000002</v>
      </c>
      <c r="AX34" s="15"/>
      <c r="AY34" s="15">
        <f t="shared" si="73"/>
        <v>296389613.73000002</v>
      </c>
      <c r="AZ34" s="15"/>
      <c r="BA34" s="15">
        <f t="shared" si="74"/>
        <v>296389613.73000002</v>
      </c>
      <c r="BB34" s="15"/>
      <c r="BC34" s="15">
        <f t="shared" si="75"/>
        <v>296389613.73000002</v>
      </c>
      <c r="BD34" s="15"/>
      <c r="BE34" s="15">
        <f t="shared" si="76"/>
        <v>296389613.73000002</v>
      </c>
      <c r="BF34" s="15"/>
      <c r="BG34" s="15">
        <f t="shared" si="77"/>
        <v>296389613.73000002</v>
      </c>
      <c r="BH34" s="15"/>
      <c r="BI34" s="15">
        <f t="shared" si="35"/>
        <v>296389613.73000002</v>
      </c>
      <c r="BJ34" s="15"/>
      <c r="BK34" s="15">
        <f t="shared" si="78"/>
        <v>296389613.73000002</v>
      </c>
      <c r="BL34" s="15"/>
      <c r="BM34" s="15">
        <f t="shared" si="79"/>
        <v>296389613.73000002</v>
      </c>
    </row>
    <row r="35" spans="1:65" ht="63.75" x14ac:dyDescent="0.2">
      <c r="A35" s="16" t="s">
        <v>53</v>
      </c>
      <c r="B35" s="16" t="s">
        <v>117</v>
      </c>
      <c r="C35" s="15">
        <v>222017934.78</v>
      </c>
      <c r="D35" s="15"/>
      <c r="E35" s="15">
        <f t="shared" si="4"/>
        <v>222017934.78</v>
      </c>
      <c r="F35" s="15"/>
      <c r="G35" s="15">
        <f t="shared" si="58"/>
        <v>222017934.78</v>
      </c>
      <c r="H35" s="15"/>
      <c r="I35" s="15">
        <f t="shared" si="59"/>
        <v>222017934.78</v>
      </c>
      <c r="J35" s="15"/>
      <c r="K35" s="15">
        <f t="shared" si="60"/>
        <v>222017934.78</v>
      </c>
      <c r="L35" s="15"/>
      <c r="M35" s="15">
        <f t="shared" si="61"/>
        <v>222017934.78</v>
      </c>
      <c r="N35" s="15"/>
      <c r="O35" s="15">
        <f t="shared" si="62"/>
        <v>222017934.78</v>
      </c>
      <c r="P35" s="15"/>
      <c r="Q35" s="15">
        <f t="shared" si="63"/>
        <v>222017934.78</v>
      </c>
      <c r="R35" s="15"/>
      <c r="S35" s="15">
        <f t="shared" si="64"/>
        <v>222017934.78</v>
      </c>
      <c r="T35" s="15"/>
      <c r="U35" s="15">
        <f t="shared" si="65"/>
        <v>222017934.78</v>
      </c>
      <c r="V35" s="15"/>
      <c r="W35" s="15">
        <f t="shared" si="65"/>
        <v>222017934.78</v>
      </c>
      <c r="X35" s="15">
        <v>328604770</v>
      </c>
      <c r="Y35" s="15"/>
      <c r="Z35" s="15">
        <f t="shared" si="13"/>
        <v>328604770</v>
      </c>
      <c r="AA35" s="15"/>
      <c r="AB35" s="15">
        <f t="shared" si="66"/>
        <v>328604770</v>
      </c>
      <c r="AC35" s="15"/>
      <c r="AD35" s="15">
        <f t="shared" si="67"/>
        <v>328604770</v>
      </c>
      <c r="AE35" s="15"/>
      <c r="AF35" s="15">
        <f t="shared" si="68"/>
        <v>328604770</v>
      </c>
      <c r="AG35" s="15"/>
      <c r="AH35" s="15">
        <f t="shared" si="69"/>
        <v>328604770</v>
      </c>
      <c r="AI35" s="15"/>
      <c r="AJ35" s="15">
        <f t="shared" si="70"/>
        <v>328604770</v>
      </c>
      <c r="AK35" s="15"/>
      <c r="AL35" s="15">
        <f t="shared" si="71"/>
        <v>328604770</v>
      </c>
      <c r="AM35" s="15"/>
      <c r="AN35" s="15">
        <f t="shared" si="32"/>
        <v>328604770</v>
      </c>
      <c r="AO35" s="15"/>
      <c r="AP35" s="15">
        <f t="shared" si="33"/>
        <v>328604770</v>
      </c>
      <c r="AQ35" s="15"/>
      <c r="AR35" s="15">
        <f t="shared" si="34"/>
        <v>328604770</v>
      </c>
      <c r="AS35" s="15">
        <v>296389613.73000002</v>
      </c>
      <c r="AT35" s="15"/>
      <c r="AU35" s="15">
        <f t="shared" si="20"/>
        <v>296389613.73000002</v>
      </c>
      <c r="AV35" s="15"/>
      <c r="AW35" s="15">
        <f t="shared" si="72"/>
        <v>296389613.73000002</v>
      </c>
      <c r="AX35" s="15"/>
      <c r="AY35" s="15">
        <f t="shared" si="73"/>
        <v>296389613.73000002</v>
      </c>
      <c r="AZ35" s="15"/>
      <c r="BA35" s="15">
        <f t="shared" si="74"/>
        <v>296389613.73000002</v>
      </c>
      <c r="BB35" s="15"/>
      <c r="BC35" s="15">
        <f t="shared" si="75"/>
        <v>296389613.73000002</v>
      </c>
      <c r="BD35" s="15"/>
      <c r="BE35" s="15">
        <f t="shared" si="76"/>
        <v>296389613.73000002</v>
      </c>
      <c r="BF35" s="15"/>
      <c r="BG35" s="15">
        <f t="shared" si="77"/>
        <v>296389613.73000002</v>
      </c>
      <c r="BH35" s="15"/>
      <c r="BI35" s="15">
        <f t="shared" si="35"/>
        <v>296389613.73000002</v>
      </c>
      <c r="BJ35" s="15"/>
      <c r="BK35" s="15">
        <f t="shared" si="78"/>
        <v>296389613.73000002</v>
      </c>
      <c r="BL35" s="15"/>
      <c r="BM35" s="15">
        <f t="shared" si="79"/>
        <v>296389613.73000002</v>
      </c>
    </row>
    <row r="36" spans="1:65" ht="63.75" x14ac:dyDescent="0.2">
      <c r="A36" s="4" t="s">
        <v>118</v>
      </c>
      <c r="B36" s="16" t="s">
        <v>119</v>
      </c>
      <c r="C36" s="15">
        <v>1797544.44</v>
      </c>
      <c r="D36" s="15"/>
      <c r="E36" s="15">
        <f t="shared" si="4"/>
        <v>1797544.44</v>
      </c>
      <c r="F36" s="15"/>
      <c r="G36" s="15">
        <f t="shared" si="58"/>
        <v>1797544.44</v>
      </c>
      <c r="H36" s="15"/>
      <c r="I36" s="15">
        <f t="shared" si="59"/>
        <v>1797544.44</v>
      </c>
      <c r="J36" s="15"/>
      <c r="K36" s="15">
        <f t="shared" si="60"/>
        <v>1797544.44</v>
      </c>
      <c r="L36" s="15"/>
      <c r="M36" s="15">
        <f t="shared" si="61"/>
        <v>1797544.44</v>
      </c>
      <c r="N36" s="15"/>
      <c r="O36" s="15">
        <f t="shared" si="62"/>
        <v>1797544.44</v>
      </c>
      <c r="P36" s="15"/>
      <c r="Q36" s="15">
        <f t="shared" si="63"/>
        <v>1797544.44</v>
      </c>
      <c r="R36" s="15"/>
      <c r="S36" s="15">
        <f t="shared" si="64"/>
        <v>1797544.44</v>
      </c>
      <c r="T36" s="15"/>
      <c r="U36" s="15">
        <f t="shared" si="65"/>
        <v>1797544.44</v>
      </c>
      <c r="V36" s="15"/>
      <c r="W36" s="15">
        <f t="shared" si="65"/>
        <v>1797544.44</v>
      </c>
      <c r="X36" s="9">
        <v>0</v>
      </c>
      <c r="Y36" s="15"/>
      <c r="Z36" s="15">
        <f t="shared" si="13"/>
        <v>0</v>
      </c>
      <c r="AA36" s="15"/>
      <c r="AB36" s="15">
        <f t="shared" si="66"/>
        <v>0</v>
      </c>
      <c r="AC36" s="15"/>
      <c r="AD36" s="15">
        <f t="shared" si="67"/>
        <v>0</v>
      </c>
      <c r="AE36" s="15"/>
      <c r="AF36" s="15">
        <f t="shared" si="68"/>
        <v>0</v>
      </c>
      <c r="AG36" s="15"/>
      <c r="AH36" s="15">
        <f t="shared" si="69"/>
        <v>0</v>
      </c>
      <c r="AI36" s="15"/>
      <c r="AJ36" s="15">
        <f t="shared" si="70"/>
        <v>0</v>
      </c>
      <c r="AK36" s="15"/>
      <c r="AL36" s="15">
        <f t="shared" si="71"/>
        <v>0</v>
      </c>
      <c r="AM36" s="15"/>
      <c r="AN36" s="15">
        <f t="shared" si="32"/>
        <v>0</v>
      </c>
      <c r="AO36" s="15"/>
      <c r="AP36" s="15">
        <f t="shared" si="33"/>
        <v>0</v>
      </c>
      <c r="AQ36" s="15"/>
      <c r="AR36" s="15">
        <f t="shared" si="34"/>
        <v>0</v>
      </c>
      <c r="AS36" s="9">
        <v>0</v>
      </c>
      <c r="AT36" s="15"/>
      <c r="AU36" s="15">
        <f t="shared" si="20"/>
        <v>0</v>
      </c>
      <c r="AV36" s="15"/>
      <c r="AW36" s="15">
        <f t="shared" si="72"/>
        <v>0</v>
      </c>
      <c r="AX36" s="15"/>
      <c r="AY36" s="15">
        <f t="shared" si="73"/>
        <v>0</v>
      </c>
      <c r="AZ36" s="15"/>
      <c r="BA36" s="15">
        <f t="shared" si="74"/>
        <v>0</v>
      </c>
      <c r="BB36" s="15"/>
      <c r="BC36" s="15">
        <f t="shared" si="75"/>
        <v>0</v>
      </c>
      <c r="BD36" s="15"/>
      <c r="BE36" s="15">
        <f t="shared" si="76"/>
        <v>0</v>
      </c>
      <c r="BF36" s="15"/>
      <c r="BG36" s="15">
        <f t="shared" si="77"/>
        <v>0</v>
      </c>
      <c r="BH36" s="15"/>
      <c r="BI36" s="15">
        <f t="shared" si="35"/>
        <v>0</v>
      </c>
      <c r="BJ36" s="15"/>
      <c r="BK36" s="15">
        <f t="shared" si="78"/>
        <v>0</v>
      </c>
      <c r="BL36" s="15"/>
      <c r="BM36" s="15">
        <f t="shared" si="79"/>
        <v>0</v>
      </c>
    </row>
    <row r="37" spans="1:65" ht="63.75" x14ac:dyDescent="0.2">
      <c r="A37" s="4" t="s">
        <v>120</v>
      </c>
      <c r="B37" s="16" t="s">
        <v>121</v>
      </c>
      <c r="C37" s="15">
        <v>1797544.44</v>
      </c>
      <c r="D37" s="15"/>
      <c r="E37" s="15">
        <f t="shared" si="4"/>
        <v>1797544.44</v>
      </c>
      <c r="F37" s="15"/>
      <c r="G37" s="15">
        <f t="shared" si="58"/>
        <v>1797544.44</v>
      </c>
      <c r="H37" s="15"/>
      <c r="I37" s="15">
        <f t="shared" si="59"/>
        <v>1797544.44</v>
      </c>
      <c r="J37" s="15"/>
      <c r="K37" s="15">
        <f t="shared" si="60"/>
        <v>1797544.44</v>
      </c>
      <c r="L37" s="15"/>
      <c r="M37" s="15">
        <f t="shared" si="61"/>
        <v>1797544.44</v>
      </c>
      <c r="N37" s="15"/>
      <c r="O37" s="15">
        <f t="shared" si="62"/>
        <v>1797544.44</v>
      </c>
      <c r="P37" s="15"/>
      <c r="Q37" s="15">
        <f t="shared" si="63"/>
        <v>1797544.44</v>
      </c>
      <c r="R37" s="15"/>
      <c r="S37" s="15">
        <f t="shared" si="64"/>
        <v>1797544.44</v>
      </c>
      <c r="T37" s="15"/>
      <c r="U37" s="15">
        <f t="shared" si="65"/>
        <v>1797544.44</v>
      </c>
      <c r="V37" s="15"/>
      <c r="W37" s="15">
        <f t="shared" si="65"/>
        <v>1797544.44</v>
      </c>
      <c r="X37" s="9">
        <v>0</v>
      </c>
      <c r="Y37" s="15"/>
      <c r="Z37" s="15">
        <f t="shared" si="13"/>
        <v>0</v>
      </c>
      <c r="AA37" s="15"/>
      <c r="AB37" s="15">
        <f t="shared" si="66"/>
        <v>0</v>
      </c>
      <c r="AC37" s="15"/>
      <c r="AD37" s="15">
        <f t="shared" si="67"/>
        <v>0</v>
      </c>
      <c r="AE37" s="15"/>
      <c r="AF37" s="15">
        <f t="shared" si="68"/>
        <v>0</v>
      </c>
      <c r="AG37" s="15"/>
      <c r="AH37" s="15">
        <f t="shared" si="69"/>
        <v>0</v>
      </c>
      <c r="AI37" s="15"/>
      <c r="AJ37" s="15">
        <f t="shared" si="70"/>
        <v>0</v>
      </c>
      <c r="AK37" s="15"/>
      <c r="AL37" s="15">
        <f t="shared" si="71"/>
        <v>0</v>
      </c>
      <c r="AM37" s="15"/>
      <c r="AN37" s="15">
        <f t="shared" si="32"/>
        <v>0</v>
      </c>
      <c r="AO37" s="15"/>
      <c r="AP37" s="15">
        <f t="shared" si="33"/>
        <v>0</v>
      </c>
      <c r="AQ37" s="15"/>
      <c r="AR37" s="15">
        <f t="shared" si="34"/>
        <v>0</v>
      </c>
      <c r="AS37" s="9">
        <v>0</v>
      </c>
      <c r="AT37" s="15"/>
      <c r="AU37" s="15">
        <f t="shared" si="20"/>
        <v>0</v>
      </c>
      <c r="AV37" s="15"/>
      <c r="AW37" s="15">
        <f t="shared" si="72"/>
        <v>0</v>
      </c>
      <c r="AX37" s="15"/>
      <c r="AY37" s="15">
        <f t="shared" si="73"/>
        <v>0</v>
      </c>
      <c r="AZ37" s="15"/>
      <c r="BA37" s="15">
        <f t="shared" si="74"/>
        <v>0</v>
      </c>
      <c r="BB37" s="15"/>
      <c r="BC37" s="15">
        <f t="shared" si="75"/>
        <v>0</v>
      </c>
      <c r="BD37" s="15"/>
      <c r="BE37" s="15">
        <f t="shared" si="76"/>
        <v>0</v>
      </c>
      <c r="BF37" s="15"/>
      <c r="BG37" s="15">
        <f t="shared" si="77"/>
        <v>0</v>
      </c>
      <c r="BH37" s="15"/>
      <c r="BI37" s="15">
        <f t="shared" si="35"/>
        <v>0</v>
      </c>
      <c r="BJ37" s="15"/>
      <c r="BK37" s="15">
        <f t="shared" si="78"/>
        <v>0</v>
      </c>
      <c r="BL37" s="15"/>
      <c r="BM37" s="15">
        <f t="shared" si="79"/>
        <v>0</v>
      </c>
    </row>
    <row r="38" spans="1:65" ht="89.25" x14ac:dyDescent="0.2">
      <c r="A38" s="4" t="s">
        <v>54</v>
      </c>
      <c r="B38" s="4" t="s">
        <v>122</v>
      </c>
      <c r="C38" s="15">
        <v>0</v>
      </c>
      <c r="D38" s="15"/>
      <c r="E38" s="15">
        <f t="shared" si="4"/>
        <v>0</v>
      </c>
      <c r="F38" s="15"/>
      <c r="G38" s="15">
        <f t="shared" si="58"/>
        <v>0</v>
      </c>
      <c r="H38" s="15"/>
      <c r="I38" s="15">
        <f t="shared" si="59"/>
        <v>0</v>
      </c>
      <c r="J38" s="15"/>
      <c r="K38" s="15">
        <f t="shared" si="60"/>
        <v>0</v>
      </c>
      <c r="L38" s="15"/>
      <c r="M38" s="15">
        <f t="shared" si="61"/>
        <v>0</v>
      </c>
      <c r="N38" s="15"/>
      <c r="O38" s="15">
        <f t="shared" si="62"/>
        <v>0</v>
      </c>
      <c r="P38" s="15"/>
      <c r="Q38" s="15">
        <f t="shared" si="63"/>
        <v>0</v>
      </c>
      <c r="R38" s="15"/>
      <c r="S38" s="15">
        <f t="shared" si="64"/>
        <v>0</v>
      </c>
      <c r="T38" s="15"/>
      <c r="U38" s="15">
        <f t="shared" si="65"/>
        <v>0</v>
      </c>
      <c r="V38" s="15"/>
      <c r="W38" s="15">
        <f t="shared" si="65"/>
        <v>0</v>
      </c>
      <c r="X38" s="9">
        <v>0</v>
      </c>
      <c r="Y38" s="15"/>
      <c r="Z38" s="15">
        <f t="shared" si="13"/>
        <v>0</v>
      </c>
      <c r="AA38" s="15"/>
      <c r="AB38" s="15">
        <f t="shared" si="66"/>
        <v>0</v>
      </c>
      <c r="AC38" s="15"/>
      <c r="AD38" s="15">
        <f t="shared" si="67"/>
        <v>0</v>
      </c>
      <c r="AE38" s="15"/>
      <c r="AF38" s="15">
        <f t="shared" si="68"/>
        <v>0</v>
      </c>
      <c r="AG38" s="15"/>
      <c r="AH38" s="15">
        <f t="shared" si="69"/>
        <v>0</v>
      </c>
      <c r="AI38" s="15"/>
      <c r="AJ38" s="15">
        <f t="shared" si="70"/>
        <v>0</v>
      </c>
      <c r="AK38" s="15"/>
      <c r="AL38" s="15">
        <f t="shared" si="71"/>
        <v>0</v>
      </c>
      <c r="AM38" s="15"/>
      <c r="AN38" s="15">
        <f t="shared" si="32"/>
        <v>0</v>
      </c>
      <c r="AO38" s="15"/>
      <c r="AP38" s="15">
        <f t="shared" si="33"/>
        <v>0</v>
      </c>
      <c r="AQ38" s="15"/>
      <c r="AR38" s="15">
        <f t="shared" si="34"/>
        <v>0</v>
      </c>
      <c r="AS38" s="9">
        <v>2659575</v>
      </c>
      <c r="AT38" s="15"/>
      <c r="AU38" s="15">
        <f t="shared" si="20"/>
        <v>2659575</v>
      </c>
      <c r="AV38" s="15"/>
      <c r="AW38" s="15">
        <f t="shared" si="72"/>
        <v>2659575</v>
      </c>
      <c r="AX38" s="15"/>
      <c r="AY38" s="15">
        <f t="shared" si="73"/>
        <v>2659575</v>
      </c>
      <c r="AZ38" s="15"/>
      <c r="BA38" s="15">
        <f t="shared" si="74"/>
        <v>2659575</v>
      </c>
      <c r="BB38" s="15"/>
      <c r="BC38" s="15">
        <f t="shared" si="75"/>
        <v>2659575</v>
      </c>
      <c r="BD38" s="15"/>
      <c r="BE38" s="15">
        <f t="shared" si="76"/>
        <v>2659575</v>
      </c>
      <c r="BF38" s="15"/>
      <c r="BG38" s="15">
        <f t="shared" si="77"/>
        <v>2659575</v>
      </c>
      <c r="BH38" s="15"/>
      <c r="BI38" s="15">
        <f t="shared" si="35"/>
        <v>2659575</v>
      </c>
      <c r="BJ38" s="15"/>
      <c r="BK38" s="15">
        <f t="shared" si="78"/>
        <v>2659575</v>
      </c>
      <c r="BL38" s="15"/>
      <c r="BM38" s="15">
        <f t="shared" si="79"/>
        <v>2659575</v>
      </c>
    </row>
    <row r="39" spans="1:65" ht="89.25" x14ac:dyDescent="0.2">
      <c r="A39" s="4" t="s">
        <v>55</v>
      </c>
      <c r="B39" s="4" t="s">
        <v>123</v>
      </c>
      <c r="C39" s="15">
        <v>0</v>
      </c>
      <c r="D39" s="15"/>
      <c r="E39" s="15">
        <f t="shared" si="4"/>
        <v>0</v>
      </c>
      <c r="F39" s="15"/>
      <c r="G39" s="15">
        <f t="shared" si="58"/>
        <v>0</v>
      </c>
      <c r="H39" s="15"/>
      <c r="I39" s="15">
        <f t="shared" si="59"/>
        <v>0</v>
      </c>
      <c r="J39" s="15"/>
      <c r="K39" s="15">
        <f t="shared" si="60"/>
        <v>0</v>
      </c>
      <c r="L39" s="15"/>
      <c r="M39" s="15">
        <f t="shared" si="61"/>
        <v>0</v>
      </c>
      <c r="N39" s="15"/>
      <c r="O39" s="15">
        <f t="shared" si="62"/>
        <v>0</v>
      </c>
      <c r="P39" s="15"/>
      <c r="Q39" s="15">
        <f t="shared" si="63"/>
        <v>0</v>
      </c>
      <c r="R39" s="15"/>
      <c r="S39" s="15">
        <f t="shared" si="64"/>
        <v>0</v>
      </c>
      <c r="T39" s="15"/>
      <c r="U39" s="15">
        <f t="shared" si="65"/>
        <v>0</v>
      </c>
      <c r="V39" s="15"/>
      <c r="W39" s="15">
        <f t="shared" si="65"/>
        <v>0</v>
      </c>
      <c r="X39" s="9">
        <v>0</v>
      </c>
      <c r="Y39" s="15"/>
      <c r="Z39" s="15">
        <f t="shared" si="13"/>
        <v>0</v>
      </c>
      <c r="AA39" s="15"/>
      <c r="AB39" s="15">
        <f t="shared" si="66"/>
        <v>0</v>
      </c>
      <c r="AC39" s="15"/>
      <c r="AD39" s="15">
        <f t="shared" si="67"/>
        <v>0</v>
      </c>
      <c r="AE39" s="15"/>
      <c r="AF39" s="15">
        <f t="shared" si="68"/>
        <v>0</v>
      </c>
      <c r="AG39" s="15"/>
      <c r="AH39" s="15">
        <f t="shared" si="69"/>
        <v>0</v>
      </c>
      <c r="AI39" s="15"/>
      <c r="AJ39" s="15">
        <f t="shared" si="70"/>
        <v>0</v>
      </c>
      <c r="AK39" s="15"/>
      <c r="AL39" s="15">
        <f t="shared" si="71"/>
        <v>0</v>
      </c>
      <c r="AM39" s="15"/>
      <c r="AN39" s="15">
        <f t="shared" si="32"/>
        <v>0</v>
      </c>
      <c r="AO39" s="15"/>
      <c r="AP39" s="15">
        <f t="shared" si="33"/>
        <v>0</v>
      </c>
      <c r="AQ39" s="15"/>
      <c r="AR39" s="15">
        <f t="shared" si="34"/>
        <v>0</v>
      </c>
      <c r="AS39" s="9">
        <v>2659575</v>
      </c>
      <c r="AT39" s="15"/>
      <c r="AU39" s="15">
        <f t="shared" si="20"/>
        <v>2659575</v>
      </c>
      <c r="AV39" s="15"/>
      <c r="AW39" s="15">
        <f t="shared" si="72"/>
        <v>2659575</v>
      </c>
      <c r="AX39" s="15"/>
      <c r="AY39" s="15">
        <f t="shared" si="73"/>
        <v>2659575</v>
      </c>
      <c r="AZ39" s="15"/>
      <c r="BA39" s="15">
        <f t="shared" si="74"/>
        <v>2659575</v>
      </c>
      <c r="BB39" s="15"/>
      <c r="BC39" s="15">
        <f t="shared" si="75"/>
        <v>2659575</v>
      </c>
      <c r="BD39" s="15"/>
      <c r="BE39" s="15">
        <f t="shared" si="76"/>
        <v>2659575</v>
      </c>
      <c r="BF39" s="15"/>
      <c r="BG39" s="15">
        <f t="shared" si="77"/>
        <v>2659575</v>
      </c>
      <c r="BH39" s="15"/>
      <c r="BI39" s="15">
        <f t="shared" si="35"/>
        <v>2659575</v>
      </c>
      <c r="BJ39" s="15"/>
      <c r="BK39" s="15">
        <f t="shared" si="78"/>
        <v>2659575</v>
      </c>
      <c r="BL39" s="15"/>
      <c r="BM39" s="15">
        <f t="shared" si="79"/>
        <v>2659575</v>
      </c>
    </row>
    <row r="40" spans="1:65" ht="38.25" x14ac:dyDescent="0.2">
      <c r="A40" s="4" t="s">
        <v>124</v>
      </c>
      <c r="B40" s="17" t="s">
        <v>125</v>
      </c>
      <c r="C40" s="15">
        <v>0</v>
      </c>
      <c r="D40" s="15"/>
      <c r="E40" s="15">
        <f t="shared" si="4"/>
        <v>0</v>
      </c>
      <c r="F40" s="15"/>
      <c r="G40" s="15">
        <f t="shared" si="58"/>
        <v>0</v>
      </c>
      <c r="H40" s="15"/>
      <c r="I40" s="15">
        <f t="shared" si="59"/>
        <v>0</v>
      </c>
      <c r="J40" s="15"/>
      <c r="K40" s="15">
        <f t="shared" si="60"/>
        <v>0</v>
      </c>
      <c r="L40" s="15"/>
      <c r="M40" s="15">
        <f t="shared" si="61"/>
        <v>0</v>
      </c>
      <c r="N40" s="15"/>
      <c r="O40" s="15">
        <f t="shared" si="62"/>
        <v>0</v>
      </c>
      <c r="P40" s="15"/>
      <c r="Q40" s="15">
        <f t="shared" si="63"/>
        <v>0</v>
      </c>
      <c r="R40" s="15"/>
      <c r="S40" s="15">
        <f t="shared" si="64"/>
        <v>0</v>
      </c>
      <c r="T40" s="15"/>
      <c r="U40" s="15">
        <f t="shared" si="65"/>
        <v>0</v>
      </c>
      <c r="V40" s="15"/>
      <c r="W40" s="15">
        <f t="shared" si="65"/>
        <v>0</v>
      </c>
      <c r="X40" s="9">
        <v>0</v>
      </c>
      <c r="Y40" s="15"/>
      <c r="Z40" s="15">
        <f t="shared" si="13"/>
        <v>0</v>
      </c>
      <c r="AA40" s="15"/>
      <c r="AB40" s="15">
        <f t="shared" si="66"/>
        <v>0</v>
      </c>
      <c r="AC40" s="15"/>
      <c r="AD40" s="15">
        <f t="shared" si="67"/>
        <v>0</v>
      </c>
      <c r="AE40" s="15"/>
      <c r="AF40" s="15">
        <f t="shared" si="68"/>
        <v>0</v>
      </c>
      <c r="AG40" s="15"/>
      <c r="AH40" s="15">
        <f t="shared" si="69"/>
        <v>0</v>
      </c>
      <c r="AI40" s="15"/>
      <c r="AJ40" s="15">
        <f t="shared" si="70"/>
        <v>0</v>
      </c>
      <c r="AK40" s="15"/>
      <c r="AL40" s="15">
        <f t="shared" si="71"/>
        <v>0</v>
      </c>
      <c r="AM40" s="15"/>
      <c r="AN40" s="15">
        <f t="shared" si="32"/>
        <v>0</v>
      </c>
      <c r="AO40" s="15"/>
      <c r="AP40" s="15">
        <f t="shared" si="33"/>
        <v>0</v>
      </c>
      <c r="AQ40" s="15"/>
      <c r="AR40" s="15">
        <f t="shared" si="34"/>
        <v>0</v>
      </c>
      <c r="AS40" s="9">
        <v>42217676.770000003</v>
      </c>
      <c r="AT40" s="15"/>
      <c r="AU40" s="15">
        <f t="shared" si="20"/>
        <v>42217676.770000003</v>
      </c>
      <c r="AV40" s="15"/>
      <c r="AW40" s="15">
        <f t="shared" si="72"/>
        <v>42217676.770000003</v>
      </c>
      <c r="AX40" s="15"/>
      <c r="AY40" s="15">
        <f t="shared" si="73"/>
        <v>42217676.770000003</v>
      </c>
      <c r="AZ40" s="15"/>
      <c r="BA40" s="15">
        <f t="shared" si="74"/>
        <v>42217676.770000003</v>
      </c>
      <c r="BB40" s="15"/>
      <c r="BC40" s="15">
        <f t="shared" si="75"/>
        <v>42217676.770000003</v>
      </c>
      <c r="BD40" s="15"/>
      <c r="BE40" s="15">
        <f t="shared" si="76"/>
        <v>42217676.770000003</v>
      </c>
      <c r="BF40" s="15"/>
      <c r="BG40" s="15">
        <f t="shared" si="77"/>
        <v>42217676.770000003</v>
      </c>
      <c r="BH40" s="15"/>
      <c r="BI40" s="15">
        <f t="shared" si="35"/>
        <v>42217676.770000003</v>
      </c>
      <c r="BJ40" s="15"/>
      <c r="BK40" s="15">
        <f t="shared" si="78"/>
        <v>42217676.770000003</v>
      </c>
      <c r="BL40" s="15"/>
      <c r="BM40" s="15">
        <f t="shared" si="79"/>
        <v>42217676.770000003</v>
      </c>
    </row>
    <row r="41" spans="1:65" ht="38.25" x14ac:dyDescent="0.2">
      <c r="A41" s="4" t="s">
        <v>126</v>
      </c>
      <c r="B41" s="17" t="s">
        <v>127</v>
      </c>
      <c r="C41" s="15">
        <v>0</v>
      </c>
      <c r="D41" s="15"/>
      <c r="E41" s="15">
        <f t="shared" si="4"/>
        <v>0</v>
      </c>
      <c r="F41" s="15"/>
      <c r="G41" s="15">
        <f t="shared" si="58"/>
        <v>0</v>
      </c>
      <c r="H41" s="15"/>
      <c r="I41" s="15">
        <f t="shared" si="59"/>
        <v>0</v>
      </c>
      <c r="J41" s="15"/>
      <c r="K41" s="15">
        <f t="shared" si="60"/>
        <v>0</v>
      </c>
      <c r="L41" s="15"/>
      <c r="M41" s="15">
        <f t="shared" si="61"/>
        <v>0</v>
      </c>
      <c r="N41" s="15"/>
      <c r="O41" s="15">
        <f t="shared" si="62"/>
        <v>0</v>
      </c>
      <c r="P41" s="15"/>
      <c r="Q41" s="15">
        <f t="shared" si="63"/>
        <v>0</v>
      </c>
      <c r="R41" s="15"/>
      <c r="S41" s="15">
        <f t="shared" si="64"/>
        <v>0</v>
      </c>
      <c r="T41" s="15"/>
      <c r="U41" s="15">
        <f t="shared" si="65"/>
        <v>0</v>
      </c>
      <c r="V41" s="15"/>
      <c r="W41" s="15">
        <f t="shared" si="65"/>
        <v>0</v>
      </c>
      <c r="X41" s="9">
        <v>0</v>
      </c>
      <c r="Y41" s="15"/>
      <c r="Z41" s="15">
        <f t="shared" si="13"/>
        <v>0</v>
      </c>
      <c r="AA41" s="15"/>
      <c r="AB41" s="15">
        <f t="shared" si="66"/>
        <v>0</v>
      </c>
      <c r="AC41" s="15"/>
      <c r="AD41" s="15">
        <f t="shared" si="67"/>
        <v>0</v>
      </c>
      <c r="AE41" s="15"/>
      <c r="AF41" s="15">
        <f t="shared" si="68"/>
        <v>0</v>
      </c>
      <c r="AG41" s="15"/>
      <c r="AH41" s="15">
        <f t="shared" si="69"/>
        <v>0</v>
      </c>
      <c r="AI41" s="15"/>
      <c r="AJ41" s="15">
        <f t="shared" si="70"/>
        <v>0</v>
      </c>
      <c r="AK41" s="15"/>
      <c r="AL41" s="15">
        <f t="shared" si="71"/>
        <v>0</v>
      </c>
      <c r="AM41" s="15"/>
      <c r="AN41" s="15">
        <f t="shared" si="32"/>
        <v>0</v>
      </c>
      <c r="AO41" s="15"/>
      <c r="AP41" s="15">
        <f t="shared" si="33"/>
        <v>0</v>
      </c>
      <c r="AQ41" s="15"/>
      <c r="AR41" s="15">
        <f t="shared" si="34"/>
        <v>0</v>
      </c>
      <c r="AS41" s="9">
        <v>42217676.770000003</v>
      </c>
      <c r="AT41" s="15"/>
      <c r="AU41" s="15">
        <f t="shared" si="20"/>
        <v>42217676.770000003</v>
      </c>
      <c r="AV41" s="15"/>
      <c r="AW41" s="15">
        <f t="shared" si="72"/>
        <v>42217676.770000003</v>
      </c>
      <c r="AX41" s="15"/>
      <c r="AY41" s="15">
        <f t="shared" si="73"/>
        <v>42217676.770000003</v>
      </c>
      <c r="AZ41" s="15"/>
      <c r="BA41" s="15">
        <f t="shared" si="74"/>
        <v>42217676.770000003</v>
      </c>
      <c r="BB41" s="15"/>
      <c r="BC41" s="15">
        <f t="shared" si="75"/>
        <v>42217676.770000003</v>
      </c>
      <c r="BD41" s="15"/>
      <c r="BE41" s="15">
        <f t="shared" si="76"/>
        <v>42217676.770000003</v>
      </c>
      <c r="BF41" s="15"/>
      <c r="BG41" s="15">
        <f t="shared" si="77"/>
        <v>42217676.770000003</v>
      </c>
      <c r="BH41" s="15"/>
      <c r="BI41" s="15">
        <f t="shared" si="35"/>
        <v>42217676.770000003</v>
      </c>
      <c r="BJ41" s="15"/>
      <c r="BK41" s="15">
        <f t="shared" si="78"/>
        <v>42217676.770000003</v>
      </c>
      <c r="BL41" s="15"/>
      <c r="BM41" s="15">
        <f t="shared" si="79"/>
        <v>42217676.770000003</v>
      </c>
    </row>
    <row r="42" spans="1:65" ht="76.5" x14ac:dyDescent="0.2">
      <c r="A42" s="4" t="s">
        <v>56</v>
      </c>
      <c r="B42" s="4" t="s">
        <v>128</v>
      </c>
      <c r="C42" s="15">
        <v>0</v>
      </c>
      <c r="D42" s="15"/>
      <c r="E42" s="15">
        <f t="shared" si="4"/>
        <v>0</v>
      </c>
      <c r="F42" s="15">
        <f>F43</f>
        <v>0</v>
      </c>
      <c r="G42" s="15">
        <f t="shared" si="58"/>
        <v>0</v>
      </c>
      <c r="H42" s="15">
        <f>H43</f>
        <v>0</v>
      </c>
      <c r="I42" s="15">
        <f t="shared" si="59"/>
        <v>0</v>
      </c>
      <c r="J42" s="15"/>
      <c r="K42" s="15">
        <f t="shared" si="60"/>
        <v>0</v>
      </c>
      <c r="L42" s="15"/>
      <c r="M42" s="15">
        <f t="shared" si="61"/>
        <v>0</v>
      </c>
      <c r="N42" s="15"/>
      <c r="O42" s="15">
        <f t="shared" si="62"/>
        <v>0</v>
      </c>
      <c r="P42" s="15"/>
      <c r="Q42" s="15">
        <f t="shared" si="63"/>
        <v>0</v>
      </c>
      <c r="R42" s="15"/>
      <c r="S42" s="15">
        <f t="shared" si="64"/>
        <v>0</v>
      </c>
      <c r="T42" s="15"/>
      <c r="U42" s="15">
        <f t="shared" si="65"/>
        <v>0</v>
      </c>
      <c r="V42" s="15">
        <f>V43</f>
        <v>0</v>
      </c>
      <c r="W42" s="15">
        <f t="shared" si="65"/>
        <v>0</v>
      </c>
      <c r="X42" s="9">
        <v>7446262.6299999999</v>
      </c>
      <c r="Y42" s="15"/>
      <c r="Z42" s="15">
        <f t="shared" si="13"/>
        <v>7446262.6299999999</v>
      </c>
      <c r="AA42" s="15"/>
      <c r="AB42" s="15">
        <f t="shared" si="66"/>
        <v>7446262.6299999999</v>
      </c>
      <c r="AC42" s="15"/>
      <c r="AD42" s="15">
        <f t="shared" si="67"/>
        <v>7446262.6299999999</v>
      </c>
      <c r="AE42" s="15"/>
      <c r="AF42" s="15">
        <f t="shared" si="68"/>
        <v>7446262.6299999999</v>
      </c>
      <c r="AG42" s="15"/>
      <c r="AH42" s="15">
        <f t="shared" si="69"/>
        <v>7446262.6299999999</v>
      </c>
      <c r="AI42" s="15"/>
      <c r="AJ42" s="15">
        <f t="shared" si="70"/>
        <v>7446262.6299999999</v>
      </c>
      <c r="AK42" s="15"/>
      <c r="AL42" s="15">
        <f t="shared" si="71"/>
        <v>7446262.6299999999</v>
      </c>
      <c r="AM42" s="15"/>
      <c r="AN42" s="15">
        <f t="shared" si="32"/>
        <v>7446262.6299999999</v>
      </c>
      <c r="AO42" s="15"/>
      <c r="AP42" s="15">
        <f t="shared" si="33"/>
        <v>7446262.6299999999</v>
      </c>
      <c r="AQ42" s="15"/>
      <c r="AR42" s="15">
        <f t="shared" si="34"/>
        <v>7446262.6299999999</v>
      </c>
      <c r="AS42" s="9">
        <v>0</v>
      </c>
      <c r="AT42" s="15"/>
      <c r="AU42" s="15">
        <f t="shared" si="20"/>
        <v>0</v>
      </c>
      <c r="AV42" s="15"/>
      <c r="AW42" s="15">
        <f t="shared" si="72"/>
        <v>0</v>
      </c>
      <c r="AX42" s="15"/>
      <c r="AY42" s="15">
        <f t="shared" si="73"/>
        <v>0</v>
      </c>
      <c r="AZ42" s="15"/>
      <c r="BA42" s="15">
        <f t="shared" si="74"/>
        <v>0</v>
      </c>
      <c r="BB42" s="15"/>
      <c r="BC42" s="15">
        <f t="shared" si="75"/>
        <v>0</v>
      </c>
      <c r="BD42" s="15"/>
      <c r="BE42" s="15">
        <f t="shared" si="76"/>
        <v>0</v>
      </c>
      <c r="BF42" s="15"/>
      <c r="BG42" s="15">
        <f t="shared" si="77"/>
        <v>0</v>
      </c>
      <c r="BH42" s="15"/>
      <c r="BI42" s="15">
        <f t="shared" si="35"/>
        <v>0</v>
      </c>
      <c r="BJ42" s="15"/>
      <c r="BK42" s="15">
        <f t="shared" si="78"/>
        <v>0</v>
      </c>
      <c r="BL42" s="15"/>
      <c r="BM42" s="15">
        <f t="shared" si="79"/>
        <v>0</v>
      </c>
    </row>
    <row r="43" spans="1:65" ht="76.5" x14ac:dyDescent="0.2">
      <c r="A43" s="4" t="s">
        <v>57</v>
      </c>
      <c r="B43" s="4" t="s">
        <v>129</v>
      </c>
      <c r="C43" s="15">
        <v>0</v>
      </c>
      <c r="D43" s="15"/>
      <c r="E43" s="15">
        <f t="shared" si="4"/>
        <v>0</v>
      </c>
      <c r="F43" s="15"/>
      <c r="G43" s="15">
        <f t="shared" si="58"/>
        <v>0</v>
      </c>
      <c r="H43" s="32"/>
      <c r="I43" s="15">
        <f t="shared" si="59"/>
        <v>0</v>
      </c>
      <c r="J43" s="32"/>
      <c r="K43" s="15">
        <f t="shared" si="60"/>
        <v>0</v>
      </c>
      <c r="L43" s="32"/>
      <c r="M43" s="15">
        <f t="shared" si="61"/>
        <v>0</v>
      </c>
      <c r="N43" s="32"/>
      <c r="O43" s="15">
        <f t="shared" si="62"/>
        <v>0</v>
      </c>
      <c r="P43" s="32"/>
      <c r="Q43" s="15">
        <f t="shared" si="63"/>
        <v>0</v>
      </c>
      <c r="R43" s="32"/>
      <c r="S43" s="15">
        <f t="shared" si="64"/>
        <v>0</v>
      </c>
      <c r="T43" s="32"/>
      <c r="U43" s="15">
        <f t="shared" si="65"/>
        <v>0</v>
      </c>
      <c r="V43" s="32"/>
      <c r="W43" s="15">
        <f t="shared" si="65"/>
        <v>0</v>
      </c>
      <c r="X43" s="9">
        <v>7446262.6299999999</v>
      </c>
      <c r="Y43" s="15"/>
      <c r="Z43" s="15">
        <f t="shared" si="13"/>
        <v>7446262.6299999999</v>
      </c>
      <c r="AA43" s="15"/>
      <c r="AB43" s="15">
        <f t="shared" si="66"/>
        <v>7446262.6299999999</v>
      </c>
      <c r="AC43" s="15"/>
      <c r="AD43" s="15">
        <f t="shared" si="67"/>
        <v>7446262.6299999999</v>
      </c>
      <c r="AE43" s="15"/>
      <c r="AF43" s="15">
        <f t="shared" si="68"/>
        <v>7446262.6299999999</v>
      </c>
      <c r="AG43" s="15"/>
      <c r="AH43" s="15">
        <f t="shared" si="69"/>
        <v>7446262.6299999999</v>
      </c>
      <c r="AI43" s="15"/>
      <c r="AJ43" s="15">
        <f t="shared" si="70"/>
        <v>7446262.6299999999</v>
      </c>
      <c r="AK43" s="15"/>
      <c r="AL43" s="15">
        <f t="shared" si="71"/>
        <v>7446262.6299999999</v>
      </c>
      <c r="AM43" s="15"/>
      <c r="AN43" s="15">
        <f t="shared" si="32"/>
        <v>7446262.6299999999</v>
      </c>
      <c r="AO43" s="15"/>
      <c r="AP43" s="15">
        <f t="shared" si="33"/>
        <v>7446262.6299999999</v>
      </c>
      <c r="AQ43" s="15"/>
      <c r="AR43" s="15">
        <f t="shared" si="34"/>
        <v>7446262.6299999999</v>
      </c>
      <c r="AS43" s="9">
        <v>0</v>
      </c>
      <c r="AT43" s="15"/>
      <c r="AU43" s="15">
        <f t="shared" si="20"/>
        <v>0</v>
      </c>
      <c r="AV43" s="15"/>
      <c r="AW43" s="15">
        <f t="shared" si="72"/>
        <v>0</v>
      </c>
      <c r="AX43" s="15"/>
      <c r="AY43" s="15">
        <f t="shared" si="73"/>
        <v>0</v>
      </c>
      <c r="AZ43" s="15"/>
      <c r="BA43" s="15">
        <f t="shared" si="74"/>
        <v>0</v>
      </c>
      <c r="BB43" s="15"/>
      <c r="BC43" s="15">
        <f t="shared" si="75"/>
        <v>0</v>
      </c>
      <c r="BD43" s="15"/>
      <c r="BE43" s="15">
        <f t="shared" si="76"/>
        <v>0</v>
      </c>
      <c r="BF43" s="15"/>
      <c r="BG43" s="15">
        <f t="shared" si="77"/>
        <v>0</v>
      </c>
      <c r="BH43" s="15"/>
      <c r="BI43" s="15">
        <f t="shared" si="35"/>
        <v>0</v>
      </c>
      <c r="BJ43" s="15"/>
      <c r="BK43" s="15">
        <f t="shared" si="78"/>
        <v>0</v>
      </c>
      <c r="BL43" s="15"/>
      <c r="BM43" s="15">
        <f t="shared" si="79"/>
        <v>0</v>
      </c>
    </row>
    <row r="44" spans="1:65" ht="63.75" x14ac:dyDescent="0.2">
      <c r="A44" s="4" t="s">
        <v>58</v>
      </c>
      <c r="B44" s="4" t="s">
        <v>130</v>
      </c>
      <c r="C44" s="15">
        <v>6685758</v>
      </c>
      <c r="D44" s="15"/>
      <c r="E44" s="15">
        <f t="shared" si="4"/>
        <v>6685758</v>
      </c>
      <c r="F44" s="15"/>
      <c r="G44" s="15">
        <f t="shared" si="58"/>
        <v>6685758</v>
      </c>
      <c r="H44" s="15"/>
      <c r="I44" s="15">
        <f t="shared" si="59"/>
        <v>6685758</v>
      </c>
      <c r="J44" s="15"/>
      <c r="K44" s="15">
        <f t="shared" si="60"/>
        <v>6685758</v>
      </c>
      <c r="L44" s="15"/>
      <c r="M44" s="15">
        <f t="shared" si="61"/>
        <v>6685758</v>
      </c>
      <c r="N44" s="15"/>
      <c r="O44" s="15">
        <f t="shared" si="62"/>
        <v>6685758</v>
      </c>
      <c r="P44" s="15"/>
      <c r="Q44" s="15">
        <f t="shared" si="63"/>
        <v>6685758</v>
      </c>
      <c r="R44" s="15"/>
      <c r="S44" s="15">
        <f t="shared" si="64"/>
        <v>6685758</v>
      </c>
      <c r="T44" s="15"/>
      <c r="U44" s="15">
        <f t="shared" si="65"/>
        <v>6685758</v>
      </c>
      <c r="V44" s="15">
        <f>V45</f>
        <v>0</v>
      </c>
      <c r="W44" s="15">
        <f t="shared" si="65"/>
        <v>6685758</v>
      </c>
      <c r="X44" s="9">
        <v>7141718</v>
      </c>
      <c r="Y44" s="15"/>
      <c r="Z44" s="15">
        <f t="shared" si="13"/>
        <v>7141718</v>
      </c>
      <c r="AA44" s="15"/>
      <c r="AB44" s="15">
        <f t="shared" si="66"/>
        <v>7141718</v>
      </c>
      <c r="AC44" s="15"/>
      <c r="AD44" s="15">
        <f t="shared" si="67"/>
        <v>7141718</v>
      </c>
      <c r="AE44" s="15"/>
      <c r="AF44" s="15">
        <f t="shared" si="68"/>
        <v>7141718</v>
      </c>
      <c r="AG44" s="15"/>
      <c r="AH44" s="15">
        <f t="shared" si="69"/>
        <v>7141718</v>
      </c>
      <c r="AI44" s="15"/>
      <c r="AJ44" s="15">
        <f t="shared" si="70"/>
        <v>7141718</v>
      </c>
      <c r="AK44" s="15"/>
      <c r="AL44" s="15">
        <f t="shared" si="71"/>
        <v>7141718</v>
      </c>
      <c r="AM44" s="15"/>
      <c r="AN44" s="15">
        <f t="shared" si="32"/>
        <v>7141718</v>
      </c>
      <c r="AO44" s="15"/>
      <c r="AP44" s="15">
        <f t="shared" si="33"/>
        <v>7141718</v>
      </c>
      <c r="AQ44" s="15"/>
      <c r="AR44" s="15">
        <f t="shared" si="34"/>
        <v>7141718</v>
      </c>
      <c r="AS44" s="9">
        <v>0</v>
      </c>
      <c r="AT44" s="15"/>
      <c r="AU44" s="15">
        <f t="shared" si="20"/>
        <v>0</v>
      </c>
      <c r="AV44" s="15"/>
      <c r="AW44" s="15">
        <f t="shared" si="72"/>
        <v>0</v>
      </c>
      <c r="AX44" s="15"/>
      <c r="AY44" s="15">
        <f t="shared" si="73"/>
        <v>0</v>
      </c>
      <c r="AZ44" s="15"/>
      <c r="BA44" s="15">
        <f t="shared" si="74"/>
        <v>0</v>
      </c>
      <c r="BB44" s="15"/>
      <c r="BC44" s="15">
        <f t="shared" si="75"/>
        <v>0</v>
      </c>
      <c r="BD44" s="15"/>
      <c r="BE44" s="15">
        <f t="shared" si="76"/>
        <v>0</v>
      </c>
      <c r="BF44" s="15"/>
      <c r="BG44" s="15">
        <f t="shared" si="77"/>
        <v>0</v>
      </c>
      <c r="BH44" s="15"/>
      <c r="BI44" s="15">
        <f t="shared" si="35"/>
        <v>0</v>
      </c>
      <c r="BJ44" s="15"/>
      <c r="BK44" s="15">
        <f t="shared" si="78"/>
        <v>0</v>
      </c>
      <c r="BL44" s="15"/>
      <c r="BM44" s="15">
        <f t="shared" si="79"/>
        <v>0</v>
      </c>
    </row>
    <row r="45" spans="1:65" ht="63.75" x14ac:dyDescent="0.2">
      <c r="A45" s="4" t="s">
        <v>59</v>
      </c>
      <c r="B45" s="4" t="s">
        <v>131</v>
      </c>
      <c r="C45" s="15">
        <v>6685758</v>
      </c>
      <c r="D45" s="15"/>
      <c r="E45" s="15">
        <f t="shared" si="4"/>
        <v>6685758</v>
      </c>
      <c r="F45" s="15"/>
      <c r="G45" s="15">
        <f t="shared" si="58"/>
        <v>6685758</v>
      </c>
      <c r="H45" s="15"/>
      <c r="I45" s="15">
        <f t="shared" si="59"/>
        <v>6685758</v>
      </c>
      <c r="J45" s="15"/>
      <c r="K45" s="15">
        <f t="shared" si="60"/>
        <v>6685758</v>
      </c>
      <c r="L45" s="15"/>
      <c r="M45" s="15">
        <f t="shared" si="61"/>
        <v>6685758</v>
      </c>
      <c r="N45" s="15"/>
      <c r="O45" s="15">
        <f t="shared" si="62"/>
        <v>6685758</v>
      </c>
      <c r="P45" s="15"/>
      <c r="Q45" s="15">
        <f t="shared" si="63"/>
        <v>6685758</v>
      </c>
      <c r="R45" s="15"/>
      <c r="S45" s="15">
        <f t="shared" si="64"/>
        <v>6685758</v>
      </c>
      <c r="T45" s="15"/>
      <c r="U45" s="15">
        <f t="shared" si="65"/>
        <v>6685758</v>
      </c>
      <c r="V45" s="15"/>
      <c r="W45" s="15">
        <f t="shared" si="65"/>
        <v>6685758</v>
      </c>
      <c r="X45" s="9">
        <v>7141718</v>
      </c>
      <c r="Y45" s="15"/>
      <c r="Z45" s="15">
        <f t="shared" si="13"/>
        <v>7141718</v>
      </c>
      <c r="AA45" s="15"/>
      <c r="AB45" s="15">
        <f t="shared" si="66"/>
        <v>7141718</v>
      </c>
      <c r="AC45" s="15"/>
      <c r="AD45" s="15">
        <f t="shared" si="67"/>
        <v>7141718</v>
      </c>
      <c r="AE45" s="15"/>
      <c r="AF45" s="15">
        <f t="shared" si="68"/>
        <v>7141718</v>
      </c>
      <c r="AG45" s="15"/>
      <c r="AH45" s="15">
        <f t="shared" si="69"/>
        <v>7141718</v>
      </c>
      <c r="AI45" s="15"/>
      <c r="AJ45" s="15">
        <f t="shared" si="70"/>
        <v>7141718</v>
      </c>
      <c r="AK45" s="15"/>
      <c r="AL45" s="15">
        <f t="shared" si="71"/>
        <v>7141718</v>
      </c>
      <c r="AM45" s="15"/>
      <c r="AN45" s="15">
        <f t="shared" si="32"/>
        <v>7141718</v>
      </c>
      <c r="AO45" s="15"/>
      <c r="AP45" s="15">
        <f t="shared" si="33"/>
        <v>7141718</v>
      </c>
      <c r="AQ45" s="15"/>
      <c r="AR45" s="15">
        <f t="shared" si="34"/>
        <v>7141718</v>
      </c>
      <c r="AS45" s="9">
        <v>0</v>
      </c>
      <c r="AT45" s="15"/>
      <c r="AU45" s="15">
        <f t="shared" si="20"/>
        <v>0</v>
      </c>
      <c r="AV45" s="15"/>
      <c r="AW45" s="15">
        <f t="shared" si="72"/>
        <v>0</v>
      </c>
      <c r="AX45" s="15"/>
      <c r="AY45" s="15">
        <f t="shared" si="73"/>
        <v>0</v>
      </c>
      <c r="AZ45" s="15"/>
      <c r="BA45" s="15">
        <f t="shared" si="74"/>
        <v>0</v>
      </c>
      <c r="BB45" s="15"/>
      <c r="BC45" s="15">
        <f t="shared" si="75"/>
        <v>0</v>
      </c>
      <c r="BD45" s="15"/>
      <c r="BE45" s="15">
        <f t="shared" si="76"/>
        <v>0</v>
      </c>
      <c r="BF45" s="15"/>
      <c r="BG45" s="15">
        <f t="shared" si="77"/>
        <v>0</v>
      </c>
      <c r="BH45" s="15"/>
      <c r="BI45" s="15">
        <f t="shared" si="35"/>
        <v>0</v>
      </c>
      <c r="BJ45" s="15"/>
      <c r="BK45" s="15">
        <f t="shared" si="78"/>
        <v>0</v>
      </c>
      <c r="BL45" s="15"/>
      <c r="BM45" s="15">
        <f t="shared" si="79"/>
        <v>0</v>
      </c>
    </row>
    <row r="46" spans="1:65" ht="51" x14ac:dyDescent="0.2">
      <c r="A46" s="4" t="s">
        <v>60</v>
      </c>
      <c r="B46" s="4" t="s">
        <v>132</v>
      </c>
      <c r="C46" s="15">
        <v>23009117.5</v>
      </c>
      <c r="D46" s="15">
        <f>D47</f>
        <v>0</v>
      </c>
      <c r="E46" s="15">
        <f t="shared" si="4"/>
        <v>23009117.5</v>
      </c>
      <c r="F46" s="15"/>
      <c r="G46" s="15">
        <f t="shared" si="58"/>
        <v>23009117.5</v>
      </c>
      <c r="H46" s="15"/>
      <c r="I46" s="15">
        <f t="shared" si="59"/>
        <v>23009117.5</v>
      </c>
      <c r="J46" s="15"/>
      <c r="K46" s="15">
        <f t="shared" si="60"/>
        <v>23009117.5</v>
      </c>
      <c r="L46" s="15"/>
      <c r="M46" s="15">
        <f t="shared" si="61"/>
        <v>23009117.5</v>
      </c>
      <c r="N46" s="15"/>
      <c r="O46" s="15">
        <f t="shared" si="62"/>
        <v>23009117.5</v>
      </c>
      <c r="P46" s="15"/>
      <c r="Q46" s="15">
        <f t="shared" si="63"/>
        <v>23009117.5</v>
      </c>
      <c r="R46" s="15"/>
      <c r="S46" s="15">
        <f t="shared" si="64"/>
        <v>23009117.5</v>
      </c>
      <c r="T46" s="15"/>
      <c r="U46" s="15">
        <f t="shared" si="65"/>
        <v>23009117.5</v>
      </c>
      <c r="V46" s="15">
        <f>V47</f>
        <v>0</v>
      </c>
      <c r="W46" s="15">
        <f t="shared" si="65"/>
        <v>23009117.5</v>
      </c>
      <c r="X46" s="9">
        <v>31151909.899999999</v>
      </c>
      <c r="Y46" s="15"/>
      <c r="Z46" s="15">
        <f t="shared" si="13"/>
        <v>31151909.899999999</v>
      </c>
      <c r="AA46" s="15"/>
      <c r="AB46" s="15">
        <f t="shared" si="66"/>
        <v>31151909.899999999</v>
      </c>
      <c r="AC46" s="15"/>
      <c r="AD46" s="15">
        <f t="shared" si="67"/>
        <v>31151909.899999999</v>
      </c>
      <c r="AE46" s="15"/>
      <c r="AF46" s="15">
        <f t="shared" si="68"/>
        <v>31151909.899999999</v>
      </c>
      <c r="AG46" s="15"/>
      <c r="AH46" s="15">
        <f t="shared" si="69"/>
        <v>31151909.899999999</v>
      </c>
      <c r="AI46" s="15"/>
      <c r="AJ46" s="15">
        <f t="shared" si="70"/>
        <v>31151909.899999999</v>
      </c>
      <c r="AK46" s="15"/>
      <c r="AL46" s="15">
        <f t="shared" si="71"/>
        <v>31151909.899999999</v>
      </c>
      <c r="AM46" s="15"/>
      <c r="AN46" s="15">
        <f t="shared" si="32"/>
        <v>31151909.899999999</v>
      </c>
      <c r="AO46" s="15"/>
      <c r="AP46" s="15">
        <f t="shared" si="33"/>
        <v>31151909.899999999</v>
      </c>
      <c r="AQ46" s="15"/>
      <c r="AR46" s="15">
        <f t="shared" si="34"/>
        <v>31151909.899999999</v>
      </c>
      <c r="AS46" s="9">
        <v>214584730.66999999</v>
      </c>
      <c r="AT46" s="15"/>
      <c r="AU46" s="15">
        <f t="shared" si="20"/>
        <v>214584730.66999999</v>
      </c>
      <c r="AV46" s="15"/>
      <c r="AW46" s="15">
        <f t="shared" si="72"/>
        <v>214584730.66999999</v>
      </c>
      <c r="AX46" s="15"/>
      <c r="AY46" s="15">
        <f t="shared" si="73"/>
        <v>214584730.66999999</v>
      </c>
      <c r="AZ46" s="15"/>
      <c r="BA46" s="15">
        <f t="shared" si="74"/>
        <v>214584730.66999999</v>
      </c>
      <c r="BB46" s="15"/>
      <c r="BC46" s="15">
        <f t="shared" si="75"/>
        <v>214584730.66999999</v>
      </c>
      <c r="BD46" s="15"/>
      <c r="BE46" s="15">
        <f t="shared" si="76"/>
        <v>214584730.66999999</v>
      </c>
      <c r="BF46" s="15"/>
      <c r="BG46" s="15">
        <f t="shared" si="77"/>
        <v>214584730.66999999</v>
      </c>
      <c r="BH46" s="15"/>
      <c r="BI46" s="15">
        <f t="shared" si="35"/>
        <v>214584730.66999999</v>
      </c>
      <c r="BJ46" s="15"/>
      <c r="BK46" s="15">
        <f t="shared" si="78"/>
        <v>214584730.66999999</v>
      </c>
      <c r="BL46" s="15"/>
      <c r="BM46" s="15">
        <f t="shared" si="79"/>
        <v>214584730.66999999</v>
      </c>
    </row>
    <row r="47" spans="1:65" ht="51" x14ac:dyDescent="0.2">
      <c r="A47" s="4" t="s">
        <v>61</v>
      </c>
      <c r="B47" s="4" t="s">
        <v>133</v>
      </c>
      <c r="C47" s="15">
        <v>23009117.5</v>
      </c>
      <c r="D47" s="15"/>
      <c r="E47" s="15">
        <f t="shared" si="4"/>
        <v>23009117.5</v>
      </c>
      <c r="F47" s="15"/>
      <c r="G47" s="15">
        <f t="shared" si="58"/>
        <v>23009117.5</v>
      </c>
      <c r="H47" s="15"/>
      <c r="I47" s="15">
        <f t="shared" si="59"/>
        <v>23009117.5</v>
      </c>
      <c r="J47" s="15"/>
      <c r="K47" s="15">
        <f t="shared" si="60"/>
        <v>23009117.5</v>
      </c>
      <c r="L47" s="15"/>
      <c r="M47" s="15">
        <f t="shared" si="61"/>
        <v>23009117.5</v>
      </c>
      <c r="N47" s="15"/>
      <c r="O47" s="15">
        <f t="shared" si="62"/>
        <v>23009117.5</v>
      </c>
      <c r="P47" s="15"/>
      <c r="Q47" s="15">
        <f t="shared" si="63"/>
        <v>23009117.5</v>
      </c>
      <c r="R47" s="15"/>
      <c r="S47" s="15">
        <f t="shared" si="64"/>
        <v>23009117.5</v>
      </c>
      <c r="T47" s="15"/>
      <c r="U47" s="15">
        <f t="shared" si="65"/>
        <v>23009117.5</v>
      </c>
      <c r="V47" s="15"/>
      <c r="W47" s="15">
        <f t="shared" si="65"/>
        <v>23009117.5</v>
      </c>
      <c r="X47" s="9">
        <v>31151909.899999999</v>
      </c>
      <c r="Y47" s="15"/>
      <c r="Z47" s="15">
        <f t="shared" si="13"/>
        <v>31151909.899999999</v>
      </c>
      <c r="AA47" s="15"/>
      <c r="AB47" s="15">
        <f t="shared" si="66"/>
        <v>31151909.899999999</v>
      </c>
      <c r="AC47" s="15"/>
      <c r="AD47" s="15">
        <f t="shared" si="67"/>
        <v>31151909.899999999</v>
      </c>
      <c r="AE47" s="15"/>
      <c r="AF47" s="15">
        <f t="shared" si="68"/>
        <v>31151909.899999999</v>
      </c>
      <c r="AG47" s="15"/>
      <c r="AH47" s="15">
        <f t="shared" si="69"/>
        <v>31151909.899999999</v>
      </c>
      <c r="AI47" s="15"/>
      <c r="AJ47" s="15">
        <f t="shared" si="70"/>
        <v>31151909.899999999</v>
      </c>
      <c r="AK47" s="15"/>
      <c r="AL47" s="15">
        <f t="shared" si="71"/>
        <v>31151909.899999999</v>
      </c>
      <c r="AM47" s="15"/>
      <c r="AN47" s="15">
        <f t="shared" si="32"/>
        <v>31151909.899999999</v>
      </c>
      <c r="AO47" s="15"/>
      <c r="AP47" s="15">
        <f t="shared" si="33"/>
        <v>31151909.899999999</v>
      </c>
      <c r="AQ47" s="15"/>
      <c r="AR47" s="15">
        <f t="shared" si="34"/>
        <v>31151909.899999999</v>
      </c>
      <c r="AS47" s="9">
        <v>214584730.66999999</v>
      </c>
      <c r="AT47" s="15"/>
      <c r="AU47" s="15">
        <f t="shared" si="20"/>
        <v>214584730.66999999</v>
      </c>
      <c r="AV47" s="15"/>
      <c r="AW47" s="15">
        <f t="shared" si="72"/>
        <v>214584730.66999999</v>
      </c>
      <c r="AX47" s="15"/>
      <c r="AY47" s="15">
        <f t="shared" si="73"/>
        <v>214584730.66999999</v>
      </c>
      <c r="AZ47" s="15"/>
      <c r="BA47" s="15">
        <f t="shared" si="74"/>
        <v>214584730.66999999</v>
      </c>
      <c r="BB47" s="15"/>
      <c r="BC47" s="15">
        <f t="shared" si="75"/>
        <v>214584730.66999999</v>
      </c>
      <c r="BD47" s="15"/>
      <c r="BE47" s="15">
        <f t="shared" si="76"/>
        <v>214584730.66999999</v>
      </c>
      <c r="BF47" s="15"/>
      <c r="BG47" s="15">
        <f t="shared" si="77"/>
        <v>214584730.66999999</v>
      </c>
      <c r="BH47" s="15"/>
      <c r="BI47" s="15">
        <f t="shared" si="35"/>
        <v>214584730.66999999</v>
      </c>
      <c r="BJ47" s="15"/>
      <c r="BK47" s="15">
        <f t="shared" si="78"/>
        <v>214584730.66999999</v>
      </c>
      <c r="BL47" s="15"/>
      <c r="BM47" s="15">
        <f t="shared" si="79"/>
        <v>214584730.66999999</v>
      </c>
    </row>
    <row r="48" spans="1:65" ht="76.5" x14ac:dyDescent="0.2">
      <c r="A48" s="4" t="s">
        <v>62</v>
      </c>
      <c r="B48" s="4" t="s">
        <v>134</v>
      </c>
      <c r="C48" s="15">
        <v>258590724</v>
      </c>
      <c r="D48" s="15"/>
      <c r="E48" s="15">
        <f t="shared" si="4"/>
        <v>258590724</v>
      </c>
      <c r="F48" s="15"/>
      <c r="G48" s="15">
        <f t="shared" si="58"/>
        <v>258590724</v>
      </c>
      <c r="H48" s="15"/>
      <c r="I48" s="15">
        <f t="shared" si="59"/>
        <v>258590724</v>
      </c>
      <c r="J48" s="15"/>
      <c r="K48" s="15">
        <f t="shared" si="60"/>
        <v>258590724</v>
      </c>
      <c r="L48" s="15"/>
      <c r="M48" s="15">
        <f t="shared" si="61"/>
        <v>258590724</v>
      </c>
      <c r="N48" s="15"/>
      <c r="O48" s="15">
        <f t="shared" si="62"/>
        <v>258590724</v>
      </c>
      <c r="P48" s="15"/>
      <c r="Q48" s="15">
        <f t="shared" si="63"/>
        <v>258590724</v>
      </c>
      <c r="R48" s="15"/>
      <c r="S48" s="15">
        <f t="shared" si="64"/>
        <v>258590724</v>
      </c>
      <c r="T48" s="15"/>
      <c r="U48" s="15">
        <f t="shared" si="65"/>
        <v>258590724</v>
      </c>
      <c r="V48" s="15"/>
      <c r="W48" s="15">
        <f t="shared" si="65"/>
        <v>258590724</v>
      </c>
      <c r="X48" s="9">
        <v>261362670</v>
      </c>
      <c r="Y48" s="15"/>
      <c r="Z48" s="15">
        <f t="shared" si="13"/>
        <v>261362670</v>
      </c>
      <c r="AA48" s="15"/>
      <c r="AB48" s="15">
        <f t="shared" si="66"/>
        <v>261362670</v>
      </c>
      <c r="AC48" s="15"/>
      <c r="AD48" s="15">
        <f t="shared" si="67"/>
        <v>261362670</v>
      </c>
      <c r="AE48" s="15"/>
      <c r="AF48" s="15">
        <f t="shared" si="68"/>
        <v>261362670</v>
      </c>
      <c r="AG48" s="15"/>
      <c r="AH48" s="15">
        <f t="shared" si="69"/>
        <v>261362670</v>
      </c>
      <c r="AI48" s="15"/>
      <c r="AJ48" s="15">
        <f t="shared" si="70"/>
        <v>261362670</v>
      </c>
      <c r="AK48" s="15"/>
      <c r="AL48" s="15">
        <f t="shared" si="71"/>
        <v>261362670</v>
      </c>
      <c r="AM48" s="15"/>
      <c r="AN48" s="15">
        <f t="shared" si="32"/>
        <v>261362670</v>
      </c>
      <c r="AO48" s="15"/>
      <c r="AP48" s="15">
        <f t="shared" si="33"/>
        <v>261362670</v>
      </c>
      <c r="AQ48" s="15"/>
      <c r="AR48" s="15">
        <f t="shared" si="34"/>
        <v>261362670</v>
      </c>
      <c r="AS48" s="9">
        <v>274358537</v>
      </c>
      <c r="AT48" s="15"/>
      <c r="AU48" s="15">
        <f t="shared" si="20"/>
        <v>274358537</v>
      </c>
      <c r="AV48" s="15"/>
      <c r="AW48" s="15">
        <f t="shared" si="72"/>
        <v>274358537</v>
      </c>
      <c r="AX48" s="15"/>
      <c r="AY48" s="15">
        <f t="shared" si="73"/>
        <v>274358537</v>
      </c>
      <c r="AZ48" s="15"/>
      <c r="BA48" s="15">
        <f t="shared" si="74"/>
        <v>274358537</v>
      </c>
      <c r="BB48" s="15"/>
      <c r="BC48" s="15">
        <f t="shared" si="75"/>
        <v>274358537</v>
      </c>
      <c r="BD48" s="15"/>
      <c r="BE48" s="15">
        <f t="shared" si="76"/>
        <v>274358537</v>
      </c>
      <c r="BF48" s="15"/>
      <c r="BG48" s="15">
        <f t="shared" si="77"/>
        <v>274358537</v>
      </c>
      <c r="BH48" s="15"/>
      <c r="BI48" s="15">
        <f t="shared" si="35"/>
        <v>274358537</v>
      </c>
      <c r="BJ48" s="15"/>
      <c r="BK48" s="15">
        <f t="shared" si="78"/>
        <v>274358537</v>
      </c>
      <c r="BL48" s="15"/>
      <c r="BM48" s="15">
        <f t="shared" si="79"/>
        <v>274358537</v>
      </c>
    </row>
    <row r="49" spans="1:65" ht="76.5" x14ac:dyDescent="0.2">
      <c r="A49" s="4" t="s">
        <v>63</v>
      </c>
      <c r="B49" s="4" t="s">
        <v>135</v>
      </c>
      <c r="C49" s="15">
        <v>258590724</v>
      </c>
      <c r="D49" s="15"/>
      <c r="E49" s="15">
        <f t="shared" si="4"/>
        <v>258590724</v>
      </c>
      <c r="F49" s="15"/>
      <c r="G49" s="15">
        <f t="shared" si="58"/>
        <v>258590724</v>
      </c>
      <c r="H49" s="15"/>
      <c r="I49" s="15">
        <f t="shared" si="59"/>
        <v>258590724</v>
      </c>
      <c r="J49" s="15"/>
      <c r="K49" s="15">
        <f t="shared" si="60"/>
        <v>258590724</v>
      </c>
      <c r="L49" s="15"/>
      <c r="M49" s="15">
        <f t="shared" si="61"/>
        <v>258590724</v>
      </c>
      <c r="N49" s="15"/>
      <c r="O49" s="15">
        <f t="shared" si="62"/>
        <v>258590724</v>
      </c>
      <c r="P49" s="15"/>
      <c r="Q49" s="15">
        <f t="shared" si="63"/>
        <v>258590724</v>
      </c>
      <c r="R49" s="15"/>
      <c r="S49" s="15">
        <f t="shared" si="64"/>
        <v>258590724</v>
      </c>
      <c r="T49" s="15"/>
      <c r="U49" s="15">
        <f t="shared" si="65"/>
        <v>258590724</v>
      </c>
      <c r="V49" s="15"/>
      <c r="W49" s="15">
        <f t="shared" si="65"/>
        <v>258590724</v>
      </c>
      <c r="X49" s="9">
        <v>261362670</v>
      </c>
      <c r="Y49" s="15"/>
      <c r="Z49" s="15">
        <f t="shared" si="13"/>
        <v>261362670</v>
      </c>
      <c r="AA49" s="15"/>
      <c r="AB49" s="15">
        <f t="shared" si="66"/>
        <v>261362670</v>
      </c>
      <c r="AC49" s="15"/>
      <c r="AD49" s="15">
        <f t="shared" si="67"/>
        <v>261362670</v>
      </c>
      <c r="AE49" s="15"/>
      <c r="AF49" s="15">
        <f t="shared" si="68"/>
        <v>261362670</v>
      </c>
      <c r="AG49" s="15"/>
      <c r="AH49" s="15">
        <f t="shared" si="69"/>
        <v>261362670</v>
      </c>
      <c r="AI49" s="15"/>
      <c r="AJ49" s="15">
        <f t="shared" si="70"/>
        <v>261362670</v>
      </c>
      <c r="AK49" s="15"/>
      <c r="AL49" s="15">
        <f t="shared" si="71"/>
        <v>261362670</v>
      </c>
      <c r="AM49" s="15"/>
      <c r="AN49" s="15">
        <f t="shared" si="32"/>
        <v>261362670</v>
      </c>
      <c r="AO49" s="15"/>
      <c r="AP49" s="15">
        <f t="shared" si="33"/>
        <v>261362670</v>
      </c>
      <c r="AQ49" s="15"/>
      <c r="AR49" s="15">
        <f t="shared" si="34"/>
        <v>261362670</v>
      </c>
      <c r="AS49" s="9">
        <v>274358537</v>
      </c>
      <c r="AT49" s="15"/>
      <c r="AU49" s="15">
        <f t="shared" si="20"/>
        <v>274358537</v>
      </c>
      <c r="AV49" s="15"/>
      <c r="AW49" s="15">
        <f t="shared" si="72"/>
        <v>274358537</v>
      </c>
      <c r="AX49" s="15"/>
      <c r="AY49" s="15">
        <f t="shared" si="73"/>
        <v>274358537</v>
      </c>
      <c r="AZ49" s="15"/>
      <c r="BA49" s="15">
        <f t="shared" si="74"/>
        <v>274358537</v>
      </c>
      <c r="BB49" s="15"/>
      <c r="BC49" s="15">
        <f t="shared" si="75"/>
        <v>274358537</v>
      </c>
      <c r="BD49" s="15"/>
      <c r="BE49" s="15">
        <f t="shared" si="76"/>
        <v>274358537</v>
      </c>
      <c r="BF49" s="15"/>
      <c r="BG49" s="15">
        <f t="shared" si="77"/>
        <v>274358537</v>
      </c>
      <c r="BH49" s="15"/>
      <c r="BI49" s="15">
        <f t="shared" si="35"/>
        <v>274358537</v>
      </c>
      <c r="BJ49" s="15"/>
      <c r="BK49" s="15">
        <f t="shared" si="78"/>
        <v>274358537</v>
      </c>
      <c r="BL49" s="15"/>
      <c r="BM49" s="15">
        <f t="shared" si="79"/>
        <v>274358537</v>
      </c>
    </row>
    <row r="50" spans="1:65" ht="38.25" x14ac:dyDescent="0.2">
      <c r="A50" s="4" t="s">
        <v>64</v>
      </c>
      <c r="B50" s="4" t="s">
        <v>136</v>
      </c>
      <c r="C50" s="15">
        <v>10005567.93</v>
      </c>
      <c r="D50" s="15"/>
      <c r="E50" s="15">
        <f t="shared" si="4"/>
        <v>10005567.93</v>
      </c>
      <c r="F50" s="15"/>
      <c r="G50" s="15">
        <f t="shared" si="58"/>
        <v>10005567.93</v>
      </c>
      <c r="H50" s="15"/>
      <c r="I50" s="15">
        <f t="shared" si="59"/>
        <v>10005567.93</v>
      </c>
      <c r="J50" s="15"/>
      <c r="K50" s="15">
        <f t="shared" si="60"/>
        <v>10005567.93</v>
      </c>
      <c r="L50" s="15"/>
      <c r="M50" s="15">
        <f t="shared" si="61"/>
        <v>10005567.93</v>
      </c>
      <c r="N50" s="15"/>
      <c r="O50" s="15">
        <f t="shared" si="62"/>
        <v>10005567.93</v>
      </c>
      <c r="P50" s="15"/>
      <c r="Q50" s="15">
        <f t="shared" si="63"/>
        <v>10005567.93</v>
      </c>
      <c r="R50" s="15">
        <f>R51</f>
        <v>0</v>
      </c>
      <c r="S50" s="15">
        <f t="shared" si="64"/>
        <v>10005567.93</v>
      </c>
      <c r="T50" s="15">
        <f>T51</f>
        <v>0</v>
      </c>
      <c r="U50" s="15">
        <f t="shared" si="65"/>
        <v>10005567.93</v>
      </c>
      <c r="V50" s="15">
        <f>V51</f>
        <v>0</v>
      </c>
      <c r="W50" s="15">
        <f t="shared" si="65"/>
        <v>10005567.93</v>
      </c>
      <c r="X50" s="9">
        <v>11046981.91</v>
      </c>
      <c r="Y50" s="15"/>
      <c r="Z50" s="15">
        <f t="shared" si="13"/>
        <v>11046981.91</v>
      </c>
      <c r="AA50" s="15"/>
      <c r="AB50" s="15">
        <f t="shared" si="66"/>
        <v>11046981.91</v>
      </c>
      <c r="AC50" s="15"/>
      <c r="AD50" s="15">
        <f t="shared" si="67"/>
        <v>11046981.91</v>
      </c>
      <c r="AE50" s="15"/>
      <c r="AF50" s="15">
        <f t="shared" si="68"/>
        <v>11046981.91</v>
      </c>
      <c r="AG50" s="15"/>
      <c r="AH50" s="15">
        <f t="shared" si="69"/>
        <v>11046981.91</v>
      </c>
      <c r="AI50" s="15"/>
      <c r="AJ50" s="15">
        <f t="shared" si="70"/>
        <v>11046981.91</v>
      </c>
      <c r="AK50" s="15"/>
      <c r="AL50" s="15">
        <f t="shared" si="71"/>
        <v>11046981.91</v>
      </c>
      <c r="AM50" s="15"/>
      <c r="AN50" s="15">
        <f t="shared" si="32"/>
        <v>11046981.91</v>
      </c>
      <c r="AO50" s="15"/>
      <c r="AP50" s="15">
        <f t="shared" si="33"/>
        <v>11046981.91</v>
      </c>
      <c r="AQ50" s="15"/>
      <c r="AR50" s="15">
        <f t="shared" si="34"/>
        <v>11046981.91</v>
      </c>
      <c r="AS50" s="9">
        <v>11046981.91</v>
      </c>
      <c r="AT50" s="15"/>
      <c r="AU50" s="15">
        <f t="shared" si="20"/>
        <v>11046981.91</v>
      </c>
      <c r="AV50" s="15"/>
      <c r="AW50" s="15">
        <f t="shared" si="72"/>
        <v>11046981.91</v>
      </c>
      <c r="AX50" s="15"/>
      <c r="AY50" s="15">
        <f t="shared" si="73"/>
        <v>11046981.91</v>
      </c>
      <c r="AZ50" s="15"/>
      <c r="BA50" s="15">
        <f t="shared" si="74"/>
        <v>11046981.91</v>
      </c>
      <c r="BB50" s="15"/>
      <c r="BC50" s="15">
        <f t="shared" si="75"/>
        <v>11046981.91</v>
      </c>
      <c r="BD50" s="15"/>
      <c r="BE50" s="15">
        <f t="shared" si="76"/>
        <v>11046981.91</v>
      </c>
      <c r="BF50" s="15"/>
      <c r="BG50" s="15">
        <f t="shared" si="77"/>
        <v>11046981.91</v>
      </c>
      <c r="BH50" s="15"/>
      <c r="BI50" s="15">
        <f t="shared" si="35"/>
        <v>11046981.91</v>
      </c>
      <c r="BJ50" s="15"/>
      <c r="BK50" s="15">
        <f t="shared" si="78"/>
        <v>11046981.91</v>
      </c>
      <c r="BL50" s="15"/>
      <c r="BM50" s="15">
        <f t="shared" si="79"/>
        <v>11046981.91</v>
      </c>
    </row>
    <row r="51" spans="1:65" ht="51" x14ac:dyDescent="0.2">
      <c r="A51" s="4" t="s">
        <v>65</v>
      </c>
      <c r="B51" s="4" t="s">
        <v>137</v>
      </c>
      <c r="C51" s="15">
        <v>10005567.93</v>
      </c>
      <c r="D51" s="15"/>
      <c r="E51" s="15">
        <f t="shared" si="4"/>
        <v>10005567.93</v>
      </c>
      <c r="F51" s="15"/>
      <c r="G51" s="15">
        <f t="shared" si="58"/>
        <v>10005567.93</v>
      </c>
      <c r="H51" s="15"/>
      <c r="I51" s="15">
        <f t="shared" si="59"/>
        <v>10005567.93</v>
      </c>
      <c r="J51" s="15"/>
      <c r="K51" s="15">
        <f t="shared" si="60"/>
        <v>10005567.93</v>
      </c>
      <c r="L51" s="15"/>
      <c r="M51" s="15">
        <f t="shared" si="61"/>
        <v>10005567.93</v>
      </c>
      <c r="N51" s="15"/>
      <c r="O51" s="15">
        <f t="shared" si="62"/>
        <v>10005567.93</v>
      </c>
      <c r="P51" s="15"/>
      <c r="Q51" s="15">
        <f t="shared" si="63"/>
        <v>10005567.93</v>
      </c>
      <c r="R51" s="15"/>
      <c r="S51" s="15">
        <f t="shared" si="64"/>
        <v>10005567.93</v>
      </c>
      <c r="T51" s="15"/>
      <c r="U51" s="15">
        <f t="shared" si="65"/>
        <v>10005567.93</v>
      </c>
      <c r="V51" s="15"/>
      <c r="W51" s="15">
        <f t="shared" si="65"/>
        <v>10005567.93</v>
      </c>
      <c r="X51" s="9">
        <v>11046981.91</v>
      </c>
      <c r="Y51" s="15"/>
      <c r="Z51" s="15">
        <f t="shared" si="13"/>
        <v>11046981.91</v>
      </c>
      <c r="AA51" s="15"/>
      <c r="AB51" s="15">
        <f t="shared" si="66"/>
        <v>11046981.91</v>
      </c>
      <c r="AC51" s="15"/>
      <c r="AD51" s="15">
        <f t="shared" si="67"/>
        <v>11046981.91</v>
      </c>
      <c r="AE51" s="15"/>
      <c r="AF51" s="15">
        <f t="shared" si="68"/>
        <v>11046981.91</v>
      </c>
      <c r="AG51" s="15"/>
      <c r="AH51" s="15">
        <f t="shared" si="69"/>
        <v>11046981.91</v>
      </c>
      <c r="AI51" s="15"/>
      <c r="AJ51" s="15">
        <f t="shared" si="70"/>
        <v>11046981.91</v>
      </c>
      <c r="AK51" s="15"/>
      <c r="AL51" s="15">
        <f t="shared" si="71"/>
        <v>11046981.91</v>
      </c>
      <c r="AM51" s="15"/>
      <c r="AN51" s="15">
        <f t="shared" si="32"/>
        <v>11046981.91</v>
      </c>
      <c r="AO51" s="15"/>
      <c r="AP51" s="15">
        <f t="shared" si="33"/>
        <v>11046981.91</v>
      </c>
      <c r="AQ51" s="15"/>
      <c r="AR51" s="15">
        <f t="shared" si="34"/>
        <v>11046981.91</v>
      </c>
      <c r="AS51" s="9">
        <v>11046981.91</v>
      </c>
      <c r="AT51" s="15"/>
      <c r="AU51" s="15">
        <f t="shared" si="20"/>
        <v>11046981.91</v>
      </c>
      <c r="AV51" s="15"/>
      <c r="AW51" s="15">
        <f t="shared" si="72"/>
        <v>11046981.91</v>
      </c>
      <c r="AX51" s="15"/>
      <c r="AY51" s="15">
        <f t="shared" si="73"/>
        <v>11046981.91</v>
      </c>
      <c r="AZ51" s="15"/>
      <c r="BA51" s="15">
        <f t="shared" si="74"/>
        <v>11046981.91</v>
      </c>
      <c r="BB51" s="15"/>
      <c r="BC51" s="15">
        <f t="shared" si="75"/>
        <v>11046981.91</v>
      </c>
      <c r="BD51" s="15"/>
      <c r="BE51" s="15">
        <f t="shared" si="76"/>
        <v>11046981.91</v>
      </c>
      <c r="BF51" s="15"/>
      <c r="BG51" s="15">
        <f t="shared" si="77"/>
        <v>11046981.91</v>
      </c>
      <c r="BH51" s="15"/>
      <c r="BI51" s="15">
        <f t="shared" si="35"/>
        <v>11046981.91</v>
      </c>
      <c r="BJ51" s="15"/>
      <c r="BK51" s="15">
        <f t="shared" si="78"/>
        <v>11046981.91</v>
      </c>
      <c r="BL51" s="15"/>
      <c r="BM51" s="15">
        <f t="shared" si="79"/>
        <v>11046981.91</v>
      </c>
    </row>
    <row r="52" spans="1:65" ht="38.25" x14ac:dyDescent="0.2">
      <c r="A52" s="4" t="s">
        <v>138</v>
      </c>
      <c r="B52" s="4" t="s">
        <v>139</v>
      </c>
      <c r="C52" s="15">
        <v>2929804</v>
      </c>
      <c r="D52" s="15">
        <f>D53</f>
        <v>-2929804</v>
      </c>
      <c r="E52" s="15">
        <f t="shared" si="4"/>
        <v>0</v>
      </c>
      <c r="F52" s="15"/>
      <c r="G52" s="15">
        <f t="shared" si="58"/>
        <v>0</v>
      </c>
      <c r="H52" s="15"/>
      <c r="I52" s="15">
        <f t="shared" si="59"/>
        <v>0</v>
      </c>
      <c r="J52" s="15"/>
      <c r="K52" s="15">
        <f t="shared" si="60"/>
        <v>0</v>
      </c>
      <c r="L52" s="15"/>
      <c r="M52" s="15">
        <f t="shared" si="61"/>
        <v>0</v>
      </c>
      <c r="N52" s="15"/>
      <c r="O52" s="15">
        <f t="shared" si="62"/>
        <v>0</v>
      </c>
      <c r="P52" s="15"/>
      <c r="Q52" s="15">
        <f t="shared" si="63"/>
        <v>0</v>
      </c>
      <c r="R52" s="15"/>
      <c r="S52" s="15">
        <f t="shared" si="64"/>
        <v>0</v>
      </c>
      <c r="T52" s="15"/>
      <c r="U52" s="15">
        <f t="shared" si="65"/>
        <v>0</v>
      </c>
      <c r="V52" s="15"/>
      <c r="W52" s="15">
        <f t="shared" si="65"/>
        <v>0</v>
      </c>
      <c r="X52" s="9">
        <v>2929804</v>
      </c>
      <c r="Y52" s="15">
        <f>Y53</f>
        <v>-2929804</v>
      </c>
      <c r="Z52" s="15">
        <f t="shared" si="13"/>
        <v>0</v>
      </c>
      <c r="AA52" s="15"/>
      <c r="AB52" s="15">
        <f t="shared" si="66"/>
        <v>0</v>
      </c>
      <c r="AC52" s="15"/>
      <c r="AD52" s="15">
        <f t="shared" si="67"/>
        <v>0</v>
      </c>
      <c r="AE52" s="15"/>
      <c r="AF52" s="15">
        <f t="shared" si="68"/>
        <v>0</v>
      </c>
      <c r="AG52" s="15"/>
      <c r="AH52" s="15">
        <f t="shared" si="69"/>
        <v>0</v>
      </c>
      <c r="AI52" s="15"/>
      <c r="AJ52" s="15">
        <f t="shared" si="70"/>
        <v>0</v>
      </c>
      <c r="AK52" s="15"/>
      <c r="AL52" s="15">
        <f t="shared" si="71"/>
        <v>0</v>
      </c>
      <c r="AM52" s="15"/>
      <c r="AN52" s="15">
        <f t="shared" si="32"/>
        <v>0</v>
      </c>
      <c r="AO52" s="15"/>
      <c r="AP52" s="15">
        <f t="shared" si="33"/>
        <v>0</v>
      </c>
      <c r="AQ52" s="15"/>
      <c r="AR52" s="15">
        <f t="shared" si="34"/>
        <v>0</v>
      </c>
      <c r="AS52" s="9">
        <v>2929804</v>
      </c>
      <c r="AT52" s="15">
        <f>AT53</f>
        <v>-2929804</v>
      </c>
      <c r="AU52" s="15">
        <f t="shared" si="20"/>
        <v>0</v>
      </c>
      <c r="AV52" s="15"/>
      <c r="AW52" s="15">
        <f t="shared" si="72"/>
        <v>0</v>
      </c>
      <c r="AX52" s="15"/>
      <c r="AY52" s="15">
        <f t="shared" si="73"/>
        <v>0</v>
      </c>
      <c r="AZ52" s="15"/>
      <c r="BA52" s="15">
        <f t="shared" si="74"/>
        <v>0</v>
      </c>
      <c r="BB52" s="15"/>
      <c r="BC52" s="15">
        <f t="shared" si="75"/>
        <v>0</v>
      </c>
      <c r="BD52" s="15"/>
      <c r="BE52" s="15">
        <f t="shared" si="76"/>
        <v>0</v>
      </c>
      <c r="BF52" s="15"/>
      <c r="BG52" s="15">
        <f t="shared" si="77"/>
        <v>0</v>
      </c>
      <c r="BH52" s="15"/>
      <c r="BI52" s="15">
        <f t="shared" si="35"/>
        <v>0</v>
      </c>
      <c r="BJ52" s="15"/>
      <c r="BK52" s="15">
        <f t="shared" si="78"/>
        <v>0</v>
      </c>
      <c r="BL52" s="15"/>
      <c r="BM52" s="15">
        <f t="shared" si="79"/>
        <v>0</v>
      </c>
    </row>
    <row r="53" spans="1:65" ht="38.25" x14ac:dyDescent="0.2">
      <c r="A53" s="4" t="s">
        <v>140</v>
      </c>
      <c r="B53" s="4" t="s">
        <v>141</v>
      </c>
      <c r="C53" s="15">
        <v>2929804</v>
      </c>
      <c r="D53" s="15">
        <v>-2929804</v>
      </c>
      <c r="E53" s="15">
        <f t="shared" si="4"/>
        <v>0</v>
      </c>
      <c r="F53" s="15"/>
      <c r="G53" s="15">
        <f t="shared" si="58"/>
        <v>0</v>
      </c>
      <c r="H53" s="15"/>
      <c r="I53" s="15">
        <f t="shared" si="59"/>
        <v>0</v>
      </c>
      <c r="J53" s="15"/>
      <c r="K53" s="15">
        <f t="shared" si="60"/>
        <v>0</v>
      </c>
      <c r="L53" s="15"/>
      <c r="M53" s="15">
        <f t="shared" si="61"/>
        <v>0</v>
      </c>
      <c r="N53" s="15"/>
      <c r="O53" s="15">
        <f t="shared" si="62"/>
        <v>0</v>
      </c>
      <c r="P53" s="15"/>
      <c r="Q53" s="15">
        <f t="shared" si="63"/>
        <v>0</v>
      </c>
      <c r="R53" s="15"/>
      <c r="S53" s="15">
        <f t="shared" si="64"/>
        <v>0</v>
      </c>
      <c r="T53" s="15"/>
      <c r="U53" s="15">
        <f t="shared" si="65"/>
        <v>0</v>
      </c>
      <c r="V53" s="15"/>
      <c r="W53" s="15">
        <f t="shared" si="65"/>
        <v>0</v>
      </c>
      <c r="X53" s="9">
        <v>2929804</v>
      </c>
      <c r="Y53" s="9">
        <v>-2929804</v>
      </c>
      <c r="Z53" s="15">
        <f t="shared" si="13"/>
        <v>0</v>
      </c>
      <c r="AA53" s="15"/>
      <c r="AB53" s="15">
        <f t="shared" si="66"/>
        <v>0</v>
      </c>
      <c r="AC53" s="15"/>
      <c r="AD53" s="15">
        <f t="shared" si="67"/>
        <v>0</v>
      </c>
      <c r="AE53" s="15"/>
      <c r="AF53" s="15">
        <f t="shared" si="68"/>
        <v>0</v>
      </c>
      <c r="AG53" s="15"/>
      <c r="AH53" s="15">
        <f t="shared" si="69"/>
        <v>0</v>
      </c>
      <c r="AI53" s="15"/>
      <c r="AJ53" s="15">
        <f t="shared" si="70"/>
        <v>0</v>
      </c>
      <c r="AK53" s="15"/>
      <c r="AL53" s="15">
        <f t="shared" si="71"/>
        <v>0</v>
      </c>
      <c r="AM53" s="15"/>
      <c r="AN53" s="15">
        <f t="shared" si="32"/>
        <v>0</v>
      </c>
      <c r="AO53" s="15"/>
      <c r="AP53" s="15">
        <f t="shared" si="33"/>
        <v>0</v>
      </c>
      <c r="AQ53" s="15"/>
      <c r="AR53" s="15">
        <f t="shared" si="34"/>
        <v>0</v>
      </c>
      <c r="AS53" s="9">
        <v>2929804</v>
      </c>
      <c r="AT53" s="9">
        <v>-2929804</v>
      </c>
      <c r="AU53" s="15">
        <f t="shared" si="20"/>
        <v>0</v>
      </c>
      <c r="AV53" s="15"/>
      <c r="AW53" s="15">
        <f t="shared" si="72"/>
        <v>0</v>
      </c>
      <c r="AX53" s="15"/>
      <c r="AY53" s="15">
        <f t="shared" si="73"/>
        <v>0</v>
      </c>
      <c r="AZ53" s="15"/>
      <c r="BA53" s="15">
        <f t="shared" si="74"/>
        <v>0</v>
      </c>
      <c r="BB53" s="15"/>
      <c r="BC53" s="15">
        <f t="shared" si="75"/>
        <v>0</v>
      </c>
      <c r="BD53" s="15"/>
      <c r="BE53" s="15">
        <f t="shared" si="76"/>
        <v>0</v>
      </c>
      <c r="BF53" s="15"/>
      <c r="BG53" s="15">
        <f t="shared" si="77"/>
        <v>0</v>
      </c>
      <c r="BH53" s="15"/>
      <c r="BI53" s="15">
        <f t="shared" si="35"/>
        <v>0</v>
      </c>
      <c r="BJ53" s="15"/>
      <c r="BK53" s="15">
        <f t="shared" si="78"/>
        <v>0</v>
      </c>
      <c r="BL53" s="15"/>
      <c r="BM53" s="15">
        <f t="shared" si="79"/>
        <v>0</v>
      </c>
    </row>
    <row r="54" spans="1:65" ht="25.5" x14ac:dyDescent="0.2">
      <c r="A54" s="4" t="s">
        <v>66</v>
      </c>
      <c r="B54" s="4" t="s">
        <v>67</v>
      </c>
      <c r="C54" s="15">
        <v>1276916</v>
      </c>
      <c r="D54" s="15"/>
      <c r="E54" s="15">
        <f t="shared" si="4"/>
        <v>1276916</v>
      </c>
      <c r="F54" s="15"/>
      <c r="G54" s="15">
        <f t="shared" si="58"/>
        <v>1276916</v>
      </c>
      <c r="H54" s="15"/>
      <c r="I54" s="15">
        <f t="shared" si="59"/>
        <v>1276916</v>
      </c>
      <c r="J54" s="15"/>
      <c r="K54" s="15">
        <f t="shared" si="60"/>
        <v>1276916</v>
      </c>
      <c r="L54" s="15"/>
      <c r="M54" s="15">
        <f t="shared" si="61"/>
        <v>1276916</v>
      </c>
      <c r="N54" s="15"/>
      <c r="O54" s="15">
        <f t="shared" si="62"/>
        <v>1276916</v>
      </c>
      <c r="P54" s="15"/>
      <c r="Q54" s="15">
        <f t="shared" si="63"/>
        <v>1276916</v>
      </c>
      <c r="R54" s="15"/>
      <c r="S54" s="15">
        <f t="shared" si="64"/>
        <v>1276916</v>
      </c>
      <c r="T54" s="15"/>
      <c r="U54" s="15">
        <f t="shared" si="65"/>
        <v>1276916</v>
      </c>
      <c r="V54" s="15"/>
      <c r="W54" s="15">
        <f t="shared" si="65"/>
        <v>1276916</v>
      </c>
      <c r="X54" s="9">
        <v>25114418</v>
      </c>
      <c r="Y54" s="15"/>
      <c r="Z54" s="15">
        <f t="shared" si="13"/>
        <v>25114418</v>
      </c>
      <c r="AA54" s="15"/>
      <c r="AB54" s="15">
        <f t="shared" si="66"/>
        <v>25114418</v>
      </c>
      <c r="AC54" s="15"/>
      <c r="AD54" s="15">
        <f t="shared" si="67"/>
        <v>25114418</v>
      </c>
      <c r="AE54" s="15"/>
      <c r="AF54" s="15">
        <f t="shared" si="68"/>
        <v>25114418</v>
      </c>
      <c r="AG54" s="15"/>
      <c r="AH54" s="15">
        <f t="shared" si="69"/>
        <v>25114418</v>
      </c>
      <c r="AI54" s="15"/>
      <c r="AJ54" s="15">
        <f t="shared" si="70"/>
        <v>25114418</v>
      </c>
      <c r="AK54" s="15"/>
      <c r="AL54" s="15">
        <f t="shared" si="71"/>
        <v>25114418</v>
      </c>
      <c r="AM54" s="15"/>
      <c r="AN54" s="15">
        <f t="shared" si="32"/>
        <v>25114418</v>
      </c>
      <c r="AO54" s="15"/>
      <c r="AP54" s="15">
        <f t="shared" si="33"/>
        <v>25114418</v>
      </c>
      <c r="AQ54" s="15"/>
      <c r="AR54" s="15">
        <f t="shared" si="34"/>
        <v>25114418</v>
      </c>
      <c r="AS54" s="9">
        <v>117192129</v>
      </c>
      <c r="AT54" s="15"/>
      <c r="AU54" s="15">
        <f t="shared" si="20"/>
        <v>117192129</v>
      </c>
      <c r="AV54" s="15"/>
      <c r="AW54" s="15">
        <f t="shared" si="72"/>
        <v>117192129</v>
      </c>
      <c r="AX54" s="15"/>
      <c r="AY54" s="15">
        <f t="shared" si="73"/>
        <v>117192129</v>
      </c>
      <c r="AZ54" s="15"/>
      <c r="BA54" s="15">
        <f t="shared" si="74"/>
        <v>117192129</v>
      </c>
      <c r="BB54" s="15"/>
      <c r="BC54" s="15">
        <f t="shared" si="75"/>
        <v>117192129</v>
      </c>
      <c r="BD54" s="15"/>
      <c r="BE54" s="15">
        <f t="shared" si="76"/>
        <v>117192129</v>
      </c>
      <c r="BF54" s="15"/>
      <c r="BG54" s="15">
        <f t="shared" si="77"/>
        <v>117192129</v>
      </c>
      <c r="BH54" s="15"/>
      <c r="BI54" s="15">
        <f t="shared" si="35"/>
        <v>117192129</v>
      </c>
      <c r="BJ54" s="15"/>
      <c r="BK54" s="15">
        <f t="shared" si="78"/>
        <v>117192129</v>
      </c>
      <c r="BL54" s="15"/>
      <c r="BM54" s="15">
        <f t="shared" si="79"/>
        <v>117192129</v>
      </c>
    </row>
    <row r="55" spans="1:65" ht="51" x14ac:dyDescent="0.2">
      <c r="A55" s="4" t="s">
        <v>68</v>
      </c>
      <c r="B55" s="4" t="s">
        <v>142</v>
      </c>
      <c r="C55" s="15">
        <v>1276916</v>
      </c>
      <c r="D55" s="15"/>
      <c r="E55" s="15">
        <f t="shared" si="4"/>
        <v>1276916</v>
      </c>
      <c r="F55" s="15"/>
      <c r="G55" s="15">
        <f t="shared" si="58"/>
        <v>1276916</v>
      </c>
      <c r="H55" s="15"/>
      <c r="I55" s="15">
        <f t="shared" si="59"/>
        <v>1276916</v>
      </c>
      <c r="J55" s="15"/>
      <c r="K55" s="15">
        <f t="shared" si="60"/>
        <v>1276916</v>
      </c>
      <c r="L55" s="15"/>
      <c r="M55" s="15">
        <f t="shared" si="61"/>
        <v>1276916</v>
      </c>
      <c r="N55" s="15"/>
      <c r="O55" s="15">
        <f t="shared" si="62"/>
        <v>1276916</v>
      </c>
      <c r="P55" s="15"/>
      <c r="Q55" s="15">
        <f t="shared" si="63"/>
        <v>1276916</v>
      </c>
      <c r="R55" s="15"/>
      <c r="S55" s="15">
        <f t="shared" si="64"/>
        <v>1276916</v>
      </c>
      <c r="T55" s="15"/>
      <c r="U55" s="15">
        <f t="shared" si="65"/>
        <v>1276916</v>
      </c>
      <c r="V55" s="15"/>
      <c r="W55" s="15">
        <f t="shared" si="65"/>
        <v>1276916</v>
      </c>
      <c r="X55" s="9">
        <v>25114418</v>
      </c>
      <c r="Y55" s="15"/>
      <c r="Z55" s="15">
        <f t="shared" si="13"/>
        <v>25114418</v>
      </c>
      <c r="AA55" s="15"/>
      <c r="AB55" s="15">
        <f t="shared" si="66"/>
        <v>25114418</v>
      </c>
      <c r="AC55" s="15"/>
      <c r="AD55" s="15">
        <f t="shared" si="67"/>
        <v>25114418</v>
      </c>
      <c r="AE55" s="15"/>
      <c r="AF55" s="15">
        <f t="shared" si="68"/>
        <v>25114418</v>
      </c>
      <c r="AG55" s="15"/>
      <c r="AH55" s="15">
        <f t="shared" si="69"/>
        <v>25114418</v>
      </c>
      <c r="AI55" s="15"/>
      <c r="AJ55" s="15">
        <f t="shared" si="70"/>
        <v>25114418</v>
      </c>
      <c r="AK55" s="15"/>
      <c r="AL55" s="15">
        <f t="shared" si="71"/>
        <v>25114418</v>
      </c>
      <c r="AM55" s="15"/>
      <c r="AN55" s="15">
        <f t="shared" si="32"/>
        <v>25114418</v>
      </c>
      <c r="AO55" s="15"/>
      <c r="AP55" s="15">
        <f t="shared" si="33"/>
        <v>25114418</v>
      </c>
      <c r="AQ55" s="15"/>
      <c r="AR55" s="15">
        <f t="shared" si="34"/>
        <v>25114418</v>
      </c>
      <c r="AS55" s="9">
        <v>117192129</v>
      </c>
      <c r="AT55" s="15"/>
      <c r="AU55" s="15">
        <f t="shared" si="20"/>
        <v>117192129</v>
      </c>
      <c r="AV55" s="15"/>
      <c r="AW55" s="15">
        <f t="shared" si="72"/>
        <v>117192129</v>
      </c>
      <c r="AX55" s="15"/>
      <c r="AY55" s="15">
        <f t="shared" si="73"/>
        <v>117192129</v>
      </c>
      <c r="AZ55" s="15"/>
      <c r="BA55" s="15">
        <f t="shared" si="74"/>
        <v>117192129</v>
      </c>
      <c r="BB55" s="15"/>
      <c r="BC55" s="15">
        <f t="shared" si="75"/>
        <v>117192129</v>
      </c>
      <c r="BD55" s="15"/>
      <c r="BE55" s="15">
        <f t="shared" si="76"/>
        <v>117192129</v>
      </c>
      <c r="BF55" s="15"/>
      <c r="BG55" s="15">
        <f t="shared" si="77"/>
        <v>117192129</v>
      </c>
      <c r="BH55" s="15"/>
      <c r="BI55" s="15">
        <f t="shared" si="35"/>
        <v>117192129</v>
      </c>
      <c r="BJ55" s="15"/>
      <c r="BK55" s="15">
        <f t="shared" si="78"/>
        <v>117192129</v>
      </c>
      <c r="BL55" s="15"/>
      <c r="BM55" s="15">
        <f t="shared" si="79"/>
        <v>117192129</v>
      </c>
    </row>
    <row r="56" spans="1:65" ht="51" x14ac:dyDescent="0.2">
      <c r="A56" s="4" t="s">
        <v>69</v>
      </c>
      <c r="B56" s="4" t="s">
        <v>143</v>
      </c>
      <c r="C56" s="15">
        <v>428678523.72000003</v>
      </c>
      <c r="D56" s="15">
        <f>D57</f>
        <v>0</v>
      </c>
      <c r="E56" s="15">
        <f t="shared" si="4"/>
        <v>428678523.72000003</v>
      </c>
      <c r="F56" s="15"/>
      <c r="G56" s="15">
        <f t="shared" si="58"/>
        <v>428678523.72000003</v>
      </c>
      <c r="H56" s="15"/>
      <c r="I56" s="15">
        <f t="shared" si="59"/>
        <v>428678523.72000003</v>
      </c>
      <c r="J56" s="15"/>
      <c r="K56" s="15">
        <f t="shared" si="60"/>
        <v>428678523.72000003</v>
      </c>
      <c r="L56" s="15"/>
      <c r="M56" s="15">
        <f t="shared" si="61"/>
        <v>428678523.72000003</v>
      </c>
      <c r="N56" s="15"/>
      <c r="O56" s="15">
        <f t="shared" si="62"/>
        <v>428678523.72000003</v>
      </c>
      <c r="P56" s="15"/>
      <c r="Q56" s="15">
        <f t="shared" si="63"/>
        <v>428678523.72000003</v>
      </c>
      <c r="R56" s="15"/>
      <c r="S56" s="15">
        <f t="shared" si="64"/>
        <v>428678523.72000003</v>
      </c>
      <c r="T56" s="15"/>
      <c r="U56" s="15">
        <f t="shared" si="65"/>
        <v>428678523.72000003</v>
      </c>
      <c r="V56" s="15"/>
      <c r="W56" s="15">
        <f t="shared" si="65"/>
        <v>428678523.72000003</v>
      </c>
      <c r="X56" s="9">
        <v>389417140.74000001</v>
      </c>
      <c r="Y56" s="15"/>
      <c r="Z56" s="15">
        <f t="shared" si="13"/>
        <v>389417140.74000001</v>
      </c>
      <c r="AA56" s="15"/>
      <c r="AB56" s="15">
        <f t="shared" si="66"/>
        <v>389417140.74000001</v>
      </c>
      <c r="AC56" s="15"/>
      <c r="AD56" s="15">
        <f t="shared" si="67"/>
        <v>389417140.74000001</v>
      </c>
      <c r="AE56" s="15"/>
      <c r="AF56" s="15">
        <f t="shared" si="68"/>
        <v>389417140.74000001</v>
      </c>
      <c r="AG56" s="15"/>
      <c r="AH56" s="15">
        <f t="shared" si="69"/>
        <v>389417140.74000001</v>
      </c>
      <c r="AI56" s="15"/>
      <c r="AJ56" s="15">
        <f t="shared" si="70"/>
        <v>389417140.74000001</v>
      </c>
      <c r="AK56" s="15"/>
      <c r="AL56" s="15">
        <f t="shared" si="71"/>
        <v>389417140.74000001</v>
      </c>
      <c r="AM56" s="15"/>
      <c r="AN56" s="15">
        <f t="shared" si="32"/>
        <v>389417140.74000001</v>
      </c>
      <c r="AO56" s="15"/>
      <c r="AP56" s="15">
        <f t="shared" si="33"/>
        <v>389417140.74000001</v>
      </c>
      <c r="AQ56" s="15"/>
      <c r="AR56" s="15">
        <f t="shared" si="34"/>
        <v>389417140.74000001</v>
      </c>
      <c r="AS56" s="9">
        <v>580682506.53999996</v>
      </c>
      <c r="AT56" s="15"/>
      <c r="AU56" s="15">
        <f t="shared" si="20"/>
        <v>580682506.53999996</v>
      </c>
      <c r="AV56" s="15"/>
      <c r="AW56" s="15">
        <f t="shared" si="72"/>
        <v>580682506.53999996</v>
      </c>
      <c r="AX56" s="15"/>
      <c r="AY56" s="15">
        <f t="shared" si="73"/>
        <v>580682506.53999996</v>
      </c>
      <c r="AZ56" s="15"/>
      <c r="BA56" s="15">
        <f t="shared" si="74"/>
        <v>580682506.53999996</v>
      </c>
      <c r="BB56" s="15"/>
      <c r="BC56" s="15">
        <f t="shared" si="75"/>
        <v>580682506.53999996</v>
      </c>
      <c r="BD56" s="15"/>
      <c r="BE56" s="15">
        <f t="shared" si="76"/>
        <v>580682506.53999996</v>
      </c>
      <c r="BF56" s="15"/>
      <c r="BG56" s="15">
        <f t="shared" si="77"/>
        <v>580682506.53999996</v>
      </c>
      <c r="BH56" s="15"/>
      <c r="BI56" s="15">
        <f t="shared" si="35"/>
        <v>580682506.53999996</v>
      </c>
      <c r="BJ56" s="15"/>
      <c r="BK56" s="15">
        <f t="shared" si="78"/>
        <v>580682506.53999996</v>
      </c>
      <c r="BL56" s="15"/>
      <c r="BM56" s="15">
        <f t="shared" si="79"/>
        <v>580682506.53999996</v>
      </c>
    </row>
    <row r="57" spans="1:65" ht="63.75" x14ac:dyDescent="0.2">
      <c r="A57" s="16" t="s">
        <v>70</v>
      </c>
      <c r="B57" s="16" t="s">
        <v>144</v>
      </c>
      <c r="C57" s="15">
        <v>428678523.72000003</v>
      </c>
      <c r="D57" s="15"/>
      <c r="E57" s="15">
        <f t="shared" si="4"/>
        <v>428678523.72000003</v>
      </c>
      <c r="F57" s="15">
        <f>F58+F62+F64+F66+F68+F70</f>
        <v>0</v>
      </c>
      <c r="G57" s="15">
        <f>E57+F57</f>
        <v>428678523.72000003</v>
      </c>
      <c r="H57" s="15">
        <f>H58+H62+H64+H66+H68+H70</f>
        <v>0</v>
      </c>
      <c r="I57" s="15">
        <f>G57+H57</f>
        <v>428678523.72000003</v>
      </c>
      <c r="J57" s="15">
        <f>J58+J62+J64+J66+J68+J70</f>
        <v>0</v>
      </c>
      <c r="K57" s="15">
        <f>I57+J57</f>
        <v>428678523.72000003</v>
      </c>
      <c r="L57" s="15"/>
      <c r="M57" s="15">
        <f>K57+L57</f>
        <v>428678523.72000003</v>
      </c>
      <c r="N57" s="15">
        <f>N58+N62+N64+N66+N68+N70</f>
        <v>0</v>
      </c>
      <c r="O57" s="15">
        <f>M57+N57</f>
        <v>428678523.72000003</v>
      </c>
      <c r="P57" s="15">
        <f>P58+P62+P64+P66+P68+P70</f>
        <v>0</v>
      </c>
      <c r="Q57" s="15">
        <f>O57+P57</f>
        <v>428678523.72000003</v>
      </c>
      <c r="R57" s="15">
        <f>R58+R62+R64+R66+R68+R70</f>
        <v>0</v>
      </c>
      <c r="S57" s="15">
        <f>Q57+R57</f>
        <v>428678523.72000003</v>
      </c>
      <c r="T57" s="15">
        <f>T58+T62+T64+T66+T68+T70</f>
        <v>0</v>
      </c>
      <c r="U57" s="15">
        <f>S57+T57</f>
        <v>428678523.72000003</v>
      </c>
      <c r="V57" s="15">
        <f>V58+V62+V64+V66+V68+V70</f>
        <v>0</v>
      </c>
      <c r="W57" s="15">
        <f>U57+V57</f>
        <v>428678523.72000003</v>
      </c>
      <c r="X57" s="15">
        <v>389417140.74000001</v>
      </c>
      <c r="Y57" s="15"/>
      <c r="Z57" s="15">
        <f t="shared" si="13"/>
        <v>389417140.74000001</v>
      </c>
      <c r="AA57" s="15">
        <f>AA58+AA62+AA64+AA66+AA68+AA70</f>
        <v>0</v>
      </c>
      <c r="AB57" s="15">
        <f>Z57+AA57</f>
        <v>389417140.74000001</v>
      </c>
      <c r="AC57" s="15">
        <f>AC58+AC62+AC64+AC66+AC68+AC70</f>
        <v>0</v>
      </c>
      <c r="AD57" s="15">
        <f>AB57+AC57</f>
        <v>389417140.74000001</v>
      </c>
      <c r="AE57" s="15">
        <f>AE58+AE62+AE64+AE66+AE68+AE70</f>
        <v>0</v>
      </c>
      <c r="AF57" s="15">
        <f>AD57+AE57</f>
        <v>389417140.74000001</v>
      </c>
      <c r="AG57" s="15">
        <f>AG58+AG62+AG64+AG66+AG68+AG70</f>
        <v>0</v>
      </c>
      <c r="AH57" s="15">
        <f>AF57+AG57</f>
        <v>389417140.74000001</v>
      </c>
      <c r="AI57" s="15">
        <f>AI58+AI62+AI64+AI66+AI68+AI70</f>
        <v>0</v>
      </c>
      <c r="AJ57" s="15">
        <f>AH57+AI57</f>
        <v>389417140.74000001</v>
      </c>
      <c r="AK57" s="15">
        <f>AK58+AK62+AK64+AK66+AK68+AK70</f>
        <v>0</v>
      </c>
      <c r="AL57" s="15">
        <f>AJ57+AK57</f>
        <v>389417140.74000001</v>
      </c>
      <c r="AM57" s="15">
        <f>AM58+AM62+AM64+AM66+AM68+AM70</f>
        <v>0</v>
      </c>
      <c r="AN57" s="15">
        <f t="shared" si="32"/>
        <v>389417140.74000001</v>
      </c>
      <c r="AO57" s="15">
        <f>AO58+AO62+AO64+AO66+AO68+AO70</f>
        <v>0</v>
      </c>
      <c r="AP57" s="15">
        <f t="shared" si="33"/>
        <v>389417140.74000001</v>
      </c>
      <c r="AQ57" s="15">
        <f>AQ58+AQ62+AQ64+AQ66+AQ68+AQ70</f>
        <v>0</v>
      </c>
      <c r="AR57" s="15">
        <f t="shared" si="34"/>
        <v>389417140.74000001</v>
      </c>
      <c r="AS57" s="15">
        <v>580682506.53999996</v>
      </c>
      <c r="AT57" s="15"/>
      <c r="AU57" s="15">
        <f t="shared" si="20"/>
        <v>580682506.53999996</v>
      </c>
      <c r="AV57" s="8">
        <f>AV58+AV62+AV64+AV66+AV68+AV70</f>
        <v>0</v>
      </c>
      <c r="AW57" s="8">
        <f>AU57+AV57</f>
        <v>580682506.53999996</v>
      </c>
      <c r="AX57" s="8">
        <f>AX58+AX62+AX64+AX66+AX68+AX70</f>
        <v>0</v>
      </c>
      <c r="AY57" s="8">
        <f>AW57+AX57</f>
        <v>580682506.53999996</v>
      </c>
      <c r="AZ57" s="8">
        <f>AZ58+AZ62+AZ64+AZ66+AZ68+AZ70</f>
        <v>0</v>
      </c>
      <c r="BA57" s="8">
        <f>AY57+AZ57</f>
        <v>580682506.53999996</v>
      </c>
      <c r="BB57" s="8">
        <f>BB58+BB62+BB64+BB66+BB68+BB70</f>
        <v>0</v>
      </c>
      <c r="BC57" s="8">
        <f>BA57+BB57</f>
        <v>580682506.53999996</v>
      </c>
      <c r="BD57" s="8">
        <f>BD58+BD62+BD64+BD66+BD68+BD70</f>
        <v>0</v>
      </c>
      <c r="BE57" s="8">
        <f>BC57+BD57</f>
        <v>580682506.53999996</v>
      </c>
      <c r="BF57" s="8">
        <f>BF58+BF62+BF64+BF66+BF68+BF70</f>
        <v>0</v>
      </c>
      <c r="BG57" s="8">
        <f>BE57+BF57</f>
        <v>580682506.53999996</v>
      </c>
      <c r="BH57" s="8">
        <f>BH58+BH62+BH64+BH66+BH68+BH70</f>
        <v>0</v>
      </c>
      <c r="BI57" s="8">
        <f t="shared" si="35"/>
        <v>580682506.53999996</v>
      </c>
      <c r="BJ57" s="8">
        <f>BJ58+BJ62+BJ64+BJ66+BJ68+BJ70</f>
        <v>0</v>
      </c>
      <c r="BK57" s="8">
        <f>BI57+BJ57</f>
        <v>580682506.53999996</v>
      </c>
      <c r="BL57" s="8">
        <f>BL58+BL62+BL64+BL66+BL68+BL70</f>
        <v>0</v>
      </c>
      <c r="BM57" s="8">
        <f>BK57+BL57</f>
        <v>580682506.53999996</v>
      </c>
    </row>
    <row r="58" spans="1:65" ht="38.25" x14ac:dyDescent="0.2">
      <c r="A58" s="4" t="s">
        <v>71</v>
      </c>
      <c r="B58" s="4" t="s">
        <v>145</v>
      </c>
      <c r="C58" s="15">
        <v>146196707.25999999</v>
      </c>
      <c r="D58" s="15"/>
      <c r="E58" s="9">
        <f t="shared" si="4"/>
        <v>146196707.25999999</v>
      </c>
      <c r="F58" s="15">
        <f>F59</f>
        <v>0</v>
      </c>
      <c r="G58" s="9">
        <f>E58+F58</f>
        <v>146196707.25999999</v>
      </c>
      <c r="H58" s="15">
        <f>H59</f>
        <v>0</v>
      </c>
      <c r="I58" s="9">
        <f>G58+H58</f>
        <v>146196707.25999999</v>
      </c>
      <c r="J58" s="15">
        <f>J59</f>
        <v>0</v>
      </c>
      <c r="K58" s="9">
        <f>I58+J58</f>
        <v>146196707.25999999</v>
      </c>
      <c r="L58" s="15">
        <f>L59</f>
        <v>0</v>
      </c>
      <c r="M58" s="9">
        <f>K58+L58</f>
        <v>146196707.25999999</v>
      </c>
      <c r="N58" s="15">
        <f>N59</f>
        <v>0</v>
      </c>
      <c r="O58" s="9">
        <f>M58+N58</f>
        <v>146196707.25999999</v>
      </c>
      <c r="P58" s="15">
        <f>P59</f>
        <v>0</v>
      </c>
      <c r="Q58" s="9">
        <f>O58+P58</f>
        <v>146196707.25999999</v>
      </c>
      <c r="R58" s="15">
        <f>R59</f>
        <v>0</v>
      </c>
      <c r="S58" s="9">
        <f>Q58+R58</f>
        <v>146196707.25999999</v>
      </c>
      <c r="T58" s="15">
        <f>T59</f>
        <v>0</v>
      </c>
      <c r="U58" s="9">
        <f>S58+T58</f>
        <v>146196707.25999999</v>
      </c>
      <c r="V58" s="15">
        <f>V59</f>
        <v>0</v>
      </c>
      <c r="W58" s="9">
        <f>U58+V58</f>
        <v>146196707.25999999</v>
      </c>
      <c r="X58" s="9">
        <v>146500567.38</v>
      </c>
      <c r="Y58" s="15"/>
      <c r="Z58" s="9">
        <f t="shared" si="13"/>
        <v>146500567.38</v>
      </c>
      <c r="AA58" s="15"/>
      <c r="AB58" s="9">
        <f>Z58+AA58</f>
        <v>146500567.38</v>
      </c>
      <c r="AC58" s="15"/>
      <c r="AD58" s="9">
        <f>AB58+AC58</f>
        <v>146500567.38</v>
      </c>
      <c r="AE58" s="15"/>
      <c r="AF58" s="9">
        <f>AD58+AE58</f>
        <v>146500567.38</v>
      </c>
      <c r="AG58" s="15"/>
      <c r="AH58" s="9">
        <f>AF58+AG58</f>
        <v>146500567.38</v>
      </c>
      <c r="AI58" s="15"/>
      <c r="AJ58" s="9">
        <f>AH58+AI58</f>
        <v>146500567.38</v>
      </c>
      <c r="AK58" s="15"/>
      <c r="AL58" s="9">
        <f>AJ58+AK58</f>
        <v>146500567.38</v>
      </c>
      <c r="AM58" s="15">
        <f>AM59</f>
        <v>0</v>
      </c>
      <c r="AN58" s="9">
        <f t="shared" si="32"/>
        <v>146500567.38</v>
      </c>
      <c r="AO58" s="15">
        <f>AO59</f>
        <v>0</v>
      </c>
      <c r="AP58" s="9">
        <f t="shared" si="33"/>
        <v>146500567.38</v>
      </c>
      <c r="AQ58" s="15">
        <f>AQ59</f>
        <v>0</v>
      </c>
      <c r="AR58" s="9">
        <f t="shared" si="34"/>
        <v>146500567.38</v>
      </c>
      <c r="AS58" s="9">
        <v>162778398.37</v>
      </c>
      <c r="AT58" s="15"/>
      <c r="AU58" s="9">
        <f t="shared" si="20"/>
        <v>162778398.37</v>
      </c>
      <c r="AV58" s="15"/>
      <c r="AW58" s="9">
        <f>AU58+AV58</f>
        <v>162778398.37</v>
      </c>
      <c r="AX58" s="15"/>
      <c r="AY58" s="9">
        <f>AW58+AX58</f>
        <v>162778398.37</v>
      </c>
      <c r="AZ58" s="15"/>
      <c r="BA58" s="9">
        <f>AY58+AZ58</f>
        <v>162778398.37</v>
      </c>
      <c r="BB58" s="15"/>
      <c r="BC58" s="9">
        <f>BA58+BB58</f>
        <v>162778398.37</v>
      </c>
      <c r="BD58" s="15"/>
      <c r="BE58" s="9">
        <f>BC58+BD58</f>
        <v>162778398.37</v>
      </c>
      <c r="BF58" s="15"/>
      <c r="BG58" s="9">
        <f>BE58+BF58</f>
        <v>162778398.37</v>
      </c>
      <c r="BH58" s="15"/>
      <c r="BI58" s="9">
        <f t="shared" si="35"/>
        <v>162778398.37</v>
      </c>
      <c r="BJ58" s="15"/>
      <c r="BK58" s="9">
        <f>BI58+BJ58</f>
        <v>162778398.37</v>
      </c>
      <c r="BL58" s="15"/>
      <c r="BM58" s="9">
        <f>BK58+BL58</f>
        <v>162778398.37</v>
      </c>
    </row>
    <row r="59" spans="1:65" ht="51" x14ac:dyDescent="0.2">
      <c r="A59" s="4" t="s">
        <v>72</v>
      </c>
      <c r="B59" s="4" t="s">
        <v>146</v>
      </c>
      <c r="C59" s="15">
        <v>146196707.25999999</v>
      </c>
      <c r="D59" s="15"/>
      <c r="E59" s="9">
        <f t="shared" si="4"/>
        <v>146196707.25999999</v>
      </c>
      <c r="F59" s="15"/>
      <c r="G59" s="9">
        <f t="shared" ref="G59:G71" si="80">E59+F59</f>
        <v>146196707.25999999</v>
      </c>
      <c r="H59" s="15"/>
      <c r="I59" s="9">
        <f t="shared" ref="I59:I71" si="81">G59+H59</f>
        <v>146196707.25999999</v>
      </c>
      <c r="J59" s="15"/>
      <c r="K59" s="9">
        <f t="shared" ref="K59:K71" si="82">I59+J59</f>
        <v>146196707.25999999</v>
      </c>
      <c r="L59" s="15"/>
      <c r="M59" s="9">
        <f t="shared" ref="M59:M71" si="83">K59+L59</f>
        <v>146196707.25999999</v>
      </c>
      <c r="N59" s="15"/>
      <c r="O59" s="9">
        <f t="shared" ref="O59:O71" si="84">M59+N59</f>
        <v>146196707.25999999</v>
      </c>
      <c r="P59" s="15"/>
      <c r="Q59" s="9">
        <f t="shared" ref="Q59:Q71" si="85">O59+P59</f>
        <v>146196707.25999999</v>
      </c>
      <c r="R59" s="15"/>
      <c r="S59" s="9">
        <f t="shared" ref="S59:S71" si="86">Q59+R59</f>
        <v>146196707.25999999</v>
      </c>
      <c r="T59" s="15"/>
      <c r="U59" s="9">
        <f t="shared" ref="U59:W71" si="87">S59+T59</f>
        <v>146196707.25999999</v>
      </c>
      <c r="V59" s="15"/>
      <c r="W59" s="9">
        <f t="shared" si="87"/>
        <v>146196707.25999999</v>
      </c>
      <c r="X59" s="9">
        <v>146500567.38</v>
      </c>
      <c r="Y59" s="15"/>
      <c r="Z59" s="9">
        <f t="shared" si="13"/>
        <v>146500567.38</v>
      </c>
      <c r="AA59" s="15"/>
      <c r="AB59" s="9">
        <f t="shared" ref="AB59:AB71" si="88">Z59+AA59</f>
        <v>146500567.38</v>
      </c>
      <c r="AC59" s="15"/>
      <c r="AD59" s="9">
        <f t="shared" ref="AD59:AD71" si="89">AB59+AC59</f>
        <v>146500567.38</v>
      </c>
      <c r="AE59" s="15"/>
      <c r="AF59" s="9">
        <f t="shared" ref="AF59:AF71" si="90">AD59+AE59</f>
        <v>146500567.38</v>
      </c>
      <c r="AG59" s="15"/>
      <c r="AH59" s="9">
        <f t="shared" ref="AH59:AH71" si="91">AF59+AG59</f>
        <v>146500567.38</v>
      </c>
      <c r="AI59" s="15"/>
      <c r="AJ59" s="9">
        <f t="shared" ref="AJ59:AJ71" si="92">AH59+AI59</f>
        <v>146500567.38</v>
      </c>
      <c r="AK59" s="15"/>
      <c r="AL59" s="9">
        <f t="shared" ref="AL59:AL71" si="93">AJ59+AK59</f>
        <v>146500567.38</v>
      </c>
      <c r="AM59" s="15"/>
      <c r="AN59" s="9">
        <f t="shared" si="32"/>
        <v>146500567.38</v>
      </c>
      <c r="AO59" s="15"/>
      <c r="AP59" s="9">
        <f t="shared" si="33"/>
        <v>146500567.38</v>
      </c>
      <c r="AQ59" s="15"/>
      <c r="AR59" s="9">
        <f t="shared" si="34"/>
        <v>146500567.38</v>
      </c>
      <c r="AS59" s="9">
        <v>162778398.37</v>
      </c>
      <c r="AT59" s="15"/>
      <c r="AU59" s="9">
        <f t="shared" si="20"/>
        <v>162778398.37</v>
      </c>
      <c r="AV59" s="15"/>
      <c r="AW59" s="9">
        <f t="shared" ref="AW59:AW71" si="94">AU59+AV59</f>
        <v>162778398.37</v>
      </c>
      <c r="AX59" s="15"/>
      <c r="AY59" s="9">
        <f t="shared" ref="AY59:AY71" si="95">AW59+AX59</f>
        <v>162778398.37</v>
      </c>
      <c r="AZ59" s="15"/>
      <c r="BA59" s="9">
        <f t="shared" ref="BA59:BA71" si="96">AY59+AZ59</f>
        <v>162778398.37</v>
      </c>
      <c r="BB59" s="15"/>
      <c r="BC59" s="9">
        <f t="shared" ref="BC59:BC71" si="97">BA59+BB59</f>
        <v>162778398.37</v>
      </c>
      <c r="BD59" s="15"/>
      <c r="BE59" s="9">
        <f t="shared" ref="BE59:BE71" si="98">BC59+BD59</f>
        <v>162778398.37</v>
      </c>
      <c r="BF59" s="15"/>
      <c r="BG59" s="9">
        <f t="shared" ref="BG59:BG71" si="99">BE59+BF59</f>
        <v>162778398.37</v>
      </c>
      <c r="BH59" s="15"/>
      <c r="BI59" s="9">
        <f t="shared" si="35"/>
        <v>162778398.37</v>
      </c>
      <c r="BJ59" s="15"/>
      <c r="BK59" s="9">
        <f t="shared" ref="BK59:BK71" si="100">BI59+BJ59</f>
        <v>162778398.37</v>
      </c>
      <c r="BL59" s="15"/>
      <c r="BM59" s="9">
        <f t="shared" ref="BM59:BM71" si="101">BK59+BL59</f>
        <v>162778398.37</v>
      </c>
    </row>
    <row r="60" spans="1:65" s="22" customFormat="1" ht="38.25" x14ac:dyDescent="0.2">
      <c r="A60" s="16" t="s">
        <v>174</v>
      </c>
      <c r="B60" s="16" t="s">
        <v>176</v>
      </c>
      <c r="C60" s="15">
        <v>0</v>
      </c>
      <c r="D60" s="15">
        <f>D61</f>
        <v>0</v>
      </c>
      <c r="E60" s="15">
        <f t="shared" si="4"/>
        <v>0</v>
      </c>
      <c r="F60" s="15"/>
      <c r="G60" s="15">
        <f t="shared" si="80"/>
        <v>0</v>
      </c>
      <c r="H60" s="15"/>
      <c r="I60" s="15">
        <f t="shared" si="81"/>
        <v>0</v>
      </c>
      <c r="J60" s="15"/>
      <c r="K60" s="15">
        <f t="shared" si="82"/>
        <v>0</v>
      </c>
      <c r="L60" s="15"/>
      <c r="M60" s="15">
        <f t="shared" si="83"/>
        <v>0</v>
      </c>
      <c r="N60" s="15"/>
      <c r="O60" s="15">
        <f t="shared" si="84"/>
        <v>0</v>
      </c>
      <c r="P60" s="15"/>
      <c r="Q60" s="15">
        <f t="shared" si="85"/>
        <v>0</v>
      </c>
      <c r="R60" s="15"/>
      <c r="S60" s="15">
        <f t="shared" si="86"/>
        <v>0</v>
      </c>
      <c r="T60" s="15"/>
      <c r="U60" s="15">
        <f t="shared" si="87"/>
        <v>0</v>
      </c>
      <c r="V60" s="15"/>
      <c r="W60" s="15">
        <f t="shared" si="87"/>
        <v>0</v>
      </c>
      <c r="X60" s="15">
        <v>0</v>
      </c>
      <c r="Y60" s="15">
        <f>Y61</f>
        <v>0</v>
      </c>
      <c r="Z60" s="15">
        <f t="shared" si="13"/>
        <v>0</v>
      </c>
      <c r="AA60" s="15"/>
      <c r="AB60" s="15">
        <f t="shared" si="88"/>
        <v>0</v>
      </c>
      <c r="AC60" s="15"/>
      <c r="AD60" s="15">
        <f t="shared" si="89"/>
        <v>0</v>
      </c>
      <c r="AE60" s="15"/>
      <c r="AF60" s="15">
        <f t="shared" si="90"/>
        <v>0</v>
      </c>
      <c r="AG60" s="15"/>
      <c r="AH60" s="15">
        <f t="shared" si="91"/>
        <v>0</v>
      </c>
      <c r="AI60" s="15"/>
      <c r="AJ60" s="15">
        <f t="shared" si="92"/>
        <v>0</v>
      </c>
      <c r="AK60" s="15"/>
      <c r="AL60" s="15">
        <f t="shared" si="93"/>
        <v>0</v>
      </c>
      <c r="AM60" s="15"/>
      <c r="AN60" s="15">
        <f t="shared" si="32"/>
        <v>0</v>
      </c>
      <c r="AO60" s="15"/>
      <c r="AP60" s="15">
        <f t="shared" si="33"/>
        <v>0</v>
      </c>
      <c r="AQ60" s="15"/>
      <c r="AR60" s="15">
        <f t="shared" si="34"/>
        <v>0</v>
      </c>
      <c r="AS60" s="15">
        <v>0</v>
      </c>
      <c r="AT60" s="15"/>
      <c r="AU60" s="15">
        <f t="shared" si="20"/>
        <v>0</v>
      </c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</row>
    <row r="61" spans="1:65" s="22" customFormat="1" ht="51" x14ac:dyDescent="0.2">
      <c r="A61" s="16" t="s">
        <v>175</v>
      </c>
      <c r="B61" s="16" t="s">
        <v>177</v>
      </c>
      <c r="C61" s="15">
        <v>0</v>
      </c>
      <c r="D61" s="15"/>
      <c r="E61" s="15">
        <f t="shared" si="4"/>
        <v>0</v>
      </c>
      <c r="F61" s="15"/>
      <c r="G61" s="15">
        <f t="shared" si="80"/>
        <v>0</v>
      </c>
      <c r="H61" s="15"/>
      <c r="I61" s="15">
        <f t="shared" si="81"/>
        <v>0</v>
      </c>
      <c r="J61" s="15"/>
      <c r="K61" s="15">
        <f t="shared" si="82"/>
        <v>0</v>
      </c>
      <c r="L61" s="15"/>
      <c r="M61" s="15">
        <f t="shared" si="83"/>
        <v>0</v>
      </c>
      <c r="N61" s="15"/>
      <c r="O61" s="15">
        <f t="shared" si="84"/>
        <v>0</v>
      </c>
      <c r="P61" s="15"/>
      <c r="Q61" s="15">
        <f t="shared" si="85"/>
        <v>0</v>
      </c>
      <c r="R61" s="15"/>
      <c r="S61" s="15">
        <f t="shared" si="86"/>
        <v>0</v>
      </c>
      <c r="T61" s="15"/>
      <c r="U61" s="15">
        <f t="shared" si="87"/>
        <v>0</v>
      </c>
      <c r="V61" s="15"/>
      <c r="W61" s="15">
        <f t="shared" si="87"/>
        <v>0</v>
      </c>
      <c r="X61" s="15">
        <v>0</v>
      </c>
      <c r="Y61" s="15"/>
      <c r="Z61" s="15">
        <f t="shared" si="13"/>
        <v>0</v>
      </c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>
        <v>0</v>
      </c>
      <c r="AT61" s="15"/>
      <c r="AU61" s="15">
        <f t="shared" si="20"/>
        <v>0</v>
      </c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</row>
    <row r="62" spans="1:65" x14ac:dyDescent="0.2">
      <c r="A62" s="4" t="s">
        <v>73</v>
      </c>
      <c r="B62" s="4" t="s">
        <v>74</v>
      </c>
      <c r="C62" s="15">
        <v>840655078.29999995</v>
      </c>
      <c r="D62" s="15">
        <f>D63</f>
        <v>2929804</v>
      </c>
      <c r="E62" s="9">
        <f t="shared" si="4"/>
        <v>843584882.29999995</v>
      </c>
      <c r="F62" s="15"/>
      <c r="G62" s="9">
        <f t="shared" si="80"/>
        <v>843584882.29999995</v>
      </c>
      <c r="H62" s="15"/>
      <c r="I62" s="9">
        <f t="shared" si="81"/>
        <v>843584882.29999995</v>
      </c>
      <c r="J62" s="15"/>
      <c r="K62" s="9">
        <f t="shared" si="82"/>
        <v>843584882.29999995</v>
      </c>
      <c r="L62" s="15"/>
      <c r="M62" s="9">
        <f t="shared" si="83"/>
        <v>843584882.29999995</v>
      </c>
      <c r="N62" s="15"/>
      <c r="O62" s="9">
        <f t="shared" si="84"/>
        <v>843584882.29999995</v>
      </c>
      <c r="P62" s="15"/>
      <c r="Q62" s="9">
        <f t="shared" si="85"/>
        <v>843584882.29999995</v>
      </c>
      <c r="R62" s="15">
        <f>R63</f>
        <v>0</v>
      </c>
      <c r="S62" s="9">
        <f t="shared" si="86"/>
        <v>843584882.29999995</v>
      </c>
      <c r="T62" s="15">
        <f>T63</f>
        <v>0</v>
      </c>
      <c r="U62" s="9">
        <f t="shared" si="87"/>
        <v>843584882.29999995</v>
      </c>
      <c r="V62" s="15">
        <f>V63</f>
        <v>0</v>
      </c>
      <c r="W62" s="9">
        <f t="shared" si="87"/>
        <v>843584882.29999995</v>
      </c>
      <c r="X62" s="9">
        <v>10789450</v>
      </c>
      <c r="Y62" s="15">
        <f>Y63</f>
        <v>2929804</v>
      </c>
      <c r="Z62" s="9">
        <f t="shared" si="13"/>
        <v>13719254</v>
      </c>
      <c r="AA62" s="15"/>
      <c r="AB62" s="9">
        <f t="shared" si="88"/>
        <v>13719254</v>
      </c>
      <c r="AC62" s="15"/>
      <c r="AD62" s="9">
        <f t="shared" si="89"/>
        <v>13719254</v>
      </c>
      <c r="AE62" s="15"/>
      <c r="AF62" s="9">
        <f t="shared" si="90"/>
        <v>13719254</v>
      </c>
      <c r="AG62" s="15"/>
      <c r="AH62" s="9">
        <f t="shared" si="91"/>
        <v>13719254</v>
      </c>
      <c r="AI62" s="15"/>
      <c r="AJ62" s="9">
        <f t="shared" si="92"/>
        <v>13719254</v>
      </c>
      <c r="AK62" s="15"/>
      <c r="AL62" s="9">
        <f t="shared" si="93"/>
        <v>13719254</v>
      </c>
      <c r="AM62" s="15">
        <f>AM63</f>
        <v>0</v>
      </c>
      <c r="AN62" s="9">
        <f t="shared" si="32"/>
        <v>13719254</v>
      </c>
      <c r="AO62" s="15">
        <f>AO63</f>
        <v>0</v>
      </c>
      <c r="AP62" s="9">
        <f t="shared" si="33"/>
        <v>13719254</v>
      </c>
      <c r="AQ62" s="15">
        <f>AQ63</f>
        <v>0</v>
      </c>
      <c r="AR62" s="9">
        <f t="shared" si="34"/>
        <v>13719254</v>
      </c>
      <c r="AS62" s="9">
        <v>9601483</v>
      </c>
      <c r="AT62" s="15">
        <f>AT63</f>
        <v>2929804</v>
      </c>
      <c r="AU62" s="9">
        <f t="shared" si="20"/>
        <v>12531287</v>
      </c>
      <c r="AV62" s="15"/>
      <c r="AW62" s="9">
        <f t="shared" si="94"/>
        <v>12531287</v>
      </c>
      <c r="AX62" s="15"/>
      <c r="AY62" s="9">
        <f t="shared" si="95"/>
        <v>12531287</v>
      </c>
      <c r="AZ62" s="15"/>
      <c r="BA62" s="9">
        <f t="shared" si="96"/>
        <v>12531287</v>
      </c>
      <c r="BB62" s="15"/>
      <c r="BC62" s="9">
        <f t="shared" si="97"/>
        <v>12531287</v>
      </c>
      <c r="BD62" s="15"/>
      <c r="BE62" s="9">
        <f t="shared" si="98"/>
        <v>12531287</v>
      </c>
      <c r="BF62" s="15"/>
      <c r="BG62" s="9">
        <f t="shared" si="99"/>
        <v>12531287</v>
      </c>
      <c r="BH62" s="15"/>
      <c r="BI62" s="9">
        <f t="shared" si="35"/>
        <v>12531287</v>
      </c>
      <c r="BJ62" s="15"/>
      <c r="BK62" s="9">
        <f t="shared" si="100"/>
        <v>12531287</v>
      </c>
      <c r="BL62" s="15"/>
      <c r="BM62" s="9">
        <f t="shared" si="101"/>
        <v>12531287</v>
      </c>
    </row>
    <row r="63" spans="1:65" x14ac:dyDescent="0.2">
      <c r="A63" s="4" t="s">
        <v>75</v>
      </c>
      <c r="B63" s="4" t="s">
        <v>76</v>
      </c>
      <c r="C63" s="15">
        <v>840655078.29999995</v>
      </c>
      <c r="D63" s="15">
        <f>2929804</f>
        <v>2929804</v>
      </c>
      <c r="E63" s="9">
        <f t="shared" si="4"/>
        <v>843584882.29999995</v>
      </c>
      <c r="F63" s="15"/>
      <c r="G63" s="9">
        <f t="shared" si="80"/>
        <v>843584882.29999995</v>
      </c>
      <c r="H63" s="15"/>
      <c r="I63" s="9">
        <f t="shared" si="81"/>
        <v>843584882.29999995</v>
      </c>
      <c r="J63" s="15"/>
      <c r="K63" s="9">
        <f t="shared" si="82"/>
        <v>843584882.29999995</v>
      </c>
      <c r="L63" s="15"/>
      <c r="M63" s="9">
        <f t="shared" si="83"/>
        <v>843584882.29999995</v>
      </c>
      <c r="N63" s="15"/>
      <c r="O63" s="9">
        <f t="shared" si="84"/>
        <v>843584882.29999995</v>
      </c>
      <c r="P63" s="15"/>
      <c r="Q63" s="9">
        <f t="shared" si="85"/>
        <v>843584882.29999995</v>
      </c>
      <c r="R63" s="15"/>
      <c r="S63" s="9">
        <f t="shared" si="86"/>
        <v>843584882.29999995</v>
      </c>
      <c r="T63" s="15"/>
      <c r="U63" s="9">
        <f t="shared" si="87"/>
        <v>843584882.29999995</v>
      </c>
      <c r="V63" s="15"/>
      <c r="W63" s="9">
        <f t="shared" si="87"/>
        <v>843584882.29999995</v>
      </c>
      <c r="X63" s="9">
        <v>10789450</v>
      </c>
      <c r="Y63" s="15">
        <v>2929804</v>
      </c>
      <c r="Z63" s="9">
        <f t="shared" si="13"/>
        <v>13719254</v>
      </c>
      <c r="AA63" s="15"/>
      <c r="AB63" s="9">
        <f t="shared" si="88"/>
        <v>13719254</v>
      </c>
      <c r="AC63" s="15"/>
      <c r="AD63" s="9">
        <f t="shared" si="89"/>
        <v>13719254</v>
      </c>
      <c r="AE63" s="15"/>
      <c r="AF63" s="9">
        <f t="shared" si="90"/>
        <v>13719254</v>
      </c>
      <c r="AG63" s="15"/>
      <c r="AH63" s="9">
        <f t="shared" si="91"/>
        <v>13719254</v>
      </c>
      <c r="AI63" s="15"/>
      <c r="AJ63" s="9">
        <f t="shared" si="92"/>
        <v>13719254</v>
      </c>
      <c r="AK63" s="15"/>
      <c r="AL63" s="9">
        <f t="shared" si="93"/>
        <v>13719254</v>
      </c>
      <c r="AM63" s="15"/>
      <c r="AN63" s="9">
        <f t="shared" si="32"/>
        <v>13719254</v>
      </c>
      <c r="AO63" s="15"/>
      <c r="AP63" s="9">
        <f t="shared" si="33"/>
        <v>13719254</v>
      </c>
      <c r="AQ63" s="15"/>
      <c r="AR63" s="9">
        <f t="shared" si="34"/>
        <v>13719254</v>
      </c>
      <c r="AS63" s="9">
        <v>9601483</v>
      </c>
      <c r="AT63" s="9">
        <v>2929804</v>
      </c>
      <c r="AU63" s="9">
        <f t="shared" si="20"/>
        <v>12531287</v>
      </c>
      <c r="AV63" s="15"/>
      <c r="AW63" s="9">
        <f t="shared" si="94"/>
        <v>12531287</v>
      </c>
      <c r="AX63" s="15"/>
      <c r="AY63" s="9">
        <f t="shared" si="95"/>
        <v>12531287</v>
      </c>
      <c r="AZ63" s="15"/>
      <c r="BA63" s="9">
        <f t="shared" si="96"/>
        <v>12531287</v>
      </c>
      <c r="BB63" s="15"/>
      <c r="BC63" s="9">
        <f t="shared" si="97"/>
        <v>12531287</v>
      </c>
      <c r="BD63" s="15"/>
      <c r="BE63" s="9">
        <f t="shared" si="98"/>
        <v>12531287</v>
      </c>
      <c r="BF63" s="15"/>
      <c r="BG63" s="9">
        <f t="shared" si="99"/>
        <v>12531287</v>
      </c>
      <c r="BH63" s="15"/>
      <c r="BI63" s="9">
        <f t="shared" si="35"/>
        <v>12531287</v>
      </c>
      <c r="BJ63" s="15"/>
      <c r="BK63" s="9">
        <f t="shared" si="100"/>
        <v>12531287</v>
      </c>
      <c r="BL63" s="15"/>
      <c r="BM63" s="9">
        <f t="shared" si="101"/>
        <v>12531287</v>
      </c>
    </row>
    <row r="64" spans="1:65" ht="25.5" x14ac:dyDescent="0.2">
      <c r="A64" s="3" t="s">
        <v>77</v>
      </c>
      <c r="B64" s="3" t="s">
        <v>78</v>
      </c>
      <c r="C64" s="8">
        <v>3864628019</v>
      </c>
      <c r="D64" s="8">
        <v>0</v>
      </c>
      <c r="E64" s="7">
        <f t="shared" si="4"/>
        <v>3864628019</v>
      </c>
      <c r="F64" s="8"/>
      <c r="G64" s="7">
        <f t="shared" si="80"/>
        <v>3864628019</v>
      </c>
      <c r="H64" s="8"/>
      <c r="I64" s="7">
        <f t="shared" si="81"/>
        <v>3864628019</v>
      </c>
      <c r="J64" s="8"/>
      <c r="K64" s="7">
        <f t="shared" si="82"/>
        <v>3864628019</v>
      </c>
      <c r="L64" s="8"/>
      <c r="M64" s="7">
        <f t="shared" si="83"/>
        <v>3864628019</v>
      </c>
      <c r="N64" s="8"/>
      <c r="O64" s="7">
        <f t="shared" si="84"/>
        <v>3864628019</v>
      </c>
      <c r="P64" s="8"/>
      <c r="Q64" s="7">
        <f t="shared" si="85"/>
        <v>3864628019</v>
      </c>
      <c r="R64" s="8"/>
      <c r="S64" s="7">
        <f t="shared" si="86"/>
        <v>3864628019</v>
      </c>
      <c r="T64" s="8"/>
      <c r="U64" s="7">
        <f t="shared" si="87"/>
        <v>3864628019</v>
      </c>
      <c r="V64" s="8"/>
      <c r="W64" s="7">
        <f t="shared" si="87"/>
        <v>3864628019</v>
      </c>
      <c r="X64" s="7">
        <v>3517002558.5999999</v>
      </c>
      <c r="Y64" s="8">
        <v>0</v>
      </c>
      <c r="Z64" s="7">
        <f t="shared" si="13"/>
        <v>3517002558.5999999</v>
      </c>
      <c r="AA64" s="8"/>
      <c r="AB64" s="7">
        <f t="shared" si="88"/>
        <v>3517002558.5999999</v>
      </c>
      <c r="AC64" s="8"/>
      <c r="AD64" s="7">
        <f t="shared" si="89"/>
        <v>3517002558.5999999</v>
      </c>
      <c r="AE64" s="8"/>
      <c r="AF64" s="7">
        <f t="shared" si="90"/>
        <v>3517002558.5999999</v>
      </c>
      <c r="AG64" s="8"/>
      <c r="AH64" s="7">
        <f t="shared" si="91"/>
        <v>3517002558.5999999</v>
      </c>
      <c r="AI64" s="8"/>
      <c r="AJ64" s="7">
        <f t="shared" si="92"/>
        <v>3517002558.5999999</v>
      </c>
      <c r="AK64" s="8"/>
      <c r="AL64" s="7">
        <f t="shared" si="93"/>
        <v>3517002558.5999999</v>
      </c>
      <c r="AM64" s="8"/>
      <c r="AN64" s="7">
        <f t="shared" si="32"/>
        <v>3517002558.5999999</v>
      </c>
      <c r="AO64" s="8"/>
      <c r="AP64" s="7">
        <f t="shared" si="33"/>
        <v>3517002558.5999999</v>
      </c>
      <c r="AQ64" s="8"/>
      <c r="AR64" s="7">
        <f t="shared" si="34"/>
        <v>3517002558.5999999</v>
      </c>
      <c r="AS64" s="7">
        <v>3525444575.5999999</v>
      </c>
      <c r="AT64" s="8">
        <v>0</v>
      </c>
      <c r="AU64" s="7">
        <f t="shared" si="20"/>
        <v>3525444575.5999999</v>
      </c>
      <c r="AV64" s="15"/>
      <c r="AW64" s="9">
        <f t="shared" si="94"/>
        <v>3525444575.5999999</v>
      </c>
      <c r="AX64" s="15"/>
      <c r="AY64" s="9">
        <f t="shared" si="95"/>
        <v>3525444575.5999999</v>
      </c>
      <c r="AZ64" s="15"/>
      <c r="BA64" s="9">
        <f t="shared" si="96"/>
        <v>3525444575.5999999</v>
      </c>
      <c r="BB64" s="15"/>
      <c r="BC64" s="9">
        <f t="shared" si="97"/>
        <v>3525444575.5999999</v>
      </c>
      <c r="BD64" s="15"/>
      <c r="BE64" s="9">
        <f t="shared" si="98"/>
        <v>3525444575.5999999</v>
      </c>
      <c r="BF64" s="15"/>
      <c r="BG64" s="9">
        <f t="shared" si="99"/>
        <v>3525444575.5999999</v>
      </c>
      <c r="BH64" s="15"/>
      <c r="BI64" s="9">
        <f t="shared" si="35"/>
        <v>3525444575.5999999</v>
      </c>
      <c r="BJ64" s="15"/>
      <c r="BK64" s="9">
        <f t="shared" si="100"/>
        <v>3525444575.5999999</v>
      </c>
      <c r="BL64" s="15"/>
      <c r="BM64" s="9">
        <f t="shared" si="101"/>
        <v>3525444575.5999999</v>
      </c>
    </row>
    <row r="65" spans="1:65" ht="51" x14ac:dyDescent="0.2">
      <c r="A65" s="4" t="s">
        <v>79</v>
      </c>
      <c r="B65" s="4" t="s">
        <v>147</v>
      </c>
      <c r="C65" s="15">
        <v>3729907702</v>
      </c>
      <c r="D65" s="15"/>
      <c r="E65" s="9">
        <f t="shared" si="4"/>
        <v>3729907702</v>
      </c>
      <c r="F65" s="15"/>
      <c r="G65" s="9">
        <f t="shared" si="80"/>
        <v>3729907702</v>
      </c>
      <c r="H65" s="15"/>
      <c r="I65" s="9">
        <f t="shared" si="81"/>
        <v>3729907702</v>
      </c>
      <c r="J65" s="15"/>
      <c r="K65" s="9">
        <f t="shared" si="82"/>
        <v>3729907702</v>
      </c>
      <c r="L65" s="15"/>
      <c r="M65" s="9">
        <f t="shared" si="83"/>
        <v>3729907702</v>
      </c>
      <c r="N65" s="15"/>
      <c r="O65" s="9">
        <f t="shared" si="84"/>
        <v>3729907702</v>
      </c>
      <c r="P65" s="15"/>
      <c r="Q65" s="9">
        <f t="shared" si="85"/>
        <v>3729907702</v>
      </c>
      <c r="R65" s="15"/>
      <c r="S65" s="9">
        <f t="shared" si="86"/>
        <v>3729907702</v>
      </c>
      <c r="T65" s="15"/>
      <c r="U65" s="9">
        <f t="shared" si="87"/>
        <v>3729907702</v>
      </c>
      <c r="V65" s="15"/>
      <c r="W65" s="9">
        <f t="shared" si="87"/>
        <v>3729907702</v>
      </c>
      <c r="X65" s="9">
        <v>3371686122.5999999</v>
      </c>
      <c r="Y65" s="15"/>
      <c r="Z65" s="9">
        <f t="shared" si="13"/>
        <v>3371686122.5999999</v>
      </c>
      <c r="AA65" s="15"/>
      <c r="AB65" s="9">
        <f t="shared" si="88"/>
        <v>3371686122.5999999</v>
      </c>
      <c r="AC65" s="15"/>
      <c r="AD65" s="9">
        <f t="shared" si="89"/>
        <v>3371686122.5999999</v>
      </c>
      <c r="AE65" s="15"/>
      <c r="AF65" s="9">
        <f t="shared" si="90"/>
        <v>3371686122.5999999</v>
      </c>
      <c r="AG65" s="15"/>
      <c r="AH65" s="9">
        <f t="shared" si="91"/>
        <v>3371686122.5999999</v>
      </c>
      <c r="AI65" s="15"/>
      <c r="AJ65" s="9">
        <f t="shared" si="92"/>
        <v>3371686122.5999999</v>
      </c>
      <c r="AK65" s="15"/>
      <c r="AL65" s="9">
        <f t="shared" si="93"/>
        <v>3371686122.5999999</v>
      </c>
      <c r="AM65" s="15"/>
      <c r="AN65" s="9">
        <f t="shared" si="32"/>
        <v>3371686122.5999999</v>
      </c>
      <c r="AO65" s="15"/>
      <c r="AP65" s="9">
        <f t="shared" si="33"/>
        <v>3371686122.5999999</v>
      </c>
      <c r="AQ65" s="15"/>
      <c r="AR65" s="9">
        <f t="shared" si="34"/>
        <v>3371686122.5999999</v>
      </c>
      <c r="AS65" s="9">
        <v>3380134722.5999999</v>
      </c>
      <c r="AT65" s="15"/>
      <c r="AU65" s="9">
        <f t="shared" si="20"/>
        <v>3380134722.5999999</v>
      </c>
      <c r="AV65" s="15"/>
      <c r="AW65" s="9">
        <f t="shared" si="94"/>
        <v>3380134722.5999999</v>
      </c>
      <c r="AX65" s="15"/>
      <c r="AY65" s="9">
        <f t="shared" si="95"/>
        <v>3380134722.5999999</v>
      </c>
      <c r="AZ65" s="15"/>
      <c r="BA65" s="9">
        <f t="shared" si="96"/>
        <v>3380134722.5999999</v>
      </c>
      <c r="BB65" s="15"/>
      <c r="BC65" s="9">
        <f t="shared" si="97"/>
        <v>3380134722.5999999</v>
      </c>
      <c r="BD65" s="15"/>
      <c r="BE65" s="9">
        <f t="shared" si="98"/>
        <v>3380134722.5999999</v>
      </c>
      <c r="BF65" s="15"/>
      <c r="BG65" s="9">
        <f t="shared" si="99"/>
        <v>3380134722.5999999</v>
      </c>
      <c r="BH65" s="15"/>
      <c r="BI65" s="9">
        <f t="shared" si="35"/>
        <v>3380134722.5999999</v>
      </c>
      <c r="BJ65" s="15"/>
      <c r="BK65" s="9">
        <f t="shared" si="100"/>
        <v>3380134722.5999999</v>
      </c>
      <c r="BL65" s="15"/>
      <c r="BM65" s="9">
        <f t="shared" si="101"/>
        <v>3380134722.5999999</v>
      </c>
    </row>
    <row r="66" spans="1:65" ht="51" x14ac:dyDescent="0.2">
      <c r="A66" s="4" t="s">
        <v>80</v>
      </c>
      <c r="B66" s="4" t="s">
        <v>148</v>
      </c>
      <c r="C66" s="15">
        <v>3729907702</v>
      </c>
      <c r="D66" s="15"/>
      <c r="E66" s="9">
        <f t="shared" si="4"/>
        <v>3729907702</v>
      </c>
      <c r="F66" s="15"/>
      <c r="G66" s="9">
        <f t="shared" si="80"/>
        <v>3729907702</v>
      </c>
      <c r="H66" s="15"/>
      <c r="I66" s="9">
        <f t="shared" si="81"/>
        <v>3729907702</v>
      </c>
      <c r="J66" s="15"/>
      <c r="K66" s="9">
        <f t="shared" si="82"/>
        <v>3729907702</v>
      </c>
      <c r="L66" s="15"/>
      <c r="M66" s="9">
        <f t="shared" si="83"/>
        <v>3729907702</v>
      </c>
      <c r="N66" s="15"/>
      <c r="O66" s="9">
        <f t="shared" si="84"/>
        <v>3729907702</v>
      </c>
      <c r="P66" s="15"/>
      <c r="Q66" s="9">
        <f t="shared" si="85"/>
        <v>3729907702</v>
      </c>
      <c r="R66" s="15"/>
      <c r="S66" s="9">
        <f t="shared" si="86"/>
        <v>3729907702</v>
      </c>
      <c r="T66" s="15"/>
      <c r="U66" s="9">
        <f t="shared" si="87"/>
        <v>3729907702</v>
      </c>
      <c r="V66" s="15"/>
      <c r="W66" s="9">
        <f t="shared" si="87"/>
        <v>3729907702</v>
      </c>
      <c r="X66" s="9">
        <v>3371686122.5999999</v>
      </c>
      <c r="Y66" s="15"/>
      <c r="Z66" s="9">
        <f t="shared" si="13"/>
        <v>3371686122.5999999</v>
      </c>
      <c r="AA66" s="15"/>
      <c r="AB66" s="9">
        <f t="shared" si="88"/>
        <v>3371686122.5999999</v>
      </c>
      <c r="AC66" s="15"/>
      <c r="AD66" s="9">
        <f t="shared" si="89"/>
        <v>3371686122.5999999</v>
      </c>
      <c r="AE66" s="15"/>
      <c r="AF66" s="9">
        <f t="shared" si="90"/>
        <v>3371686122.5999999</v>
      </c>
      <c r="AG66" s="15"/>
      <c r="AH66" s="9">
        <f t="shared" si="91"/>
        <v>3371686122.5999999</v>
      </c>
      <c r="AI66" s="15"/>
      <c r="AJ66" s="9">
        <f t="shared" si="92"/>
        <v>3371686122.5999999</v>
      </c>
      <c r="AK66" s="15"/>
      <c r="AL66" s="9">
        <f t="shared" si="93"/>
        <v>3371686122.5999999</v>
      </c>
      <c r="AM66" s="15"/>
      <c r="AN66" s="9">
        <f t="shared" si="32"/>
        <v>3371686122.5999999</v>
      </c>
      <c r="AO66" s="15"/>
      <c r="AP66" s="9">
        <f t="shared" si="33"/>
        <v>3371686122.5999999</v>
      </c>
      <c r="AQ66" s="15"/>
      <c r="AR66" s="9">
        <f t="shared" si="34"/>
        <v>3371686122.5999999</v>
      </c>
      <c r="AS66" s="9">
        <v>3380134722.5999999</v>
      </c>
      <c r="AT66" s="15"/>
      <c r="AU66" s="9">
        <f t="shared" si="20"/>
        <v>3380134722.5999999</v>
      </c>
      <c r="AV66" s="15"/>
      <c r="AW66" s="9">
        <f t="shared" si="94"/>
        <v>3380134722.5999999</v>
      </c>
      <c r="AX66" s="15"/>
      <c r="AY66" s="9">
        <f t="shared" si="95"/>
        <v>3380134722.5999999</v>
      </c>
      <c r="AZ66" s="15"/>
      <c r="BA66" s="9">
        <f t="shared" si="96"/>
        <v>3380134722.5999999</v>
      </c>
      <c r="BB66" s="15"/>
      <c r="BC66" s="9">
        <f t="shared" si="97"/>
        <v>3380134722.5999999</v>
      </c>
      <c r="BD66" s="15"/>
      <c r="BE66" s="9">
        <f t="shared" si="98"/>
        <v>3380134722.5999999</v>
      </c>
      <c r="BF66" s="15"/>
      <c r="BG66" s="9">
        <f t="shared" si="99"/>
        <v>3380134722.5999999</v>
      </c>
      <c r="BH66" s="15"/>
      <c r="BI66" s="9">
        <f t="shared" si="35"/>
        <v>3380134722.5999999</v>
      </c>
      <c r="BJ66" s="15"/>
      <c r="BK66" s="9">
        <f t="shared" si="100"/>
        <v>3380134722.5999999</v>
      </c>
      <c r="BL66" s="15"/>
      <c r="BM66" s="9">
        <f t="shared" si="101"/>
        <v>3380134722.5999999</v>
      </c>
    </row>
    <row r="67" spans="1:65" ht="76.5" x14ac:dyDescent="0.2">
      <c r="A67" s="4" t="s">
        <v>81</v>
      </c>
      <c r="B67" s="4" t="s">
        <v>82</v>
      </c>
      <c r="C67" s="15">
        <v>77561138</v>
      </c>
      <c r="D67" s="15"/>
      <c r="E67" s="9">
        <f t="shared" si="4"/>
        <v>77561138</v>
      </c>
      <c r="F67" s="15"/>
      <c r="G67" s="9">
        <f t="shared" si="80"/>
        <v>77561138</v>
      </c>
      <c r="H67" s="15"/>
      <c r="I67" s="9">
        <f t="shared" si="81"/>
        <v>77561138</v>
      </c>
      <c r="J67" s="15"/>
      <c r="K67" s="9">
        <f t="shared" si="82"/>
        <v>77561138</v>
      </c>
      <c r="L67" s="15"/>
      <c r="M67" s="9">
        <f t="shared" si="83"/>
        <v>77561138</v>
      </c>
      <c r="N67" s="15"/>
      <c r="O67" s="9">
        <f t="shared" si="84"/>
        <v>77561138</v>
      </c>
      <c r="P67" s="15"/>
      <c r="Q67" s="9">
        <f t="shared" si="85"/>
        <v>77561138</v>
      </c>
      <c r="R67" s="15"/>
      <c r="S67" s="9">
        <f t="shared" si="86"/>
        <v>77561138</v>
      </c>
      <c r="T67" s="15"/>
      <c r="U67" s="9">
        <f t="shared" si="87"/>
        <v>77561138</v>
      </c>
      <c r="V67" s="15"/>
      <c r="W67" s="9">
        <f t="shared" si="87"/>
        <v>77561138</v>
      </c>
      <c r="X67" s="9">
        <v>77561138</v>
      </c>
      <c r="Y67" s="15"/>
      <c r="Z67" s="9">
        <f t="shared" si="13"/>
        <v>77561138</v>
      </c>
      <c r="AA67" s="15"/>
      <c r="AB67" s="9">
        <f t="shared" si="88"/>
        <v>77561138</v>
      </c>
      <c r="AC67" s="15"/>
      <c r="AD67" s="9">
        <f t="shared" si="89"/>
        <v>77561138</v>
      </c>
      <c r="AE67" s="15"/>
      <c r="AF67" s="9">
        <f t="shared" si="90"/>
        <v>77561138</v>
      </c>
      <c r="AG67" s="15"/>
      <c r="AH67" s="9">
        <f t="shared" si="91"/>
        <v>77561138</v>
      </c>
      <c r="AI67" s="15"/>
      <c r="AJ67" s="9">
        <f t="shared" si="92"/>
        <v>77561138</v>
      </c>
      <c r="AK67" s="15"/>
      <c r="AL67" s="9">
        <f t="shared" si="93"/>
        <v>77561138</v>
      </c>
      <c r="AM67" s="15"/>
      <c r="AN67" s="9">
        <f t="shared" si="32"/>
        <v>77561138</v>
      </c>
      <c r="AO67" s="15"/>
      <c r="AP67" s="9">
        <f t="shared" si="33"/>
        <v>77561138</v>
      </c>
      <c r="AQ67" s="15"/>
      <c r="AR67" s="9">
        <f t="shared" si="34"/>
        <v>77561138</v>
      </c>
      <c r="AS67" s="9">
        <v>77561138</v>
      </c>
      <c r="AT67" s="15"/>
      <c r="AU67" s="9">
        <f t="shared" si="20"/>
        <v>77561138</v>
      </c>
      <c r="AV67" s="15"/>
      <c r="AW67" s="9">
        <f t="shared" si="94"/>
        <v>77561138</v>
      </c>
      <c r="AX67" s="15"/>
      <c r="AY67" s="9">
        <f t="shared" si="95"/>
        <v>77561138</v>
      </c>
      <c r="AZ67" s="15"/>
      <c r="BA67" s="9">
        <f t="shared" si="96"/>
        <v>77561138</v>
      </c>
      <c r="BB67" s="15"/>
      <c r="BC67" s="9">
        <f t="shared" si="97"/>
        <v>77561138</v>
      </c>
      <c r="BD67" s="15"/>
      <c r="BE67" s="9">
        <f t="shared" si="98"/>
        <v>77561138</v>
      </c>
      <c r="BF67" s="15"/>
      <c r="BG67" s="9">
        <f t="shared" si="99"/>
        <v>77561138</v>
      </c>
      <c r="BH67" s="15"/>
      <c r="BI67" s="9">
        <f t="shared" si="35"/>
        <v>77561138</v>
      </c>
      <c r="BJ67" s="15"/>
      <c r="BK67" s="9">
        <f t="shared" si="100"/>
        <v>77561138</v>
      </c>
      <c r="BL67" s="15"/>
      <c r="BM67" s="9">
        <f t="shared" si="101"/>
        <v>77561138</v>
      </c>
    </row>
    <row r="68" spans="1:65" ht="102" x14ac:dyDescent="0.2">
      <c r="A68" s="4" t="s">
        <v>83</v>
      </c>
      <c r="B68" s="4" t="s">
        <v>149</v>
      </c>
      <c r="C68" s="15">
        <v>77561138</v>
      </c>
      <c r="D68" s="15"/>
      <c r="E68" s="9">
        <f t="shared" si="4"/>
        <v>77561138</v>
      </c>
      <c r="F68" s="15">
        <f>F69</f>
        <v>0</v>
      </c>
      <c r="G68" s="9">
        <f t="shared" si="80"/>
        <v>77561138</v>
      </c>
      <c r="H68" s="15"/>
      <c r="I68" s="9">
        <f t="shared" si="81"/>
        <v>77561138</v>
      </c>
      <c r="J68" s="15">
        <f>J69</f>
        <v>0</v>
      </c>
      <c r="K68" s="9">
        <f t="shared" si="82"/>
        <v>77561138</v>
      </c>
      <c r="L68" s="15">
        <f>L69</f>
        <v>0</v>
      </c>
      <c r="M68" s="9">
        <f t="shared" si="83"/>
        <v>77561138</v>
      </c>
      <c r="N68" s="15">
        <f>N69</f>
        <v>0</v>
      </c>
      <c r="O68" s="9">
        <f t="shared" si="84"/>
        <v>77561138</v>
      </c>
      <c r="P68" s="15">
        <f>P69</f>
        <v>0</v>
      </c>
      <c r="Q68" s="9">
        <f t="shared" si="85"/>
        <v>77561138</v>
      </c>
      <c r="R68" s="15">
        <f>R69</f>
        <v>0</v>
      </c>
      <c r="S68" s="9">
        <f t="shared" si="86"/>
        <v>77561138</v>
      </c>
      <c r="T68" s="15">
        <f>T69</f>
        <v>0</v>
      </c>
      <c r="U68" s="9">
        <f t="shared" si="87"/>
        <v>77561138</v>
      </c>
      <c r="V68" s="15">
        <f>V69</f>
        <v>0</v>
      </c>
      <c r="W68" s="9">
        <f t="shared" si="87"/>
        <v>77561138</v>
      </c>
      <c r="X68" s="9">
        <v>77561138</v>
      </c>
      <c r="Y68" s="15"/>
      <c r="Z68" s="9">
        <f t="shared" si="13"/>
        <v>77561138</v>
      </c>
      <c r="AA68" s="15"/>
      <c r="AB68" s="9">
        <f t="shared" si="88"/>
        <v>77561138</v>
      </c>
      <c r="AC68" s="15"/>
      <c r="AD68" s="9">
        <f t="shared" si="89"/>
        <v>77561138</v>
      </c>
      <c r="AE68" s="15"/>
      <c r="AF68" s="9">
        <f t="shared" si="90"/>
        <v>77561138</v>
      </c>
      <c r="AG68" s="15"/>
      <c r="AH68" s="9">
        <f t="shared" si="91"/>
        <v>77561138</v>
      </c>
      <c r="AI68" s="15"/>
      <c r="AJ68" s="9">
        <f t="shared" si="92"/>
        <v>77561138</v>
      </c>
      <c r="AK68" s="15"/>
      <c r="AL68" s="9">
        <f t="shared" si="93"/>
        <v>77561138</v>
      </c>
      <c r="AM68" s="15">
        <f>AM69</f>
        <v>0</v>
      </c>
      <c r="AN68" s="9">
        <f t="shared" si="32"/>
        <v>77561138</v>
      </c>
      <c r="AO68" s="15">
        <f>AO69</f>
        <v>0</v>
      </c>
      <c r="AP68" s="9">
        <f t="shared" si="33"/>
        <v>77561138</v>
      </c>
      <c r="AQ68" s="15">
        <f>AQ69</f>
        <v>0</v>
      </c>
      <c r="AR68" s="9">
        <f t="shared" si="34"/>
        <v>77561138</v>
      </c>
      <c r="AS68" s="9">
        <v>77561138</v>
      </c>
      <c r="AT68" s="15"/>
      <c r="AU68" s="9">
        <f t="shared" si="20"/>
        <v>77561138</v>
      </c>
      <c r="AV68" s="15"/>
      <c r="AW68" s="9">
        <f t="shared" si="94"/>
        <v>77561138</v>
      </c>
      <c r="AX68" s="15"/>
      <c r="AY68" s="9">
        <f t="shared" si="95"/>
        <v>77561138</v>
      </c>
      <c r="AZ68" s="15"/>
      <c r="BA68" s="9">
        <f t="shared" si="96"/>
        <v>77561138</v>
      </c>
      <c r="BB68" s="15"/>
      <c r="BC68" s="9">
        <f t="shared" si="97"/>
        <v>77561138</v>
      </c>
      <c r="BD68" s="15"/>
      <c r="BE68" s="9">
        <f t="shared" si="98"/>
        <v>77561138</v>
      </c>
      <c r="BF68" s="15"/>
      <c r="BG68" s="9">
        <f t="shared" si="99"/>
        <v>77561138</v>
      </c>
      <c r="BH68" s="15"/>
      <c r="BI68" s="9">
        <f t="shared" si="35"/>
        <v>77561138</v>
      </c>
      <c r="BJ68" s="15"/>
      <c r="BK68" s="9">
        <f t="shared" si="100"/>
        <v>77561138</v>
      </c>
      <c r="BL68" s="15"/>
      <c r="BM68" s="9">
        <f t="shared" si="101"/>
        <v>77561138</v>
      </c>
    </row>
    <row r="69" spans="1:65" ht="89.25" x14ac:dyDescent="0.2">
      <c r="A69" s="4" t="s">
        <v>84</v>
      </c>
      <c r="B69" s="4" t="s">
        <v>150</v>
      </c>
      <c r="C69" s="15">
        <v>51900420</v>
      </c>
      <c r="D69" s="15"/>
      <c r="E69" s="9">
        <f t="shared" si="4"/>
        <v>51900420</v>
      </c>
      <c r="F69" s="15"/>
      <c r="G69" s="9">
        <f t="shared" si="80"/>
        <v>51900420</v>
      </c>
      <c r="H69" s="15"/>
      <c r="I69" s="9">
        <f t="shared" si="81"/>
        <v>51900420</v>
      </c>
      <c r="J69" s="15"/>
      <c r="K69" s="9">
        <f t="shared" si="82"/>
        <v>51900420</v>
      </c>
      <c r="L69" s="15"/>
      <c r="M69" s="9">
        <f t="shared" si="83"/>
        <v>51900420</v>
      </c>
      <c r="N69" s="15"/>
      <c r="O69" s="9">
        <f t="shared" si="84"/>
        <v>51900420</v>
      </c>
      <c r="P69" s="15"/>
      <c r="Q69" s="9">
        <f t="shared" si="85"/>
        <v>51900420</v>
      </c>
      <c r="R69" s="15"/>
      <c r="S69" s="9">
        <f t="shared" si="86"/>
        <v>51900420</v>
      </c>
      <c r="T69" s="15"/>
      <c r="U69" s="9">
        <f t="shared" si="87"/>
        <v>51900420</v>
      </c>
      <c r="V69" s="15"/>
      <c r="W69" s="9">
        <f t="shared" si="87"/>
        <v>51900420</v>
      </c>
      <c r="X69" s="9">
        <v>67696200</v>
      </c>
      <c r="Y69" s="15"/>
      <c r="Z69" s="9">
        <f t="shared" si="13"/>
        <v>67696200</v>
      </c>
      <c r="AA69" s="15"/>
      <c r="AB69" s="9">
        <f t="shared" si="88"/>
        <v>67696200</v>
      </c>
      <c r="AC69" s="15"/>
      <c r="AD69" s="9">
        <f t="shared" si="89"/>
        <v>67696200</v>
      </c>
      <c r="AE69" s="15"/>
      <c r="AF69" s="9">
        <f t="shared" si="90"/>
        <v>67696200</v>
      </c>
      <c r="AG69" s="15"/>
      <c r="AH69" s="9">
        <f t="shared" si="91"/>
        <v>67696200</v>
      </c>
      <c r="AI69" s="15"/>
      <c r="AJ69" s="9">
        <f t="shared" si="92"/>
        <v>67696200</v>
      </c>
      <c r="AK69" s="15"/>
      <c r="AL69" s="9">
        <f t="shared" si="93"/>
        <v>67696200</v>
      </c>
      <c r="AM69" s="15"/>
      <c r="AN69" s="9">
        <f t="shared" si="32"/>
        <v>67696200</v>
      </c>
      <c r="AO69" s="15"/>
      <c r="AP69" s="9">
        <f t="shared" si="33"/>
        <v>67696200</v>
      </c>
      <c r="AQ69" s="15"/>
      <c r="AR69" s="9">
        <f t="shared" si="34"/>
        <v>67696200</v>
      </c>
      <c r="AS69" s="9">
        <v>67696200</v>
      </c>
      <c r="AT69" s="15"/>
      <c r="AU69" s="9">
        <f t="shared" si="20"/>
        <v>67696200</v>
      </c>
      <c r="AV69" s="15"/>
      <c r="AW69" s="9">
        <f t="shared" si="94"/>
        <v>67696200</v>
      </c>
      <c r="AX69" s="15"/>
      <c r="AY69" s="9">
        <f t="shared" si="95"/>
        <v>67696200</v>
      </c>
      <c r="AZ69" s="15"/>
      <c r="BA69" s="9">
        <f t="shared" si="96"/>
        <v>67696200</v>
      </c>
      <c r="BB69" s="15"/>
      <c r="BC69" s="9">
        <f t="shared" si="97"/>
        <v>67696200</v>
      </c>
      <c r="BD69" s="15"/>
      <c r="BE69" s="9">
        <f t="shared" si="98"/>
        <v>67696200</v>
      </c>
      <c r="BF69" s="15"/>
      <c r="BG69" s="9">
        <f t="shared" si="99"/>
        <v>67696200</v>
      </c>
      <c r="BH69" s="15"/>
      <c r="BI69" s="9">
        <f t="shared" si="35"/>
        <v>67696200</v>
      </c>
      <c r="BJ69" s="15"/>
      <c r="BK69" s="9">
        <f t="shared" si="100"/>
        <v>67696200</v>
      </c>
      <c r="BL69" s="15"/>
      <c r="BM69" s="9">
        <f t="shared" si="101"/>
        <v>67696200</v>
      </c>
    </row>
    <row r="70" spans="1:65" ht="76.5" x14ac:dyDescent="0.2">
      <c r="A70" s="4" t="s">
        <v>85</v>
      </c>
      <c r="B70" s="4" t="s">
        <v>151</v>
      </c>
      <c r="C70" s="15">
        <v>51900420</v>
      </c>
      <c r="D70" s="15"/>
      <c r="E70" s="9">
        <f t="shared" si="4"/>
        <v>51900420</v>
      </c>
      <c r="F70" s="15"/>
      <c r="G70" s="9">
        <f t="shared" si="80"/>
        <v>51900420</v>
      </c>
      <c r="H70" s="15"/>
      <c r="I70" s="9">
        <f t="shared" si="81"/>
        <v>51900420</v>
      </c>
      <c r="J70" s="15"/>
      <c r="K70" s="9">
        <f t="shared" si="82"/>
        <v>51900420</v>
      </c>
      <c r="L70" s="15"/>
      <c r="M70" s="9">
        <f t="shared" si="83"/>
        <v>51900420</v>
      </c>
      <c r="N70" s="15"/>
      <c r="O70" s="9">
        <f t="shared" si="84"/>
        <v>51900420</v>
      </c>
      <c r="P70" s="15"/>
      <c r="Q70" s="9">
        <f t="shared" si="85"/>
        <v>51900420</v>
      </c>
      <c r="R70" s="15"/>
      <c r="S70" s="9">
        <f t="shared" si="86"/>
        <v>51900420</v>
      </c>
      <c r="T70" s="15"/>
      <c r="U70" s="9">
        <f t="shared" si="87"/>
        <v>51900420</v>
      </c>
      <c r="V70" s="15"/>
      <c r="W70" s="9">
        <f t="shared" si="87"/>
        <v>51900420</v>
      </c>
      <c r="X70" s="9">
        <v>67696200</v>
      </c>
      <c r="Y70" s="15"/>
      <c r="Z70" s="9">
        <f t="shared" si="13"/>
        <v>67696200</v>
      </c>
      <c r="AA70" s="15"/>
      <c r="AB70" s="9">
        <f t="shared" si="88"/>
        <v>67696200</v>
      </c>
      <c r="AC70" s="15"/>
      <c r="AD70" s="9">
        <f t="shared" si="89"/>
        <v>67696200</v>
      </c>
      <c r="AE70" s="15"/>
      <c r="AF70" s="9">
        <f t="shared" si="90"/>
        <v>67696200</v>
      </c>
      <c r="AG70" s="15"/>
      <c r="AH70" s="9">
        <f t="shared" si="91"/>
        <v>67696200</v>
      </c>
      <c r="AI70" s="15"/>
      <c r="AJ70" s="9">
        <f t="shared" si="92"/>
        <v>67696200</v>
      </c>
      <c r="AK70" s="15"/>
      <c r="AL70" s="9">
        <f t="shared" si="93"/>
        <v>67696200</v>
      </c>
      <c r="AM70" s="15"/>
      <c r="AN70" s="9">
        <f t="shared" si="32"/>
        <v>67696200</v>
      </c>
      <c r="AO70" s="15"/>
      <c r="AP70" s="9">
        <f t="shared" si="33"/>
        <v>67696200</v>
      </c>
      <c r="AQ70" s="15"/>
      <c r="AR70" s="9">
        <f t="shared" si="34"/>
        <v>67696200</v>
      </c>
      <c r="AS70" s="9">
        <v>67696200</v>
      </c>
      <c r="AT70" s="15"/>
      <c r="AU70" s="9">
        <f t="shared" si="20"/>
        <v>67696200</v>
      </c>
      <c r="AV70" s="15"/>
      <c r="AW70" s="9">
        <f t="shared" si="94"/>
        <v>67696200</v>
      </c>
      <c r="AX70" s="15"/>
      <c r="AY70" s="9">
        <f t="shared" si="95"/>
        <v>67696200</v>
      </c>
      <c r="AZ70" s="15"/>
      <c r="BA70" s="9">
        <f t="shared" si="96"/>
        <v>67696200</v>
      </c>
      <c r="BB70" s="15"/>
      <c r="BC70" s="9">
        <f t="shared" si="97"/>
        <v>67696200</v>
      </c>
      <c r="BD70" s="15"/>
      <c r="BE70" s="9">
        <f t="shared" si="98"/>
        <v>67696200</v>
      </c>
      <c r="BF70" s="15"/>
      <c r="BG70" s="9">
        <f t="shared" si="99"/>
        <v>67696200</v>
      </c>
      <c r="BH70" s="15"/>
      <c r="BI70" s="9">
        <f t="shared" si="35"/>
        <v>67696200</v>
      </c>
      <c r="BJ70" s="15"/>
      <c r="BK70" s="9">
        <f t="shared" si="100"/>
        <v>67696200</v>
      </c>
      <c r="BL70" s="15"/>
      <c r="BM70" s="9">
        <f t="shared" si="101"/>
        <v>67696200</v>
      </c>
    </row>
    <row r="71" spans="1:65" ht="76.5" x14ac:dyDescent="0.2">
      <c r="A71" s="4" t="s">
        <v>86</v>
      </c>
      <c r="B71" s="4" t="s">
        <v>152</v>
      </c>
      <c r="C71" s="15">
        <v>979559</v>
      </c>
      <c r="D71" s="15"/>
      <c r="E71" s="9">
        <f t="shared" si="4"/>
        <v>979559</v>
      </c>
      <c r="F71" s="15"/>
      <c r="G71" s="9">
        <f t="shared" si="80"/>
        <v>979559</v>
      </c>
      <c r="H71" s="15"/>
      <c r="I71" s="9">
        <f t="shared" si="81"/>
        <v>979559</v>
      </c>
      <c r="J71" s="15"/>
      <c r="K71" s="9">
        <f t="shared" si="82"/>
        <v>979559</v>
      </c>
      <c r="L71" s="15"/>
      <c r="M71" s="9">
        <f t="shared" si="83"/>
        <v>979559</v>
      </c>
      <c r="N71" s="15"/>
      <c r="O71" s="9">
        <f t="shared" si="84"/>
        <v>979559</v>
      </c>
      <c r="P71" s="15"/>
      <c r="Q71" s="9">
        <f t="shared" si="85"/>
        <v>979559</v>
      </c>
      <c r="R71" s="15"/>
      <c r="S71" s="9">
        <f t="shared" si="86"/>
        <v>979559</v>
      </c>
      <c r="T71" s="15"/>
      <c r="U71" s="9">
        <f t="shared" si="87"/>
        <v>979559</v>
      </c>
      <c r="V71" s="15"/>
      <c r="W71" s="9">
        <f t="shared" si="87"/>
        <v>979559</v>
      </c>
      <c r="X71" s="9">
        <v>59098</v>
      </c>
      <c r="Y71" s="15"/>
      <c r="Z71" s="9">
        <f t="shared" si="13"/>
        <v>59098</v>
      </c>
      <c r="AA71" s="15"/>
      <c r="AB71" s="9">
        <f t="shared" si="88"/>
        <v>59098</v>
      </c>
      <c r="AC71" s="15"/>
      <c r="AD71" s="9">
        <f t="shared" si="89"/>
        <v>59098</v>
      </c>
      <c r="AE71" s="15"/>
      <c r="AF71" s="9">
        <f t="shared" si="90"/>
        <v>59098</v>
      </c>
      <c r="AG71" s="15"/>
      <c r="AH71" s="9">
        <f t="shared" si="91"/>
        <v>59098</v>
      </c>
      <c r="AI71" s="15"/>
      <c r="AJ71" s="9">
        <f t="shared" si="92"/>
        <v>59098</v>
      </c>
      <c r="AK71" s="15"/>
      <c r="AL71" s="9">
        <f t="shared" si="93"/>
        <v>59098</v>
      </c>
      <c r="AM71" s="15"/>
      <c r="AN71" s="9">
        <f t="shared" si="32"/>
        <v>59098</v>
      </c>
      <c r="AO71" s="15"/>
      <c r="AP71" s="9">
        <f t="shared" si="33"/>
        <v>59098</v>
      </c>
      <c r="AQ71" s="15"/>
      <c r="AR71" s="9">
        <f t="shared" si="34"/>
        <v>59098</v>
      </c>
      <c r="AS71" s="9">
        <v>52515</v>
      </c>
      <c r="AT71" s="15"/>
      <c r="AU71" s="9">
        <f t="shared" si="20"/>
        <v>52515</v>
      </c>
      <c r="AV71" s="15"/>
      <c r="AW71" s="9">
        <f t="shared" si="94"/>
        <v>52515</v>
      </c>
      <c r="AX71" s="15"/>
      <c r="AY71" s="9">
        <f t="shared" si="95"/>
        <v>52515</v>
      </c>
      <c r="AZ71" s="15"/>
      <c r="BA71" s="9">
        <f t="shared" si="96"/>
        <v>52515</v>
      </c>
      <c r="BB71" s="15"/>
      <c r="BC71" s="9">
        <f t="shared" si="97"/>
        <v>52515</v>
      </c>
      <c r="BD71" s="15"/>
      <c r="BE71" s="9">
        <f t="shared" si="98"/>
        <v>52515</v>
      </c>
      <c r="BF71" s="15"/>
      <c r="BG71" s="9">
        <f t="shared" si="99"/>
        <v>52515</v>
      </c>
      <c r="BH71" s="15"/>
      <c r="BI71" s="9">
        <f t="shared" si="35"/>
        <v>52515</v>
      </c>
      <c r="BJ71" s="15"/>
      <c r="BK71" s="9">
        <f t="shared" si="100"/>
        <v>52515</v>
      </c>
      <c r="BL71" s="15"/>
      <c r="BM71" s="9">
        <f t="shared" si="101"/>
        <v>52515</v>
      </c>
    </row>
    <row r="72" spans="1:65" ht="76.5" x14ac:dyDescent="0.2">
      <c r="A72" s="16" t="s">
        <v>87</v>
      </c>
      <c r="B72" s="16" t="s">
        <v>153</v>
      </c>
      <c r="C72" s="15">
        <v>979559</v>
      </c>
      <c r="D72" s="15"/>
      <c r="E72" s="15">
        <f t="shared" si="4"/>
        <v>979559</v>
      </c>
      <c r="F72" s="15">
        <f>F73+F77+F81</f>
        <v>0</v>
      </c>
      <c r="G72" s="15">
        <f>E72+F72</f>
        <v>979559</v>
      </c>
      <c r="H72" s="15">
        <f>H73+H77+H81</f>
        <v>0</v>
      </c>
      <c r="I72" s="15">
        <f>G72+H72</f>
        <v>979559</v>
      </c>
      <c r="J72" s="15">
        <f>J73+J77+J81</f>
        <v>0</v>
      </c>
      <c r="K72" s="15">
        <f>I72+J72</f>
        <v>979559</v>
      </c>
      <c r="L72" s="15">
        <f>L73+L77+L81</f>
        <v>0</v>
      </c>
      <c r="M72" s="15">
        <f>K72+L72</f>
        <v>979559</v>
      </c>
      <c r="N72" s="15">
        <f>N73+N77+N81+N75</f>
        <v>0</v>
      </c>
      <c r="O72" s="15">
        <f>M72+N72</f>
        <v>979559</v>
      </c>
      <c r="P72" s="15">
        <f>P73+P77+P81+P75</f>
        <v>0</v>
      </c>
      <c r="Q72" s="15">
        <f>O72+P72</f>
        <v>979559</v>
      </c>
      <c r="R72" s="15" t="e">
        <f>R73+R77+R81+R75+R79+#REF!</f>
        <v>#REF!</v>
      </c>
      <c r="S72" s="15" t="e">
        <f>Q72+R72</f>
        <v>#REF!</v>
      </c>
      <c r="T72" s="15" t="e">
        <f>T73+T77+T81+T75+T79+#REF!</f>
        <v>#REF!</v>
      </c>
      <c r="U72" s="15" t="e">
        <f>S72+T72</f>
        <v>#REF!</v>
      </c>
      <c r="V72" s="15" t="e">
        <f>V73+V77+V81+V75+V79+#REF!</f>
        <v>#REF!</v>
      </c>
      <c r="W72" s="15" t="e">
        <f>U72+V72</f>
        <v>#REF!</v>
      </c>
      <c r="X72" s="15">
        <v>59098</v>
      </c>
      <c r="Y72" s="15"/>
      <c r="Z72" s="15">
        <f t="shared" si="13"/>
        <v>59098</v>
      </c>
      <c r="AA72" s="15">
        <f>AA73+AA77+AA81</f>
        <v>0</v>
      </c>
      <c r="AB72" s="15">
        <f>Z72+AA72</f>
        <v>59098</v>
      </c>
      <c r="AC72" s="15">
        <f>AC73+AC77+AC81</f>
        <v>0</v>
      </c>
      <c r="AD72" s="15">
        <f>AB72+AC72</f>
        <v>59098</v>
      </c>
      <c r="AE72" s="15">
        <f>AE73+AE77+AE81</f>
        <v>0</v>
      </c>
      <c r="AF72" s="15">
        <f>AD72+AE72</f>
        <v>59098</v>
      </c>
      <c r="AG72" s="15">
        <f>AG73+AG77+AG81</f>
        <v>0</v>
      </c>
      <c r="AH72" s="15">
        <f>AF72+AG72</f>
        <v>59098</v>
      </c>
      <c r="AI72" s="15">
        <f>AI73+AI77+AI81</f>
        <v>0</v>
      </c>
      <c r="AJ72" s="15">
        <f>AH72+AI72</f>
        <v>59098</v>
      </c>
      <c r="AK72" s="15">
        <f>AK73+AK77+AK81</f>
        <v>0</v>
      </c>
      <c r="AL72" s="15">
        <f>AJ72+AK72</f>
        <v>59098</v>
      </c>
      <c r="AM72" s="15">
        <f>AM73+AM77+AM81</f>
        <v>0</v>
      </c>
      <c r="AN72" s="15">
        <f t="shared" si="32"/>
        <v>59098</v>
      </c>
      <c r="AO72" s="15">
        <f>AO73+AO77+AO81</f>
        <v>-143595013.38999999</v>
      </c>
      <c r="AP72" s="15">
        <f t="shared" si="33"/>
        <v>-143535915.38999999</v>
      </c>
      <c r="AQ72" s="15">
        <f>AQ73+AQ77+AQ81</f>
        <v>0</v>
      </c>
      <c r="AR72" s="15">
        <f t="shared" si="34"/>
        <v>-143535915.38999999</v>
      </c>
      <c r="AS72" s="15">
        <v>52515</v>
      </c>
      <c r="AT72" s="15"/>
      <c r="AU72" s="15">
        <f t="shared" si="20"/>
        <v>52515</v>
      </c>
      <c r="AV72" s="8">
        <f>AV73+AV77+AV81</f>
        <v>0</v>
      </c>
      <c r="AW72" s="8">
        <f>AU72+AV72</f>
        <v>52515</v>
      </c>
      <c r="AX72" s="8">
        <f>AX73+AX77+AX81+AX79</f>
        <v>0</v>
      </c>
      <c r="AY72" s="8">
        <f>AW72+AX72</f>
        <v>52515</v>
      </c>
      <c r="AZ72" s="8">
        <f>AZ73+AZ77+AZ81+AZ79</f>
        <v>0</v>
      </c>
      <c r="BA72" s="8">
        <f>AY72+AZ72</f>
        <v>52515</v>
      </c>
      <c r="BB72" s="8">
        <f>BB73+BB77+BB81+BB79</f>
        <v>0</v>
      </c>
      <c r="BC72" s="8">
        <f>BA72+BB72</f>
        <v>52515</v>
      </c>
      <c r="BD72" s="8">
        <f>BD73+BD77+BD81+BD79</f>
        <v>0</v>
      </c>
      <c r="BE72" s="8">
        <f>BC72+BD72</f>
        <v>52515</v>
      </c>
      <c r="BF72" s="8">
        <f>BF73+BF77+BF81+BF79</f>
        <v>0</v>
      </c>
      <c r="BG72" s="8">
        <f>BE72+BF72</f>
        <v>52515</v>
      </c>
      <c r="BH72" s="8">
        <f>BH73+BH77+BH81+BH79</f>
        <v>0</v>
      </c>
      <c r="BI72" s="8">
        <f t="shared" si="35"/>
        <v>52515</v>
      </c>
      <c r="BJ72" s="8">
        <f>BJ73+BJ77+BJ81+BJ79</f>
        <v>0</v>
      </c>
      <c r="BK72" s="8">
        <f>BI72+BJ72</f>
        <v>52515</v>
      </c>
      <c r="BL72" s="8">
        <f>BL73+BL77+BL81+BL79</f>
        <v>0</v>
      </c>
      <c r="BM72" s="8">
        <f>BK72+BL72</f>
        <v>52515</v>
      </c>
    </row>
    <row r="73" spans="1:65" ht="51" x14ac:dyDescent="0.2">
      <c r="A73" s="1" t="s">
        <v>154</v>
      </c>
      <c r="B73" s="1" t="s">
        <v>155</v>
      </c>
      <c r="C73" s="15">
        <v>4279200</v>
      </c>
      <c r="D73" s="15"/>
      <c r="E73" s="9">
        <f t="shared" ref="E73:E90" si="102">C73+D73</f>
        <v>4279200</v>
      </c>
      <c r="F73" s="15"/>
      <c r="G73" s="9">
        <f>E73+F73</f>
        <v>4279200</v>
      </c>
      <c r="H73" s="15"/>
      <c r="I73" s="9">
        <f>G73+H73</f>
        <v>4279200</v>
      </c>
      <c r="J73" s="15"/>
      <c r="K73" s="9">
        <f>I73+J73</f>
        <v>4279200</v>
      </c>
      <c r="L73" s="15"/>
      <c r="M73" s="9">
        <f>K73+L73</f>
        <v>4279200</v>
      </c>
      <c r="N73" s="15"/>
      <c r="O73" s="9">
        <f>M73+N73</f>
        <v>4279200</v>
      </c>
      <c r="P73" s="15"/>
      <c r="Q73" s="9">
        <f>O73+P73</f>
        <v>4279200</v>
      </c>
      <c r="R73" s="15"/>
      <c r="S73" s="9">
        <f>Q73+R73</f>
        <v>4279200</v>
      </c>
      <c r="T73" s="15"/>
      <c r="U73" s="9">
        <f>S73+T73</f>
        <v>4279200</v>
      </c>
      <c r="V73" s="15"/>
      <c r="W73" s="9">
        <f>U73+V73</f>
        <v>4279200</v>
      </c>
      <c r="X73" s="9">
        <v>0</v>
      </c>
      <c r="Y73" s="15"/>
      <c r="Z73" s="9">
        <f t="shared" ref="Z73:Z90" si="103">X73+Y73</f>
        <v>0</v>
      </c>
      <c r="AA73" s="15"/>
      <c r="AB73" s="9">
        <f>Z73+AA73</f>
        <v>0</v>
      </c>
      <c r="AC73" s="15"/>
      <c r="AD73" s="9">
        <f>AB73+AC73</f>
        <v>0</v>
      </c>
      <c r="AE73" s="15"/>
      <c r="AF73" s="9">
        <f>AD73+AE73</f>
        <v>0</v>
      </c>
      <c r="AG73" s="15"/>
      <c r="AH73" s="9">
        <f>AF73+AG73</f>
        <v>0</v>
      </c>
      <c r="AI73" s="15"/>
      <c r="AJ73" s="9">
        <f>AH73+AI73</f>
        <v>0</v>
      </c>
      <c r="AK73" s="15"/>
      <c r="AL73" s="9">
        <f>AJ73+AK73</f>
        <v>0</v>
      </c>
      <c r="AM73" s="15"/>
      <c r="AN73" s="9">
        <f t="shared" si="32"/>
        <v>0</v>
      </c>
      <c r="AO73" s="15"/>
      <c r="AP73" s="9">
        <f t="shared" si="33"/>
        <v>0</v>
      </c>
      <c r="AQ73" s="15"/>
      <c r="AR73" s="9">
        <f t="shared" si="34"/>
        <v>0</v>
      </c>
      <c r="AS73" s="9">
        <v>0</v>
      </c>
      <c r="AT73" s="15"/>
      <c r="AU73" s="9">
        <f t="shared" ref="AU73:AU90" si="104">AS73+AT73</f>
        <v>0</v>
      </c>
      <c r="AV73" s="15"/>
      <c r="AW73" s="9">
        <f>AU73+AV73</f>
        <v>0</v>
      </c>
      <c r="AX73" s="15"/>
      <c r="AY73" s="9">
        <f>AW73+AX73</f>
        <v>0</v>
      </c>
      <c r="AZ73" s="15"/>
      <c r="BA73" s="9">
        <f>AY73+AZ73</f>
        <v>0</v>
      </c>
      <c r="BB73" s="15"/>
      <c r="BC73" s="9">
        <f>BA73+BB73</f>
        <v>0</v>
      </c>
      <c r="BD73" s="15"/>
      <c r="BE73" s="9">
        <f>BC73+BD73</f>
        <v>0</v>
      </c>
      <c r="BF73" s="15"/>
      <c r="BG73" s="9">
        <f>BE73+BF73</f>
        <v>0</v>
      </c>
      <c r="BH73" s="15"/>
      <c r="BI73" s="9">
        <f t="shared" si="35"/>
        <v>0</v>
      </c>
      <c r="BJ73" s="15"/>
      <c r="BK73" s="9">
        <f>BI73+BJ73</f>
        <v>0</v>
      </c>
      <c r="BL73" s="15"/>
      <c r="BM73" s="9">
        <f>BK73+BL73</f>
        <v>0</v>
      </c>
    </row>
    <row r="74" spans="1:65" ht="63.75" x14ac:dyDescent="0.2">
      <c r="A74" s="10" t="s">
        <v>156</v>
      </c>
      <c r="B74" s="1" t="s">
        <v>157</v>
      </c>
      <c r="C74" s="15">
        <v>4279200</v>
      </c>
      <c r="D74" s="15"/>
      <c r="E74" s="9">
        <f t="shared" si="102"/>
        <v>4279200</v>
      </c>
      <c r="F74" s="15"/>
      <c r="G74" s="9">
        <f t="shared" ref="G74:G83" si="105">E74+F74</f>
        <v>4279200</v>
      </c>
      <c r="H74" s="15"/>
      <c r="I74" s="9">
        <f t="shared" ref="I74:I83" si="106">G74+H74</f>
        <v>4279200</v>
      </c>
      <c r="J74" s="15"/>
      <c r="K74" s="9">
        <f t="shared" ref="K74:K83" si="107">I74+J74</f>
        <v>4279200</v>
      </c>
      <c r="L74" s="15"/>
      <c r="M74" s="9">
        <f t="shared" ref="M74:M83" si="108">K74+L74</f>
        <v>4279200</v>
      </c>
      <c r="N74" s="15"/>
      <c r="O74" s="9">
        <f t="shared" ref="O74:O83" si="109">M74+N74</f>
        <v>4279200</v>
      </c>
      <c r="P74" s="15"/>
      <c r="Q74" s="9">
        <f t="shared" ref="Q74:Q83" si="110">O74+P74</f>
        <v>4279200</v>
      </c>
      <c r="R74" s="15"/>
      <c r="S74" s="9">
        <f t="shared" ref="S74:S83" si="111">Q74+R74</f>
        <v>4279200</v>
      </c>
      <c r="T74" s="15"/>
      <c r="U74" s="9">
        <f t="shared" ref="U74:W83" si="112">S74+T74</f>
        <v>4279200</v>
      </c>
      <c r="V74" s="15"/>
      <c r="W74" s="9">
        <f t="shared" si="112"/>
        <v>4279200</v>
      </c>
      <c r="X74" s="9">
        <v>0</v>
      </c>
      <c r="Y74" s="15"/>
      <c r="Z74" s="9">
        <f t="shared" si="103"/>
        <v>0</v>
      </c>
      <c r="AA74" s="15"/>
      <c r="AB74" s="9">
        <f t="shared" ref="AB74:AB81" si="113">Z74+AA74</f>
        <v>0</v>
      </c>
      <c r="AC74" s="15"/>
      <c r="AD74" s="9">
        <f t="shared" ref="AD74:AD81" si="114">AB74+AC74</f>
        <v>0</v>
      </c>
      <c r="AE74" s="15"/>
      <c r="AF74" s="9">
        <f t="shared" ref="AF74:AF81" si="115">AD74+AE74</f>
        <v>0</v>
      </c>
      <c r="AG74" s="15"/>
      <c r="AH74" s="9">
        <f t="shared" ref="AH74:AH81" si="116">AF74+AG74</f>
        <v>0</v>
      </c>
      <c r="AI74" s="15"/>
      <c r="AJ74" s="9">
        <f t="shared" ref="AJ74:AJ81" si="117">AH74+AI74</f>
        <v>0</v>
      </c>
      <c r="AK74" s="15"/>
      <c r="AL74" s="9">
        <f t="shared" ref="AL74" si="118">AJ74+AK74</f>
        <v>0</v>
      </c>
      <c r="AM74" s="15"/>
      <c r="AN74" s="9">
        <f t="shared" si="32"/>
        <v>0</v>
      </c>
      <c r="AO74" s="15"/>
      <c r="AP74" s="9">
        <f t="shared" si="33"/>
        <v>0</v>
      </c>
      <c r="AQ74" s="15"/>
      <c r="AR74" s="9">
        <f t="shared" si="34"/>
        <v>0</v>
      </c>
      <c r="AS74" s="9">
        <v>0</v>
      </c>
      <c r="AT74" s="15"/>
      <c r="AU74" s="9">
        <f t="shared" si="104"/>
        <v>0</v>
      </c>
      <c r="AV74" s="15"/>
      <c r="AW74" s="9">
        <f t="shared" ref="AW74:AW82" si="119">AU74+AV74</f>
        <v>0</v>
      </c>
      <c r="AX74" s="15"/>
      <c r="AY74" s="9">
        <f t="shared" ref="AY74:AY78" si="120">AW74+AX74</f>
        <v>0</v>
      </c>
      <c r="AZ74" s="15"/>
      <c r="BA74" s="9">
        <f t="shared" ref="BA74:BA78" si="121">AY74+AZ74</f>
        <v>0</v>
      </c>
      <c r="BB74" s="15"/>
      <c r="BC74" s="9">
        <f t="shared" ref="BC74:BC78" si="122">BA74+BB74</f>
        <v>0</v>
      </c>
      <c r="BD74" s="15"/>
      <c r="BE74" s="9">
        <f t="shared" ref="BE74:BE78" si="123">BC74+BD74</f>
        <v>0</v>
      </c>
      <c r="BF74" s="15"/>
      <c r="BG74" s="9">
        <f t="shared" ref="BG74" si="124">BE74+BF74</f>
        <v>0</v>
      </c>
      <c r="BH74" s="15"/>
      <c r="BI74" s="9">
        <f t="shared" si="35"/>
        <v>0</v>
      </c>
      <c r="BJ74" s="15"/>
      <c r="BK74" s="9">
        <f t="shared" ref="BK74" si="125">BI74+BJ74</f>
        <v>0</v>
      </c>
      <c r="BL74" s="15"/>
      <c r="BM74" s="9">
        <f t="shared" ref="BM74" si="126">BK74+BL74</f>
        <v>0</v>
      </c>
    </row>
    <row r="75" spans="1:65" x14ac:dyDescent="0.2">
      <c r="A75" s="36" t="s">
        <v>88</v>
      </c>
      <c r="B75" s="23" t="s">
        <v>89</v>
      </c>
      <c r="C75" s="8">
        <v>677295720</v>
      </c>
      <c r="D75" s="8">
        <f>D76+D78+D80+D82</f>
        <v>0</v>
      </c>
      <c r="E75" s="7">
        <f t="shared" si="102"/>
        <v>677295720</v>
      </c>
      <c r="F75" s="8"/>
      <c r="G75" s="7">
        <f t="shared" si="105"/>
        <v>677295720</v>
      </c>
      <c r="H75" s="8"/>
      <c r="I75" s="7">
        <f t="shared" si="106"/>
        <v>677295720</v>
      </c>
      <c r="J75" s="8"/>
      <c r="K75" s="7">
        <f t="shared" si="107"/>
        <v>677295720</v>
      </c>
      <c r="L75" s="8"/>
      <c r="M75" s="7">
        <f t="shared" si="108"/>
        <v>677295720</v>
      </c>
      <c r="N75" s="8">
        <f>SUM(N76)</f>
        <v>0</v>
      </c>
      <c r="O75" s="7">
        <f t="shared" si="109"/>
        <v>677295720</v>
      </c>
      <c r="P75" s="8">
        <f>SUM(P76)</f>
        <v>0</v>
      </c>
      <c r="Q75" s="7">
        <f t="shared" si="110"/>
        <v>677295720</v>
      </c>
      <c r="R75" s="8">
        <f>SUM(R76)</f>
        <v>0</v>
      </c>
      <c r="S75" s="7">
        <f t="shared" si="111"/>
        <v>677295720</v>
      </c>
      <c r="T75" s="8">
        <f>SUM(T76)</f>
        <v>0</v>
      </c>
      <c r="U75" s="7">
        <f t="shared" si="112"/>
        <v>677295720</v>
      </c>
      <c r="V75" s="8">
        <f>SUM(V76)</f>
        <v>0</v>
      </c>
      <c r="W75" s="7">
        <f t="shared" si="112"/>
        <v>677295720</v>
      </c>
      <c r="X75" s="7">
        <v>158427360</v>
      </c>
      <c r="Y75" s="8">
        <f>Y76+Y78+Y80+Y82</f>
        <v>0</v>
      </c>
      <c r="Z75" s="7">
        <f t="shared" si="103"/>
        <v>158427360</v>
      </c>
      <c r="AA75" s="8"/>
      <c r="AB75" s="7"/>
      <c r="AC75" s="8"/>
      <c r="AD75" s="7"/>
      <c r="AE75" s="8"/>
      <c r="AF75" s="7"/>
      <c r="AG75" s="8"/>
      <c r="AH75" s="7"/>
      <c r="AI75" s="8"/>
      <c r="AJ75" s="7"/>
      <c r="AK75" s="8"/>
      <c r="AL75" s="7"/>
      <c r="AM75" s="8"/>
      <c r="AN75" s="7"/>
      <c r="AO75" s="8"/>
      <c r="AP75" s="7"/>
      <c r="AQ75" s="8"/>
      <c r="AR75" s="7"/>
      <c r="AS75" s="7">
        <v>158427360</v>
      </c>
      <c r="AT75" s="8">
        <f>AT76+AT78+AT80+AT82</f>
        <v>0</v>
      </c>
      <c r="AU75" s="7">
        <f t="shared" si="104"/>
        <v>158427360</v>
      </c>
      <c r="AV75" s="15"/>
      <c r="AW75" s="9"/>
      <c r="AX75" s="15"/>
      <c r="AY75" s="9"/>
      <c r="AZ75" s="15"/>
      <c r="BA75" s="9"/>
      <c r="BB75" s="15"/>
      <c r="BC75" s="9"/>
      <c r="BD75" s="15"/>
      <c r="BE75" s="9"/>
      <c r="BF75" s="15"/>
      <c r="BG75" s="9"/>
      <c r="BH75" s="15"/>
      <c r="BI75" s="9"/>
      <c r="BJ75" s="15"/>
      <c r="BK75" s="9"/>
      <c r="BL75" s="15"/>
      <c r="BM75" s="9"/>
    </row>
    <row r="76" spans="1:65" ht="89.25" x14ac:dyDescent="0.2">
      <c r="A76" s="10" t="s">
        <v>90</v>
      </c>
      <c r="B76" s="1" t="s">
        <v>158</v>
      </c>
      <c r="C76" s="15">
        <v>161005320</v>
      </c>
      <c r="D76" s="15"/>
      <c r="E76" s="9">
        <f t="shared" si="102"/>
        <v>161005320</v>
      </c>
      <c r="F76" s="15"/>
      <c r="G76" s="9">
        <f t="shared" si="105"/>
        <v>161005320</v>
      </c>
      <c r="H76" s="15"/>
      <c r="I76" s="9">
        <f t="shared" si="106"/>
        <v>161005320</v>
      </c>
      <c r="J76" s="15"/>
      <c r="K76" s="9">
        <f t="shared" si="107"/>
        <v>161005320</v>
      </c>
      <c r="L76" s="15"/>
      <c r="M76" s="9">
        <f t="shared" si="108"/>
        <v>161005320</v>
      </c>
      <c r="N76" s="15"/>
      <c r="O76" s="9">
        <f t="shared" si="109"/>
        <v>161005320</v>
      </c>
      <c r="P76" s="15"/>
      <c r="Q76" s="9">
        <f t="shared" si="110"/>
        <v>161005320</v>
      </c>
      <c r="R76" s="15"/>
      <c r="S76" s="9">
        <f t="shared" si="111"/>
        <v>161005320</v>
      </c>
      <c r="T76" s="15"/>
      <c r="U76" s="9">
        <f t="shared" si="112"/>
        <v>161005320</v>
      </c>
      <c r="V76" s="15"/>
      <c r="W76" s="9">
        <f t="shared" si="112"/>
        <v>161005320</v>
      </c>
      <c r="X76" s="9">
        <v>158427360</v>
      </c>
      <c r="Y76" s="15"/>
      <c r="Z76" s="9">
        <f t="shared" si="103"/>
        <v>158427360</v>
      </c>
      <c r="AA76" s="15"/>
      <c r="AB76" s="9"/>
      <c r="AC76" s="15"/>
      <c r="AD76" s="9"/>
      <c r="AE76" s="15"/>
      <c r="AF76" s="9"/>
      <c r="AG76" s="15"/>
      <c r="AH76" s="9"/>
      <c r="AI76" s="15"/>
      <c r="AJ76" s="9"/>
      <c r="AK76" s="15"/>
      <c r="AL76" s="9"/>
      <c r="AM76" s="15"/>
      <c r="AN76" s="9"/>
      <c r="AO76" s="15"/>
      <c r="AP76" s="9"/>
      <c r="AQ76" s="15"/>
      <c r="AR76" s="9"/>
      <c r="AS76" s="9">
        <v>158427360</v>
      </c>
      <c r="AT76" s="15"/>
      <c r="AU76" s="9">
        <f t="shared" si="104"/>
        <v>158427360</v>
      </c>
      <c r="AV76" s="15"/>
      <c r="AW76" s="9"/>
      <c r="AX76" s="15"/>
      <c r="AY76" s="9"/>
      <c r="AZ76" s="15"/>
      <c r="BA76" s="9"/>
      <c r="BB76" s="15"/>
      <c r="BC76" s="9"/>
      <c r="BD76" s="15"/>
      <c r="BE76" s="9"/>
      <c r="BF76" s="15"/>
      <c r="BG76" s="9"/>
      <c r="BH76" s="15"/>
      <c r="BI76" s="9"/>
      <c r="BJ76" s="15"/>
      <c r="BK76" s="9"/>
      <c r="BL76" s="15"/>
      <c r="BM76" s="9"/>
    </row>
    <row r="77" spans="1:65" ht="89.25" x14ac:dyDescent="0.2">
      <c r="A77" s="1" t="s">
        <v>91</v>
      </c>
      <c r="B77" s="1" t="s">
        <v>159</v>
      </c>
      <c r="C77" s="15">
        <v>161005320</v>
      </c>
      <c r="D77" s="15"/>
      <c r="E77" s="9">
        <f t="shared" si="102"/>
        <v>161005320</v>
      </c>
      <c r="F77" s="15">
        <f>F78</f>
        <v>0</v>
      </c>
      <c r="G77" s="9">
        <f t="shared" si="105"/>
        <v>161005320</v>
      </c>
      <c r="H77" s="15">
        <f>H78</f>
        <v>0</v>
      </c>
      <c r="I77" s="9">
        <f t="shared" si="106"/>
        <v>161005320</v>
      </c>
      <c r="J77" s="15">
        <f>J78</f>
        <v>0</v>
      </c>
      <c r="K77" s="9">
        <f t="shared" si="107"/>
        <v>161005320</v>
      </c>
      <c r="L77" s="15">
        <f>L78</f>
        <v>0</v>
      </c>
      <c r="M77" s="9">
        <f t="shared" si="108"/>
        <v>161005320</v>
      </c>
      <c r="N77" s="15">
        <f>N78</f>
        <v>0</v>
      </c>
      <c r="O77" s="9">
        <f t="shared" si="109"/>
        <v>161005320</v>
      </c>
      <c r="P77" s="15">
        <f>P78</f>
        <v>0</v>
      </c>
      <c r="Q77" s="9">
        <f t="shared" si="110"/>
        <v>161005320</v>
      </c>
      <c r="R77" s="15">
        <f>R78</f>
        <v>0</v>
      </c>
      <c r="S77" s="9">
        <f t="shared" si="111"/>
        <v>161005320</v>
      </c>
      <c r="T77" s="15">
        <f>T78</f>
        <v>0</v>
      </c>
      <c r="U77" s="9">
        <f t="shared" si="112"/>
        <v>161005320</v>
      </c>
      <c r="V77" s="15">
        <f>V78</f>
        <v>0</v>
      </c>
      <c r="W77" s="9">
        <f t="shared" si="112"/>
        <v>161005320</v>
      </c>
      <c r="X77" s="9">
        <v>158427360</v>
      </c>
      <c r="Y77" s="15"/>
      <c r="Z77" s="9">
        <f t="shared" si="103"/>
        <v>158427360</v>
      </c>
      <c r="AA77" s="15">
        <f>AA78</f>
        <v>0</v>
      </c>
      <c r="AB77" s="9">
        <f t="shared" si="113"/>
        <v>158427360</v>
      </c>
      <c r="AC77" s="15">
        <f>AC78</f>
        <v>0</v>
      </c>
      <c r="AD77" s="9">
        <f t="shared" si="114"/>
        <v>158427360</v>
      </c>
      <c r="AE77" s="15">
        <f>AE78</f>
        <v>0</v>
      </c>
      <c r="AF77" s="9">
        <f t="shared" si="115"/>
        <v>158427360</v>
      </c>
      <c r="AG77" s="15">
        <f>AG78</f>
        <v>0</v>
      </c>
      <c r="AH77" s="9">
        <f t="shared" si="116"/>
        <v>158427360</v>
      </c>
      <c r="AI77" s="15">
        <f>AI78</f>
        <v>0</v>
      </c>
      <c r="AJ77" s="9">
        <f t="shared" si="117"/>
        <v>158427360</v>
      </c>
      <c r="AK77" s="15">
        <f>AK78</f>
        <v>0</v>
      </c>
      <c r="AL77" s="9">
        <f t="shared" ref="AL77:AL81" si="127">AJ77+AK77</f>
        <v>158427360</v>
      </c>
      <c r="AM77" s="15">
        <f>AM78</f>
        <v>0</v>
      </c>
      <c r="AN77" s="9">
        <f t="shared" ref="AN77:AN81" si="128">AL77+AM77</f>
        <v>158427360</v>
      </c>
      <c r="AO77" s="15">
        <f>AO78</f>
        <v>-143595013.38999999</v>
      </c>
      <c r="AP77" s="9">
        <f t="shared" ref="AP77:AP81" si="129">AN77+AO77</f>
        <v>14832346.610000014</v>
      </c>
      <c r="AQ77" s="15">
        <f>AQ78</f>
        <v>0</v>
      </c>
      <c r="AR77" s="9">
        <f t="shared" ref="AR77:AR81" si="130">AP77+AQ77</f>
        <v>14832346.610000014</v>
      </c>
      <c r="AS77" s="9">
        <v>158427360</v>
      </c>
      <c r="AT77" s="15"/>
      <c r="AU77" s="9">
        <f t="shared" si="104"/>
        <v>158427360</v>
      </c>
      <c r="AV77" s="15"/>
      <c r="AW77" s="9">
        <f t="shared" si="119"/>
        <v>158427360</v>
      </c>
      <c r="AX77" s="15"/>
      <c r="AY77" s="9">
        <f t="shared" si="120"/>
        <v>158427360</v>
      </c>
      <c r="AZ77" s="15"/>
      <c r="BA77" s="9">
        <f t="shared" si="121"/>
        <v>158427360</v>
      </c>
      <c r="BB77" s="15"/>
      <c r="BC77" s="9">
        <f t="shared" si="122"/>
        <v>158427360</v>
      </c>
      <c r="BD77" s="15"/>
      <c r="BE77" s="9">
        <f t="shared" si="123"/>
        <v>158427360</v>
      </c>
      <c r="BF77" s="15"/>
      <c r="BG77" s="9">
        <f t="shared" ref="BG77:BG78" si="131">BE77+BF77</f>
        <v>158427360</v>
      </c>
      <c r="BH77" s="15"/>
      <c r="BI77" s="9">
        <f t="shared" ref="BI77:BI82" si="132">BG77+BH77</f>
        <v>158427360</v>
      </c>
      <c r="BJ77" s="15"/>
      <c r="BK77" s="9">
        <f t="shared" ref="BK77:BK78" si="133">BI77+BJ77</f>
        <v>158427360</v>
      </c>
      <c r="BL77" s="15"/>
      <c r="BM77" s="9">
        <f t="shared" ref="BM77:BM78" si="134">BK77+BL77</f>
        <v>158427360</v>
      </c>
    </row>
    <row r="78" spans="1:65" ht="76.5" x14ac:dyDescent="0.2">
      <c r="A78" s="10" t="s">
        <v>160</v>
      </c>
      <c r="B78" s="1" t="s">
        <v>161</v>
      </c>
      <c r="C78" s="15">
        <v>506290400</v>
      </c>
      <c r="D78" s="15">
        <f>D79</f>
        <v>0</v>
      </c>
      <c r="E78" s="9">
        <f t="shared" si="102"/>
        <v>506290400</v>
      </c>
      <c r="F78" s="15"/>
      <c r="G78" s="9">
        <f t="shared" si="105"/>
        <v>506290400</v>
      </c>
      <c r="H78" s="15"/>
      <c r="I78" s="9">
        <f t="shared" si="106"/>
        <v>506290400</v>
      </c>
      <c r="J78" s="15"/>
      <c r="K78" s="9">
        <f t="shared" si="107"/>
        <v>506290400</v>
      </c>
      <c r="L78" s="15"/>
      <c r="M78" s="9">
        <f t="shared" si="108"/>
        <v>506290400</v>
      </c>
      <c r="N78" s="15"/>
      <c r="O78" s="9">
        <f t="shared" si="109"/>
        <v>506290400</v>
      </c>
      <c r="P78" s="15"/>
      <c r="Q78" s="9">
        <f t="shared" si="110"/>
        <v>506290400</v>
      </c>
      <c r="R78" s="35"/>
      <c r="S78" s="9">
        <f t="shared" si="111"/>
        <v>506290400</v>
      </c>
      <c r="T78" s="35"/>
      <c r="U78" s="9">
        <f t="shared" si="112"/>
        <v>506290400</v>
      </c>
      <c r="V78" s="35"/>
      <c r="W78" s="9">
        <f t="shared" si="112"/>
        <v>506290400</v>
      </c>
      <c r="X78" s="9">
        <v>0</v>
      </c>
      <c r="Y78" s="15"/>
      <c r="Z78" s="9">
        <f t="shared" si="103"/>
        <v>0</v>
      </c>
      <c r="AA78" s="15"/>
      <c r="AB78" s="9">
        <f t="shared" si="113"/>
        <v>0</v>
      </c>
      <c r="AC78" s="15"/>
      <c r="AD78" s="9">
        <f t="shared" si="114"/>
        <v>0</v>
      </c>
      <c r="AE78" s="15"/>
      <c r="AF78" s="9">
        <f t="shared" si="115"/>
        <v>0</v>
      </c>
      <c r="AG78" s="15"/>
      <c r="AH78" s="9">
        <f t="shared" si="116"/>
        <v>0</v>
      </c>
      <c r="AI78" s="15"/>
      <c r="AJ78" s="9">
        <f t="shared" si="117"/>
        <v>0</v>
      </c>
      <c r="AK78" s="15"/>
      <c r="AL78" s="9">
        <f t="shared" si="127"/>
        <v>0</v>
      </c>
      <c r="AM78" s="15"/>
      <c r="AN78" s="9">
        <f t="shared" si="128"/>
        <v>0</v>
      </c>
      <c r="AO78" s="15">
        <v>-143595013.38999999</v>
      </c>
      <c r="AP78" s="9">
        <f t="shared" si="129"/>
        <v>-143595013.38999999</v>
      </c>
      <c r="AQ78" s="15"/>
      <c r="AR78" s="9">
        <f t="shared" si="130"/>
        <v>-143595013.38999999</v>
      </c>
      <c r="AS78" s="9">
        <v>0</v>
      </c>
      <c r="AT78" s="15"/>
      <c r="AU78" s="9">
        <f t="shared" si="104"/>
        <v>0</v>
      </c>
      <c r="AV78" s="15"/>
      <c r="AW78" s="9">
        <f t="shared" si="119"/>
        <v>0</v>
      </c>
      <c r="AX78" s="15"/>
      <c r="AY78" s="9">
        <f t="shared" si="120"/>
        <v>0</v>
      </c>
      <c r="AZ78" s="15"/>
      <c r="BA78" s="9">
        <f t="shared" si="121"/>
        <v>0</v>
      </c>
      <c r="BB78" s="15"/>
      <c r="BC78" s="9">
        <f t="shared" si="122"/>
        <v>0</v>
      </c>
      <c r="BD78" s="15"/>
      <c r="BE78" s="9">
        <f t="shared" si="123"/>
        <v>0</v>
      </c>
      <c r="BF78" s="15"/>
      <c r="BG78" s="9">
        <f t="shared" si="131"/>
        <v>0</v>
      </c>
      <c r="BH78" s="15"/>
      <c r="BI78" s="9">
        <f t="shared" si="132"/>
        <v>0</v>
      </c>
      <c r="BJ78" s="15"/>
      <c r="BK78" s="9">
        <f t="shared" si="133"/>
        <v>0</v>
      </c>
      <c r="BL78" s="15"/>
      <c r="BM78" s="9">
        <f t="shared" si="134"/>
        <v>0</v>
      </c>
    </row>
    <row r="79" spans="1:65" ht="76.5" x14ac:dyDescent="0.2">
      <c r="A79" s="10" t="s">
        <v>162</v>
      </c>
      <c r="B79" s="29" t="s">
        <v>163</v>
      </c>
      <c r="C79" s="15">
        <v>506290400</v>
      </c>
      <c r="D79" s="15"/>
      <c r="E79" s="9">
        <f t="shared" si="102"/>
        <v>506290400</v>
      </c>
      <c r="F79" s="15"/>
      <c r="G79" s="9">
        <f t="shared" si="105"/>
        <v>506290400</v>
      </c>
      <c r="H79" s="15"/>
      <c r="I79" s="9">
        <f t="shared" si="106"/>
        <v>506290400</v>
      </c>
      <c r="J79" s="15"/>
      <c r="K79" s="9">
        <f t="shared" si="107"/>
        <v>506290400</v>
      </c>
      <c r="L79" s="15"/>
      <c r="M79" s="9">
        <f t="shared" si="108"/>
        <v>506290400</v>
      </c>
      <c r="N79" s="15"/>
      <c r="O79" s="9">
        <f t="shared" si="109"/>
        <v>506290400</v>
      </c>
      <c r="P79" s="15"/>
      <c r="Q79" s="9">
        <f t="shared" si="110"/>
        <v>506290400</v>
      </c>
      <c r="R79" s="15"/>
      <c r="S79" s="9">
        <f t="shared" si="111"/>
        <v>506290400</v>
      </c>
      <c r="T79" s="15"/>
      <c r="U79" s="9">
        <f t="shared" si="112"/>
        <v>506290400</v>
      </c>
      <c r="V79" s="15"/>
      <c r="W79" s="9">
        <f t="shared" si="112"/>
        <v>506290400</v>
      </c>
      <c r="X79" s="9">
        <v>0</v>
      </c>
      <c r="Y79" s="15"/>
      <c r="Z79" s="9">
        <f t="shared" si="103"/>
        <v>0</v>
      </c>
      <c r="AA79" s="15"/>
      <c r="AB79" s="9">
        <f t="shared" si="113"/>
        <v>0</v>
      </c>
      <c r="AC79" s="15"/>
      <c r="AD79" s="9">
        <f t="shared" si="114"/>
        <v>0</v>
      </c>
      <c r="AE79" s="15"/>
      <c r="AF79" s="9">
        <f t="shared" si="115"/>
        <v>0</v>
      </c>
      <c r="AG79" s="15"/>
      <c r="AH79" s="9">
        <f t="shared" si="116"/>
        <v>0</v>
      </c>
      <c r="AI79" s="15"/>
      <c r="AJ79" s="9">
        <f t="shared" si="117"/>
        <v>0</v>
      </c>
      <c r="AK79" s="15"/>
      <c r="AL79" s="9">
        <f t="shared" si="127"/>
        <v>0</v>
      </c>
      <c r="AM79" s="15"/>
      <c r="AN79" s="9">
        <f t="shared" si="128"/>
        <v>0</v>
      </c>
      <c r="AO79" s="15"/>
      <c r="AP79" s="9">
        <f t="shared" si="129"/>
        <v>0</v>
      </c>
      <c r="AQ79" s="15"/>
      <c r="AR79" s="9">
        <f t="shared" si="130"/>
        <v>0</v>
      </c>
      <c r="AS79" s="9">
        <v>0</v>
      </c>
      <c r="AT79" s="15"/>
      <c r="AU79" s="9">
        <f t="shared" si="104"/>
        <v>0</v>
      </c>
      <c r="AV79" s="15"/>
      <c r="AW79" s="9">
        <f>AU79+AV79</f>
        <v>0</v>
      </c>
      <c r="AX79" s="15">
        <f>AX80</f>
        <v>0</v>
      </c>
      <c r="AY79" s="9">
        <f>AW79+AX79</f>
        <v>0</v>
      </c>
      <c r="AZ79" s="15">
        <f>AZ80</f>
        <v>0</v>
      </c>
      <c r="BA79" s="9">
        <f>AY79+AZ79</f>
        <v>0</v>
      </c>
      <c r="BB79" s="15">
        <f>BB80</f>
        <v>0</v>
      </c>
      <c r="BC79" s="9">
        <f>BA79+BB79</f>
        <v>0</v>
      </c>
      <c r="BD79" s="15">
        <f>BD80</f>
        <v>0</v>
      </c>
      <c r="BE79" s="9">
        <f>BC79+BD79</f>
        <v>0</v>
      </c>
      <c r="BF79" s="15">
        <f>BF80</f>
        <v>0</v>
      </c>
      <c r="BG79" s="9">
        <f>BE79+BF79</f>
        <v>0</v>
      </c>
      <c r="BH79" s="15">
        <f>BH80</f>
        <v>0</v>
      </c>
      <c r="BI79" s="9">
        <f t="shared" si="132"/>
        <v>0</v>
      </c>
      <c r="BJ79" s="15">
        <f>BJ80</f>
        <v>0</v>
      </c>
      <c r="BK79" s="9">
        <f>BI79+BJ79</f>
        <v>0</v>
      </c>
      <c r="BL79" s="15">
        <f>BL80</f>
        <v>0</v>
      </c>
      <c r="BM79" s="9">
        <f>BK79+BL79</f>
        <v>0</v>
      </c>
    </row>
    <row r="80" spans="1:65" ht="63.75" x14ac:dyDescent="0.2">
      <c r="A80" s="10" t="s">
        <v>92</v>
      </c>
      <c r="B80" s="30" t="s">
        <v>164</v>
      </c>
      <c r="C80" s="15">
        <v>10000000</v>
      </c>
      <c r="D80" s="15"/>
      <c r="E80" s="9">
        <f t="shared" si="102"/>
        <v>10000000</v>
      </c>
      <c r="F80" s="15"/>
      <c r="G80" s="9">
        <f t="shared" si="105"/>
        <v>10000000</v>
      </c>
      <c r="H80" s="15"/>
      <c r="I80" s="9">
        <f t="shared" si="106"/>
        <v>10000000</v>
      </c>
      <c r="J80" s="15"/>
      <c r="K80" s="9">
        <f t="shared" si="107"/>
        <v>10000000</v>
      </c>
      <c r="L80" s="15"/>
      <c r="M80" s="9">
        <f t="shared" si="108"/>
        <v>10000000</v>
      </c>
      <c r="N80" s="15"/>
      <c r="O80" s="9">
        <f t="shared" si="109"/>
        <v>10000000</v>
      </c>
      <c r="P80" s="15"/>
      <c r="Q80" s="9">
        <f t="shared" si="110"/>
        <v>10000000</v>
      </c>
      <c r="R80" s="15"/>
      <c r="S80" s="9">
        <f t="shared" si="111"/>
        <v>10000000</v>
      </c>
      <c r="T80" s="15"/>
      <c r="U80" s="9">
        <f t="shared" si="112"/>
        <v>10000000</v>
      </c>
      <c r="V80" s="15"/>
      <c r="W80" s="9">
        <f t="shared" si="112"/>
        <v>10000000</v>
      </c>
      <c r="X80" s="9">
        <v>0</v>
      </c>
      <c r="Y80" s="15"/>
      <c r="Z80" s="9">
        <f t="shared" si="103"/>
        <v>0</v>
      </c>
      <c r="AA80" s="15"/>
      <c r="AB80" s="9">
        <f t="shared" si="113"/>
        <v>0</v>
      </c>
      <c r="AC80" s="15"/>
      <c r="AD80" s="9">
        <f t="shared" si="114"/>
        <v>0</v>
      </c>
      <c r="AE80" s="15"/>
      <c r="AF80" s="9">
        <f t="shared" si="115"/>
        <v>0</v>
      </c>
      <c r="AG80" s="15"/>
      <c r="AH80" s="9">
        <f t="shared" si="116"/>
        <v>0</v>
      </c>
      <c r="AI80" s="15"/>
      <c r="AJ80" s="9">
        <f t="shared" si="117"/>
        <v>0</v>
      </c>
      <c r="AK80" s="15"/>
      <c r="AL80" s="9">
        <f t="shared" si="127"/>
        <v>0</v>
      </c>
      <c r="AM80" s="15"/>
      <c r="AN80" s="9">
        <f t="shared" si="128"/>
        <v>0</v>
      </c>
      <c r="AO80" s="15"/>
      <c r="AP80" s="9">
        <f t="shared" si="129"/>
        <v>0</v>
      </c>
      <c r="AQ80" s="15"/>
      <c r="AR80" s="9">
        <f t="shared" si="130"/>
        <v>0</v>
      </c>
      <c r="AS80" s="9">
        <v>0</v>
      </c>
      <c r="AT80" s="15"/>
      <c r="AU80" s="9">
        <f t="shared" si="104"/>
        <v>0</v>
      </c>
      <c r="AV80" s="15"/>
      <c r="AW80" s="9">
        <f>AU80+AV80</f>
        <v>0</v>
      </c>
      <c r="AX80" s="15"/>
      <c r="AY80" s="9">
        <f>AW80+AX80</f>
        <v>0</v>
      </c>
      <c r="AZ80" s="15"/>
      <c r="BA80" s="9">
        <f>AY80+AZ80</f>
        <v>0</v>
      </c>
      <c r="BB80" s="15"/>
      <c r="BC80" s="9">
        <f>BA80+BB80</f>
        <v>0</v>
      </c>
      <c r="BD80" s="15"/>
      <c r="BE80" s="9">
        <f>BC80+BD80</f>
        <v>0</v>
      </c>
      <c r="BF80" s="15"/>
      <c r="BG80" s="9">
        <f>BE80+BF80</f>
        <v>0</v>
      </c>
      <c r="BH80" s="15"/>
      <c r="BI80" s="9">
        <f t="shared" si="132"/>
        <v>0</v>
      </c>
      <c r="BJ80" s="15"/>
      <c r="BK80" s="9">
        <f>BI80+BJ80</f>
        <v>0</v>
      </c>
      <c r="BL80" s="15"/>
      <c r="BM80" s="9">
        <f>BK80+BL80</f>
        <v>0</v>
      </c>
    </row>
    <row r="81" spans="1:65" ht="63.75" x14ac:dyDescent="0.2">
      <c r="A81" s="1" t="s">
        <v>93</v>
      </c>
      <c r="B81" s="1" t="s">
        <v>165</v>
      </c>
      <c r="C81" s="15">
        <v>10000000</v>
      </c>
      <c r="D81" s="15"/>
      <c r="E81" s="9">
        <f t="shared" si="102"/>
        <v>10000000</v>
      </c>
      <c r="F81" s="15"/>
      <c r="G81" s="9">
        <f t="shared" si="105"/>
        <v>10000000</v>
      </c>
      <c r="H81" s="15"/>
      <c r="I81" s="9">
        <f t="shared" si="106"/>
        <v>10000000</v>
      </c>
      <c r="J81" s="15"/>
      <c r="K81" s="9">
        <f t="shared" si="107"/>
        <v>10000000</v>
      </c>
      <c r="L81" s="15"/>
      <c r="M81" s="9">
        <f t="shared" si="108"/>
        <v>10000000</v>
      </c>
      <c r="N81" s="15"/>
      <c r="O81" s="9">
        <f t="shared" si="109"/>
        <v>10000000</v>
      </c>
      <c r="P81" s="15"/>
      <c r="Q81" s="9">
        <f t="shared" si="110"/>
        <v>10000000</v>
      </c>
      <c r="R81" s="15"/>
      <c r="S81" s="9">
        <f t="shared" si="111"/>
        <v>10000000</v>
      </c>
      <c r="T81" s="15"/>
      <c r="U81" s="9">
        <f t="shared" si="112"/>
        <v>10000000</v>
      </c>
      <c r="V81" s="15"/>
      <c r="W81" s="9">
        <f t="shared" si="112"/>
        <v>10000000</v>
      </c>
      <c r="X81" s="9">
        <v>0</v>
      </c>
      <c r="Y81" s="15"/>
      <c r="Z81" s="9">
        <f t="shared" si="103"/>
        <v>0</v>
      </c>
      <c r="AA81" s="15"/>
      <c r="AB81" s="9">
        <f t="shared" si="113"/>
        <v>0</v>
      </c>
      <c r="AC81" s="15"/>
      <c r="AD81" s="9">
        <f t="shared" si="114"/>
        <v>0</v>
      </c>
      <c r="AE81" s="15"/>
      <c r="AF81" s="9">
        <f t="shared" si="115"/>
        <v>0</v>
      </c>
      <c r="AG81" s="15"/>
      <c r="AH81" s="9">
        <f t="shared" si="116"/>
        <v>0</v>
      </c>
      <c r="AI81" s="15"/>
      <c r="AJ81" s="9">
        <f t="shared" si="117"/>
        <v>0</v>
      </c>
      <c r="AK81" s="15"/>
      <c r="AL81" s="9">
        <f t="shared" si="127"/>
        <v>0</v>
      </c>
      <c r="AM81" s="15"/>
      <c r="AN81" s="9">
        <f t="shared" si="128"/>
        <v>0</v>
      </c>
      <c r="AO81" s="15"/>
      <c r="AP81" s="9">
        <f t="shared" si="129"/>
        <v>0</v>
      </c>
      <c r="AQ81" s="15"/>
      <c r="AR81" s="9">
        <f t="shared" si="130"/>
        <v>0</v>
      </c>
      <c r="AS81" s="9">
        <v>0</v>
      </c>
      <c r="AT81" s="15"/>
      <c r="AU81" s="9">
        <f t="shared" si="104"/>
        <v>0</v>
      </c>
      <c r="AV81" s="15"/>
      <c r="AW81" s="9">
        <f t="shared" si="119"/>
        <v>0</v>
      </c>
      <c r="AX81" s="15"/>
      <c r="AY81" s="9">
        <f t="shared" ref="AY81:AY82" si="135">AW81+AX81</f>
        <v>0</v>
      </c>
      <c r="AZ81" s="15"/>
      <c r="BA81" s="9">
        <f t="shared" ref="BA81:BA82" si="136">AY81+AZ81</f>
        <v>0</v>
      </c>
      <c r="BB81" s="15"/>
      <c r="BC81" s="9">
        <f t="shared" ref="BC81:BC82" si="137">BA81+BB81</f>
        <v>0</v>
      </c>
      <c r="BD81" s="15"/>
      <c r="BE81" s="9">
        <f t="shared" ref="BE81:BE82" si="138">BC81+BD81</f>
        <v>0</v>
      </c>
      <c r="BF81" s="15"/>
      <c r="BG81" s="9">
        <f t="shared" ref="BG81:BG82" si="139">BE81+BF81</f>
        <v>0</v>
      </c>
      <c r="BH81" s="15"/>
      <c r="BI81" s="9">
        <f t="shared" si="132"/>
        <v>0</v>
      </c>
      <c r="BJ81" s="15"/>
      <c r="BK81" s="9">
        <f t="shared" ref="BK81:BK82" si="140">BI81+BJ81</f>
        <v>0</v>
      </c>
      <c r="BL81" s="15"/>
      <c r="BM81" s="9">
        <f t="shared" ref="BM81:BM82" si="141">BK81+BL81</f>
        <v>0</v>
      </c>
    </row>
    <row r="82" spans="1:65" s="22" customFormat="1" ht="39" customHeight="1" x14ac:dyDescent="0.2">
      <c r="A82" s="37" t="s">
        <v>178</v>
      </c>
      <c r="B82" s="30" t="s">
        <v>179</v>
      </c>
      <c r="C82" s="15">
        <v>0</v>
      </c>
      <c r="D82" s="15">
        <f>D83</f>
        <v>0</v>
      </c>
      <c r="E82" s="15">
        <f t="shared" si="102"/>
        <v>0</v>
      </c>
      <c r="F82" s="15"/>
      <c r="G82" s="15">
        <f t="shared" si="105"/>
        <v>0</v>
      </c>
      <c r="H82" s="15"/>
      <c r="I82" s="15">
        <f t="shared" si="106"/>
        <v>0</v>
      </c>
      <c r="J82" s="15"/>
      <c r="K82" s="15">
        <f t="shared" si="107"/>
        <v>0</v>
      </c>
      <c r="L82" s="15"/>
      <c r="M82" s="15">
        <f t="shared" si="108"/>
        <v>0</v>
      </c>
      <c r="N82" s="15"/>
      <c r="O82" s="15">
        <f t="shared" si="109"/>
        <v>0</v>
      </c>
      <c r="P82" s="15"/>
      <c r="Q82" s="15">
        <f t="shared" si="110"/>
        <v>0</v>
      </c>
      <c r="R82" s="15"/>
      <c r="S82" s="15">
        <f t="shared" si="111"/>
        <v>0</v>
      </c>
      <c r="T82" s="15"/>
      <c r="U82" s="15">
        <f t="shared" si="112"/>
        <v>0</v>
      </c>
      <c r="V82" s="15"/>
      <c r="W82" s="15">
        <f t="shared" si="112"/>
        <v>0</v>
      </c>
      <c r="X82" s="15">
        <v>0</v>
      </c>
      <c r="Y82" s="15">
        <f>Y83</f>
        <v>0</v>
      </c>
      <c r="Z82" s="15">
        <f t="shared" si="103"/>
        <v>0</v>
      </c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>
        <v>0</v>
      </c>
      <c r="AT82" s="15">
        <f>AT83</f>
        <v>0</v>
      </c>
      <c r="AU82" s="15">
        <f t="shared" si="104"/>
        <v>0</v>
      </c>
      <c r="AV82" s="15"/>
      <c r="AW82" s="15">
        <f t="shared" si="119"/>
        <v>0</v>
      </c>
      <c r="AX82" s="15"/>
      <c r="AY82" s="15">
        <f t="shared" si="135"/>
        <v>0</v>
      </c>
      <c r="AZ82" s="15"/>
      <c r="BA82" s="15">
        <f t="shared" si="136"/>
        <v>0</v>
      </c>
      <c r="BB82" s="15"/>
      <c r="BC82" s="15">
        <f t="shared" si="137"/>
        <v>0</v>
      </c>
      <c r="BD82" s="15"/>
      <c r="BE82" s="15">
        <f t="shared" si="138"/>
        <v>0</v>
      </c>
      <c r="BF82" s="15"/>
      <c r="BG82" s="15">
        <f t="shared" si="139"/>
        <v>0</v>
      </c>
      <c r="BH82" s="15"/>
      <c r="BI82" s="15">
        <f t="shared" si="132"/>
        <v>0</v>
      </c>
      <c r="BJ82" s="15"/>
      <c r="BK82" s="15">
        <f t="shared" si="140"/>
        <v>0</v>
      </c>
      <c r="BL82" s="15"/>
      <c r="BM82" s="15">
        <f t="shared" si="141"/>
        <v>0</v>
      </c>
    </row>
    <row r="83" spans="1:65" s="22" customFormat="1" ht="38.25" x14ac:dyDescent="0.2">
      <c r="A83" s="16" t="s">
        <v>180</v>
      </c>
      <c r="B83" s="16" t="s">
        <v>181</v>
      </c>
      <c r="C83" s="15">
        <v>0</v>
      </c>
      <c r="D83" s="15"/>
      <c r="E83" s="15">
        <f t="shared" si="102"/>
        <v>0</v>
      </c>
      <c r="F83" s="15"/>
      <c r="G83" s="15">
        <f t="shared" si="105"/>
        <v>0</v>
      </c>
      <c r="H83" s="15"/>
      <c r="I83" s="15">
        <f t="shared" si="106"/>
        <v>0</v>
      </c>
      <c r="J83" s="15"/>
      <c r="K83" s="15">
        <f t="shared" si="107"/>
        <v>0</v>
      </c>
      <c r="L83" s="15"/>
      <c r="M83" s="15">
        <f t="shared" si="108"/>
        <v>0</v>
      </c>
      <c r="N83" s="15"/>
      <c r="O83" s="15">
        <f t="shared" si="109"/>
        <v>0</v>
      </c>
      <c r="P83" s="15"/>
      <c r="Q83" s="15">
        <f t="shared" si="110"/>
        <v>0</v>
      </c>
      <c r="R83" s="15"/>
      <c r="S83" s="15">
        <f t="shared" si="111"/>
        <v>0</v>
      </c>
      <c r="T83" s="15"/>
      <c r="U83" s="15">
        <f t="shared" si="112"/>
        <v>0</v>
      </c>
      <c r="V83" s="15"/>
      <c r="W83" s="15">
        <f t="shared" si="112"/>
        <v>0</v>
      </c>
      <c r="X83" s="15">
        <v>0</v>
      </c>
      <c r="Y83" s="15"/>
      <c r="Z83" s="15">
        <f t="shared" si="103"/>
        <v>0</v>
      </c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>
        <v>0</v>
      </c>
      <c r="AT83" s="15"/>
      <c r="AU83" s="15">
        <f t="shared" si="104"/>
        <v>0</v>
      </c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</row>
    <row r="84" spans="1:65" s="24" customFormat="1" ht="27.75" customHeight="1" x14ac:dyDescent="0.2">
      <c r="A84" s="25" t="s">
        <v>97</v>
      </c>
      <c r="B84" s="26" t="s">
        <v>98</v>
      </c>
      <c r="C84" s="8">
        <f>C85</f>
        <v>0</v>
      </c>
      <c r="D84" s="8">
        <f>D85</f>
        <v>871651.87</v>
      </c>
      <c r="E84" s="8">
        <f t="shared" si="102"/>
        <v>871651.87</v>
      </c>
      <c r="F84" s="8" t="e">
        <f>#REF!</f>
        <v>#REF!</v>
      </c>
      <c r="G84" s="8" t="e">
        <f>#REF!</f>
        <v>#REF!</v>
      </c>
      <c r="H84" s="8" t="e">
        <f>#REF!</f>
        <v>#REF!</v>
      </c>
      <c r="I84" s="8" t="e">
        <f>#REF!</f>
        <v>#REF!</v>
      </c>
      <c r="J84" s="8" t="e">
        <f>#REF!</f>
        <v>#REF!</v>
      </c>
      <c r="K84" s="8" t="e">
        <f>#REF!</f>
        <v>#REF!</v>
      </c>
      <c r="L84" s="8" t="e">
        <f>#REF!</f>
        <v>#REF!</v>
      </c>
      <c r="M84" s="8" t="e">
        <f>#REF!</f>
        <v>#REF!</v>
      </c>
      <c r="N84" s="8" t="e">
        <f>#REF!</f>
        <v>#REF!</v>
      </c>
      <c r="O84" s="8" t="e">
        <f>#REF!</f>
        <v>#REF!</v>
      </c>
      <c r="P84" s="8" t="e">
        <f>#REF!</f>
        <v>#REF!</v>
      </c>
      <c r="Q84" s="8" t="e">
        <f>#REF!</f>
        <v>#REF!</v>
      </c>
      <c r="R84" s="8" t="e">
        <f>#REF!</f>
        <v>#REF!</v>
      </c>
      <c r="S84" s="8" t="e">
        <f>#REF!</f>
        <v>#REF!</v>
      </c>
      <c r="T84" s="8" t="e">
        <f>#REF!</f>
        <v>#REF!</v>
      </c>
      <c r="U84" s="8" t="e">
        <f>#REF!</f>
        <v>#REF!</v>
      </c>
      <c r="V84" s="8" t="e">
        <f>#REF!</f>
        <v>#REF!</v>
      </c>
      <c r="W84" s="8" t="e">
        <f>#REF!</f>
        <v>#REF!</v>
      </c>
      <c r="X84" s="8">
        <f t="shared" ref="X84:Y84" si="142">X85</f>
        <v>0</v>
      </c>
      <c r="Y84" s="8">
        <f t="shared" si="142"/>
        <v>0</v>
      </c>
      <c r="Z84" s="8">
        <f t="shared" si="103"/>
        <v>0</v>
      </c>
      <c r="AA84" s="8" t="e">
        <f>#REF!</f>
        <v>#REF!</v>
      </c>
      <c r="AB84" s="8" t="e">
        <f>#REF!</f>
        <v>#REF!</v>
      </c>
      <c r="AC84" s="8" t="e">
        <f>#REF!</f>
        <v>#REF!</v>
      </c>
      <c r="AD84" s="8" t="e">
        <f>#REF!</f>
        <v>#REF!</v>
      </c>
      <c r="AE84" s="8" t="e">
        <f>#REF!</f>
        <v>#REF!</v>
      </c>
      <c r="AF84" s="8" t="e">
        <f>#REF!</f>
        <v>#REF!</v>
      </c>
      <c r="AG84" s="8" t="e">
        <f>#REF!</f>
        <v>#REF!</v>
      </c>
      <c r="AH84" s="8" t="e">
        <f>#REF!</f>
        <v>#REF!</v>
      </c>
      <c r="AI84" s="8" t="e">
        <f>#REF!</f>
        <v>#REF!</v>
      </c>
      <c r="AJ84" s="8" t="e">
        <f>#REF!</f>
        <v>#REF!</v>
      </c>
      <c r="AK84" s="8" t="e">
        <f>#REF!</f>
        <v>#REF!</v>
      </c>
      <c r="AL84" s="8" t="e">
        <f>#REF!</f>
        <v>#REF!</v>
      </c>
      <c r="AM84" s="8" t="e">
        <f>#REF!</f>
        <v>#REF!</v>
      </c>
      <c r="AN84" s="8" t="e">
        <f>#REF!</f>
        <v>#REF!</v>
      </c>
      <c r="AO84" s="8" t="e">
        <f>#REF!</f>
        <v>#REF!</v>
      </c>
      <c r="AP84" s="8" t="e">
        <f>#REF!</f>
        <v>#REF!</v>
      </c>
      <c r="AQ84" s="8" t="e">
        <f>#REF!</f>
        <v>#REF!</v>
      </c>
      <c r="AR84" s="8" t="e">
        <f>#REF!</f>
        <v>#REF!</v>
      </c>
      <c r="AS84" s="8">
        <f t="shared" ref="AS84:AT84" si="143">AS85</f>
        <v>0</v>
      </c>
      <c r="AT84" s="8">
        <f t="shared" si="143"/>
        <v>0</v>
      </c>
      <c r="AU84" s="8">
        <f t="shared" si="104"/>
        <v>0</v>
      </c>
      <c r="AV84" s="8" t="e">
        <f>#REF!</f>
        <v>#REF!</v>
      </c>
      <c r="AW84" s="8" t="e">
        <f>#REF!</f>
        <v>#REF!</v>
      </c>
      <c r="AX84" s="8" t="e">
        <f>#REF!</f>
        <v>#REF!</v>
      </c>
      <c r="AY84" s="8" t="e">
        <f>#REF!</f>
        <v>#REF!</v>
      </c>
      <c r="AZ84" s="8" t="e">
        <f>#REF!</f>
        <v>#REF!</v>
      </c>
      <c r="BA84" s="8" t="e">
        <f>#REF!</f>
        <v>#REF!</v>
      </c>
      <c r="BB84" s="8" t="e">
        <f>#REF!</f>
        <v>#REF!</v>
      </c>
      <c r="BC84" s="8" t="e">
        <f>#REF!</f>
        <v>#REF!</v>
      </c>
      <c r="BD84" s="8" t="e">
        <f>#REF!</f>
        <v>#REF!</v>
      </c>
      <c r="BE84" s="8" t="e">
        <f>#REF!</f>
        <v>#REF!</v>
      </c>
      <c r="BF84" s="8" t="e">
        <f>#REF!</f>
        <v>#REF!</v>
      </c>
      <c r="BG84" s="8" t="e">
        <f>#REF!</f>
        <v>#REF!</v>
      </c>
      <c r="BH84" s="8" t="e">
        <f>#REF!</f>
        <v>#REF!</v>
      </c>
      <c r="BI84" s="8" t="e">
        <f>#REF!</f>
        <v>#REF!</v>
      </c>
      <c r="BJ84" s="8" t="e">
        <f>#REF!</f>
        <v>#REF!</v>
      </c>
      <c r="BK84" s="8" t="e">
        <f>#REF!</f>
        <v>#REF!</v>
      </c>
      <c r="BL84" s="8" t="e">
        <f>#REF!</f>
        <v>#REF!</v>
      </c>
      <c r="BM84" s="8" t="e">
        <f>#REF!</f>
        <v>#REF!</v>
      </c>
    </row>
    <row r="85" spans="1:65" s="24" customFormat="1" ht="27.75" customHeight="1" x14ac:dyDescent="0.2">
      <c r="A85" s="27" t="s">
        <v>172</v>
      </c>
      <c r="B85" s="28" t="s">
        <v>173</v>
      </c>
      <c r="C85" s="15">
        <v>0</v>
      </c>
      <c r="D85" s="15">
        <f>922433-50781.13</f>
        <v>871651.87</v>
      </c>
      <c r="E85" s="15">
        <f t="shared" si="102"/>
        <v>871651.87</v>
      </c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>
        <f t="shared" si="103"/>
        <v>0</v>
      </c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>
        <f t="shared" si="104"/>
        <v>0</v>
      </c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</row>
    <row r="86" spans="1:65" s="24" customFormat="1" ht="61.5" customHeight="1" x14ac:dyDescent="0.2">
      <c r="A86" s="23" t="s">
        <v>95</v>
      </c>
      <c r="B86" s="33" t="s">
        <v>96</v>
      </c>
      <c r="C86" s="8">
        <f>C87</f>
        <v>0</v>
      </c>
      <c r="D86" s="8">
        <f>D87</f>
        <v>-23576958.41</v>
      </c>
      <c r="E86" s="7">
        <f t="shared" si="102"/>
        <v>-23576958.41</v>
      </c>
      <c r="F86" s="8">
        <f t="shared" ref="F86:W86" si="144">F88</f>
        <v>0</v>
      </c>
      <c r="G86" s="8">
        <f t="shared" si="144"/>
        <v>0</v>
      </c>
      <c r="H86" s="8">
        <f t="shared" si="144"/>
        <v>0</v>
      </c>
      <c r="I86" s="8">
        <f t="shared" si="144"/>
        <v>0</v>
      </c>
      <c r="J86" s="8">
        <f t="shared" si="144"/>
        <v>0</v>
      </c>
      <c r="K86" s="8">
        <f t="shared" si="144"/>
        <v>0</v>
      </c>
      <c r="L86" s="8">
        <f t="shared" si="144"/>
        <v>0</v>
      </c>
      <c r="M86" s="8">
        <f t="shared" si="144"/>
        <v>0</v>
      </c>
      <c r="N86" s="8">
        <f t="shared" si="144"/>
        <v>0</v>
      </c>
      <c r="O86" s="8">
        <f t="shared" si="144"/>
        <v>0</v>
      </c>
      <c r="P86" s="8">
        <f t="shared" si="144"/>
        <v>0</v>
      </c>
      <c r="Q86" s="8">
        <f t="shared" si="144"/>
        <v>0</v>
      </c>
      <c r="R86" s="8">
        <f t="shared" si="144"/>
        <v>0</v>
      </c>
      <c r="S86" s="8">
        <f t="shared" si="144"/>
        <v>0</v>
      </c>
      <c r="T86" s="8">
        <f t="shared" si="144"/>
        <v>0</v>
      </c>
      <c r="U86" s="8">
        <f t="shared" si="144"/>
        <v>0</v>
      </c>
      <c r="V86" s="8">
        <f t="shared" si="144"/>
        <v>0</v>
      </c>
      <c r="W86" s="8">
        <f t="shared" si="144"/>
        <v>0</v>
      </c>
      <c r="X86" s="8">
        <f t="shared" ref="X86:Y86" si="145">X87</f>
        <v>0</v>
      </c>
      <c r="Y86" s="8">
        <f t="shared" si="145"/>
        <v>0</v>
      </c>
      <c r="Z86" s="8">
        <f t="shared" si="103"/>
        <v>0</v>
      </c>
      <c r="AA86" s="8">
        <f t="shared" ref="AA86:AR86" si="146">AA88</f>
        <v>0</v>
      </c>
      <c r="AB86" s="8">
        <f t="shared" si="146"/>
        <v>0</v>
      </c>
      <c r="AC86" s="8">
        <f t="shared" si="146"/>
        <v>0</v>
      </c>
      <c r="AD86" s="8">
        <f t="shared" si="146"/>
        <v>0</v>
      </c>
      <c r="AE86" s="8">
        <f t="shared" si="146"/>
        <v>0</v>
      </c>
      <c r="AF86" s="8">
        <f t="shared" si="146"/>
        <v>0</v>
      </c>
      <c r="AG86" s="8">
        <f t="shared" si="146"/>
        <v>0</v>
      </c>
      <c r="AH86" s="8">
        <f t="shared" si="146"/>
        <v>0</v>
      </c>
      <c r="AI86" s="8">
        <f t="shared" si="146"/>
        <v>0</v>
      </c>
      <c r="AJ86" s="8">
        <f t="shared" si="146"/>
        <v>0</v>
      </c>
      <c r="AK86" s="8">
        <f t="shared" si="146"/>
        <v>0</v>
      </c>
      <c r="AL86" s="8">
        <f t="shared" si="146"/>
        <v>0</v>
      </c>
      <c r="AM86" s="8">
        <f t="shared" si="146"/>
        <v>0</v>
      </c>
      <c r="AN86" s="8">
        <f t="shared" si="146"/>
        <v>0</v>
      </c>
      <c r="AO86" s="8">
        <f t="shared" si="146"/>
        <v>0</v>
      </c>
      <c r="AP86" s="8">
        <f t="shared" si="146"/>
        <v>0</v>
      </c>
      <c r="AQ86" s="8">
        <f t="shared" si="146"/>
        <v>0</v>
      </c>
      <c r="AR86" s="8">
        <f t="shared" si="146"/>
        <v>0</v>
      </c>
      <c r="AS86" s="8">
        <v>0</v>
      </c>
      <c r="AT86" s="8">
        <f t="shared" ref="AT86" si="147">AT87</f>
        <v>0</v>
      </c>
      <c r="AU86" s="8">
        <f t="shared" si="104"/>
        <v>0</v>
      </c>
      <c r="AV86" s="8">
        <f t="shared" ref="AV86:BM86" si="148">AV88</f>
        <v>0</v>
      </c>
      <c r="AW86" s="8">
        <f t="shared" si="148"/>
        <v>0</v>
      </c>
      <c r="AX86" s="8">
        <f t="shared" si="148"/>
        <v>0</v>
      </c>
      <c r="AY86" s="8">
        <f t="shared" si="148"/>
        <v>0</v>
      </c>
      <c r="AZ86" s="8">
        <f t="shared" si="148"/>
        <v>0</v>
      </c>
      <c r="BA86" s="8">
        <f t="shared" si="148"/>
        <v>0</v>
      </c>
      <c r="BB86" s="8">
        <f t="shared" si="148"/>
        <v>0</v>
      </c>
      <c r="BC86" s="8">
        <f t="shared" si="148"/>
        <v>0</v>
      </c>
      <c r="BD86" s="8">
        <f t="shared" si="148"/>
        <v>0</v>
      </c>
      <c r="BE86" s="8">
        <f t="shared" si="148"/>
        <v>0</v>
      </c>
      <c r="BF86" s="8">
        <f t="shared" si="148"/>
        <v>0</v>
      </c>
      <c r="BG86" s="8">
        <f t="shared" si="148"/>
        <v>0</v>
      </c>
      <c r="BH86" s="8">
        <f t="shared" si="148"/>
        <v>0</v>
      </c>
      <c r="BI86" s="8">
        <f t="shared" si="148"/>
        <v>0</v>
      </c>
      <c r="BJ86" s="8">
        <f t="shared" si="148"/>
        <v>0</v>
      </c>
      <c r="BK86" s="8">
        <f t="shared" si="148"/>
        <v>0</v>
      </c>
      <c r="BL86" s="8">
        <f t="shared" si="148"/>
        <v>0</v>
      </c>
      <c r="BM86" s="8">
        <f t="shared" si="148"/>
        <v>0</v>
      </c>
    </row>
    <row r="87" spans="1:65" s="24" customFormat="1" ht="61.5" customHeight="1" x14ac:dyDescent="0.2">
      <c r="A87" s="1" t="s">
        <v>170</v>
      </c>
      <c r="B87" s="34" t="s">
        <v>171</v>
      </c>
      <c r="C87" s="15">
        <f>C88+C89</f>
        <v>0</v>
      </c>
      <c r="D87" s="15">
        <f t="shared" ref="D87" si="149">D88+D89</f>
        <v>-23576958.41</v>
      </c>
      <c r="E87" s="9">
        <f t="shared" si="102"/>
        <v>-23576958.41</v>
      </c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>
        <f t="shared" si="103"/>
        <v>0</v>
      </c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>
        <v>0</v>
      </c>
      <c r="AT87" s="8"/>
      <c r="AU87" s="8">
        <f t="shared" si="104"/>
        <v>0</v>
      </c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</row>
    <row r="88" spans="1:65" ht="45" customHeight="1" x14ac:dyDescent="0.2">
      <c r="A88" s="1" t="s">
        <v>168</v>
      </c>
      <c r="B88" s="34" t="s">
        <v>169</v>
      </c>
      <c r="C88" s="15">
        <v>0</v>
      </c>
      <c r="D88" s="15">
        <v>-142074</v>
      </c>
      <c r="E88" s="9">
        <f t="shared" si="102"/>
        <v>-142074</v>
      </c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>
        <f t="shared" si="103"/>
        <v>0</v>
      </c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>
        <v>0</v>
      </c>
      <c r="AT88" s="15"/>
      <c r="AU88" s="15">
        <f t="shared" si="104"/>
        <v>0</v>
      </c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</row>
    <row r="89" spans="1:65" ht="58.5" customHeight="1" x14ac:dyDescent="0.2">
      <c r="A89" s="1" t="s">
        <v>167</v>
      </c>
      <c r="B89" s="34" t="s">
        <v>166</v>
      </c>
      <c r="C89" s="15">
        <v>0</v>
      </c>
      <c r="D89" s="15">
        <f>-23422384.02-12500.39</f>
        <v>-23434884.41</v>
      </c>
      <c r="E89" s="9">
        <f t="shared" si="102"/>
        <v>-23434884.41</v>
      </c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>
        <f t="shared" si="103"/>
        <v>0</v>
      </c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>
        <v>0</v>
      </c>
      <c r="AT89" s="15"/>
      <c r="AU89" s="15">
        <f t="shared" si="104"/>
        <v>0</v>
      </c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</row>
    <row r="90" spans="1:65" x14ac:dyDescent="0.2">
      <c r="A90" s="3" t="s">
        <v>94</v>
      </c>
      <c r="B90" s="18"/>
      <c r="C90" s="8">
        <f>C5+C18</f>
        <v>14204135153.790001</v>
      </c>
      <c r="D90" s="8">
        <f>D5+D18</f>
        <v>18321812.880000003</v>
      </c>
      <c r="E90" s="8">
        <f t="shared" si="102"/>
        <v>14222456966.67</v>
      </c>
      <c r="F90" s="8" t="e">
        <f t="shared" ref="F90:Y90" si="150">F5+F18</f>
        <v>#REF!</v>
      </c>
      <c r="G90" s="8" t="e">
        <f t="shared" si="150"/>
        <v>#REF!</v>
      </c>
      <c r="H90" s="8" t="e">
        <f t="shared" si="150"/>
        <v>#REF!</v>
      </c>
      <c r="I90" s="8" t="e">
        <f t="shared" si="150"/>
        <v>#REF!</v>
      </c>
      <c r="J90" s="8" t="e">
        <f t="shared" si="150"/>
        <v>#REF!</v>
      </c>
      <c r="K90" s="8" t="e">
        <f t="shared" si="150"/>
        <v>#REF!</v>
      </c>
      <c r="L90" s="8" t="e">
        <f t="shared" si="150"/>
        <v>#REF!</v>
      </c>
      <c r="M90" s="8" t="e">
        <f t="shared" si="150"/>
        <v>#REF!</v>
      </c>
      <c r="N90" s="8" t="e">
        <f t="shared" si="150"/>
        <v>#REF!</v>
      </c>
      <c r="O90" s="8" t="e">
        <f t="shared" si="150"/>
        <v>#REF!</v>
      </c>
      <c r="P90" s="8" t="e">
        <f t="shared" si="150"/>
        <v>#REF!</v>
      </c>
      <c r="Q90" s="8" t="e">
        <f t="shared" si="150"/>
        <v>#REF!</v>
      </c>
      <c r="R90" s="8" t="e">
        <f t="shared" si="150"/>
        <v>#REF!</v>
      </c>
      <c r="S90" s="8" t="e">
        <f t="shared" si="150"/>
        <v>#REF!</v>
      </c>
      <c r="T90" s="8" t="e">
        <f t="shared" si="150"/>
        <v>#REF!</v>
      </c>
      <c r="U90" s="8" t="e">
        <f t="shared" si="150"/>
        <v>#REF!</v>
      </c>
      <c r="V90" s="8" t="e">
        <f t="shared" si="150"/>
        <v>#REF!</v>
      </c>
      <c r="W90" s="8" t="e">
        <f t="shared" si="150"/>
        <v>#REF!</v>
      </c>
      <c r="X90" s="8">
        <f t="shared" si="150"/>
        <v>12583934725.539999</v>
      </c>
      <c r="Y90" s="8">
        <f t="shared" si="150"/>
        <v>0</v>
      </c>
      <c r="Z90" s="8">
        <f t="shared" si="103"/>
        <v>12583934725.539999</v>
      </c>
      <c r="AA90" s="8" t="e">
        <f t="shared" ref="AA90:AT90" si="151">AA5+AA18</f>
        <v>#REF!</v>
      </c>
      <c r="AB90" s="8" t="e">
        <f t="shared" si="151"/>
        <v>#REF!</v>
      </c>
      <c r="AC90" s="8" t="e">
        <f t="shared" si="151"/>
        <v>#REF!</v>
      </c>
      <c r="AD90" s="8" t="e">
        <f t="shared" si="151"/>
        <v>#REF!</v>
      </c>
      <c r="AE90" s="8" t="e">
        <f t="shared" si="151"/>
        <v>#REF!</v>
      </c>
      <c r="AF90" s="8" t="e">
        <f t="shared" si="151"/>
        <v>#REF!</v>
      </c>
      <c r="AG90" s="8" t="e">
        <f t="shared" si="151"/>
        <v>#REF!</v>
      </c>
      <c r="AH90" s="8" t="e">
        <f t="shared" si="151"/>
        <v>#REF!</v>
      </c>
      <c r="AI90" s="8" t="e">
        <f t="shared" si="151"/>
        <v>#REF!</v>
      </c>
      <c r="AJ90" s="8" t="e">
        <f t="shared" si="151"/>
        <v>#REF!</v>
      </c>
      <c r="AK90" s="8" t="e">
        <f t="shared" si="151"/>
        <v>#REF!</v>
      </c>
      <c r="AL90" s="8" t="e">
        <f t="shared" si="151"/>
        <v>#REF!</v>
      </c>
      <c r="AM90" s="8" t="e">
        <f t="shared" si="151"/>
        <v>#REF!</v>
      </c>
      <c r="AN90" s="8" t="e">
        <f t="shared" si="151"/>
        <v>#REF!</v>
      </c>
      <c r="AO90" s="8" t="e">
        <f t="shared" si="151"/>
        <v>#REF!</v>
      </c>
      <c r="AP90" s="8" t="e">
        <f t="shared" si="151"/>
        <v>#REF!</v>
      </c>
      <c r="AQ90" s="8" t="e">
        <f t="shared" si="151"/>
        <v>#REF!</v>
      </c>
      <c r="AR90" s="8" t="e">
        <f t="shared" si="151"/>
        <v>#REF!</v>
      </c>
      <c r="AS90" s="8">
        <f t="shared" si="151"/>
        <v>12309873953.65</v>
      </c>
      <c r="AT90" s="8">
        <f t="shared" si="151"/>
        <v>0</v>
      </c>
      <c r="AU90" s="8">
        <f t="shared" si="104"/>
        <v>12309873953.65</v>
      </c>
      <c r="AV90" s="8" t="e">
        <f t="shared" ref="AV90:BM90" si="152">AV5+AV18</f>
        <v>#REF!</v>
      </c>
      <c r="AW90" s="8" t="e">
        <f t="shared" si="152"/>
        <v>#REF!</v>
      </c>
      <c r="AX90" s="8" t="e">
        <f t="shared" si="152"/>
        <v>#REF!</v>
      </c>
      <c r="AY90" s="8" t="e">
        <f t="shared" si="152"/>
        <v>#REF!</v>
      </c>
      <c r="AZ90" s="8" t="e">
        <f t="shared" si="152"/>
        <v>#REF!</v>
      </c>
      <c r="BA90" s="8" t="e">
        <f t="shared" si="152"/>
        <v>#REF!</v>
      </c>
      <c r="BB90" s="8" t="e">
        <f t="shared" si="152"/>
        <v>#REF!</v>
      </c>
      <c r="BC90" s="8" t="e">
        <f t="shared" si="152"/>
        <v>#REF!</v>
      </c>
      <c r="BD90" s="8" t="e">
        <f t="shared" si="152"/>
        <v>#REF!</v>
      </c>
      <c r="BE90" s="8" t="e">
        <f t="shared" si="152"/>
        <v>#REF!</v>
      </c>
      <c r="BF90" s="8" t="e">
        <f t="shared" si="152"/>
        <v>#REF!</v>
      </c>
      <c r="BG90" s="8" t="e">
        <f t="shared" si="152"/>
        <v>#REF!</v>
      </c>
      <c r="BH90" s="8" t="e">
        <f t="shared" si="152"/>
        <v>#REF!</v>
      </c>
      <c r="BI90" s="8" t="e">
        <f t="shared" si="152"/>
        <v>#REF!</v>
      </c>
      <c r="BJ90" s="8" t="e">
        <f t="shared" si="152"/>
        <v>#REF!</v>
      </c>
      <c r="BK90" s="8" t="e">
        <f t="shared" si="152"/>
        <v>#REF!</v>
      </c>
      <c r="BL90" s="8" t="e">
        <f t="shared" si="152"/>
        <v>#REF!</v>
      </c>
      <c r="BM90" s="8" t="e">
        <f t="shared" si="152"/>
        <v>#REF!</v>
      </c>
    </row>
  </sheetData>
  <mergeCells count="5">
    <mergeCell ref="A2:A3"/>
    <mergeCell ref="B2:B3"/>
    <mergeCell ref="C2:W2"/>
    <mergeCell ref="X2:AR2"/>
    <mergeCell ref="AS2:BM2"/>
  </mergeCells>
  <pageMargins left="0.31496062992125984" right="0.11811023622047245" top="0.15748031496062992" bottom="0.15748031496062992" header="0.31496062992125984" footer="0.31496062992125984"/>
  <pageSetup paperSize="9" scale="59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февраль -2</vt:lpstr>
      <vt:lpstr>'февраль -2'!Заголовки_для_печати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Цурган</dc:creator>
  <cp:lastModifiedBy>Анна В. Цурган</cp:lastModifiedBy>
  <cp:lastPrinted>2022-02-20T15:42:54Z</cp:lastPrinted>
  <dcterms:created xsi:type="dcterms:W3CDTF">2021-02-05T21:49:23Z</dcterms:created>
  <dcterms:modified xsi:type="dcterms:W3CDTF">2022-02-20T15:42:56Z</dcterms:modified>
</cp:coreProperties>
</file>