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3256" windowHeight="13176"/>
  </bookViews>
  <sheets>
    <sheet name="Лист1" sheetId="1" r:id="rId1"/>
  </sheets>
  <definedNames>
    <definedName name="_xlnm.Print_Titles" localSheetId="0">Лист1!$8:$8</definedName>
    <definedName name="_xlnm.Print_Area" localSheetId="0">Лист1!$A$1:$K$126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8" i="1" l="1"/>
  <c r="I78" i="1"/>
  <c r="H78" i="1"/>
  <c r="J76" i="1"/>
  <c r="I76" i="1"/>
  <c r="H76" i="1"/>
  <c r="J75" i="1"/>
  <c r="I75" i="1"/>
  <c r="H74" i="1"/>
  <c r="H75" i="1" s="1"/>
  <c r="J73" i="1"/>
  <c r="I73" i="1"/>
  <c r="J57" i="1"/>
  <c r="I57" i="1"/>
  <c r="H57" i="1"/>
  <c r="J55" i="1"/>
  <c r="I55" i="1"/>
  <c r="H55" i="1"/>
  <c r="J54" i="1"/>
  <c r="I54" i="1"/>
  <c r="H53" i="1"/>
  <c r="H54" i="1" s="1"/>
  <c r="J52" i="1"/>
  <c r="I52" i="1"/>
  <c r="H35" i="1"/>
  <c r="H34" i="1" s="1"/>
  <c r="H73" i="1" l="1"/>
  <c r="H52" i="1"/>
  <c r="H80" i="1"/>
  <c r="H59" i="1" s="1"/>
  <c r="H47" i="1" l="1"/>
  <c r="H48" i="1" s="1"/>
  <c r="J51" i="1"/>
  <c r="I51" i="1"/>
  <c r="H51" i="1"/>
  <c r="J49" i="1"/>
  <c r="I49" i="1"/>
  <c r="H49" i="1"/>
  <c r="J48" i="1"/>
  <c r="I48" i="1"/>
  <c r="J46" i="1"/>
  <c r="I46" i="1"/>
  <c r="H21" i="1"/>
  <c r="H87" i="1"/>
  <c r="H89" i="1"/>
  <c r="H46" i="1" l="1"/>
  <c r="H106" i="1" l="1"/>
  <c r="I60" i="1"/>
  <c r="J60" i="1"/>
  <c r="H60" i="1"/>
  <c r="H11" i="1" s="1"/>
  <c r="I59" i="1"/>
  <c r="J59" i="1"/>
  <c r="J65" i="1" l="1"/>
  <c r="I65" i="1"/>
  <c r="H65" i="1"/>
  <c r="J62" i="1"/>
  <c r="I62" i="1"/>
  <c r="H62" i="1"/>
  <c r="H110" i="1" l="1"/>
  <c r="H108" i="1"/>
  <c r="H107" i="1"/>
  <c r="H105" i="1" l="1"/>
  <c r="I35" i="1" l="1"/>
  <c r="I34" i="1" s="1"/>
  <c r="J35" i="1"/>
  <c r="J36" i="1" s="1"/>
  <c r="I37" i="1"/>
  <c r="J37" i="1"/>
  <c r="I39" i="1"/>
  <c r="J39" i="1"/>
  <c r="I41" i="1"/>
  <c r="I40" i="1" s="1"/>
  <c r="J41" i="1"/>
  <c r="J40" i="1" s="1"/>
  <c r="I43" i="1"/>
  <c r="J43" i="1"/>
  <c r="I45" i="1"/>
  <c r="J45" i="1"/>
  <c r="H43" i="1"/>
  <c r="H45" i="1"/>
  <c r="H41" i="1"/>
  <c r="H40" i="1" s="1"/>
  <c r="H66" i="1"/>
  <c r="I66" i="1"/>
  <c r="J66" i="1"/>
  <c r="H39" i="1"/>
  <c r="H37" i="1"/>
  <c r="I61" i="1" l="1"/>
  <c r="I58" i="1"/>
  <c r="J58" i="1"/>
  <c r="I42" i="1"/>
  <c r="H36" i="1"/>
  <c r="J34" i="1"/>
  <c r="J61" i="1"/>
  <c r="J42" i="1"/>
  <c r="I36" i="1"/>
  <c r="H42" i="1"/>
  <c r="I81" i="1" l="1"/>
  <c r="J81" i="1"/>
  <c r="I79" i="1"/>
  <c r="J79" i="1"/>
  <c r="I84" i="1"/>
  <c r="J84" i="1"/>
  <c r="H84" i="1"/>
  <c r="I82" i="1"/>
  <c r="J82" i="1"/>
  <c r="H82" i="1"/>
  <c r="I88" i="1"/>
  <c r="J85" i="1"/>
  <c r="H85" i="1"/>
  <c r="I92" i="1"/>
  <c r="J92" i="1"/>
  <c r="H92" i="1"/>
  <c r="I89" i="1"/>
  <c r="J89" i="1"/>
  <c r="I96" i="1"/>
  <c r="J96" i="1"/>
  <c r="H96" i="1"/>
  <c r="I98" i="1"/>
  <c r="J98" i="1"/>
  <c r="H98" i="1"/>
  <c r="I104" i="1"/>
  <c r="J104" i="1"/>
  <c r="H104" i="1"/>
  <c r="I102" i="1"/>
  <c r="J102" i="1"/>
  <c r="H102" i="1"/>
  <c r="I115" i="1"/>
  <c r="I114" i="1" s="1"/>
  <c r="H115" i="1"/>
  <c r="H114" i="1" s="1"/>
  <c r="I119" i="1"/>
  <c r="H119" i="1"/>
  <c r="I117" i="1"/>
  <c r="H117" i="1"/>
  <c r="I85" i="1" l="1"/>
  <c r="H88" i="1"/>
  <c r="J88" i="1"/>
  <c r="I116" i="1"/>
  <c r="H116" i="1"/>
  <c r="I21" i="1"/>
  <c r="J21" i="1"/>
  <c r="I30" i="1"/>
  <c r="J30" i="1"/>
  <c r="I27" i="1"/>
  <c r="I20" i="1" s="1"/>
  <c r="I19" i="1" s="1"/>
  <c r="J27" i="1"/>
  <c r="J20" i="1" s="1"/>
  <c r="J19" i="1" s="1"/>
  <c r="I11" i="1" l="1"/>
  <c r="J11" i="1"/>
  <c r="I100" i="1"/>
  <c r="J100" i="1"/>
  <c r="I94" i="1" l="1"/>
  <c r="I101" i="1"/>
  <c r="I99" i="1"/>
  <c r="J94" i="1"/>
  <c r="J99" i="1"/>
  <c r="J101" i="1"/>
  <c r="H27" i="1"/>
  <c r="H20" i="1" s="1"/>
  <c r="J95" i="1" l="1"/>
  <c r="J93" i="1"/>
  <c r="I93" i="1"/>
  <c r="I95" i="1"/>
  <c r="H100" i="1"/>
  <c r="H94" i="1" s="1"/>
  <c r="H58" i="1" l="1"/>
  <c r="H61" i="1"/>
  <c r="H79" i="1"/>
  <c r="H81" i="1"/>
  <c r="H99" i="1"/>
  <c r="H101" i="1"/>
  <c r="H69" i="1"/>
  <c r="H95" i="1" l="1"/>
  <c r="H93" i="1"/>
  <c r="I18" i="1" l="1"/>
  <c r="J18" i="1"/>
  <c r="H18" i="1"/>
  <c r="I16" i="1"/>
  <c r="J16" i="1"/>
  <c r="H16" i="1"/>
  <c r="I70" i="1"/>
  <c r="J70" i="1"/>
  <c r="I72" i="1"/>
  <c r="J72" i="1"/>
  <c r="H72" i="1"/>
  <c r="H70" i="1"/>
  <c r="H30" i="1"/>
  <c r="I69" i="1"/>
  <c r="J69" i="1"/>
  <c r="J22" i="1" l="1"/>
  <c r="I22" i="1"/>
  <c r="I33" i="1"/>
  <c r="J33" i="1"/>
  <c r="H33" i="1"/>
  <c r="I31" i="1"/>
  <c r="J31" i="1"/>
  <c r="H31" i="1"/>
  <c r="I26" i="1"/>
  <c r="J26" i="1"/>
  <c r="H26" i="1"/>
  <c r="H14" i="1"/>
  <c r="I14" i="1"/>
  <c r="J14" i="1"/>
  <c r="L94" i="1" l="1"/>
  <c r="H13" i="1"/>
  <c r="H15" i="1"/>
  <c r="J13" i="1"/>
  <c r="J15" i="1"/>
  <c r="I15" i="1"/>
  <c r="I13" i="1"/>
  <c r="H19" i="1" l="1"/>
  <c r="H22" i="1"/>
  <c r="L93" i="1"/>
  <c r="J118" i="1"/>
  <c r="J115" i="1" s="1"/>
  <c r="H112" i="1"/>
  <c r="H111" i="1" l="1"/>
  <c r="H113" i="1"/>
  <c r="J116" i="1"/>
  <c r="J114" i="1"/>
  <c r="J117" i="1"/>
  <c r="J119" i="1"/>
  <c r="J112" i="1"/>
  <c r="I112" i="1"/>
  <c r="I10" i="1" l="1"/>
  <c r="I113" i="1"/>
  <c r="I111" i="1"/>
  <c r="J111" i="1"/>
  <c r="J113" i="1"/>
  <c r="J10" i="1"/>
  <c r="H23" i="1"/>
  <c r="I23" i="1"/>
  <c r="H10" i="1"/>
  <c r="J23" i="1"/>
  <c r="J12" i="1" l="1"/>
  <c r="J9" i="1"/>
  <c r="I12" i="1"/>
  <c r="I9" i="1"/>
  <c r="H12" i="1"/>
  <c r="H9" i="1"/>
  <c r="L11" i="1"/>
  <c r="L9" i="1" l="1"/>
</calcChain>
</file>

<file path=xl/sharedStrings.xml><?xml version="1.0" encoding="utf-8"?>
<sst xmlns="http://schemas.openxmlformats.org/spreadsheetml/2006/main" count="598" uniqueCount="126">
  <si>
    <t xml:space="preserve">Внебюджетные источники </t>
  </si>
  <si>
    <t>1.</t>
  </si>
  <si>
    <t>1.1.</t>
  </si>
  <si>
    <t>2.</t>
  </si>
  <si>
    <t>План реализации муниципальной программы</t>
  </si>
  <si>
    <t>№ п/п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</si>
  <si>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</si>
  <si>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</si>
  <si>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</si>
  <si>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</si>
  <si>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</si>
  <si>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</si>
  <si>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</si>
  <si>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</si>
  <si>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</si>
  <si>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</si>
  <si>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</si>
  <si>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</si>
  <si>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01</t>
  </si>
  <si>
    <t>014</t>
  </si>
  <si>
    <t>02</t>
  </si>
  <si>
    <t>003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</si>
  <si>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</si>
  <si>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</si>
  <si>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</si>
  <si>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</si>
  <si>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</si>
  <si>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</si>
  <si>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</si>
  <si>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</si>
  <si>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Р5</t>
  </si>
  <si>
    <t>5.</t>
  </si>
  <si>
    <t>5.1.</t>
  </si>
  <si>
    <t>5.2.</t>
  </si>
  <si>
    <t>Грантовая поддержка работников муниципальных учреждений</t>
  </si>
  <si>
    <t>2023 год</t>
  </si>
  <si>
    <t>2.2.</t>
  </si>
  <si>
    <t>2.2.1.</t>
  </si>
  <si>
    <t>2.2.2.</t>
  </si>
  <si>
    <t>6.</t>
  </si>
  <si>
    <t>06</t>
  </si>
  <si>
    <t>S7620</t>
  </si>
  <si>
    <t>6.1.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</si>
  <si>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</si>
  <si>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</si>
  <si>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</si>
  <si>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</si>
  <si>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</si>
  <si>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</si>
  <si>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</si>
  <si>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</si>
  <si>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</si>
  <si>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</si>
  <si>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</si>
  <si>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</si>
  <si>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</si>
  <si>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</si>
  <si>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</si>
  <si>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Связь с показателями (индикаторами) основных мероприятий (проектов) (порядковый номер показателя)</t>
  </si>
  <si>
    <t>Софинансирование объектов капитальных вложений муниципальной собственности</t>
  </si>
  <si>
    <t>009</t>
  </si>
  <si>
    <t>Руководство и управление в сфере установленных функций органов местного самоуправления</t>
  </si>
  <si>
    <t>P5</t>
  </si>
  <si>
    <t>Обеспечение жильем тренеров, тренеров-преподавателей учреждений физической культуры и спорта Брянской области</t>
  </si>
  <si>
    <t>Дворец зимних видов спорта в Фокинском районе г.Брянска</t>
  </si>
  <si>
    <t>3.3.</t>
  </si>
  <si>
    <t>003, 009, 014</t>
  </si>
  <si>
    <t>S7690</t>
  </si>
  <si>
    <t>2025 год</t>
  </si>
  <si>
    <t>6.1.1.</t>
  </si>
  <si>
    <t>5.2.1.</t>
  </si>
  <si>
    <t>И.В. Сорокина</t>
  </si>
  <si>
    <t xml:space="preserve">Муниципальная программа, подпрограмма, основное мероприятие (проект), направление расходов, мероприятие  </t>
  </si>
  <si>
    <t>Код бюджетной классификации расходов</t>
  </si>
  <si>
    <t>Объем средств на реализацию, руб.</t>
  </si>
  <si>
    <t>Средства бюджета городского округа город Брянск</t>
  </si>
  <si>
    <t>А.Г. Погорелов</t>
  </si>
  <si>
    <t>Бюджетные инвестиции в объекты капитального строительства муниципальной собственности</t>
  </si>
  <si>
    <t>2.4.</t>
  </si>
  <si>
    <t>Дворец зимних видов спорта в Фокинском районе г. Брянска</t>
  </si>
  <si>
    <t>2.4.1.</t>
  </si>
  <si>
    <t>2.5.</t>
  </si>
  <si>
    <t>2.5.1.</t>
  </si>
  <si>
    <t>Спортивно-оздоровительный комплекс в Бежицком районе г. Брянска</t>
  </si>
  <si>
    <t>S1270</t>
  </si>
  <si>
    <t>5.3.</t>
  </si>
  <si>
    <t>5.3.1.</t>
  </si>
  <si>
    <t>Проведение ремонта спортивных сооружений</t>
  </si>
  <si>
    <t>009, 014</t>
  </si>
  <si>
    <t>3.4.</t>
  </si>
  <si>
    <t>Организации дополнительного образования</t>
  </si>
  <si>
    <t>Главный специалист комитета по физической культуре и спорту Брянской городской администрации</t>
  </si>
  <si>
    <t>Председатель комитета по физической культуре и спорту Брянской городской администрации</t>
  </si>
  <si>
    <t xml:space="preserve"> 4, 5</t>
  </si>
  <si>
    <t>7, 8, 9</t>
  </si>
  <si>
    <t>7, 8</t>
  </si>
  <si>
    <t>12, 13</t>
  </si>
  <si>
    <t>16, 17</t>
  </si>
  <si>
    <t>2.6.</t>
  </si>
  <si>
    <t>2.6.1.</t>
  </si>
  <si>
    <t>Региональный проект "Региональный проект "Спорт-норма жизни (Брянская область)»</t>
  </si>
  <si>
    <t>Мероприятия по приобретению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</si>
  <si>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Капитальный ремонт стадиона МАУ «Брянский спортивный комбинат «Десна» по ул. 50-й Армии</t>
  </si>
  <si>
    <t>S7570</t>
  </si>
  <si>
    <t>2.7.</t>
  </si>
  <si>
    <t>2.7.1.</t>
  </si>
  <si>
    <t>3.5.</t>
  </si>
  <si>
    <t>3.5.1.</t>
  </si>
  <si>
    <t>3.4.1.</t>
  </si>
  <si>
    <r>
      <t xml:space="preserve">Развитие материально-технической базы </t>
    </r>
    <r>
      <rPr>
        <sz val="10"/>
        <color rgb="FFC00000"/>
        <rFont val="Times New Roman"/>
        <family val="1"/>
        <charset val="204"/>
      </rPr>
      <t>муниципальных</t>
    </r>
    <r>
      <rPr>
        <sz val="10"/>
        <rFont val="Times New Roman"/>
        <family val="1"/>
        <charset val="204"/>
      </rPr>
      <t xml:space="preserve"> учреждений в сфере физической культуры и спорта, осуществляющих спортивную подготовку по приоритетным для Брянской области видам спорта</t>
    </r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</si>
  <si>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</si>
  <si>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</si>
  <si>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r>
      <t xml:space="preserve">Развитие материально-технической базы и </t>
    </r>
    <r>
      <rPr>
        <sz val="10"/>
        <color rgb="FFC00000"/>
        <rFont val="Times New Roman"/>
        <family val="1"/>
        <charset val="204"/>
      </rPr>
      <t>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  </r>
  </si>
  <si>
    <t>Приобретение спортивной формы и коньков для организации работы отделений фигурного катания на коньках</t>
  </si>
  <si>
    <t>Приобретение спортивной формы, спортивного оборудования и инвентаря для муниципальных образовательных организаций в сфере физической культуры и спорта</t>
  </si>
  <si>
    <r>
      <t xml:space="preserve">4-13, </t>
    </r>
    <r>
      <rPr>
        <b/>
        <sz val="10"/>
        <color rgb="FFC00000"/>
        <rFont val="Times New Roman"/>
        <family val="1"/>
        <charset val="204"/>
      </rPr>
      <t>16</t>
    </r>
  </si>
  <si>
    <t>17-19, 21</t>
  </si>
  <si>
    <t>28, 30</t>
  </si>
  <si>
    <t>31, 32</t>
  </si>
  <si>
    <t>26, 28, 30-32</t>
  </si>
  <si>
    <t>3-13, 16-19, 21, 23, 26, 28, 30-33</t>
  </si>
  <si>
    <t>Таблица № 2</t>
  </si>
  <si>
    <t>Первый заместитель Главы городской администрации</t>
  </si>
  <si>
    <t>С.С. Антошин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</si>
  <si>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</si>
  <si>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Мероприятия по проведению оздоровительной кампании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</si>
</sst>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C00000"/>
      <name val="Calibri"/>
      <family val="2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49" fontId="0" fillId="0" borderId="0" xfId="0" applyNumberFormat="1"/>
    <xf numFmtId="0" fontId="5" fillId="0" borderId="0" xfId="0" applyFont="1"/>
    <xf numFmtId="49" fontId="5" fillId="0" borderId="0" xfId="0" applyNumberFormat="1" applyFont="1"/>
    <xf numFmtId="0" fontId="5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0" fontId="0" fillId="0" borderId="0" xfId="0" applyFill="1"/>
    <xf numFmtId="0" fontId="4" fillId="0" borderId="0" xfId="0" applyFont="1" applyFill="1" applyAlignment="1">
      <alignment horizontal="right"/>
    </xf>
    <xf numFmtId="49" fontId="5" fillId="0" borderId="0" xfId="0" applyNumberFormat="1" applyFont="1" applyFill="1"/>
    <xf numFmtId="0" fontId="4" fillId="0" borderId="0" xfId="0" applyFont="1" applyFill="1" applyAlignment="1">
      <alignment horizontal="justify" vertical="center"/>
    </xf>
    <xf numFmtId="0" fontId="8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/>
    <xf numFmtId="49" fontId="12" fillId="0" borderId="0" xfId="0" applyNumberFormat="1" applyFont="1"/>
    <xf numFmtId="0" fontId="12" fillId="0" borderId="0" xfId="0" applyFont="1" applyFill="1"/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5" fillId="0" borderId="0" xfId="0" applyFont="1" applyFill="1"/>
    <xf numFmtId="164" fontId="5" fillId="0" borderId="0" xfId="0" applyNumberFormat="1" applyFont="1" applyFill="1"/>
    <xf numFmtId="49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164" fontId="13" fillId="0" borderId="0" xfId="0" applyNumberFormat="1" applyFont="1" applyFill="1"/>
    <xf numFmtId="0" fontId="14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right"/>
    </xf>
    <xf numFmtId="0" fontId="19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164" fontId="20" fillId="0" borderId="1" xfId="1" applyFont="1" applyFill="1" applyBorder="1" applyAlignment="1">
      <alignment horizontal="righ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164" fontId="21" fillId="0" borderId="1" xfId="1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textRotation="90" wrapText="1"/>
    </xf>
    <xf numFmtId="0" fontId="2" fillId="0" borderId="4" xfId="0" applyFont="1" applyBorder="1" applyAlignment="1">
      <alignment horizontal="left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21" fillId="0" borderId="1" xfId="0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abSelected="1" view="pageBreakPreview" topLeftCell="A79" zoomScale="117" zoomScaleNormal="96" zoomScaleSheetLayoutView="117" workbookViewId="0">
      <selection activeCell="G82" sqref="G82"/>
    </sheetView>
  </sheetViews>
  <sheetFormatPr defaultRowHeight="14.4" x14ac:dyDescent="0.3"/>
  <cols>
    <col min="1" max="1" width="6.109375" style="2" customWidth="1"/>
    <col min="2" max="2" width="39.88671875" customWidth="1"/>
    <col min="3" max="3" width="8.44140625" style="1" customWidth="1"/>
    <col min="4" max="4" width="4.88671875" customWidth="1"/>
    <col min="5" max="5" width="5.21875" customWidth="1"/>
    <col min="6" max="6" width="5.33203125" style="1" customWidth="1"/>
    <col min="7" max="7" width="6.44140625" customWidth="1"/>
    <col min="8" max="8" width="16.33203125" customWidth="1"/>
    <col min="9" max="9" width="15.44140625" customWidth="1"/>
    <col min="10" max="10" width="16.109375" customWidth="1"/>
    <col min="11" max="11" width="23.33203125" style="15" customWidth="1"/>
    <col min="12" max="12" width="21" customWidth="1"/>
    <col min="13" max="13" width="18.6640625" customWidth="1"/>
    <col min="14" max="14" width="16.88671875" customWidth="1"/>
  </cols>
  <sheetData>
    <row r="1" spans="1:14" ht="15.6" customHeight="1" x14ac:dyDescent="0.3">
      <c r="A1"/>
      <c r="J1" s="99" t="s">
        <v>121</v>
      </c>
      <c r="K1" s="99"/>
    </row>
    <row r="2" spans="1:14" s="2" customFormat="1" ht="15.6" customHeight="1" x14ac:dyDescent="0.3">
      <c r="A2" s="100" t="s">
        <v>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4" s="2" customFormat="1" ht="3" customHeight="1" x14ac:dyDescent="0.3">
      <c r="C3" s="3"/>
      <c r="F3" s="3"/>
      <c r="K3" s="4"/>
    </row>
    <row r="4" spans="1:14" s="2" customFormat="1" ht="17.399999999999999" customHeight="1" x14ac:dyDescent="0.3">
      <c r="A4" s="85" t="s">
        <v>5</v>
      </c>
      <c r="B4" s="85" t="s">
        <v>72</v>
      </c>
      <c r="C4" s="85" t="s">
        <v>73</v>
      </c>
      <c r="D4" s="85"/>
      <c r="E4" s="85"/>
      <c r="F4" s="85"/>
      <c r="G4" s="85"/>
      <c r="H4" s="85" t="s">
        <v>74</v>
      </c>
      <c r="I4" s="85"/>
      <c r="J4" s="85"/>
      <c r="K4" s="103" t="s">
        <v>58</v>
      </c>
    </row>
    <row r="5" spans="1:14" s="2" customFormat="1" ht="7.8" customHeight="1" x14ac:dyDescent="0.3">
      <c r="A5" s="85"/>
      <c r="B5" s="85"/>
      <c r="C5" s="85"/>
      <c r="D5" s="85"/>
      <c r="E5" s="85"/>
      <c r="F5" s="85"/>
      <c r="G5" s="85"/>
      <c r="H5" s="85"/>
      <c r="I5" s="85"/>
      <c r="J5" s="85"/>
      <c r="K5" s="103"/>
    </row>
    <row r="6" spans="1:14" s="2" customFormat="1" x14ac:dyDescent="0.3">
      <c r="A6" s="85"/>
      <c r="B6" s="85"/>
      <c r="C6" s="101" t="s">
        <v>6</v>
      </c>
      <c r="D6" s="101" t="s">
        <v>7</v>
      </c>
      <c r="E6" s="86" t="s">
        <v>45</v>
      </c>
      <c r="F6" s="84" t="s">
        <v>46</v>
      </c>
      <c r="G6" s="101" t="s">
        <v>8</v>
      </c>
      <c r="H6" s="85" t="s">
        <v>35</v>
      </c>
      <c r="I6" s="85" t="s">
        <v>52</v>
      </c>
      <c r="J6" s="85" t="s">
        <v>68</v>
      </c>
      <c r="K6" s="103"/>
      <c r="L6" s="14"/>
    </row>
    <row r="7" spans="1:14" s="2" customFormat="1" ht="69" customHeight="1" x14ac:dyDescent="0.3">
      <c r="A7" s="85"/>
      <c r="B7" s="85"/>
      <c r="C7" s="101"/>
      <c r="D7" s="101"/>
      <c r="E7" s="87"/>
      <c r="F7" s="84"/>
      <c r="G7" s="101"/>
      <c r="H7" s="85"/>
      <c r="I7" s="85"/>
      <c r="J7" s="85"/>
      <c r="K7" s="103"/>
      <c r="L7" s="14"/>
      <c r="M7" s="14"/>
    </row>
    <row r="8" spans="1:14" s="2" customFormat="1" x14ac:dyDescent="0.3">
      <c r="A8" s="43">
        <v>1</v>
      </c>
      <c r="B8" s="43">
        <v>2</v>
      </c>
      <c r="C8" s="24" t="s">
        <v>47</v>
      </c>
      <c r="D8" s="43">
        <v>4</v>
      </c>
      <c r="E8" s="24" t="s">
        <v>48</v>
      </c>
      <c r="F8" s="43">
        <v>6</v>
      </c>
      <c r="G8" s="24" t="s">
        <v>49</v>
      </c>
      <c r="H8" s="43">
        <v>8</v>
      </c>
      <c r="I8" s="24" t="s">
        <v>50</v>
      </c>
      <c r="J8" s="43">
        <v>10</v>
      </c>
      <c r="K8" s="24" t="s">
        <v>51</v>
      </c>
      <c r="L8" s="14"/>
    </row>
    <row r="9" spans="1:14" s="4" customFormat="1" ht="40.799999999999997" customHeight="1" x14ac:dyDescent="0.3">
      <c r="A9" s="103"/>
      <c r="B9" s="52" t="s">
        <v>26</v>
      </c>
      <c r="C9" s="30" t="s">
        <v>66</v>
      </c>
      <c r="D9" s="31">
        <v>14</v>
      </c>
      <c r="E9" s="40" t="s">
        <v>53</v>
      </c>
      <c r="F9" s="30" t="s">
        <v>53</v>
      </c>
      <c r="G9" s="40" t="s">
        <v>53</v>
      </c>
      <c r="H9" s="64">
        <f>H10+H11</f>
        <v>474122565.08000004</v>
      </c>
      <c r="I9" s="41">
        <f t="shared" ref="I9:J9" si="0">I10+I11</f>
        <v>371468185.61000001</v>
      </c>
      <c r="J9" s="41">
        <f t="shared" si="0"/>
        <v>437072398.20999998</v>
      </c>
      <c r="K9" s="102" t="s">
        <v>120</v>
      </c>
      <c r="L9" s="36">
        <f>H9+I9+J9</f>
        <v>1282663148.9000001</v>
      </c>
    </row>
    <row r="10" spans="1:14" s="4" customFormat="1" ht="26.4" customHeight="1" x14ac:dyDescent="0.3">
      <c r="A10" s="103"/>
      <c r="B10" s="47" t="s">
        <v>75</v>
      </c>
      <c r="C10" s="30" t="s">
        <v>66</v>
      </c>
      <c r="D10" s="31">
        <v>14</v>
      </c>
      <c r="E10" s="31" t="s">
        <v>53</v>
      </c>
      <c r="F10" s="30" t="s">
        <v>53</v>
      </c>
      <c r="G10" s="31" t="s">
        <v>53</v>
      </c>
      <c r="H10" s="63">
        <f>H14+H20+H59+H86+H94+H112</f>
        <v>454757365.08000004</v>
      </c>
      <c r="I10" s="33">
        <f>I14+I20+I59+I86+I94+I112</f>
        <v>352329785.61000001</v>
      </c>
      <c r="J10" s="33">
        <f>J14+J20+J59+J86+J94+J112</f>
        <v>417933998.20999998</v>
      </c>
      <c r="K10" s="102"/>
      <c r="L10" s="39"/>
      <c r="M10" s="39"/>
      <c r="N10" s="39"/>
    </row>
    <row r="11" spans="1:14" s="4" customFormat="1" ht="13.2" customHeight="1" x14ac:dyDescent="0.3">
      <c r="A11" s="103"/>
      <c r="B11" s="29" t="s">
        <v>0</v>
      </c>
      <c r="C11" s="30" t="s">
        <v>53</v>
      </c>
      <c r="D11" s="31" t="s">
        <v>53</v>
      </c>
      <c r="E11" s="31" t="s">
        <v>53</v>
      </c>
      <c r="F11" s="30" t="s">
        <v>53</v>
      </c>
      <c r="G11" s="31" t="s">
        <v>53</v>
      </c>
      <c r="H11" s="33">
        <f>H21+H60+H87</f>
        <v>19365200</v>
      </c>
      <c r="I11" s="33">
        <f>I21+I60+I87</f>
        <v>19138400</v>
      </c>
      <c r="J11" s="33">
        <f>J21+J60+J87</f>
        <v>19138400</v>
      </c>
      <c r="K11" s="102"/>
      <c r="L11" s="36">
        <f>H10+I10+J10</f>
        <v>1225021148.9000001</v>
      </c>
      <c r="M11" s="36"/>
    </row>
    <row r="12" spans="1:14" s="4" customFormat="1" ht="12.6" customHeight="1" x14ac:dyDescent="0.3">
      <c r="A12" s="103"/>
      <c r="B12" s="29" t="s">
        <v>44</v>
      </c>
      <c r="C12" s="30" t="s">
        <v>53</v>
      </c>
      <c r="D12" s="31" t="s">
        <v>53</v>
      </c>
      <c r="E12" s="31" t="s">
        <v>53</v>
      </c>
      <c r="F12" s="30" t="s">
        <v>53</v>
      </c>
      <c r="G12" s="31" t="s">
        <v>53</v>
      </c>
      <c r="H12" s="63">
        <f>H10+H11</f>
        <v>474122565.08000004</v>
      </c>
      <c r="I12" s="33">
        <f t="shared" ref="I12:J12" si="1">I10+I11</f>
        <v>371468185.61000001</v>
      </c>
      <c r="J12" s="33">
        <f t="shared" si="1"/>
        <v>437072398.20999998</v>
      </c>
      <c r="K12" s="102"/>
      <c r="M12" s="36"/>
    </row>
    <row r="13" spans="1:14" s="4" customFormat="1" ht="40.200000000000003" customHeight="1" x14ac:dyDescent="0.3">
      <c r="A13" s="72" t="s">
        <v>1</v>
      </c>
      <c r="B13" s="29" t="s">
        <v>54</v>
      </c>
      <c r="C13" s="37" t="s">
        <v>53</v>
      </c>
      <c r="D13" s="38" t="s">
        <v>53</v>
      </c>
      <c r="E13" s="38" t="s">
        <v>53</v>
      </c>
      <c r="F13" s="37" t="s">
        <v>53</v>
      </c>
      <c r="G13" s="31" t="s">
        <v>53</v>
      </c>
      <c r="H13" s="33">
        <f>H14</f>
        <v>8368848.7000000002</v>
      </c>
      <c r="I13" s="33">
        <f t="shared" ref="I13:J13" si="2">I14</f>
        <v>8389848.6999999993</v>
      </c>
      <c r="J13" s="33">
        <f t="shared" si="2"/>
        <v>8389848.6999999993</v>
      </c>
      <c r="K13" s="74">
        <v>3</v>
      </c>
      <c r="M13" s="36"/>
    </row>
    <row r="14" spans="1:14" s="4" customFormat="1" ht="15" customHeight="1" x14ac:dyDescent="0.3">
      <c r="A14" s="72"/>
      <c r="B14" s="48" t="s">
        <v>75</v>
      </c>
      <c r="C14" s="37" t="s">
        <v>19</v>
      </c>
      <c r="D14" s="38">
        <v>14</v>
      </c>
      <c r="E14" s="38">
        <v>4</v>
      </c>
      <c r="F14" s="37" t="s">
        <v>18</v>
      </c>
      <c r="G14" s="31">
        <v>80040</v>
      </c>
      <c r="H14" s="33">
        <f>H17</f>
        <v>8368848.7000000002</v>
      </c>
      <c r="I14" s="33">
        <f>I17</f>
        <v>8389848.6999999993</v>
      </c>
      <c r="J14" s="33">
        <f>J17</f>
        <v>8389848.6999999993</v>
      </c>
      <c r="K14" s="74"/>
    </row>
    <row r="15" spans="1:14" s="4" customFormat="1" ht="12.6" customHeight="1" x14ac:dyDescent="0.3">
      <c r="A15" s="72"/>
      <c r="B15" s="52" t="s">
        <v>44</v>
      </c>
      <c r="C15" s="37" t="s">
        <v>53</v>
      </c>
      <c r="D15" s="38" t="s">
        <v>53</v>
      </c>
      <c r="E15" s="38" t="s">
        <v>53</v>
      </c>
      <c r="F15" s="37" t="s">
        <v>53</v>
      </c>
      <c r="G15" s="31" t="s">
        <v>53</v>
      </c>
      <c r="H15" s="33">
        <f>H14</f>
        <v>8368848.7000000002</v>
      </c>
      <c r="I15" s="33">
        <f t="shared" ref="I15:J15" si="3">I14</f>
        <v>8389848.6999999993</v>
      </c>
      <c r="J15" s="33">
        <f t="shared" si="3"/>
        <v>8389848.6999999993</v>
      </c>
      <c r="K15" s="74"/>
    </row>
    <row r="16" spans="1:14" s="4" customFormat="1" ht="27.6" customHeight="1" x14ac:dyDescent="0.3">
      <c r="A16" s="73" t="s">
        <v>2</v>
      </c>
      <c r="B16" s="46" t="s">
        <v>61</v>
      </c>
      <c r="C16" s="25" t="s">
        <v>19</v>
      </c>
      <c r="D16" s="26">
        <v>14</v>
      </c>
      <c r="E16" s="26">
        <v>4</v>
      </c>
      <c r="F16" s="25" t="s">
        <v>18</v>
      </c>
      <c r="G16" s="26">
        <v>80040</v>
      </c>
      <c r="H16" s="27">
        <f>H17</f>
        <v>8368848.7000000002</v>
      </c>
      <c r="I16" s="27">
        <f t="shared" ref="I16:J16" si="4">I17</f>
        <v>8389848.6999999993</v>
      </c>
      <c r="J16" s="27">
        <f t="shared" si="4"/>
        <v>8389848.6999999993</v>
      </c>
      <c r="K16" s="76">
        <v>3</v>
      </c>
    </row>
    <row r="17" spans="1:12" s="4" customFormat="1" ht="15" customHeight="1" x14ac:dyDescent="0.3">
      <c r="A17" s="73"/>
      <c r="B17" s="45" t="s">
        <v>75</v>
      </c>
      <c r="C17" s="25" t="s">
        <v>19</v>
      </c>
      <c r="D17" s="26">
        <v>14</v>
      </c>
      <c r="E17" s="26">
        <v>4</v>
      </c>
      <c r="F17" s="25" t="s">
        <v>18</v>
      </c>
      <c r="G17" s="26">
        <v>80040</v>
      </c>
      <c r="H17" s="27">
        <v>8368848.7000000002</v>
      </c>
      <c r="I17" s="27">
        <v>8389848.6999999993</v>
      </c>
      <c r="J17" s="27">
        <v>8389848.6999999993</v>
      </c>
      <c r="K17" s="76"/>
    </row>
    <row r="18" spans="1:12" s="4" customFormat="1" ht="12.6" customHeight="1" x14ac:dyDescent="0.3">
      <c r="A18" s="73"/>
      <c r="B18" s="51" t="s">
        <v>44</v>
      </c>
      <c r="C18" s="25" t="s">
        <v>53</v>
      </c>
      <c r="D18" s="26" t="s">
        <v>53</v>
      </c>
      <c r="E18" s="26" t="s">
        <v>53</v>
      </c>
      <c r="F18" s="25" t="s">
        <v>53</v>
      </c>
      <c r="G18" s="26" t="s">
        <v>53</v>
      </c>
      <c r="H18" s="27">
        <f>H17</f>
        <v>8368848.7000000002</v>
      </c>
      <c r="I18" s="27">
        <f t="shared" ref="I18:J18" si="5">I17</f>
        <v>8389848.6999999993</v>
      </c>
      <c r="J18" s="27">
        <f t="shared" si="5"/>
        <v>8389848.6999999993</v>
      </c>
      <c r="K18" s="76"/>
    </row>
    <row r="19" spans="1:12" s="4" customFormat="1" ht="27" customHeight="1" x14ac:dyDescent="0.3">
      <c r="A19" s="72" t="s">
        <v>3</v>
      </c>
      <c r="B19" s="29" t="s">
        <v>55</v>
      </c>
      <c r="C19" s="30" t="s">
        <v>53</v>
      </c>
      <c r="D19" s="31" t="s">
        <v>53</v>
      </c>
      <c r="E19" s="31" t="s">
        <v>53</v>
      </c>
      <c r="F19" s="30" t="s">
        <v>53</v>
      </c>
      <c r="G19" s="31" t="s">
        <v>53</v>
      </c>
      <c r="H19" s="62">
        <f>H20+H21</f>
        <v>126588724.81</v>
      </c>
      <c r="I19" s="32">
        <f t="shared" ref="I19:J19" si="6">I20+I21</f>
        <v>79094644.299999997</v>
      </c>
      <c r="J19" s="32">
        <f t="shared" si="6"/>
        <v>84092796.299999997</v>
      </c>
      <c r="K19" s="75" t="s">
        <v>115</v>
      </c>
    </row>
    <row r="20" spans="1:12" s="4" customFormat="1" ht="13.2" customHeight="1" x14ac:dyDescent="0.3">
      <c r="A20" s="72"/>
      <c r="B20" s="48" t="s">
        <v>75</v>
      </c>
      <c r="C20" s="30" t="s">
        <v>29</v>
      </c>
      <c r="D20" s="31">
        <v>14</v>
      </c>
      <c r="E20" s="31">
        <v>4</v>
      </c>
      <c r="F20" s="30" t="s">
        <v>20</v>
      </c>
      <c r="G20" s="31" t="s">
        <v>53</v>
      </c>
      <c r="H20" s="63">
        <f>H24+H27+H32+H35+H41+H47+H56</f>
        <v>114288724.81</v>
      </c>
      <c r="I20" s="33">
        <f t="shared" ref="I20:J20" si="7">I24+I27+I32</f>
        <v>66794644.299999997</v>
      </c>
      <c r="J20" s="33">
        <f t="shared" si="7"/>
        <v>71792796.299999997</v>
      </c>
      <c r="K20" s="75"/>
      <c r="L20" s="36"/>
    </row>
    <row r="21" spans="1:12" s="4" customFormat="1" ht="12.6" customHeight="1" x14ac:dyDescent="0.3">
      <c r="A21" s="72"/>
      <c r="B21" s="29" t="s">
        <v>0</v>
      </c>
      <c r="C21" s="30" t="s">
        <v>53</v>
      </c>
      <c r="D21" s="31" t="s">
        <v>53</v>
      </c>
      <c r="E21" s="31" t="s">
        <v>53</v>
      </c>
      <c r="F21" s="30" t="s">
        <v>53</v>
      </c>
      <c r="G21" s="31" t="s">
        <v>53</v>
      </c>
      <c r="H21" s="33">
        <f>H25</f>
        <v>12300000</v>
      </c>
      <c r="I21" s="33">
        <f t="shared" ref="I21:J21" si="8">I25</f>
        <v>12300000</v>
      </c>
      <c r="J21" s="33">
        <f t="shared" si="8"/>
        <v>12300000</v>
      </c>
      <c r="K21" s="75"/>
      <c r="L21" s="36"/>
    </row>
    <row r="22" spans="1:12" s="4" customFormat="1" ht="12" customHeight="1" x14ac:dyDescent="0.3">
      <c r="A22" s="72"/>
      <c r="B22" s="52" t="s">
        <v>44</v>
      </c>
      <c r="C22" s="30" t="s">
        <v>53</v>
      </c>
      <c r="D22" s="31" t="s">
        <v>53</v>
      </c>
      <c r="E22" s="31" t="s">
        <v>53</v>
      </c>
      <c r="F22" s="30" t="s">
        <v>53</v>
      </c>
      <c r="G22" s="31" t="s">
        <v>53</v>
      </c>
      <c r="H22" s="63">
        <f>H20+H21</f>
        <v>126588724.81</v>
      </c>
      <c r="I22" s="33">
        <f t="shared" ref="I22:J22" si="9">I20+I21</f>
        <v>79094644.299999997</v>
      </c>
      <c r="J22" s="33">
        <f t="shared" si="9"/>
        <v>84092796.299999997</v>
      </c>
      <c r="K22" s="75"/>
      <c r="L22" s="36"/>
    </row>
    <row r="23" spans="1:12" s="4" customFormat="1" ht="14.4" customHeight="1" x14ac:dyDescent="0.3">
      <c r="A23" s="73" t="s">
        <v>9</v>
      </c>
      <c r="B23" s="45" t="s">
        <v>10</v>
      </c>
      <c r="C23" s="25" t="s">
        <v>53</v>
      </c>
      <c r="D23" s="26" t="s">
        <v>53</v>
      </c>
      <c r="E23" s="26" t="s">
        <v>53</v>
      </c>
      <c r="F23" s="25" t="s">
        <v>53</v>
      </c>
      <c r="G23" s="26" t="s">
        <v>53</v>
      </c>
      <c r="H23" s="56">
        <f>H24+H25</f>
        <v>101005277.53</v>
      </c>
      <c r="I23" s="34">
        <f>I24+I25</f>
        <v>76399192.229999989</v>
      </c>
      <c r="J23" s="34">
        <f>J24+J25</f>
        <v>81397344.230000004</v>
      </c>
      <c r="K23" s="76" t="s">
        <v>93</v>
      </c>
    </row>
    <row r="24" spans="1:12" s="4" customFormat="1" ht="13.8" customHeight="1" x14ac:dyDescent="0.3">
      <c r="A24" s="73"/>
      <c r="B24" s="45" t="s">
        <v>75</v>
      </c>
      <c r="C24" s="25" t="s">
        <v>19</v>
      </c>
      <c r="D24" s="26">
        <v>14</v>
      </c>
      <c r="E24" s="26">
        <v>4</v>
      </c>
      <c r="F24" s="25" t="s">
        <v>20</v>
      </c>
      <c r="G24" s="26">
        <v>80600</v>
      </c>
      <c r="H24" s="55">
        <v>88705277.530000001</v>
      </c>
      <c r="I24" s="27">
        <v>64099192.229999997</v>
      </c>
      <c r="J24" s="27">
        <v>69097344.230000004</v>
      </c>
      <c r="K24" s="76"/>
    </row>
    <row r="25" spans="1:12" s="4" customFormat="1" ht="14.4" customHeight="1" x14ac:dyDescent="0.3">
      <c r="A25" s="73"/>
      <c r="B25" s="28" t="s">
        <v>0</v>
      </c>
      <c r="C25" s="25" t="s">
        <v>53</v>
      </c>
      <c r="D25" s="26" t="s">
        <v>53</v>
      </c>
      <c r="E25" s="26" t="s">
        <v>53</v>
      </c>
      <c r="F25" s="25" t="s">
        <v>53</v>
      </c>
      <c r="G25" s="26" t="s">
        <v>53</v>
      </c>
      <c r="H25" s="27">
        <v>12300000</v>
      </c>
      <c r="I25" s="27">
        <v>12300000</v>
      </c>
      <c r="J25" s="27">
        <v>12300000</v>
      </c>
      <c r="K25" s="76"/>
    </row>
    <row r="26" spans="1:12" s="4" customFormat="1" ht="11.4" customHeight="1" x14ac:dyDescent="0.3">
      <c r="A26" s="73"/>
      <c r="B26" s="51" t="s">
        <v>44</v>
      </c>
      <c r="C26" s="25" t="s">
        <v>53</v>
      </c>
      <c r="D26" s="26" t="s">
        <v>53</v>
      </c>
      <c r="E26" s="26" t="s">
        <v>53</v>
      </c>
      <c r="F26" s="25" t="s">
        <v>53</v>
      </c>
      <c r="G26" s="26" t="s">
        <v>53</v>
      </c>
      <c r="H26" s="55">
        <f>H24+H25</f>
        <v>101005277.53</v>
      </c>
      <c r="I26" s="27">
        <f t="shared" ref="I26:J26" si="10">I24+I25</f>
        <v>76399192.229999989</v>
      </c>
      <c r="J26" s="27">
        <f t="shared" si="10"/>
        <v>81397344.230000004</v>
      </c>
      <c r="K26" s="76"/>
    </row>
    <row r="27" spans="1:12" s="4" customFormat="1" ht="27" customHeight="1" x14ac:dyDescent="0.3">
      <c r="A27" s="53" t="s">
        <v>36</v>
      </c>
      <c r="B27" s="28" t="s">
        <v>12</v>
      </c>
      <c r="C27" s="25" t="s">
        <v>66</v>
      </c>
      <c r="D27" s="26">
        <v>14</v>
      </c>
      <c r="E27" s="26">
        <v>4</v>
      </c>
      <c r="F27" s="25" t="s">
        <v>20</v>
      </c>
      <c r="G27" s="26">
        <v>82300</v>
      </c>
      <c r="H27" s="27">
        <f>H28+H29</f>
        <v>1695000</v>
      </c>
      <c r="I27" s="27">
        <f t="shared" ref="I27:J27" si="11">I28+I29</f>
        <v>1295000</v>
      </c>
      <c r="J27" s="27">
        <f t="shared" si="11"/>
        <v>1295000</v>
      </c>
      <c r="K27" s="28" t="s">
        <v>94</v>
      </c>
    </row>
    <row r="28" spans="1:12" s="4" customFormat="1" ht="14.4" customHeight="1" x14ac:dyDescent="0.3">
      <c r="A28" s="53" t="s">
        <v>37</v>
      </c>
      <c r="B28" s="45" t="s">
        <v>75</v>
      </c>
      <c r="C28" s="25" t="s">
        <v>21</v>
      </c>
      <c r="D28" s="26">
        <v>14</v>
      </c>
      <c r="E28" s="26">
        <v>4</v>
      </c>
      <c r="F28" s="25" t="s">
        <v>20</v>
      </c>
      <c r="G28" s="26">
        <v>82300</v>
      </c>
      <c r="H28" s="27">
        <v>400000</v>
      </c>
      <c r="I28" s="27">
        <v>0</v>
      </c>
      <c r="J28" s="27">
        <v>0</v>
      </c>
      <c r="K28" s="51">
        <v>9</v>
      </c>
    </row>
    <row r="29" spans="1:12" s="4" customFormat="1" ht="13.2" customHeight="1" x14ac:dyDescent="0.3">
      <c r="A29" s="53" t="s">
        <v>38</v>
      </c>
      <c r="B29" s="45" t="s">
        <v>75</v>
      </c>
      <c r="C29" s="25" t="s">
        <v>19</v>
      </c>
      <c r="D29" s="26">
        <v>14</v>
      </c>
      <c r="E29" s="26">
        <v>4</v>
      </c>
      <c r="F29" s="25" t="s">
        <v>20</v>
      </c>
      <c r="G29" s="26">
        <v>82300</v>
      </c>
      <c r="H29" s="27">
        <v>1295000</v>
      </c>
      <c r="I29" s="27">
        <v>1295000</v>
      </c>
      <c r="J29" s="27">
        <v>1295000</v>
      </c>
      <c r="K29" s="51" t="s">
        <v>95</v>
      </c>
    </row>
    <row r="30" spans="1:12" s="4" customFormat="1" ht="13.2" customHeight="1" x14ac:dyDescent="0.3">
      <c r="A30" s="53"/>
      <c r="B30" s="51" t="s">
        <v>44</v>
      </c>
      <c r="C30" s="25" t="s">
        <v>53</v>
      </c>
      <c r="D30" s="26" t="s">
        <v>53</v>
      </c>
      <c r="E30" s="26" t="s">
        <v>53</v>
      </c>
      <c r="F30" s="25" t="s">
        <v>53</v>
      </c>
      <c r="G30" s="26" t="s">
        <v>53</v>
      </c>
      <c r="H30" s="27">
        <f>H28+H29</f>
        <v>1695000</v>
      </c>
      <c r="I30" s="27">
        <f t="shared" ref="I30:J30" si="12">I28+I29</f>
        <v>1295000</v>
      </c>
      <c r="J30" s="27">
        <f t="shared" si="12"/>
        <v>1295000</v>
      </c>
      <c r="K30" s="44"/>
    </row>
    <row r="31" spans="1:12" s="4" customFormat="1" ht="52.2" customHeight="1" x14ac:dyDescent="0.3">
      <c r="A31" s="73" t="s">
        <v>13</v>
      </c>
      <c r="B31" s="46" t="s">
        <v>27</v>
      </c>
      <c r="C31" s="25" t="s">
        <v>19</v>
      </c>
      <c r="D31" s="26">
        <v>14</v>
      </c>
      <c r="E31" s="26">
        <v>4</v>
      </c>
      <c r="F31" s="25" t="s">
        <v>20</v>
      </c>
      <c r="G31" s="26">
        <v>82320</v>
      </c>
      <c r="H31" s="27">
        <f>H32</f>
        <v>1400452.07</v>
      </c>
      <c r="I31" s="27">
        <f t="shared" ref="I31:J31" si="13">I32</f>
        <v>1400452.07</v>
      </c>
      <c r="J31" s="27">
        <f t="shared" si="13"/>
        <v>1400452.07</v>
      </c>
      <c r="K31" s="76">
        <v>10</v>
      </c>
    </row>
    <row r="32" spans="1:12" s="4" customFormat="1" ht="13.8" customHeight="1" x14ac:dyDescent="0.3">
      <c r="A32" s="73"/>
      <c r="B32" s="45" t="s">
        <v>75</v>
      </c>
      <c r="C32" s="25" t="s">
        <v>19</v>
      </c>
      <c r="D32" s="26">
        <v>14</v>
      </c>
      <c r="E32" s="26">
        <v>4</v>
      </c>
      <c r="F32" s="25" t="s">
        <v>20</v>
      </c>
      <c r="G32" s="26">
        <v>82320</v>
      </c>
      <c r="H32" s="27">
        <v>1400452.07</v>
      </c>
      <c r="I32" s="27">
        <v>1400452.07</v>
      </c>
      <c r="J32" s="27">
        <v>1400452.07</v>
      </c>
      <c r="K32" s="76"/>
    </row>
    <row r="33" spans="1:11" s="4" customFormat="1" ht="12.6" customHeight="1" x14ac:dyDescent="0.3">
      <c r="A33" s="73"/>
      <c r="B33" s="51" t="s">
        <v>44</v>
      </c>
      <c r="C33" s="25" t="s">
        <v>53</v>
      </c>
      <c r="D33" s="26" t="s">
        <v>53</v>
      </c>
      <c r="E33" s="26" t="s">
        <v>53</v>
      </c>
      <c r="F33" s="25" t="s">
        <v>53</v>
      </c>
      <c r="G33" s="26" t="s">
        <v>53</v>
      </c>
      <c r="H33" s="27">
        <f>H32</f>
        <v>1400452.07</v>
      </c>
      <c r="I33" s="27">
        <f t="shared" ref="I33:J33" si="14">I32</f>
        <v>1400452.07</v>
      </c>
      <c r="J33" s="27">
        <f t="shared" si="14"/>
        <v>1400452.07</v>
      </c>
      <c r="K33" s="76"/>
    </row>
    <row r="34" spans="1:11" s="4" customFormat="1" ht="27" customHeight="1" x14ac:dyDescent="0.3">
      <c r="A34" s="73" t="s">
        <v>78</v>
      </c>
      <c r="B34" s="46" t="s">
        <v>77</v>
      </c>
      <c r="C34" s="25" t="s">
        <v>60</v>
      </c>
      <c r="D34" s="26">
        <v>14</v>
      </c>
      <c r="E34" s="26">
        <v>4</v>
      </c>
      <c r="F34" s="25" t="s">
        <v>20</v>
      </c>
      <c r="G34" s="26">
        <v>81680</v>
      </c>
      <c r="H34" s="55">
        <f>H35</f>
        <v>1010440</v>
      </c>
      <c r="I34" s="27">
        <f t="shared" ref="I34:J34" si="15">I35</f>
        <v>0</v>
      </c>
      <c r="J34" s="27">
        <f t="shared" si="15"/>
        <v>0</v>
      </c>
      <c r="K34" s="76">
        <v>11</v>
      </c>
    </row>
    <row r="35" spans="1:11" s="4" customFormat="1" ht="13.2" customHeight="1" x14ac:dyDescent="0.3">
      <c r="A35" s="73"/>
      <c r="B35" s="45" t="s">
        <v>75</v>
      </c>
      <c r="C35" s="25" t="s">
        <v>60</v>
      </c>
      <c r="D35" s="26">
        <v>14</v>
      </c>
      <c r="E35" s="26">
        <v>4</v>
      </c>
      <c r="F35" s="25" t="s">
        <v>20</v>
      </c>
      <c r="G35" s="26">
        <v>81680</v>
      </c>
      <c r="H35" s="55">
        <f>H38</f>
        <v>1010440</v>
      </c>
      <c r="I35" s="27">
        <f t="shared" ref="I35:J35" si="16">I38</f>
        <v>0</v>
      </c>
      <c r="J35" s="27">
        <f t="shared" si="16"/>
        <v>0</v>
      </c>
      <c r="K35" s="76"/>
    </row>
    <row r="36" spans="1:11" s="4" customFormat="1" ht="12.6" customHeight="1" x14ac:dyDescent="0.3">
      <c r="A36" s="73"/>
      <c r="B36" s="51" t="s">
        <v>44</v>
      </c>
      <c r="C36" s="25" t="s">
        <v>53</v>
      </c>
      <c r="D36" s="26" t="s">
        <v>53</v>
      </c>
      <c r="E36" s="26" t="s">
        <v>53</v>
      </c>
      <c r="F36" s="25" t="s">
        <v>53</v>
      </c>
      <c r="G36" s="26" t="s">
        <v>53</v>
      </c>
      <c r="H36" s="55">
        <f>H35</f>
        <v>1010440</v>
      </c>
      <c r="I36" s="27">
        <f t="shared" ref="I36:J36" si="17">I35</f>
        <v>0</v>
      </c>
      <c r="J36" s="27">
        <f t="shared" si="17"/>
        <v>0</v>
      </c>
      <c r="K36" s="76"/>
    </row>
    <row r="37" spans="1:11" s="4" customFormat="1" ht="26.4" customHeight="1" x14ac:dyDescent="0.3">
      <c r="A37" s="73" t="s">
        <v>80</v>
      </c>
      <c r="B37" s="46" t="s">
        <v>79</v>
      </c>
      <c r="C37" s="25" t="s">
        <v>60</v>
      </c>
      <c r="D37" s="26">
        <v>14</v>
      </c>
      <c r="E37" s="26">
        <v>4</v>
      </c>
      <c r="F37" s="25" t="s">
        <v>20</v>
      </c>
      <c r="G37" s="26">
        <v>81680</v>
      </c>
      <c r="H37" s="55">
        <f>H38</f>
        <v>1010440</v>
      </c>
      <c r="I37" s="27">
        <f t="shared" ref="I37:J37" si="18">I38</f>
        <v>0</v>
      </c>
      <c r="J37" s="27">
        <f t="shared" si="18"/>
        <v>0</v>
      </c>
      <c r="K37" s="76">
        <v>11</v>
      </c>
    </row>
    <row r="38" spans="1:11" s="4" customFormat="1" ht="13.8" customHeight="1" x14ac:dyDescent="0.3">
      <c r="A38" s="73"/>
      <c r="B38" s="45" t="s">
        <v>75</v>
      </c>
      <c r="C38" s="25" t="s">
        <v>60</v>
      </c>
      <c r="D38" s="26">
        <v>14</v>
      </c>
      <c r="E38" s="26">
        <v>4</v>
      </c>
      <c r="F38" s="25" t="s">
        <v>20</v>
      </c>
      <c r="G38" s="26">
        <v>81680</v>
      </c>
      <c r="H38" s="55">
        <v>1010440</v>
      </c>
      <c r="I38" s="27">
        <v>0</v>
      </c>
      <c r="J38" s="27">
        <v>0</v>
      </c>
      <c r="K38" s="76"/>
    </row>
    <row r="39" spans="1:11" s="4" customFormat="1" ht="13.2" customHeight="1" x14ac:dyDescent="0.3">
      <c r="A39" s="73"/>
      <c r="B39" s="51" t="s">
        <v>44</v>
      </c>
      <c r="C39" s="25" t="s">
        <v>53</v>
      </c>
      <c r="D39" s="26" t="s">
        <v>53</v>
      </c>
      <c r="E39" s="26" t="s">
        <v>53</v>
      </c>
      <c r="F39" s="25" t="s">
        <v>53</v>
      </c>
      <c r="G39" s="26" t="s">
        <v>53</v>
      </c>
      <c r="H39" s="55">
        <f>H38</f>
        <v>1010440</v>
      </c>
      <c r="I39" s="27">
        <f t="shared" ref="I39:J39" si="19">I38</f>
        <v>0</v>
      </c>
      <c r="J39" s="27">
        <f t="shared" si="19"/>
        <v>0</v>
      </c>
      <c r="K39" s="76"/>
    </row>
    <row r="40" spans="1:11" s="4" customFormat="1" ht="26.4" customHeight="1" x14ac:dyDescent="0.3">
      <c r="A40" s="73" t="s">
        <v>81</v>
      </c>
      <c r="B40" s="46" t="s">
        <v>59</v>
      </c>
      <c r="C40" s="25" t="s">
        <v>60</v>
      </c>
      <c r="D40" s="26">
        <v>14</v>
      </c>
      <c r="E40" s="26">
        <v>4</v>
      </c>
      <c r="F40" s="25" t="s">
        <v>20</v>
      </c>
      <c r="G40" s="26" t="s">
        <v>84</v>
      </c>
      <c r="H40" s="55">
        <f>H41</f>
        <v>17958920.760000002</v>
      </c>
      <c r="I40" s="27">
        <f t="shared" ref="I40:J40" si="20">I41</f>
        <v>0</v>
      </c>
      <c r="J40" s="27">
        <f t="shared" si="20"/>
        <v>0</v>
      </c>
      <c r="K40" s="76" t="s">
        <v>96</v>
      </c>
    </row>
    <row r="41" spans="1:11" s="4" customFormat="1" ht="12.6" customHeight="1" x14ac:dyDescent="0.3">
      <c r="A41" s="73"/>
      <c r="B41" s="45" t="s">
        <v>75</v>
      </c>
      <c r="C41" s="25" t="s">
        <v>60</v>
      </c>
      <c r="D41" s="26">
        <v>14</v>
      </c>
      <c r="E41" s="26">
        <v>4</v>
      </c>
      <c r="F41" s="25" t="s">
        <v>20</v>
      </c>
      <c r="G41" s="26" t="s">
        <v>84</v>
      </c>
      <c r="H41" s="55">
        <f>H44</f>
        <v>17958920.760000002</v>
      </c>
      <c r="I41" s="27">
        <f t="shared" ref="I41:J41" si="21">I44</f>
        <v>0</v>
      </c>
      <c r="J41" s="27">
        <f t="shared" si="21"/>
        <v>0</v>
      </c>
      <c r="K41" s="76"/>
    </row>
    <row r="42" spans="1:11" s="4" customFormat="1" ht="12.6" customHeight="1" x14ac:dyDescent="0.3">
      <c r="A42" s="73"/>
      <c r="B42" s="51" t="s">
        <v>44</v>
      </c>
      <c r="C42" s="25" t="s">
        <v>53</v>
      </c>
      <c r="D42" s="26" t="s">
        <v>53</v>
      </c>
      <c r="E42" s="26" t="s">
        <v>53</v>
      </c>
      <c r="F42" s="25" t="s">
        <v>53</v>
      </c>
      <c r="G42" s="26" t="s">
        <v>53</v>
      </c>
      <c r="H42" s="55">
        <f>H41</f>
        <v>17958920.760000002</v>
      </c>
      <c r="I42" s="27">
        <f t="shared" ref="I42:J42" si="22">I41</f>
        <v>0</v>
      </c>
      <c r="J42" s="27">
        <f t="shared" si="22"/>
        <v>0</v>
      </c>
      <c r="K42" s="76"/>
    </row>
    <row r="43" spans="1:11" s="4" customFormat="1" ht="26.4" customHeight="1" x14ac:dyDescent="0.3">
      <c r="A43" s="73" t="s">
        <v>82</v>
      </c>
      <c r="B43" s="46" t="s">
        <v>83</v>
      </c>
      <c r="C43" s="25" t="s">
        <v>60</v>
      </c>
      <c r="D43" s="26">
        <v>14</v>
      </c>
      <c r="E43" s="26">
        <v>4</v>
      </c>
      <c r="F43" s="25" t="s">
        <v>20</v>
      </c>
      <c r="G43" s="26" t="s">
        <v>84</v>
      </c>
      <c r="H43" s="55">
        <f>H44</f>
        <v>17958920.760000002</v>
      </c>
      <c r="I43" s="27">
        <f t="shared" ref="I43:J43" si="23">I44</f>
        <v>0</v>
      </c>
      <c r="J43" s="27">
        <f t="shared" si="23"/>
        <v>0</v>
      </c>
      <c r="K43" s="76" t="s">
        <v>96</v>
      </c>
    </row>
    <row r="44" spans="1:11" s="4" customFormat="1" ht="13.8" customHeight="1" x14ac:dyDescent="0.3">
      <c r="A44" s="73"/>
      <c r="B44" s="45" t="s">
        <v>75</v>
      </c>
      <c r="C44" s="25" t="s">
        <v>60</v>
      </c>
      <c r="D44" s="26">
        <v>14</v>
      </c>
      <c r="E44" s="26">
        <v>4</v>
      </c>
      <c r="F44" s="25" t="s">
        <v>20</v>
      </c>
      <c r="G44" s="26" t="s">
        <v>84</v>
      </c>
      <c r="H44" s="55">
        <v>17958920.760000002</v>
      </c>
      <c r="I44" s="27">
        <v>0</v>
      </c>
      <c r="J44" s="27">
        <v>0</v>
      </c>
      <c r="K44" s="76"/>
    </row>
    <row r="45" spans="1:11" s="4" customFormat="1" ht="12.6" customHeight="1" x14ac:dyDescent="0.3">
      <c r="A45" s="73"/>
      <c r="B45" s="51" t="s">
        <v>44</v>
      </c>
      <c r="C45" s="25" t="s">
        <v>53</v>
      </c>
      <c r="D45" s="26" t="s">
        <v>53</v>
      </c>
      <c r="E45" s="26" t="s">
        <v>53</v>
      </c>
      <c r="F45" s="25" t="s">
        <v>53</v>
      </c>
      <c r="G45" s="26" t="s">
        <v>53</v>
      </c>
      <c r="H45" s="55">
        <f>H44</f>
        <v>17958920.760000002</v>
      </c>
      <c r="I45" s="27">
        <f t="shared" ref="I45:J45" si="24">I44</f>
        <v>0</v>
      </c>
      <c r="J45" s="27">
        <f t="shared" si="24"/>
        <v>0</v>
      </c>
      <c r="K45" s="76"/>
    </row>
    <row r="46" spans="1:11" s="50" customFormat="1" ht="65.400000000000006" customHeight="1" x14ac:dyDescent="0.3">
      <c r="A46" s="66" t="s">
        <v>98</v>
      </c>
      <c r="B46" s="46" t="s">
        <v>109</v>
      </c>
      <c r="C46" s="25" t="s">
        <v>19</v>
      </c>
      <c r="D46" s="26">
        <v>14</v>
      </c>
      <c r="E46" s="26">
        <v>4</v>
      </c>
      <c r="F46" s="25" t="s">
        <v>20</v>
      </c>
      <c r="G46" s="26" t="s">
        <v>103</v>
      </c>
      <c r="H46" s="55">
        <f>H47</f>
        <v>1111111.1100000001</v>
      </c>
      <c r="I46" s="27">
        <f t="shared" ref="I46:J46" si="25">I47</f>
        <v>0</v>
      </c>
      <c r="J46" s="27">
        <f t="shared" si="25"/>
        <v>0</v>
      </c>
      <c r="K46" s="69">
        <v>16</v>
      </c>
    </row>
    <row r="47" spans="1:11" s="50" customFormat="1" ht="13.2" customHeight="1" x14ac:dyDescent="0.3">
      <c r="A47" s="67"/>
      <c r="B47" s="45" t="s">
        <v>75</v>
      </c>
      <c r="C47" s="25" t="s">
        <v>19</v>
      </c>
      <c r="D47" s="26">
        <v>14</v>
      </c>
      <c r="E47" s="26">
        <v>4</v>
      </c>
      <c r="F47" s="25" t="s">
        <v>20</v>
      </c>
      <c r="G47" s="26" t="s">
        <v>103</v>
      </c>
      <c r="H47" s="55">
        <f>H50</f>
        <v>1111111.1100000001</v>
      </c>
      <c r="I47" s="27">
        <v>0</v>
      </c>
      <c r="J47" s="27">
        <v>0</v>
      </c>
      <c r="K47" s="70"/>
    </row>
    <row r="48" spans="1:11" s="50" customFormat="1" ht="12.6" customHeight="1" x14ac:dyDescent="0.3">
      <c r="A48" s="68"/>
      <c r="B48" s="51" t="s">
        <v>44</v>
      </c>
      <c r="C48" s="25" t="s">
        <v>53</v>
      </c>
      <c r="D48" s="26" t="s">
        <v>53</v>
      </c>
      <c r="E48" s="26" t="s">
        <v>53</v>
      </c>
      <c r="F48" s="25" t="s">
        <v>53</v>
      </c>
      <c r="G48" s="26" t="s">
        <v>53</v>
      </c>
      <c r="H48" s="55">
        <f>H47</f>
        <v>1111111.1100000001</v>
      </c>
      <c r="I48" s="27">
        <f t="shared" ref="I48:J48" si="26">I47</f>
        <v>0</v>
      </c>
      <c r="J48" s="27">
        <f t="shared" si="26"/>
        <v>0</v>
      </c>
      <c r="K48" s="71"/>
    </row>
    <row r="49" spans="1:12" s="50" customFormat="1" ht="40.799999999999997" customHeight="1" x14ac:dyDescent="0.3">
      <c r="A49" s="66" t="s">
        <v>99</v>
      </c>
      <c r="B49" s="57" t="s">
        <v>113</v>
      </c>
      <c r="C49" s="25" t="s">
        <v>19</v>
      </c>
      <c r="D49" s="26">
        <v>14</v>
      </c>
      <c r="E49" s="26">
        <v>4</v>
      </c>
      <c r="F49" s="25" t="s">
        <v>20</v>
      </c>
      <c r="G49" s="26" t="s">
        <v>103</v>
      </c>
      <c r="H49" s="55">
        <f>H50</f>
        <v>1111111.1100000001</v>
      </c>
      <c r="I49" s="27">
        <f t="shared" ref="I49:J49" si="27">I50</f>
        <v>0</v>
      </c>
      <c r="J49" s="27">
        <f t="shared" si="27"/>
        <v>0</v>
      </c>
      <c r="K49" s="69">
        <v>16</v>
      </c>
    </row>
    <row r="50" spans="1:12" s="50" customFormat="1" ht="13.8" customHeight="1" x14ac:dyDescent="0.3">
      <c r="A50" s="67"/>
      <c r="B50" s="45" t="s">
        <v>75</v>
      </c>
      <c r="C50" s="25" t="s">
        <v>19</v>
      </c>
      <c r="D50" s="26">
        <v>14</v>
      </c>
      <c r="E50" s="26">
        <v>4</v>
      </c>
      <c r="F50" s="25" t="s">
        <v>20</v>
      </c>
      <c r="G50" s="26" t="s">
        <v>103</v>
      </c>
      <c r="H50" s="55">
        <v>1111111.1100000001</v>
      </c>
      <c r="I50" s="27">
        <v>0</v>
      </c>
      <c r="J50" s="27">
        <v>0</v>
      </c>
      <c r="K50" s="70"/>
    </row>
    <row r="51" spans="1:12" s="50" customFormat="1" ht="13.2" customHeight="1" x14ac:dyDescent="0.3">
      <c r="A51" s="68"/>
      <c r="B51" s="51" t="s">
        <v>44</v>
      </c>
      <c r="C51" s="25" t="s">
        <v>53</v>
      </c>
      <c r="D51" s="26" t="s">
        <v>53</v>
      </c>
      <c r="E51" s="26" t="s">
        <v>53</v>
      </c>
      <c r="F51" s="25" t="s">
        <v>53</v>
      </c>
      <c r="G51" s="26" t="s">
        <v>53</v>
      </c>
      <c r="H51" s="55">
        <f>H50</f>
        <v>1111111.1100000001</v>
      </c>
      <c r="I51" s="27">
        <f t="shared" ref="I51:J51" si="28">I50</f>
        <v>0</v>
      </c>
      <c r="J51" s="27">
        <f t="shared" si="28"/>
        <v>0</v>
      </c>
      <c r="K51" s="71"/>
    </row>
    <row r="52" spans="1:12" s="50" customFormat="1" ht="42" customHeight="1" x14ac:dyDescent="0.3">
      <c r="A52" s="66" t="s">
        <v>104</v>
      </c>
      <c r="B52" s="57" t="s">
        <v>110</v>
      </c>
      <c r="C52" s="58" t="s">
        <v>19</v>
      </c>
      <c r="D52" s="59">
        <v>14</v>
      </c>
      <c r="E52" s="59">
        <v>4</v>
      </c>
      <c r="F52" s="58" t="s">
        <v>20</v>
      </c>
      <c r="G52" s="59" t="s">
        <v>111</v>
      </c>
      <c r="H52" s="55">
        <f>H53</f>
        <v>2407523.34</v>
      </c>
      <c r="I52" s="55">
        <f t="shared" ref="I52:J52" si="29">I53</f>
        <v>0</v>
      </c>
      <c r="J52" s="55">
        <f t="shared" si="29"/>
        <v>0</v>
      </c>
      <c r="K52" s="69">
        <v>6</v>
      </c>
    </row>
    <row r="53" spans="1:12" s="50" customFormat="1" ht="13.2" customHeight="1" x14ac:dyDescent="0.3">
      <c r="A53" s="67"/>
      <c r="B53" s="60" t="s">
        <v>75</v>
      </c>
      <c r="C53" s="58" t="s">
        <v>19</v>
      </c>
      <c r="D53" s="59">
        <v>14</v>
      </c>
      <c r="E53" s="59">
        <v>4</v>
      </c>
      <c r="F53" s="58" t="s">
        <v>20</v>
      </c>
      <c r="G53" s="59" t="s">
        <v>111</v>
      </c>
      <c r="H53" s="55">
        <f>H56</f>
        <v>2407523.34</v>
      </c>
      <c r="I53" s="55">
        <v>0</v>
      </c>
      <c r="J53" s="55">
        <v>0</v>
      </c>
      <c r="K53" s="70"/>
    </row>
    <row r="54" spans="1:12" s="50" customFormat="1" ht="12.6" customHeight="1" x14ac:dyDescent="0.3">
      <c r="A54" s="68"/>
      <c r="B54" s="61" t="s">
        <v>44</v>
      </c>
      <c r="C54" s="58" t="s">
        <v>53</v>
      </c>
      <c r="D54" s="59" t="s">
        <v>53</v>
      </c>
      <c r="E54" s="59" t="s">
        <v>53</v>
      </c>
      <c r="F54" s="58" t="s">
        <v>53</v>
      </c>
      <c r="G54" s="59" t="s">
        <v>53</v>
      </c>
      <c r="H54" s="55">
        <f>H53</f>
        <v>2407523.34</v>
      </c>
      <c r="I54" s="55">
        <f t="shared" ref="I54:J54" si="30">I53</f>
        <v>0</v>
      </c>
      <c r="J54" s="55">
        <f t="shared" si="30"/>
        <v>0</v>
      </c>
      <c r="K54" s="71"/>
    </row>
    <row r="55" spans="1:12" s="50" customFormat="1" ht="54" customHeight="1" x14ac:dyDescent="0.3">
      <c r="A55" s="66" t="s">
        <v>105</v>
      </c>
      <c r="B55" s="57" t="s">
        <v>114</v>
      </c>
      <c r="C55" s="58" t="s">
        <v>19</v>
      </c>
      <c r="D55" s="59">
        <v>14</v>
      </c>
      <c r="E55" s="59">
        <v>4</v>
      </c>
      <c r="F55" s="58" t="s">
        <v>20</v>
      </c>
      <c r="G55" s="59" t="s">
        <v>111</v>
      </c>
      <c r="H55" s="55">
        <f>H56</f>
        <v>2407523.34</v>
      </c>
      <c r="I55" s="55">
        <f t="shared" ref="I55:J55" si="31">I56</f>
        <v>0</v>
      </c>
      <c r="J55" s="55">
        <f t="shared" si="31"/>
        <v>0</v>
      </c>
      <c r="K55" s="69">
        <v>6</v>
      </c>
    </row>
    <row r="56" spans="1:12" s="50" customFormat="1" ht="15.6" customHeight="1" x14ac:dyDescent="0.3">
      <c r="A56" s="67"/>
      <c r="B56" s="60" t="s">
        <v>75</v>
      </c>
      <c r="C56" s="58" t="s">
        <v>19</v>
      </c>
      <c r="D56" s="59">
        <v>14</v>
      </c>
      <c r="E56" s="59">
        <v>4</v>
      </c>
      <c r="F56" s="58" t="s">
        <v>20</v>
      </c>
      <c r="G56" s="59" t="s">
        <v>111</v>
      </c>
      <c r="H56" s="55">
        <v>2407523.34</v>
      </c>
      <c r="I56" s="55">
        <v>0</v>
      </c>
      <c r="J56" s="55">
        <v>0</v>
      </c>
      <c r="K56" s="70"/>
    </row>
    <row r="57" spans="1:12" s="50" customFormat="1" ht="13.2" customHeight="1" x14ac:dyDescent="0.3">
      <c r="A57" s="68"/>
      <c r="B57" s="61" t="s">
        <v>44</v>
      </c>
      <c r="C57" s="58" t="s">
        <v>53</v>
      </c>
      <c r="D57" s="59" t="s">
        <v>53</v>
      </c>
      <c r="E57" s="59" t="s">
        <v>53</v>
      </c>
      <c r="F57" s="58" t="s">
        <v>53</v>
      </c>
      <c r="G57" s="59" t="s">
        <v>53</v>
      </c>
      <c r="H57" s="55">
        <f>H56</f>
        <v>2407523.34</v>
      </c>
      <c r="I57" s="55">
        <f t="shared" ref="I57:J57" si="32">I56</f>
        <v>0</v>
      </c>
      <c r="J57" s="55">
        <f t="shared" si="32"/>
        <v>0</v>
      </c>
      <c r="K57" s="71"/>
    </row>
    <row r="58" spans="1:12" s="4" customFormat="1" ht="43.2" customHeight="1" x14ac:dyDescent="0.3">
      <c r="A58" s="81" t="s">
        <v>14</v>
      </c>
      <c r="B58" s="29" t="s">
        <v>56</v>
      </c>
      <c r="C58" s="30" t="s">
        <v>53</v>
      </c>
      <c r="D58" s="31" t="s">
        <v>53</v>
      </c>
      <c r="E58" s="31" t="s">
        <v>53</v>
      </c>
      <c r="F58" s="30" t="s">
        <v>53</v>
      </c>
      <c r="G58" s="31" t="s">
        <v>53</v>
      </c>
      <c r="H58" s="63">
        <f>H59+H60</f>
        <v>253120905.20000002</v>
      </c>
      <c r="I58" s="33">
        <f t="shared" ref="I58:J58" si="33">I59+I60</f>
        <v>222819632</v>
      </c>
      <c r="J58" s="33">
        <f t="shared" si="33"/>
        <v>222819632</v>
      </c>
      <c r="K58" s="93" t="s">
        <v>116</v>
      </c>
      <c r="L58" s="36"/>
    </row>
    <row r="59" spans="1:12" s="4" customFormat="1" ht="13.8" customHeight="1" x14ac:dyDescent="0.3">
      <c r="A59" s="82"/>
      <c r="B59" s="48" t="s">
        <v>75</v>
      </c>
      <c r="C59" s="30" t="s">
        <v>19</v>
      </c>
      <c r="D59" s="31">
        <v>14</v>
      </c>
      <c r="E59" s="31">
        <v>4</v>
      </c>
      <c r="F59" s="30" t="s">
        <v>22</v>
      </c>
      <c r="G59" s="31" t="s">
        <v>53</v>
      </c>
      <c r="H59" s="63">
        <f>H63+H67+H71+H74+H80</f>
        <v>246282505.20000002</v>
      </c>
      <c r="I59" s="33">
        <f>I63+I67+I71+I80</f>
        <v>215981232</v>
      </c>
      <c r="J59" s="33">
        <f>J63+J67+J71+J80</f>
        <v>215981232</v>
      </c>
      <c r="K59" s="94"/>
      <c r="L59" s="36"/>
    </row>
    <row r="60" spans="1:12" s="4" customFormat="1" ht="13.2" customHeight="1" x14ac:dyDescent="0.3">
      <c r="A60" s="82"/>
      <c r="B60" s="29" t="s">
        <v>0</v>
      </c>
      <c r="C60" s="30" t="s">
        <v>53</v>
      </c>
      <c r="D60" s="31" t="s">
        <v>53</v>
      </c>
      <c r="E60" s="31" t="s">
        <v>53</v>
      </c>
      <c r="F60" s="30" t="s">
        <v>53</v>
      </c>
      <c r="G60" s="31" t="s">
        <v>53</v>
      </c>
      <c r="H60" s="33">
        <f>H64+H68</f>
        <v>6838400</v>
      </c>
      <c r="I60" s="33">
        <f t="shared" ref="I60:J60" si="34">I64+I68</f>
        <v>6838400</v>
      </c>
      <c r="J60" s="33">
        <f t="shared" si="34"/>
        <v>6838400</v>
      </c>
      <c r="K60" s="94"/>
    </row>
    <row r="61" spans="1:12" s="4" customFormat="1" ht="12" customHeight="1" x14ac:dyDescent="0.3">
      <c r="A61" s="83"/>
      <c r="B61" s="52" t="s">
        <v>44</v>
      </c>
      <c r="C61" s="30" t="s">
        <v>53</v>
      </c>
      <c r="D61" s="31" t="s">
        <v>53</v>
      </c>
      <c r="E61" s="31" t="s">
        <v>53</v>
      </c>
      <c r="F61" s="30" t="s">
        <v>53</v>
      </c>
      <c r="G61" s="31" t="s">
        <v>53</v>
      </c>
      <c r="H61" s="63">
        <f>H59+H60</f>
        <v>253120905.20000002</v>
      </c>
      <c r="I61" s="33">
        <f t="shared" ref="I61:J61" si="35">I59+I60</f>
        <v>222819632</v>
      </c>
      <c r="J61" s="33">
        <f t="shared" si="35"/>
        <v>222819632</v>
      </c>
      <c r="K61" s="95"/>
    </row>
    <row r="62" spans="1:12" s="4" customFormat="1" ht="14.4" customHeight="1" x14ac:dyDescent="0.3">
      <c r="A62" s="73" t="s">
        <v>15</v>
      </c>
      <c r="B62" s="28" t="s">
        <v>90</v>
      </c>
      <c r="C62" s="25" t="s">
        <v>53</v>
      </c>
      <c r="D62" s="26" t="s">
        <v>53</v>
      </c>
      <c r="E62" s="26" t="s">
        <v>53</v>
      </c>
      <c r="F62" s="25" t="s">
        <v>53</v>
      </c>
      <c r="G62" s="26" t="s">
        <v>53</v>
      </c>
      <c r="H62" s="55">
        <f>H63+H64</f>
        <v>185645278.81999999</v>
      </c>
      <c r="I62" s="27">
        <f t="shared" ref="I62:J62" si="36">I63+I64</f>
        <v>222129632</v>
      </c>
      <c r="J62" s="27">
        <f t="shared" si="36"/>
        <v>222129632</v>
      </c>
      <c r="K62" s="80">
        <v>19</v>
      </c>
    </row>
    <row r="63" spans="1:12" s="4" customFormat="1" ht="15" customHeight="1" x14ac:dyDescent="0.3">
      <c r="A63" s="73"/>
      <c r="B63" s="45" t="s">
        <v>75</v>
      </c>
      <c r="C63" s="25" t="s">
        <v>19</v>
      </c>
      <c r="D63" s="26">
        <v>14</v>
      </c>
      <c r="E63" s="26">
        <v>4</v>
      </c>
      <c r="F63" s="25" t="s">
        <v>22</v>
      </c>
      <c r="G63" s="26">
        <v>80320</v>
      </c>
      <c r="H63" s="55">
        <v>180516478.81999999</v>
      </c>
      <c r="I63" s="27">
        <v>215291232</v>
      </c>
      <c r="J63" s="27">
        <v>215291232</v>
      </c>
      <c r="K63" s="80"/>
    </row>
    <row r="64" spans="1:12" s="4" customFormat="1" ht="16.2" customHeight="1" x14ac:dyDescent="0.3">
      <c r="A64" s="73"/>
      <c r="B64" s="28" t="s">
        <v>11</v>
      </c>
      <c r="C64" s="25" t="s">
        <v>53</v>
      </c>
      <c r="D64" s="26" t="s">
        <v>53</v>
      </c>
      <c r="E64" s="26" t="s">
        <v>53</v>
      </c>
      <c r="F64" s="25" t="s">
        <v>53</v>
      </c>
      <c r="G64" s="26" t="s">
        <v>53</v>
      </c>
      <c r="H64" s="27">
        <v>5128800</v>
      </c>
      <c r="I64" s="27">
        <v>6838400</v>
      </c>
      <c r="J64" s="27">
        <v>6838400</v>
      </c>
      <c r="K64" s="80"/>
    </row>
    <row r="65" spans="1:11" s="4" customFormat="1" ht="13.2" customHeight="1" x14ac:dyDescent="0.3">
      <c r="A65" s="73"/>
      <c r="B65" s="51" t="s">
        <v>44</v>
      </c>
      <c r="C65" s="25" t="s">
        <v>53</v>
      </c>
      <c r="D65" s="26" t="s">
        <v>53</v>
      </c>
      <c r="E65" s="26" t="s">
        <v>53</v>
      </c>
      <c r="F65" s="25" t="s">
        <v>53</v>
      </c>
      <c r="G65" s="26" t="s">
        <v>53</v>
      </c>
      <c r="H65" s="55">
        <f t="shared" ref="H65:J65" si="37">H63+H64</f>
        <v>185645278.81999999</v>
      </c>
      <c r="I65" s="27">
        <f t="shared" si="37"/>
        <v>222129632</v>
      </c>
      <c r="J65" s="27">
        <f t="shared" si="37"/>
        <v>222129632</v>
      </c>
      <c r="K65" s="80"/>
    </row>
    <row r="66" spans="1:11" s="4" customFormat="1" ht="25.8" customHeight="1" x14ac:dyDescent="0.3">
      <c r="A66" s="73" t="s">
        <v>16</v>
      </c>
      <c r="B66" s="28" t="s">
        <v>23</v>
      </c>
      <c r="C66" s="25" t="s">
        <v>53</v>
      </c>
      <c r="D66" s="26" t="s">
        <v>53</v>
      </c>
      <c r="E66" s="26" t="s">
        <v>53</v>
      </c>
      <c r="F66" s="25" t="s">
        <v>53</v>
      </c>
      <c r="G66" s="26" t="s">
        <v>53</v>
      </c>
      <c r="H66" s="55">
        <f>H67+H68</f>
        <v>59700853.359999999</v>
      </c>
      <c r="I66" s="27">
        <f t="shared" ref="I66:J66" si="38">I67+I68</f>
        <v>0</v>
      </c>
      <c r="J66" s="27">
        <f t="shared" si="38"/>
        <v>0</v>
      </c>
      <c r="K66" s="80">
        <v>19</v>
      </c>
    </row>
    <row r="67" spans="1:11" s="4" customFormat="1" ht="13.8" customHeight="1" x14ac:dyDescent="0.3">
      <c r="A67" s="73"/>
      <c r="B67" s="45" t="s">
        <v>75</v>
      </c>
      <c r="C67" s="25" t="s">
        <v>19</v>
      </c>
      <c r="D67" s="26">
        <v>14</v>
      </c>
      <c r="E67" s="26">
        <v>4</v>
      </c>
      <c r="F67" s="25" t="s">
        <v>22</v>
      </c>
      <c r="G67" s="26">
        <v>80620</v>
      </c>
      <c r="H67" s="55">
        <v>57991253.359999999</v>
      </c>
      <c r="I67" s="27">
        <v>0</v>
      </c>
      <c r="J67" s="27">
        <v>0</v>
      </c>
      <c r="K67" s="80"/>
    </row>
    <row r="68" spans="1:11" s="4" customFormat="1" ht="13.2" customHeight="1" x14ac:dyDescent="0.3">
      <c r="A68" s="73"/>
      <c r="B68" s="28" t="s">
        <v>11</v>
      </c>
      <c r="C68" s="25" t="s">
        <v>53</v>
      </c>
      <c r="D68" s="26" t="s">
        <v>53</v>
      </c>
      <c r="E68" s="26" t="s">
        <v>53</v>
      </c>
      <c r="F68" s="25" t="s">
        <v>53</v>
      </c>
      <c r="G68" s="26" t="s">
        <v>53</v>
      </c>
      <c r="H68" s="27">
        <v>1709600</v>
      </c>
      <c r="I68" s="27">
        <v>0</v>
      </c>
      <c r="J68" s="27">
        <v>0</v>
      </c>
      <c r="K68" s="80"/>
    </row>
    <row r="69" spans="1:11" s="4" customFormat="1" ht="12" customHeight="1" x14ac:dyDescent="0.3">
      <c r="A69" s="73"/>
      <c r="B69" s="51" t="s">
        <v>44</v>
      </c>
      <c r="C69" s="25" t="s">
        <v>53</v>
      </c>
      <c r="D69" s="26" t="s">
        <v>53</v>
      </c>
      <c r="E69" s="26" t="s">
        <v>53</v>
      </c>
      <c r="F69" s="25" t="s">
        <v>53</v>
      </c>
      <c r="G69" s="26" t="s">
        <v>53</v>
      </c>
      <c r="H69" s="55">
        <f t="shared" ref="H69:J69" si="39">H67+H68</f>
        <v>59700853.359999999</v>
      </c>
      <c r="I69" s="27">
        <f t="shared" si="39"/>
        <v>0</v>
      </c>
      <c r="J69" s="27">
        <f t="shared" si="39"/>
        <v>0</v>
      </c>
      <c r="K69" s="80"/>
    </row>
    <row r="70" spans="1:11" s="4" customFormat="1" ht="25.8" customHeight="1" x14ac:dyDescent="0.3">
      <c r="A70" s="73" t="s">
        <v>65</v>
      </c>
      <c r="B70" s="51" t="s">
        <v>34</v>
      </c>
      <c r="C70" s="25" t="s">
        <v>19</v>
      </c>
      <c r="D70" s="26">
        <v>14</v>
      </c>
      <c r="E70" s="26">
        <v>4</v>
      </c>
      <c r="F70" s="25" t="s">
        <v>22</v>
      </c>
      <c r="G70" s="26">
        <v>82510</v>
      </c>
      <c r="H70" s="27">
        <f>H71</f>
        <v>690000</v>
      </c>
      <c r="I70" s="27">
        <f t="shared" ref="I70:J70" si="40">I71</f>
        <v>690000</v>
      </c>
      <c r="J70" s="27">
        <f t="shared" si="40"/>
        <v>690000</v>
      </c>
      <c r="K70" s="80">
        <v>21</v>
      </c>
    </row>
    <row r="71" spans="1:11" s="4" customFormat="1" ht="13.8" customHeight="1" x14ac:dyDescent="0.3">
      <c r="A71" s="73"/>
      <c r="B71" s="45" t="s">
        <v>75</v>
      </c>
      <c r="C71" s="25" t="s">
        <v>19</v>
      </c>
      <c r="D71" s="26">
        <v>14</v>
      </c>
      <c r="E71" s="26">
        <v>4</v>
      </c>
      <c r="F71" s="25" t="s">
        <v>22</v>
      </c>
      <c r="G71" s="26">
        <v>82510</v>
      </c>
      <c r="H71" s="27">
        <v>690000</v>
      </c>
      <c r="I71" s="27">
        <v>690000</v>
      </c>
      <c r="J71" s="27">
        <v>690000</v>
      </c>
      <c r="K71" s="80"/>
    </row>
    <row r="72" spans="1:11" s="4" customFormat="1" ht="12.6" customHeight="1" x14ac:dyDescent="0.3">
      <c r="A72" s="73"/>
      <c r="B72" s="51" t="s">
        <v>44</v>
      </c>
      <c r="C72" s="25" t="s">
        <v>53</v>
      </c>
      <c r="D72" s="26" t="s">
        <v>53</v>
      </c>
      <c r="E72" s="26" t="s">
        <v>53</v>
      </c>
      <c r="F72" s="25" t="s">
        <v>53</v>
      </c>
      <c r="G72" s="26" t="s">
        <v>53</v>
      </c>
      <c r="H72" s="27">
        <f>H71</f>
        <v>690000</v>
      </c>
      <c r="I72" s="27">
        <f t="shared" ref="I72:J72" si="41">I71</f>
        <v>690000</v>
      </c>
      <c r="J72" s="27">
        <f t="shared" si="41"/>
        <v>690000</v>
      </c>
      <c r="K72" s="80"/>
    </row>
    <row r="73" spans="1:11" s="50" customFormat="1" ht="42.6" customHeight="1" x14ac:dyDescent="0.3">
      <c r="A73" s="66" t="s">
        <v>89</v>
      </c>
      <c r="B73" s="57" t="s">
        <v>110</v>
      </c>
      <c r="C73" s="58" t="s">
        <v>19</v>
      </c>
      <c r="D73" s="59">
        <v>14</v>
      </c>
      <c r="E73" s="59">
        <v>4</v>
      </c>
      <c r="F73" s="58" t="s">
        <v>22</v>
      </c>
      <c r="G73" s="59" t="s">
        <v>111</v>
      </c>
      <c r="H73" s="55">
        <f>H74</f>
        <v>6940100.0199999996</v>
      </c>
      <c r="I73" s="55">
        <f t="shared" ref="I73:J73" si="42">I74</f>
        <v>0</v>
      </c>
      <c r="J73" s="55">
        <f t="shared" si="42"/>
        <v>0</v>
      </c>
      <c r="K73" s="69">
        <v>17</v>
      </c>
    </row>
    <row r="74" spans="1:11" s="50" customFormat="1" ht="13.2" customHeight="1" x14ac:dyDescent="0.3">
      <c r="A74" s="67"/>
      <c r="B74" s="60" t="s">
        <v>75</v>
      </c>
      <c r="C74" s="58" t="s">
        <v>19</v>
      </c>
      <c r="D74" s="59">
        <v>14</v>
      </c>
      <c r="E74" s="59">
        <v>4</v>
      </c>
      <c r="F74" s="58" t="s">
        <v>22</v>
      </c>
      <c r="G74" s="59" t="s">
        <v>111</v>
      </c>
      <c r="H74" s="55">
        <f>H77</f>
        <v>6940100.0199999996</v>
      </c>
      <c r="I74" s="55">
        <v>0</v>
      </c>
      <c r="J74" s="55">
        <v>0</v>
      </c>
      <c r="K74" s="70"/>
    </row>
    <row r="75" spans="1:11" s="50" customFormat="1" ht="12.6" customHeight="1" x14ac:dyDescent="0.3">
      <c r="A75" s="68"/>
      <c r="B75" s="61" t="s">
        <v>44</v>
      </c>
      <c r="C75" s="58" t="s">
        <v>53</v>
      </c>
      <c r="D75" s="59" t="s">
        <v>53</v>
      </c>
      <c r="E75" s="59" t="s">
        <v>53</v>
      </c>
      <c r="F75" s="58" t="s">
        <v>53</v>
      </c>
      <c r="G75" s="59" t="s">
        <v>53</v>
      </c>
      <c r="H75" s="55">
        <f>H74</f>
        <v>6940100.0199999996</v>
      </c>
      <c r="I75" s="55">
        <f t="shared" ref="I75:J75" si="43">I74</f>
        <v>0</v>
      </c>
      <c r="J75" s="55">
        <f t="shared" si="43"/>
        <v>0</v>
      </c>
      <c r="K75" s="71"/>
    </row>
    <row r="76" spans="1:11" s="50" customFormat="1" ht="54.6" customHeight="1" x14ac:dyDescent="0.3">
      <c r="A76" s="66" t="s">
        <v>108</v>
      </c>
      <c r="B76" s="57" t="s">
        <v>114</v>
      </c>
      <c r="C76" s="58" t="s">
        <v>19</v>
      </c>
      <c r="D76" s="59">
        <v>14</v>
      </c>
      <c r="E76" s="59">
        <v>4</v>
      </c>
      <c r="F76" s="58" t="s">
        <v>22</v>
      </c>
      <c r="G76" s="59" t="s">
        <v>111</v>
      </c>
      <c r="H76" s="55">
        <f>H77</f>
        <v>6940100.0199999996</v>
      </c>
      <c r="I76" s="55">
        <f t="shared" ref="I76:J76" si="44">I77</f>
        <v>0</v>
      </c>
      <c r="J76" s="55">
        <f t="shared" si="44"/>
        <v>0</v>
      </c>
      <c r="K76" s="69">
        <v>18</v>
      </c>
    </row>
    <row r="77" spans="1:11" s="50" customFormat="1" ht="15.6" customHeight="1" x14ac:dyDescent="0.3">
      <c r="A77" s="67"/>
      <c r="B77" s="60" t="s">
        <v>75</v>
      </c>
      <c r="C77" s="58" t="s">
        <v>19</v>
      </c>
      <c r="D77" s="59">
        <v>14</v>
      </c>
      <c r="E77" s="59">
        <v>4</v>
      </c>
      <c r="F77" s="58" t="s">
        <v>22</v>
      </c>
      <c r="G77" s="59" t="s">
        <v>111</v>
      </c>
      <c r="H77" s="55">
        <v>6940100.0199999996</v>
      </c>
      <c r="I77" s="55">
        <v>0</v>
      </c>
      <c r="J77" s="55">
        <v>0</v>
      </c>
      <c r="K77" s="70"/>
    </row>
    <row r="78" spans="1:11" s="50" customFormat="1" ht="15" customHeight="1" x14ac:dyDescent="0.3">
      <c r="A78" s="68"/>
      <c r="B78" s="61" t="s">
        <v>44</v>
      </c>
      <c r="C78" s="58" t="s">
        <v>53</v>
      </c>
      <c r="D78" s="59" t="s">
        <v>53</v>
      </c>
      <c r="E78" s="59" t="s">
        <v>53</v>
      </c>
      <c r="F78" s="58" t="s">
        <v>53</v>
      </c>
      <c r="G78" s="59" t="s">
        <v>53</v>
      </c>
      <c r="H78" s="55">
        <f>H77</f>
        <v>6940100.0199999996</v>
      </c>
      <c r="I78" s="55">
        <f t="shared" ref="I78:J78" si="45">I77</f>
        <v>0</v>
      </c>
      <c r="J78" s="55">
        <f t="shared" si="45"/>
        <v>0</v>
      </c>
      <c r="K78" s="71"/>
    </row>
    <row r="79" spans="1:11" s="35" customFormat="1" ht="67.2" customHeight="1" x14ac:dyDescent="0.3">
      <c r="A79" s="66" t="s">
        <v>106</v>
      </c>
      <c r="B79" s="46" t="s">
        <v>112</v>
      </c>
      <c r="C79" s="25" t="s">
        <v>19</v>
      </c>
      <c r="D79" s="26">
        <v>14</v>
      </c>
      <c r="E79" s="26">
        <v>4</v>
      </c>
      <c r="F79" s="25" t="s">
        <v>22</v>
      </c>
      <c r="G79" s="26" t="s">
        <v>67</v>
      </c>
      <c r="H79" s="27">
        <f>H80</f>
        <v>144673</v>
      </c>
      <c r="I79" s="27">
        <f t="shared" ref="I79:J79" si="46">I80</f>
        <v>0</v>
      </c>
      <c r="J79" s="27">
        <f t="shared" si="46"/>
        <v>0</v>
      </c>
      <c r="K79" s="96" t="s">
        <v>97</v>
      </c>
    </row>
    <row r="80" spans="1:11" s="35" customFormat="1" ht="13.2" customHeight="1" x14ac:dyDescent="0.3">
      <c r="A80" s="67"/>
      <c r="B80" s="45" t="s">
        <v>75</v>
      </c>
      <c r="C80" s="25" t="s">
        <v>19</v>
      </c>
      <c r="D80" s="26">
        <v>14</v>
      </c>
      <c r="E80" s="26">
        <v>4</v>
      </c>
      <c r="F80" s="25" t="s">
        <v>22</v>
      </c>
      <c r="G80" s="26" t="s">
        <v>67</v>
      </c>
      <c r="H80" s="27">
        <f>H83</f>
        <v>144673</v>
      </c>
      <c r="I80" s="27">
        <v>0</v>
      </c>
      <c r="J80" s="27">
        <v>0</v>
      </c>
      <c r="K80" s="97"/>
    </row>
    <row r="81" spans="1:12" s="35" customFormat="1" ht="12.6" customHeight="1" x14ac:dyDescent="0.3">
      <c r="A81" s="68"/>
      <c r="B81" s="51" t="s">
        <v>44</v>
      </c>
      <c r="C81" s="25" t="s">
        <v>53</v>
      </c>
      <c r="D81" s="26" t="s">
        <v>53</v>
      </c>
      <c r="E81" s="26" t="s">
        <v>53</v>
      </c>
      <c r="F81" s="25" t="s">
        <v>53</v>
      </c>
      <c r="G81" s="26" t="s">
        <v>53</v>
      </c>
      <c r="H81" s="27">
        <f>H80</f>
        <v>144673</v>
      </c>
      <c r="I81" s="27">
        <f t="shared" ref="I81:J81" si="47">I80</f>
        <v>0</v>
      </c>
      <c r="J81" s="27">
        <f t="shared" si="47"/>
        <v>0</v>
      </c>
      <c r="K81" s="98"/>
    </row>
    <row r="82" spans="1:12" s="35" customFormat="1" ht="54.6" customHeight="1" x14ac:dyDescent="0.3">
      <c r="A82" s="66" t="s">
        <v>107</v>
      </c>
      <c r="B82" s="65" t="s">
        <v>124</v>
      </c>
      <c r="C82" s="25" t="s">
        <v>19</v>
      </c>
      <c r="D82" s="26">
        <v>14</v>
      </c>
      <c r="E82" s="26">
        <v>4</v>
      </c>
      <c r="F82" s="25" t="s">
        <v>22</v>
      </c>
      <c r="G82" s="26" t="s">
        <v>67</v>
      </c>
      <c r="H82" s="27">
        <f>H83</f>
        <v>144673</v>
      </c>
      <c r="I82" s="27">
        <f t="shared" ref="I82:J82" si="48">I83</f>
        <v>0</v>
      </c>
      <c r="J82" s="27">
        <f t="shared" si="48"/>
        <v>0</v>
      </c>
      <c r="K82" s="96">
        <v>17</v>
      </c>
    </row>
    <row r="83" spans="1:12" s="35" customFormat="1" ht="13.2" customHeight="1" x14ac:dyDescent="0.3">
      <c r="A83" s="67"/>
      <c r="B83" s="45" t="s">
        <v>75</v>
      </c>
      <c r="C83" s="25" t="s">
        <v>19</v>
      </c>
      <c r="D83" s="26">
        <v>14</v>
      </c>
      <c r="E83" s="26">
        <v>4</v>
      </c>
      <c r="F83" s="25" t="s">
        <v>22</v>
      </c>
      <c r="G83" s="26" t="s">
        <v>67</v>
      </c>
      <c r="H83" s="27">
        <v>144673</v>
      </c>
      <c r="I83" s="27">
        <v>0</v>
      </c>
      <c r="J83" s="27">
        <v>0</v>
      </c>
      <c r="K83" s="97"/>
    </row>
    <row r="84" spans="1:12" s="35" customFormat="1" ht="12.6" customHeight="1" x14ac:dyDescent="0.3">
      <c r="A84" s="68"/>
      <c r="B84" s="51" t="s">
        <v>44</v>
      </c>
      <c r="C84" s="25" t="s">
        <v>53</v>
      </c>
      <c r="D84" s="26" t="s">
        <v>53</v>
      </c>
      <c r="E84" s="26" t="s">
        <v>53</v>
      </c>
      <c r="F84" s="25" t="s">
        <v>53</v>
      </c>
      <c r="G84" s="26" t="s">
        <v>53</v>
      </c>
      <c r="H84" s="27">
        <f>H83</f>
        <v>144673</v>
      </c>
      <c r="I84" s="27">
        <f t="shared" ref="I84:J84" si="49">I83</f>
        <v>0</v>
      </c>
      <c r="J84" s="27">
        <f t="shared" si="49"/>
        <v>0</v>
      </c>
      <c r="K84" s="98"/>
    </row>
    <row r="85" spans="1:12" s="4" customFormat="1" ht="27" customHeight="1" x14ac:dyDescent="0.3">
      <c r="A85" s="72" t="s">
        <v>17</v>
      </c>
      <c r="B85" s="29" t="s">
        <v>57</v>
      </c>
      <c r="C85" s="30" t="s">
        <v>53</v>
      </c>
      <c r="D85" s="31" t="s">
        <v>53</v>
      </c>
      <c r="E85" s="31" t="s">
        <v>53</v>
      </c>
      <c r="F85" s="30" t="s">
        <v>53</v>
      </c>
      <c r="G85" s="31" t="s">
        <v>53</v>
      </c>
      <c r="H85" s="32">
        <f>H86+H87</f>
        <v>784800</v>
      </c>
      <c r="I85" s="32">
        <f t="shared" ref="I85:J85" si="50">I86+I87</f>
        <v>558000</v>
      </c>
      <c r="J85" s="32">
        <f t="shared" si="50"/>
        <v>558000</v>
      </c>
      <c r="K85" s="92">
        <v>23</v>
      </c>
    </row>
    <row r="86" spans="1:12" s="4" customFormat="1" ht="13.2" customHeight="1" x14ac:dyDescent="0.3">
      <c r="A86" s="72"/>
      <c r="B86" s="48" t="s">
        <v>75</v>
      </c>
      <c r="C86" s="30" t="s">
        <v>19</v>
      </c>
      <c r="D86" s="31">
        <v>14</v>
      </c>
      <c r="E86" s="31">
        <v>4</v>
      </c>
      <c r="F86" s="30" t="s">
        <v>24</v>
      </c>
      <c r="G86" s="31" t="s">
        <v>25</v>
      </c>
      <c r="H86" s="33">
        <v>558000</v>
      </c>
      <c r="I86" s="33">
        <v>558000</v>
      </c>
      <c r="J86" s="33">
        <v>558000</v>
      </c>
      <c r="K86" s="92"/>
    </row>
    <row r="87" spans="1:12" s="4" customFormat="1" ht="13.2" customHeight="1" x14ac:dyDescent="0.3">
      <c r="A87" s="72"/>
      <c r="B87" s="29" t="s">
        <v>0</v>
      </c>
      <c r="C87" s="30" t="s">
        <v>53</v>
      </c>
      <c r="D87" s="31" t="s">
        <v>53</v>
      </c>
      <c r="E87" s="31" t="s">
        <v>53</v>
      </c>
      <c r="F87" s="30" t="s">
        <v>53</v>
      </c>
      <c r="G87" s="31" t="s">
        <v>53</v>
      </c>
      <c r="H87" s="33">
        <f>H91</f>
        <v>226800</v>
      </c>
      <c r="I87" s="33">
        <v>0</v>
      </c>
      <c r="J87" s="33">
        <v>0</v>
      </c>
      <c r="K87" s="92"/>
    </row>
    <row r="88" spans="1:12" s="4" customFormat="1" ht="12.6" customHeight="1" x14ac:dyDescent="0.3">
      <c r="A88" s="72"/>
      <c r="B88" s="52" t="s">
        <v>44</v>
      </c>
      <c r="C88" s="30" t="s">
        <v>53</v>
      </c>
      <c r="D88" s="31" t="s">
        <v>53</v>
      </c>
      <c r="E88" s="31" t="s">
        <v>53</v>
      </c>
      <c r="F88" s="30" t="s">
        <v>53</v>
      </c>
      <c r="G88" s="31" t="s">
        <v>53</v>
      </c>
      <c r="H88" s="33">
        <f>H86+H87</f>
        <v>784800</v>
      </c>
      <c r="I88" s="33">
        <f t="shared" ref="I88:J88" si="51">I86+I87</f>
        <v>558000</v>
      </c>
      <c r="J88" s="33">
        <f t="shared" si="51"/>
        <v>558000</v>
      </c>
      <c r="K88" s="92"/>
    </row>
    <row r="89" spans="1:12" s="4" customFormat="1" ht="26.4" customHeight="1" x14ac:dyDescent="0.3">
      <c r="A89" s="73" t="s">
        <v>28</v>
      </c>
      <c r="B89" s="28" t="s">
        <v>125</v>
      </c>
      <c r="C89" s="25" t="s">
        <v>53</v>
      </c>
      <c r="D89" s="26" t="s">
        <v>53</v>
      </c>
      <c r="E89" s="26" t="s">
        <v>53</v>
      </c>
      <c r="F89" s="25" t="s">
        <v>53</v>
      </c>
      <c r="G89" s="26" t="s">
        <v>53</v>
      </c>
      <c r="H89" s="34">
        <f>H90+H91</f>
        <v>784800</v>
      </c>
      <c r="I89" s="34">
        <f t="shared" ref="I89:J89" si="52">I90+I91</f>
        <v>558000</v>
      </c>
      <c r="J89" s="34">
        <f t="shared" si="52"/>
        <v>558000</v>
      </c>
      <c r="K89" s="80">
        <v>23</v>
      </c>
    </row>
    <row r="90" spans="1:12" s="4" customFormat="1" ht="13.8" customHeight="1" x14ac:dyDescent="0.3">
      <c r="A90" s="73"/>
      <c r="B90" s="45" t="s">
        <v>75</v>
      </c>
      <c r="C90" s="25" t="s">
        <v>19</v>
      </c>
      <c r="D90" s="26">
        <v>14</v>
      </c>
      <c r="E90" s="26">
        <v>4</v>
      </c>
      <c r="F90" s="25" t="s">
        <v>24</v>
      </c>
      <c r="G90" s="26" t="s">
        <v>25</v>
      </c>
      <c r="H90" s="27">
        <v>558000</v>
      </c>
      <c r="I90" s="27">
        <v>558000</v>
      </c>
      <c r="J90" s="27">
        <v>558000</v>
      </c>
      <c r="K90" s="80"/>
    </row>
    <row r="91" spans="1:12" s="4" customFormat="1" ht="13.2" customHeight="1" x14ac:dyDescent="0.3">
      <c r="A91" s="73"/>
      <c r="B91" s="28" t="s">
        <v>0</v>
      </c>
      <c r="C91" s="25" t="s">
        <v>53</v>
      </c>
      <c r="D91" s="26" t="s">
        <v>53</v>
      </c>
      <c r="E91" s="26" t="s">
        <v>53</v>
      </c>
      <c r="F91" s="25" t="s">
        <v>53</v>
      </c>
      <c r="G91" s="26" t="s">
        <v>53</v>
      </c>
      <c r="H91" s="27">
        <v>226800</v>
      </c>
      <c r="I91" s="27">
        <v>0</v>
      </c>
      <c r="J91" s="27">
        <v>0</v>
      </c>
      <c r="K91" s="80"/>
    </row>
    <row r="92" spans="1:12" s="4" customFormat="1" ht="12" customHeight="1" x14ac:dyDescent="0.3">
      <c r="A92" s="73"/>
      <c r="B92" s="51" t="s">
        <v>44</v>
      </c>
      <c r="C92" s="25" t="s">
        <v>53</v>
      </c>
      <c r="D92" s="26" t="s">
        <v>53</v>
      </c>
      <c r="E92" s="26" t="s">
        <v>53</v>
      </c>
      <c r="F92" s="25" t="s">
        <v>53</v>
      </c>
      <c r="G92" s="26" t="s">
        <v>53</v>
      </c>
      <c r="H92" s="27">
        <f>H90+H91</f>
        <v>784800</v>
      </c>
      <c r="I92" s="27">
        <f t="shared" ref="I92:J92" si="53">I90+I91</f>
        <v>558000</v>
      </c>
      <c r="J92" s="27">
        <f t="shared" si="53"/>
        <v>558000</v>
      </c>
      <c r="K92" s="80"/>
    </row>
    <row r="93" spans="1:12" s="4" customFormat="1" ht="30" customHeight="1" x14ac:dyDescent="0.3">
      <c r="A93" s="72" t="s">
        <v>31</v>
      </c>
      <c r="B93" s="29" t="s">
        <v>100</v>
      </c>
      <c r="C93" s="30" t="s">
        <v>53</v>
      </c>
      <c r="D93" s="31" t="s">
        <v>53</v>
      </c>
      <c r="E93" s="31" t="s">
        <v>53</v>
      </c>
      <c r="F93" s="30" t="s">
        <v>53</v>
      </c>
      <c r="G93" s="31" t="s">
        <v>53</v>
      </c>
      <c r="H93" s="32">
        <f>H94</f>
        <v>82792668.370000005</v>
      </c>
      <c r="I93" s="32">
        <f t="shared" ref="I93:J93" si="54">I94</f>
        <v>60606060.609999999</v>
      </c>
      <c r="J93" s="32">
        <f t="shared" si="54"/>
        <v>121212121.20999999</v>
      </c>
      <c r="K93" s="92" t="s">
        <v>119</v>
      </c>
      <c r="L93" s="36">
        <f>H93+I93+J93</f>
        <v>264610850.19</v>
      </c>
    </row>
    <row r="94" spans="1:12" s="4" customFormat="1" ht="13.2" customHeight="1" x14ac:dyDescent="0.3">
      <c r="A94" s="72"/>
      <c r="B94" s="48" t="s">
        <v>75</v>
      </c>
      <c r="C94" s="30" t="s">
        <v>88</v>
      </c>
      <c r="D94" s="31">
        <v>14</v>
      </c>
      <c r="E94" s="31">
        <v>1</v>
      </c>
      <c r="F94" s="30" t="s">
        <v>30</v>
      </c>
      <c r="G94" s="31" t="s">
        <v>53</v>
      </c>
      <c r="H94" s="33">
        <f>H97+H100+H106</f>
        <v>82792668.370000005</v>
      </c>
      <c r="I94" s="33">
        <f>I97+I100</f>
        <v>60606060.609999999</v>
      </c>
      <c r="J94" s="33">
        <f>J97+J100</f>
        <v>121212121.20999999</v>
      </c>
      <c r="K94" s="76"/>
      <c r="L94" s="36">
        <f t="shared" ref="L94" si="55">H94+I94+J94</f>
        <v>264610850.19</v>
      </c>
    </row>
    <row r="95" spans="1:12" s="4" customFormat="1" ht="12" customHeight="1" x14ac:dyDescent="0.3">
      <c r="A95" s="72"/>
      <c r="B95" s="52" t="s">
        <v>44</v>
      </c>
      <c r="C95" s="30" t="s">
        <v>53</v>
      </c>
      <c r="D95" s="31" t="s">
        <v>53</v>
      </c>
      <c r="E95" s="31" t="s">
        <v>53</v>
      </c>
      <c r="F95" s="30" t="s">
        <v>53</v>
      </c>
      <c r="G95" s="31" t="s">
        <v>53</v>
      </c>
      <c r="H95" s="33">
        <f>H94</f>
        <v>82792668.370000005</v>
      </c>
      <c r="I95" s="33">
        <f t="shared" ref="I95:J95" si="56">I94</f>
        <v>60606060.609999999</v>
      </c>
      <c r="J95" s="33">
        <f t="shared" si="56"/>
        <v>121212121.20999999</v>
      </c>
      <c r="K95" s="76"/>
    </row>
    <row r="96" spans="1:12" s="4" customFormat="1" ht="105.6" customHeight="1" x14ac:dyDescent="0.3">
      <c r="A96" s="73" t="s">
        <v>32</v>
      </c>
      <c r="B96" s="45" t="s">
        <v>101</v>
      </c>
      <c r="C96" s="25" t="s">
        <v>19</v>
      </c>
      <c r="D96" s="26">
        <v>14</v>
      </c>
      <c r="E96" s="26">
        <v>1</v>
      </c>
      <c r="F96" s="25" t="s">
        <v>30</v>
      </c>
      <c r="G96" s="26">
        <v>52290</v>
      </c>
      <c r="H96" s="27">
        <f>H97</f>
        <v>9234671</v>
      </c>
      <c r="I96" s="27">
        <f t="shared" ref="I96:J96" si="57">I97</f>
        <v>0</v>
      </c>
      <c r="J96" s="27">
        <f t="shared" si="57"/>
        <v>0</v>
      </c>
      <c r="K96" s="80">
        <v>26</v>
      </c>
      <c r="L96" s="54"/>
    </row>
    <row r="97" spans="1:12" s="4" customFormat="1" ht="14.4" customHeight="1" x14ac:dyDescent="0.3">
      <c r="A97" s="73"/>
      <c r="B97" s="45" t="s">
        <v>75</v>
      </c>
      <c r="C97" s="25" t="s">
        <v>19</v>
      </c>
      <c r="D97" s="26">
        <v>14</v>
      </c>
      <c r="E97" s="26">
        <v>1</v>
      </c>
      <c r="F97" s="25" t="s">
        <v>30</v>
      </c>
      <c r="G97" s="26">
        <v>52290</v>
      </c>
      <c r="H97" s="27">
        <v>9234671</v>
      </c>
      <c r="I97" s="27">
        <v>0</v>
      </c>
      <c r="J97" s="27">
        <v>0</v>
      </c>
      <c r="K97" s="80"/>
      <c r="L97" s="54"/>
    </row>
    <row r="98" spans="1:12" s="4" customFormat="1" ht="12" customHeight="1" x14ac:dyDescent="0.3">
      <c r="A98" s="73"/>
      <c r="B98" s="51" t="s">
        <v>44</v>
      </c>
      <c r="C98" s="25" t="s">
        <v>53</v>
      </c>
      <c r="D98" s="26" t="s">
        <v>53</v>
      </c>
      <c r="E98" s="26" t="s">
        <v>53</v>
      </c>
      <c r="F98" s="25" t="s">
        <v>53</v>
      </c>
      <c r="G98" s="26" t="s">
        <v>53</v>
      </c>
      <c r="H98" s="27">
        <f>H97</f>
        <v>9234671</v>
      </c>
      <c r="I98" s="27">
        <f t="shared" ref="I98:J98" si="58">I97</f>
        <v>0</v>
      </c>
      <c r="J98" s="27">
        <f t="shared" si="58"/>
        <v>0</v>
      </c>
      <c r="K98" s="80"/>
      <c r="L98" s="54"/>
    </row>
    <row r="99" spans="1:12" s="4" customFormat="1" ht="25.2" customHeight="1" x14ac:dyDescent="0.3">
      <c r="A99" s="77" t="s">
        <v>33</v>
      </c>
      <c r="B99" s="46" t="s">
        <v>59</v>
      </c>
      <c r="C99" s="25" t="s">
        <v>60</v>
      </c>
      <c r="D99" s="26">
        <v>14</v>
      </c>
      <c r="E99" s="26">
        <v>1</v>
      </c>
      <c r="F99" s="25" t="s">
        <v>62</v>
      </c>
      <c r="G99" s="26">
        <v>11270</v>
      </c>
      <c r="H99" s="27">
        <f>H100</f>
        <v>60606060.609999999</v>
      </c>
      <c r="I99" s="27">
        <f t="shared" ref="I99:J99" si="59">I100</f>
        <v>60606060.609999999</v>
      </c>
      <c r="J99" s="27">
        <f t="shared" si="59"/>
        <v>121212121.20999999</v>
      </c>
      <c r="K99" s="69" t="s">
        <v>118</v>
      </c>
    </row>
    <row r="100" spans="1:12" s="4" customFormat="1" ht="14.4" customHeight="1" x14ac:dyDescent="0.3">
      <c r="A100" s="78"/>
      <c r="B100" s="45" t="s">
        <v>75</v>
      </c>
      <c r="C100" s="25" t="s">
        <v>60</v>
      </c>
      <c r="D100" s="26">
        <v>14</v>
      </c>
      <c r="E100" s="26">
        <v>1</v>
      </c>
      <c r="F100" s="25" t="s">
        <v>62</v>
      </c>
      <c r="G100" s="26">
        <v>11270</v>
      </c>
      <c r="H100" s="27">
        <f>H103</f>
        <v>60606060.609999999</v>
      </c>
      <c r="I100" s="27">
        <f t="shared" ref="I100:J100" si="60">I103</f>
        <v>60606060.609999999</v>
      </c>
      <c r="J100" s="27">
        <f t="shared" si="60"/>
        <v>121212121.20999999</v>
      </c>
      <c r="K100" s="70"/>
    </row>
    <row r="101" spans="1:12" s="4" customFormat="1" ht="13.2" customHeight="1" x14ac:dyDescent="0.3">
      <c r="A101" s="79"/>
      <c r="B101" s="51" t="s">
        <v>44</v>
      </c>
      <c r="C101" s="25" t="s">
        <v>53</v>
      </c>
      <c r="D101" s="26" t="s">
        <v>53</v>
      </c>
      <c r="E101" s="26" t="s">
        <v>53</v>
      </c>
      <c r="F101" s="25" t="s">
        <v>53</v>
      </c>
      <c r="G101" s="26" t="s">
        <v>53</v>
      </c>
      <c r="H101" s="27">
        <f>H100</f>
        <v>60606060.609999999</v>
      </c>
      <c r="I101" s="27">
        <f t="shared" ref="I101:J101" si="61">I100</f>
        <v>60606060.609999999</v>
      </c>
      <c r="J101" s="27">
        <f t="shared" si="61"/>
        <v>121212121.20999999</v>
      </c>
      <c r="K101" s="71"/>
    </row>
    <row r="102" spans="1:12" s="4" customFormat="1" ht="26.4" customHeight="1" x14ac:dyDescent="0.3">
      <c r="A102" s="77" t="s">
        <v>70</v>
      </c>
      <c r="B102" s="51" t="s">
        <v>64</v>
      </c>
      <c r="C102" s="25" t="s">
        <v>60</v>
      </c>
      <c r="D102" s="26">
        <v>14</v>
      </c>
      <c r="E102" s="26">
        <v>1</v>
      </c>
      <c r="F102" s="25" t="s">
        <v>62</v>
      </c>
      <c r="G102" s="26">
        <v>11270</v>
      </c>
      <c r="H102" s="27">
        <f>H103</f>
        <v>60606060.609999999</v>
      </c>
      <c r="I102" s="27">
        <f t="shared" ref="I102:J102" si="62">I103</f>
        <v>60606060.609999999</v>
      </c>
      <c r="J102" s="27">
        <f t="shared" si="62"/>
        <v>121212121.20999999</v>
      </c>
      <c r="K102" s="69" t="s">
        <v>118</v>
      </c>
    </row>
    <row r="103" spans="1:12" s="4" customFormat="1" ht="13.8" customHeight="1" x14ac:dyDescent="0.3">
      <c r="A103" s="78"/>
      <c r="B103" s="45" t="s">
        <v>75</v>
      </c>
      <c r="C103" s="25" t="s">
        <v>60</v>
      </c>
      <c r="D103" s="26">
        <v>14</v>
      </c>
      <c r="E103" s="26">
        <v>1</v>
      </c>
      <c r="F103" s="25" t="s">
        <v>62</v>
      </c>
      <c r="G103" s="26">
        <v>11270</v>
      </c>
      <c r="H103" s="27">
        <v>60606060.609999999</v>
      </c>
      <c r="I103" s="27">
        <v>60606060.609999999</v>
      </c>
      <c r="J103" s="27">
        <v>121212121.20999999</v>
      </c>
      <c r="K103" s="70"/>
    </row>
    <row r="104" spans="1:12" s="4" customFormat="1" ht="12.6" customHeight="1" x14ac:dyDescent="0.3">
      <c r="A104" s="79"/>
      <c r="B104" s="51" t="s">
        <v>44</v>
      </c>
      <c r="C104" s="25" t="s">
        <v>53</v>
      </c>
      <c r="D104" s="26" t="s">
        <v>53</v>
      </c>
      <c r="E104" s="26" t="s">
        <v>53</v>
      </c>
      <c r="F104" s="25" t="s">
        <v>53</v>
      </c>
      <c r="G104" s="26" t="s">
        <v>53</v>
      </c>
      <c r="H104" s="27">
        <f>H103</f>
        <v>60606060.609999999</v>
      </c>
      <c r="I104" s="27">
        <f t="shared" ref="I104:J104" si="63">I103</f>
        <v>60606060.609999999</v>
      </c>
      <c r="J104" s="27">
        <f t="shared" si="63"/>
        <v>121212121.20999999</v>
      </c>
      <c r="K104" s="71"/>
    </row>
    <row r="105" spans="1:12" s="4" customFormat="1" ht="16.2" customHeight="1" x14ac:dyDescent="0.3">
      <c r="A105" s="77" t="s">
        <v>85</v>
      </c>
      <c r="B105" s="46" t="s">
        <v>87</v>
      </c>
      <c r="C105" s="25" t="s">
        <v>19</v>
      </c>
      <c r="D105" s="26">
        <v>14</v>
      </c>
      <c r="E105" s="26">
        <v>1</v>
      </c>
      <c r="F105" s="25" t="s">
        <v>62</v>
      </c>
      <c r="G105" s="26">
        <v>17680</v>
      </c>
      <c r="H105" s="27">
        <f>H106</f>
        <v>12951936.76</v>
      </c>
      <c r="I105" s="27"/>
      <c r="J105" s="27"/>
      <c r="K105" s="69" t="s">
        <v>117</v>
      </c>
    </row>
    <row r="106" spans="1:12" s="4" customFormat="1" ht="14.4" customHeight="1" x14ac:dyDescent="0.3">
      <c r="A106" s="78"/>
      <c r="B106" s="45" t="s">
        <v>75</v>
      </c>
      <c r="C106" s="25" t="s">
        <v>19</v>
      </c>
      <c r="D106" s="26">
        <v>14</v>
      </c>
      <c r="E106" s="26">
        <v>1</v>
      </c>
      <c r="F106" s="25" t="s">
        <v>62</v>
      </c>
      <c r="G106" s="26">
        <v>17680</v>
      </c>
      <c r="H106" s="27">
        <f>H109</f>
        <v>12951936.76</v>
      </c>
      <c r="I106" s="27"/>
      <c r="J106" s="27"/>
      <c r="K106" s="70"/>
    </row>
    <row r="107" spans="1:12" s="4" customFormat="1" ht="13.2" customHeight="1" x14ac:dyDescent="0.3">
      <c r="A107" s="79"/>
      <c r="B107" s="51" t="s">
        <v>44</v>
      </c>
      <c r="C107" s="25" t="s">
        <v>53</v>
      </c>
      <c r="D107" s="26" t="s">
        <v>53</v>
      </c>
      <c r="E107" s="26" t="s">
        <v>53</v>
      </c>
      <c r="F107" s="25" t="s">
        <v>53</v>
      </c>
      <c r="G107" s="26" t="s">
        <v>53</v>
      </c>
      <c r="H107" s="27">
        <f>H106</f>
        <v>12951936.76</v>
      </c>
      <c r="I107" s="27"/>
      <c r="J107" s="27"/>
      <c r="K107" s="71"/>
    </row>
    <row r="108" spans="1:12" s="4" customFormat="1" ht="32.4" customHeight="1" x14ac:dyDescent="0.3">
      <c r="A108" s="77" t="s">
        <v>86</v>
      </c>
      <c r="B108" s="46" t="s">
        <v>102</v>
      </c>
      <c r="C108" s="25" t="s">
        <v>19</v>
      </c>
      <c r="D108" s="26">
        <v>14</v>
      </c>
      <c r="E108" s="26">
        <v>1</v>
      </c>
      <c r="F108" s="25" t="s">
        <v>62</v>
      </c>
      <c r="G108" s="26">
        <v>17680</v>
      </c>
      <c r="H108" s="27">
        <f>H109</f>
        <v>12951936.76</v>
      </c>
      <c r="I108" s="27"/>
      <c r="J108" s="27"/>
      <c r="K108" s="69" t="s">
        <v>117</v>
      </c>
    </row>
    <row r="109" spans="1:12" s="4" customFormat="1" ht="13.8" customHeight="1" x14ac:dyDescent="0.3">
      <c r="A109" s="78"/>
      <c r="B109" s="45" t="s">
        <v>75</v>
      </c>
      <c r="C109" s="25" t="s">
        <v>19</v>
      </c>
      <c r="D109" s="26">
        <v>14</v>
      </c>
      <c r="E109" s="26">
        <v>1</v>
      </c>
      <c r="F109" s="25" t="s">
        <v>62</v>
      </c>
      <c r="G109" s="26">
        <v>17680</v>
      </c>
      <c r="H109" s="27">
        <v>12951936.76</v>
      </c>
      <c r="I109" s="27"/>
      <c r="J109" s="27"/>
      <c r="K109" s="70"/>
    </row>
    <row r="110" spans="1:12" s="4" customFormat="1" ht="12.6" customHeight="1" x14ac:dyDescent="0.3">
      <c r="A110" s="79"/>
      <c r="B110" s="51" t="s">
        <v>44</v>
      </c>
      <c r="C110" s="25" t="s">
        <v>53</v>
      </c>
      <c r="D110" s="26" t="s">
        <v>53</v>
      </c>
      <c r="E110" s="26" t="s">
        <v>53</v>
      </c>
      <c r="F110" s="25" t="s">
        <v>53</v>
      </c>
      <c r="G110" s="26" t="s">
        <v>53</v>
      </c>
      <c r="H110" s="27">
        <f>H109</f>
        <v>12951936.76</v>
      </c>
      <c r="I110" s="27"/>
      <c r="J110" s="27"/>
      <c r="K110" s="71"/>
    </row>
    <row r="111" spans="1:12" s="4" customFormat="1" ht="40.200000000000003" customHeight="1" x14ac:dyDescent="0.3">
      <c r="A111" s="72" t="s">
        <v>39</v>
      </c>
      <c r="B111" s="29" t="s">
        <v>63</v>
      </c>
      <c r="C111" s="30" t="s">
        <v>53</v>
      </c>
      <c r="D111" s="31" t="s">
        <v>53</v>
      </c>
      <c r="E111" s="31" t="s">
        <v>53</v>
      </c>
      <c r="F111" s="30" t="s">
        <v>53</v>
      </c>
      <c r="G111" s="31" t="s">
        <v>53</v>
      </c>
      <c r="H111" s="32">
        <f>H112</f>
        <v>2466618</v>
      </c>
      <c r="I111" s="32">
        <f t="shared" ref="I111:J111" si="64">I112</f>
        <v>0</v>
      </c>
      <c r="J111" s="32">
        <f t="shared" si="64"/>
        <v>0</v>
      </c>
      <c r="K111" s="92">
        <v>33</v>
      </c>
    </row>
    <row r="112" spans="1:12" s="4" customFormat="1" ht="13.2" customHeight="1" x14ac:dyDescent="0.3">
      <c r="A112" s="72"/>
      <c r="B112" s="48" t="s">
        <v>75</v>
      </c>
      <c r="C112" s="30" t="s">
        <v>19</v>
      </c>
      <c r="D112" s="31">
        <v>14</v>
      </c>
      <c r="E112" s="31">
        <v>4</v>
      </c>
      <c r="F112" s="30" t="s">
        <v>40</v>
      </c>
      <c r="G112" s="31" t="s">
        <v>41</v>
      </c>
      <c r="H112" s="33">
        <f t="shared" ref="H112:J112" si="65">H118</f>
        <v>2466618</v>
      </c>
      <c r="I112" s="33">
        <f t="shared" si="65"/>
        <v>0</v>
      </c>
      <c r="J112" s="33">
        <f t="shared" si="65"/>
        <v>0</v>
      </c>
      <c r="K112" s="92"/>
    </row>
    <row r="113" spans="1:12" s="4" customFormat="1" ht="13.2" customHeight="1" x14ac:dyDescent="0.3">
      <c r="A113" s="72"/>
      <c r="B113" s="52" t="s">
        <v>44</v>
      </c>
      <c r="C113" s="30" t="s">
        <v>53</v>
      </c>
      <c r="D113" s="31" t="s">
        <v>53</v>
      </c>
      <c r="E113" s="31" t="s">
        <v>53</v>
      </c>
      <c r="F113" s="30" t="s">
        <v>53</v>
      </c>
      <c r="G113" s="31" t="s">
        <v>53</v>
      </c>
      <c r="H113" s="33">
        <f>H112</f>
        <v>2466618</v>
      </c>
      <c r="I113" s="33">
        <f t="shared" ref="I113:J113" si="66">I112</f>
        <v>0</v>
      </c>
      <c r="J113" s="33">
        <f t="shared" si="66"/>
        <v>0</v>
      </c>
      <c r="K113" s="92"/>
    </row>
    <row r="114" spans="1:12" s="4" customFormat="1" ht="39.6" customHeight="1" x14ac:dyDescent="0.3">
      <c r="A114" s="77" t="s">
        <v>42</v>
      </c>
      <c r="B114" s="28" t="s">
        <v>63</v>
      </c>
      <c r="C114" s="25" t="s">
        <v>19</v>
      </c>
      <c r="D114" s="26">
        <v>14</v>
      </c>
      <c r="E114" s="26">
        <v>4</v>
      </c>
      <c r="F114" s="25" t="s">
        <v>40</v>
      </c>
      <c r="G114" s="26" t="s">
        <v>41</v>
      </c>
      <c r="H114" s="27">
        <f>H115</f>
        <v>2466618</v>
      </c>
      <c r="I114" s="27">
        <f t="shared" ref="I114:J114" si="67">I115</f>
        <v>0</v>
      </c>
      <c r="J114" s="27">
        <f t="shared" si="67"/>
        <v>0</v>
      </c>
      <c r="K114" s="69">
        <v>33</v>
      </c>
      <c r="L114" s="54"/>
    </row>
    <row r="115" spans="1:12" s="4" customFormat="1" ht="14.4" customHeight="1" x14ac:dyDescent="0.3">
      <c r="A115" s="78"/>
      <c r="B115" s="45" t="s">
        <v>75</v>
      </c>
      <c r="C115" s="25" t="s">
        <v>19</v>
      </c>
      <c r="D115" s="26">
        <v>14</v>
      </c>
      <c r="E115" s="26">
        <v>4</v>
      </c>
      <c r="F115" s="25" t="s">
        <v>40</v>
      </c>
      <c r="G115" s="26" t="s">
        <v>41</v>
      </c>
      <c r="H115" s="27">
        <f>H118</f>
        <v>2466618</v>
      </c>
      <c r="I115" s="27">
        <f t="shared" ref="I115:J115" si="68">I118</f>
        <v>0</v>
      </c>
      <c r="J115" s="27">
        <f t="shared" si="68"/>
        <v>0</v>
      </c>
      <c r="K115" s="70"/>
      <c r="L115" s="54"/>
    </row>
    <row r="116" spans="1:12" s="4" customFormat="1" ht="12.6" customHeight="1" x14ac:dyDescent="0.3">
      <c r="A116" s="79"/>
      <c r="B116" s="51" t="s">
        <v>44</v>
      </c>
      <c r="C116" s="25" t="s">
        <v>53</v>
      </c>
      <c r="D116" s="26" t="s">
        <v>53</v>
      </c>
      <c r="E116" s="26" t="s">
        <v>53</v>
      </c>
      <c r="F116" s="25" t="s">
        <v>53</v>
      </c>
      <c r="G116" s="26" t="s">
        <v>53</v>
      </c>
      <c r="H116" s="27">
        <f>H115</f>
        <v>2466618</v>
      </c>
      <c r="I116" s="27">
        <f t="shared" ref="I116:J116" si="69">I115</f>
        <v>0</v>
      </c>
      <c r="J116" s="27">
        <f t="shared" si="69"/>
        <v>0</v>
      </c>
      <c r="K116" s="71"/>
      <c r="L116" s="54"/>
    </row>
    <row r="117" spans="1:12" s="4" customFormat="1" ht="38.4" customHeight="1" x14ac:dyDescent="0.3">
      <c r="A117" s="77" t="s">
        <v>69</v>
      </c>
      <c r="B117" s="28" t="s">
        <v>43</v>
      </c>
      <c r="C117" s="25" t="s">
        <v>19</v>
      </c>
      <c r="D117" s="26">
        <v>14</v>
      </c>
      <c r="E117" s="26">
        <v>4</v>
      </c>
      <c r="F117" s="25" t="s">
        <v>40</v>
      </c>
      <c r="G117" s="26" t="s">
        <v>41</v>
      </c>
      <c r="H117" s="27">
        <f>H118</f>
        <v>2466618</v>
      </c>
      <c r="I117" s="27">
        <f t="shared" ref="I117:J117" si="70">I118</f>
        <v>0</v>
      </c>
      <c r="J117" s="27">
        <f t="shared" si="70"/>
        <v>0</v>
      </c>
      <c r="K117" s="69">
        <v>33</v>
      </c>
      <c r="L117" s="54"/>
    </row>
    <row r="118" spans="1:12" s="4" customFormat="1" ht="13.2" customHeight="1" x14ac:dyDescent="0.3">
      <c r="A118" s="78"/>
      <c r="B118" s="45" t="s">
        <v>75</v>
      </c>
      <c r="C118" s="25" t="s">
        <v>19</v>
      </c>
      <c r="D118" s="26">
        <v>14</v>
      </c>
      <c r="E118" s="26">
        <v>4</v>
      </c>
      <c r="F118" s="25" t="s">
        <v>40</v>
      </c>
      <c r="G118" s="26" t="s">
        <v>41</v>
      </c>
      <c r="H118" s="27">
        <v>2466618</v>
      </c>
      <c r="I118" s="27">
        <v>0</v>
      </c>
      <c r="J118" s="27">
        <f>J120+J123</f>
        <v>0</v>
      </c>
      <c r="K118" s="70"/>
      <c r="L118" s="54"/>
    </row>
    <row r="119" spans="1:12" s="4" customFormat="1" ht="12.6" customHeight="1" x14ac:dyDescent="0.3">
      <c r="A119" s="79"/>
      <c r="B119" s="51" t="s">
        <v>44</v>
      </c>
      <c r="C119" s="25" t="s">
        <v>53</v>
      </c>
      <c r="D119" s="26" t="s">
        <v>53</v>
      </c>
      <c r="E119" s="26" t="s">
        <v>53</v>
      </c>
      <c r="F119" s="25" t="s">
        <v>53</v>
      </c>
      <c r="G119" s="26" t="s">
        <v>53</v>
      </c>
      <c r="H119" s="27">
        <f>H118</f>
        <v>2466618</v>
      </c>
      <c r="I119" s="27">
        <f t="shared" ref="I119:J119" si="71">I118</f>
        <v>0</v>
      </c>
      <c r="J119" s="27">
        <f t="shared" si="71"/>
        <v>0</v>
      </c>
      <c r="K119" s="71"/>
      <c r="L119" s="54"/>
    </row>
    <row r="120" spans="1:12" s="2" customFormat="1" ht="18.600000000000001" customHeight="1" x14ac:dyDescent="0.3">
      <c r="A120" s="5"/>
      <c r="B120" s="6"/>
      <c r="C120" s="7"/>
      <c r="D120" s="8"/>
      <c r="E120" s="8"/>
      <c r="F120" s="7"/>
      <c r="G120" s="8"/>
      <c r="H120" s="9"/>
      <c r="I120" s="9"/>
      <c r="J120" s="9"/>
      <c r="K120" s="49"/>
    </row>
    <row r="121" spans="1:12" s="2" customFormat="1" ht="20.399999999999999" customHeight="1" x14ac:dyDescent="0.3">
      <c r="A121" s="5"/>
      <c r="B121" s="6"/>
      <c r="C121" s="7"/>
      <c r="D121" s="8"/>
      <c r="E121" s="8"/>
      <c r="F121" s="7"/>
      <c r="G121" s="8"/>
      <c r="H121" s="9"/>
      <c r="I121" s="9"/>
      <c r="J121" s="9"/>
      <c r="K121" s="19"/>
    </row>
    <row r="122" spans="1:12" s="2" customFormat="1" ht="53.4" customHeight="1" x14ac:dyDescent="0.35">
      <c r="A122" s="91" t="s">
        <v>91</v>
      </c>
      <c r="B122" s="91"/>
      <c r="C122" s="91"/>
      <c r="D122" s="4"/>
      <c r="E122" s="4"/>
      <c r="F122" s="17"/>
      <c r="G122" s="4"/>
      <c r="H122" s="4"/>
      <c r="I122" s="4"/>
      <c r="J122" s="4"/>
      <c r="K122" s="16" t="s">
        <v>71</v>
      </c>
    </row>
    <row r="123" spans="1:12" s="2" customFormat="1" ht="22.8" customHeight="1" x14ac:dyDescent="0.35">
      <c r="A123" s="18"/>
      <c r="B123" s="4"/>
      <c r="C123" s="17"/>
      <c r="D123" s="4"/>
      <c r="E123" s="4"/>
      <c r="F123" s="17"/>
      <c r="G123" s="4"/>
      <c r="H123" s="4"/>
      <c r="I123" s="4"/>
      <c r="J123" s="4"/>
      <c r="K123" s="16"/>
    </row>
    <row r="124" spans="1:12" s="2" customFormat="1" ht="37.200000000000003" customHeight="1" x14ac:dyDescent="0.35">
      <c r="A124" s="91" t="s">
        <v>92</v>
      </c>
      <c r="B124" s="91"/>
      <c r="C124" s="91"/>
      <c r="D124" s="4"/>
      <c r="E124" s="4"/>
      <c r="F124" s="17"/>
      <c r="G124" s="4"/>
      <c r="H124" s="4"/>
      <c r="I124" s="4"/>
      <c r="J124" s="4"/>
      <c r="K124" s="16" t="s">
        <v>76</v>
      </c>
    </row>
    <row r="125" spans="1:12" s="2" customFormat="1" ht="25.8" customHeight="1" x14ac:dyDescent="0.35">
      <c r="A125" s="42"/>
      <c r="B125" s="4"/>
      <c r="C125" s="17"/>
      <c r="D125" s="4"/>
      <c r="E125" s="4"/>
      <c r="F125" s="17"/>
      <c r="G125" s="4"/>
      <c r="H125" s="4"/>
      <c r="I125" s="4"/>
      <c r="J125" s="4"/>
      <c r="K125" s="16"/>
    </row>
    <row r="126" spans="1:12" s="2" customFormat="1" ht="35.4" customHeight="1" x14ac:dyDescent="0.35">
      <c r="A126" s="90" t="s">
        <v>122</v>
      </c>
      <c r="B126" s="90"/>
      <c r="C126" s="90"/>
      <c r="D126" s="4"/>
      <c r="E126" s="4"/>
      <c r="F126" s="17"/>
      <c r="G126" s="4"/>
      <c r="H126" s="4"/>
      <c r="I126" s="4"/>
      <c r="J126" s="4"/>
      <c r="K126" s="16" t="s">
        <v>123</v>
      </c>
    </row>
    <row r="127" spans="1:12" s="21" customFormat="1" ht="17.399999999999999" customHeight="1" x14ac:dyDescent="0.35">
      <c r="A127" s="10"/>
      <c r="B127" s="2"/>
      <c r="C127" s="3"/>
      <c r="D127" s="2"/>
      <c r="E127" s="2"/>
      <c r="F127" s="3"/>
      <c r="G127" s="2"/>
      <c r="H127" s="2"/>
      <c r="I127" s="2"/>
      <c r="J127" s="2"/>
      <c r="K127" s="16"/>
    </row>
    <row r="128" spans="1:12" ht="18" x14ac:dyDescent="0.35">
      <c r="A128" s="10"/>
      <c r="B128" s="2"/>
      <c r="C128" s="3"/>
      <c r="D128" s="2"/>
      <c r="E128" s="2"/>
      <c r="F128" s="3"/>
      <c r="G128" s="2"/>
      <c r="H128" s="2"/>
      <c r="I128" s="2"/>
      <c r="J128" s="2"/>
      <c r="K128" s="16"/>
    </row>
    <row r="129" spans="1:11" ht="15.6" x14ac:dyDescent="0.3">
      <c r="A129" s="10"/>
      <c r="B129" s="2"/>
      <c r="C129" s="3"/>
      <c r="D129" s="2"/>
      <c r="E129" s="2"/>
      <c r="F129" s="3"/>
      <c r="G129" s="2"/>
      <c r="H129" s="2"/>
      <c r="I129" s="2"/>
      <c r="J129" s="2"/>
      <c r="K129" s="4"/>
    </row>
    <row r="130" spans="1:11" ht="18" x14ac:dyDescent="0.3">
      <c r="A130" s="11"/>
      <c r="B130" s="2"/>
      <c r="C130" s="3"/>
      <c r="D130" s="2"/>
      <c r="E130" s="2"/>
      <c r="F130" s="3"/>
      <c r="G130" s="2"/>
      <c r="H130" s="2"/>
      <c r="I130" s="2"/>
      <c r="J130" s="2"/>
      <c r="K130" s="4"/>
    </row>
    <row r="131" spans="1:11" ht="18" x14ac:dyDescent="0.3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</row>
    <row r="132" spans="1:11" ht="18" x14ac:dyDescent="0.3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</row>
    <row r="133" spans="1:11" ht="18" x14ac:dyDescent="0.3">
      <c r="A133" s="12"/>
      <c r="B133" s="2"/>
      <c r="C133" s="3"/>
      <c r="D133" s="2"/>
      <c r="E133" s="2"/>
      <c r="F133" s="3"/>
      <c r="G133" s="2"/>
      <c r="H133" s="2"/>
      <c r="I133" s="2"/>
      <c r="J133" s="2"/>
      <c r="K133" s="4"/>
    </row>
    <row r="134" spans="1:11" ht="18" x14ac:dyDescent="0.3">
      <c r="A134" s="20"/>
      <c r="B134" s="2"/>
      <c r="C134" s="3"/>
      <c r="D134" s="2"/>
      <c r="E134" s="2"/>
      <c r="F134" s="3"/>
      <c r="G134" s="2"/>
      <c r="H134" s="2"/>
      <c r="I134" s="2"/>
      <c r="J134" s="2"/>
      <c r="K134" s="4"/>
    </row>
    <row r="135" spans="1:11" ht="18" x14ac:dyDescent="0.3">
      <c r="A135" s="12"/>
      <c r="B135" s="2"/>
      <c r="C135" s="3"/>
      <c r="D135" s="2"/>
      <c r="E135" s="2"/>
      <c r="F135" s="3"/>
      <c r="G135" s="2"/>
      <c r="H135" s="2"/>
      <c r="I135" s="2"/>
      <c r="J135" s="2"/>
      <c r="K135" s="4"/>
    </row>
    <row r="136" spans="1:11" x14ac:dyDescent="0.3">
      <c r="A136" s="13"/>
      <c r="B136" s="21"/>
      <c r="C136" s="22"/>
      <c r="D136" s="21"/>
      <c r="E136" s="21"/>
      <c r="F136" s="22"/>
      <c r="G136" s="21"/>
      <c r="H136" s="21"/>
      <c r="I136" s="21"/>
      <c r="J136" s="21"/>
      <c r="K136" s="23"/>
    </row>
    <row r="137" spans="1:11" x14ac:dyDescent="0.3">
      <c r="A137" s="13"/>
    </row>
  </sheetData>
  <mergeCells count="86">
    <mergeCell ref="B4:B7"/>
    <mergeCell ref="A105:A107"/>
    <mergeCell ref="K105:K107"/>
    <mergeCell ref="J1:K1"/>
    <mergeCell ref="A2:K2"/>
    <mergeCell ref="D6:D7"/>
    <mergeCell ref="K9:K12"/>
    <mergeCell ref="K4:K7"/>
    <mergeCell ref="H4:J5"/>
    <mergeCell ref="J6:J7"/>
    <mergeCell ref="I6:I7"/>
    <mergeCell ref="G6:G7"/>
    <mergeCell ref="H6:H7"/>
    <mergeCell ref="A9:A12"/>
    <mergeCell ref="C6:C7"/>
    <mergeCell ref="C4:G5"/>
    <mergeCell ref="A108:A110"/>
    <mergeCell ref="K108:K110"/>
    <mergeCell ref="K58:K61"/>
    <mergeCell ref="K31:K33"/>
    <mergeCell ref="K89:K92"/>
    <mergeCell ref="K85:K88"/>
    <mergeCell ref="K70:K72"/>
    <mergeCell ref="K82:K84"/>
    <mergeCell ref="K66:K69"/>
    <mergeCell ref="K79:K81"/>
    <mergeCell ref="K99:K101"/>
    <mergeCell ref="A102:A104"/>
    <mergeCell ref="K102:K104"/>
    <mergeCell ref="K96:K98"/>
    <mergeCell ref="A31:A33"/>
    <mergeCell ref="A96:A98"/>
    <mergeCell ref="F6:F7"/>
    <mergeCell ref="A4:A7"/>
    <mergeCell ref="E6:E7"/>
    <mergeCell ref="A132:K132"/>
    <mergeCell ref="A131:K131"/>
    <mergeCell ref="A126:C126"/>
    <mergeCell ref="A122:C122"/>
    <mergeCell ref="A124:C124"/>
    <mergeCell ref="A111:A113"/>
    <mergeCell ref="A117:A119"/>
    <mergeCell ref="K111:K113"/>
    <mergeCell ref="A114:A116"/>
    <mergeCell ref="K114:K116"/>
    <mergeCell ref="K117:K119"/>
    <mergeCell ref="K93:K95"/>
    <mergeCell ref="A82:A84"/>
    <mergeCell ref="A58:A61"/>
    <mergeCell ref="A66:A69"/>
    <mergeCell ref="A70:A72"/>
    <mergeCell ref="A79:A81"/>
    <mergeCell ref="A89:A92"/>
    <mergeCell ref="A85:A88"/>
    <mergeCell ref="A73:A75"/>
    <mergeCell ref="K73:K75"/>
    <mergeCell ref="A76:A78"/>
    <mergeCell ref="K76:K78"/>
    <mergeCell ref="A99:A101"/>
    <mergeCell ref="A34:A36"/>
    <mergeCell ref="A37:A39"/>
    <mergeCell ref="K37:K39"/>
    <mergeCell ref="K34:K36"/>
    <mergeCell ref="A62:A65"/>
    <mergeCell ref="K62:K65"/>
    <mergeCell ref="A40:A42"/>
    <mergeCell ref="K40:K42"/>
    <mergeCell ref="A43:A45"/>
    <mergeCell ref="K43:K45"/>
    <mergeCell ref="A93:A95"/>
    <mergeCell ref="A46:A48"/>
    <mergeCell ref="A55:A57"/>
    <mergeCell ref="K55:K57"/>
    <mergeCell ref="A13:A15"/>
    <mergeCell ref="A16:A18"/>
    <mergeCell ref="A19:A22"/>
    <mergeCell ref="A23:A26"/>
    <mergeCell ref="K13:K15"/>
    <mergeCell ref="K19:K22"/>
    <mergeCell ref="K23:K26"/>
    <mergeCell ref="K16:K18"/>
    <mergeCell ref="K46:K48"/>
    <mergeCell ref="A49:A51"/>
    <mergeCell ref="K49:K51"/>
    <mergeCell ref="A52:A54"/>
    <mergeCell ref="K52:K54"/>
  </mergeCells>
  <phoneticPr fontId="11" type="noConversion"/>
  <printOptions horizontalCentered="1"/>
  <pageMargins left="0" right="0" top="1.1811023622047245" bottom="0.39370078740157483" header="0.31496062992125984" footer="0.31496062992125984"/>
  <pageSetup paperSize="9" scale="97" firstPageNumber="9" orientation="landscape" useFirstPageNumber="1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2023-08-02T07:21:48Z</dcterms:modified>
</cp:coreProperties>
</file>