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3040" windowHeight="9405"/>
  </bookViews>
  <sheets>
    <sheet name="Лист1" sheetId="1" r:id="rId1"/>
  </sheets>
  <definedNames>
    <definedName name="_xlnm.Print_Titles" localSheetId="0">Лист1!$14:$14</definedName>
    <definedName name="_xlnm.Print_Area" localSheetId="0">Лист1!$A$1:$M$121</definedName>
  </definedNames>
  <calcPr calcId="144525"/>
</workbook>
</file>

<file path=xl/calcChain.xml><?xml version="1.0" encoding="utf-8"?>
<calcChain xmlns="http://schemas.openxmlformats.org/spreadsheetml/2006/main">
  <c r="J20" i="1" l="1"/>
  <c r="J79" i="1" l="1"/>
  <c r="J80" i="1"/>
  <c r="L62" i="1" l="1"/>
  <c r="K62" i="1"/>
  <c r="J62" i="1"/>
  <c r="L59" i="1"/>
  <c r="K59" i="1"/>
  <c r="J59" i="1"/>
  <c r="J58" i="1"/>
  <c r="J57" i="1"/>
  <c r="L56" i="1"/>
  <c r="K56" i="1"/>
  <c r="J56" i="1" l="1"/>
  <c r="K66" i="1" l="1"/>
  <c r="L66" i="1"/>
  <c r="L103" i="1" l="1"/>
  <c r="K103" i="1"/>
  <c r="J103" i="1"/>
  <c r="J66" i="1" l="1"/>
  <c r="J84" i="1"/>
  <c r="J49" i="1"/>
  <c r="J48" i="1"/>
  <c r="J53" i="1"/>
  <c r="J81" i="1" l="1"/>
  <c r="J50" i="1" l="1"/>
  <c r="K50" i="1"/>
  <c r="L50" i="1"/>
  <c r="J111" i="1"/>
  <c r="K67" i="1"/>
  <c r="L67" i="1"/>
  <c r="J67" i="1"/>
  <c r="J98" i="1"/>
  <c r="J97" i="1"/>
  <c r="J17" i="1" s="1"/>
  <c r="J96" i="1"/>
  <c r="K95" i="1"/>
  <c r="L95" i="1"/>
  <c r="K99" i="1"/>
  <c r="L99" i="1"/>
  <c r="J99" i="1"/>
  <c r="J107" i="1"/>
  <c r="J27" i="1"/>
  <c r="J47" i="1"/>
  <c r="K47" i="1"/>
  <c r="L47" i="1"/>
  <c r="N66" i="1" l="1"/>
  <c r="J95" i="1"/>
  <c r="K69" i="1"/>
  <c r="L44" i="1" l="1"/>
  <c r="L41" i="1"/>
  <c r="K40" i="1"/>
  <c r="K26" i="1" s="1"/>
  <c r="L40" i="1"/>
  <c r="L26" i="1" s="1"/>
  <c r="K39" i="1"/>
  <c r="K38" i="1" s="1"/>
  <c r="L39" i="1"/>
  <c r="L38" i="1" s="1"/>
  <c r="J40" i="1"/>
  <c r="J26" i="1" s="1"/>
  <c r="J39" i="1"/>
  <c r="K41" i="1"/>
  <c r="J41" i="1"/>
  <c r="K44" i="1"/>
  <c r="J44" i="1"/>
  <c r="J38" i="1" l="1"/>
  <c r="L89" i="1"/>
  <c r="K89" i="1"/>
  <c r="J89" i="1"/>
  <c r="J18" i="1" s="1"/>
  <c r="K88" i="1" l="1"/>
  <c r="L88" i="1"/>
  <c r="J88" i="1"/>
  <c r="J91" i="1"/>
  <c r="K91" i="1"/>
  <c r="L91" i="1"/>
  <c r="K20" i="1" l="1"/>
  <c r="L20" i="1"/>
  <c r="K27" i="1"/>
  <c r="L27" i="1"/>
  <c r="K18" i="1"/>
  <c r="L18" i="1"/>
  <c r="K87" i="1"/>
  <c r="L87" i="1"/>
  <c r="J87" i="1"/>
  <c r="K28" i="1"/>
  <c r="L28" i="1"/>
  <c r="J28" i="1"/>
  <c r="K68" i="1" l="1"/>
  <c r="L68" i="1"/>
  <c r="J68" i="1"/>
  <c r="K75" i="1"/>
  <c r="L75" i="1"/>
  <c r="J75" i="1"/>
  <c r="K72" i="1"/>
  <c r="L72" i="1"/>
  <c r="J72" i="1"/>
  <c r="L69" i="1"/>
  <c r="J69" i="1"/>
  <c r="K34" i="1"/>
  <c r="K25" i="1" s="1"/>
  <c r="L34" i="1"/>
  <c r="L25" i="1" s="1"/>
  <c r="J34" i="1"/>
  <c r="J25" i="1" s="1"/>
  <c r="J19" i="1" l="1"/>
  <c r="J65" i="1"/>
  <c r="K19" i="1"/>
  <c r="K65" i="1"/>
  <c r="L19" i="1"/>
  <c r="L65" i="1"/>
  <c r="J24" i="1"/>
  <c r="K24" i="1"/>
  <c r="O26" i="1"/>
  <c r="J78" i="1"/>
  <c r="K16" i="1"/>
  <c r="L24" i="1"/>
  <c r="L16" i="1"/>
  <c r="N26" i="1" l="1"/>
  <c r="J16" i="1"/>
  <c r="N18" i="1" s="1"/>
  <c r="K15" i="1"/>
  <c r="O18" i="1"/>
  <c r="L15" i="1"/>
  <c r="O19" i="1"/>
  <c r="N16" i="1" l="1"/>
  <c r="J15" i="1"/>
  <c r="N15" i="1" s="1"/>
</calcChain>
</file>

<file path=xl/sharedStrings.xml><?xml version="1.0" encoding="utf-8"?>
<sst xmlns="http://schemas.openxmlformats.org/spreadsheetml/2006/main" count="446" uniqueCount="132">
  <si>
    <t>Всего</t>
  </si>
  <si>
    <t>Средства бюджета города Брянска</t>
  </si>
  <si>
    <t>Поступления из федерального бюджета</t>
  </si>
  <si>
    <t>Поступления из областного бюджета</t>
  </si>
  <si>
    <t xml:space="preserve">Внебюджетные источники </t>
  </si>
  <si>
    <t>1.</t>
  </si>
  <si>
    <t xml:space="preserve">Основное мероприятие </t>
  </si>
  <si>
    <t>«Реализация единой государственной политики в сфере физической культуры и спорта на территории города Брянска»</t>
  </si>
  <si>
    <t>1.1.</t>
  </si>
  <si>
    <t>Руководство и управление в сфере установленных функций органов местного самоуправления</t>
  </si>
  <si>
    <t>Комитет по физической культуре и спорту Брянской городской администрации</t>
  </si>
  <si>
    <t>2.</t>
  </si>
  <si>
    <t>Наименование муниципальной программы, подпрограммы, мероприятий подпрограммы, основных мероприятий муниципальной программы, направление расходов</t>
  </si>
  <si>
    <t>Объем средств на реализацию программы, руб.</t>
  </si>
  <si>
    <t>Связь с ожидаемыми – конечными результатами (индикаторами) муниципальной программы (подпрограмм) (порядковый номер результатов)</t>
  </si>
  <si>
    <t>План реализации муниципальной программы</t>
  </si>
  <si>
    <t>№ п/п</t>
  </si>
  <si>
    <t>Код бюджетной классификации</t>
  </si>
  <si>
    <t>ГРБС</t>
  </si>
  <si>
    <t>МП</t>
  </si>
  <si>
    <t>ППМП</t>
  </si>
  <si>
    <t>ОМ</t>
  </si>
  <si>
    <t>НР</t>
  </si>
  <si>
    <t>2019 год</t>
  </si>
  <si>
    <t>2020 год</t>
  </si>
  <si>
    <t>2021 год</t>
  </si>
  <si>
    <t>2.1.</t>
  </si>
  <si>
    <t>Спортивно-оздоровительные комплексы и центры</t>
  </si>
  <si>
    <t>Всего:</t>
  </si>
  <si>
    <t>Внебюджетные средства</t>
  </si>
  <si>
    <t>2.2.</t>
  </si>
  <si>
    <t>Мероприятия по развитию физической культуры и спорта</t>
  </si>
  <si>
    <t>2.2.1.</t>
  </si>
  <si>
    <t>2.2.2.</t>
  </si>
  <si>
    <t>2.3.</t>
  </si>
  <si>
    <t>3.</t>
  </si>
  <si>
    <t>3.1.</t>
  </si>
  <si>
    <t>Отдельные мероприятия по развитию спорта</t>
  </si>
  <si>
    <t>Закупка спортивного оборудования для спортивных школ олимпийского резерва</t>
  </si>
  <si>
    <t>3.2.</t>
  </si>
  <si>
    <t>Адресная финансовая поддержка спортивным организациям, осуществляющим подготовку спортивного резерва для сборных команд Российской Федерации</t>
  </si>
  <si>
    <t>Организации дополнительного образования</t>
  </si>
  <si>
    <t>3.4.</t>
  </si>
  <si>
    <t>4.</t>
  </si>
  <si>
    <t>Главный специалист комитета по физической культуре и спорту городской администрации</t>
  </si>
  <si>
    <t>Заместитель Главы городской администрации</t>
  </si>
  <si>
    <t>И.В. Сорокина</t>
  </si>
  <si>
    <t>01</t>
  </si>
  <si>
    <t>014</t>
  </si>
  <si>
    <t>02</t>
  </si>
  <si>
    <t>003</t>
  </si>
  <si>
    <t xml:space="preserve"> к муниципальной программе, утвержденной постановлением Брянской городской администрации</t>
  </si>
  <si>
    <t>03</t>
  </si>
  <si>
    <t>Организации, осуществляющие спортивную подготовку</t>
  </si>
  <si>
    <t>S7640</t>
  </si>
  <si>
    <t>«Мероприятия по проведению оздоровительной компании детей»</t>
  </si>
  <si>
    <t>04</t>
  </si>
  <si>
    <t>S4790</t>
  </si>
  <si>
    <t xml:space="preserve">Муниципальная программа города Брянска «Физическая культура и спорт в городе Брянске»  </t>
  </si>
  <si>
    <t>Реализация мероприятий по поэтапному внедрению Всероссийского физкультурно-спортивного комплекса «Готов к труду и обороне» (ГТО)</t>
  </si>
  <si>
    <t>«Развитие детско-юношеского спорта и системы подготовки высококвалифицированных спортсменов»</t>
  </si>
  <si>
    <t>«Организация спортивно-оздоровительного отдыха детей и подростков»</t>
  </si>
  <si>
    <t>4.1.</t>
  </si>
  <si>
    <t>«Развитие массового спорта общественного физкультурно-оздоровительного движения»</t>
  </si>
  <si>
    <t>3.3.</t>
  </si>
  <si>
    <t>3.4.1.</t>
  </si>
  <si>
    <t>Комитет по физической культуре и спорту Брянской городской администрации, администрация города Брянска</t>
  </si>
  <si>
    <t>Брянская городская администрации</t>
  </si>
  <si>
    <t>L0814</t>
  </si>
  <si>
    <t>4, 5</t>
  </si>
  <si>
    <t>2, 3</t>
  </si>
  <si>
    <t xml:space="preserve"> от 29.12.2018 № 4192-п</t>
  </si>
  <si>
    <t>003, 014</t>
  </si>
  <si>
    <t>2.4.</t>
  </si>
  <si>
    <t>Софинансирование объектов капитальных вложений муниципальной собственности</t>
  </si>
  <si>
    <t>Управление по строительству и развитию территории города Брянска</t>
  </si>
  <si>
    <t>003, 009, 014</t>
  </si>
  <si>
    <t>Ответственный исполнитель, соисполнитель</t>
  </si>
  <si>
    <t>009</t>
  </si>
  <si>
    <t>S1270</t>
  </si>
  <si>
    <t>Спортивно-оздоровительный комплекс в Бежицком районе г. Брянска</t>
  </si>
  <si>
    <t>Спортивно-оздоровительный комплекс в Фокинском районе г. Брянска</t>
  </si>
  <si>
    <t>Н.И. Моисеева</t>
  </si>
  <si>
    <t>« Приложение 2</t>
  </si>
  <si>
    <t xml:space="preserve"> к постановлению Брянской городской администрации</t>
  </si>
  <si>
    <t>Комитет по физической культуре и спорту Брянской городской администрации, управление по строительству и развитию территории города Брянска</t>
  </si>
  <si>
    <t>2.5.</t>
  </si>
  <si>
    <t xml:space="preserve">Отдельные мероприятия по развитию спорта </t>
  </si>
  <si>
    <t>Р5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</si>
  <si>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</si>
  <si>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Региональный проект "Спорт-норма жизни"</t>
  </si>
  <si>
    <t>5.</t>
  </si>
  <si>
    <t>5.1.</t>
  </si>
  <si>
    <t>5.2.</t>
  </si>
  <si>
    <t>5.2.1.</t>
  </si>
  <si>
    <t>2.5.1.</t>
  </si>
  <si>
    <t xml:space="preserve">Приобретение спортивной формы, оборудования и инвентаря для спортивных школ муниципальных автономных учреждений  </t>
  </si>
  <si>
    <t xml:space="preserve">Приобретение спортивной формы, оборудования и инвентаря для муниципальных спортивных школ </t>
  </si>
  <si>
    <t>2.5.2.</t>
  </si>
  <si>
    <t>3.4.2.</t>
  </si>
  <si>
    <t>»</t>
  </si>
  <si>
    <t>5.1.1.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</si>
  <si>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</si>
  <si>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Субсидии бюджетам муниципальных образований на обеспечение уровня финансирования организаций, осуществляющих спортивную подготовку в соответствии с требованиями федеральных стандартов</t>
  </si>
  <si>
    <t>Реализация федеральной целевой программы "Развитие физической культуры и спорта в Российской Федерации на 2016-2020 годы"</t>
  </si>
  <si>
    <t>Бюджетные инвестиции в объекты капитального строительства</t>
  </si>
  <si>
    <t>2.3.1.</t>
  </si>
  <si>
    <t>2.3.2.</t>
  </si>
  <si>
    <t>2.6.</t>
  </si>
  <si>
    <t>2.6.1.</t>
  </si>
  <si>
    <t>2.6.2.</t>
  </si>
  <si>
    <t>Председатель комитета по физической культуре и спорту городской администрации</t>
  </si>
  <si>
    <t>А.Г. Погорелов</t>
  </si>
  <si>
    <r>
      <t xml:space="preserve">2, 3, </t>
    </r>
    <r>
      <rPr>
        <sz val="10"/>
        <color rgb="FFC00000"/>
        <rFont val="Times New Roman"/>
        <family val="1"/>
        <charset val="204"/>
      </rPr>
      <t>8</t>
    </r>
  </si>
  <si>
    <t>9, 10</t>
  </si>
  <si>
    <t>11, 12</t>
  </si>
  <si>
    <t>2.7.</t>
  </si>
  <si>
    <t>Реализация программ (проектов) инициативного бюджетирования</t>
  </si>
  <si>
    <t>S5870</t>
  </si>
  <si>
    <t>2.7.1.</t>
  </si>
  <si>
    <t>Создание скейт-площадки для экстремальных видов спорта в Советском районе города Брянска</t>
  </si>
  <si>
    <t>2.7.2.</t>
  </si>
  <si>
    <t>Создание условий для занятий физической культурой и спортом на стадионе им. Брянских Партизан</t>
  </si>
  <si>
    <t>2-13</t>
  </si>
  <si>
    <t>14-18</t>
  </si>
  <si>
    <t>14, 16</t>
  </si>
  <si>
    <t>17, 18</t>
  </si>
  <si>
    <t>19, 20</t>
  </si>
  <si>
    <t>1.2.</t>
  </si>
  <si>
    <t>Развитие и укрепление материально-технической базы муниципальных учреждений</t>
  </si>
  <si>
    <t>Приложение № 1</t>
  </si>
  <si>
    <t xml:space="preserve"> от 23.08.2019 № 2691-п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</si>
</sst>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C00000"/>
      <name val="Calibri"/>
      <family val="2"/>
      <scheme val="minor"/>
    </font>
    <font>
      <i/>
      <sz val="10"/>
      <color rgb="FFC00000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Calibri"/>
      <family val="2"/>
      <scheme val="minor"/>
    </font>
    <font>
      <b/>
      <i/>
      <sz val="1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0"/>
      <color rgb="FFC00000"/>
      <name val="Times New Roman"/>
      <family val="1"/>
      <charset val="204"/>
    </font>
    <font>
      <i/>
      <sz val="1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rgb="FFC00000"/>
      <name val="Calibri"/>
      <family val="2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1">
    <xf numFmtId="0" fontId="0" fillId="0" borderId="0" xfId="0"/>
    <xf numFmtId="0" fontId="0" fillId="0" borderId="0" xfId="0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49" fontId="0" fillId="0" borderId="0" xfId="0" applyNumberFormat="1"/>
    <xf numFmtId="164" fontId="3" fillId="0" borderId="1" xfId="1" applyFont="1" applyFill="1" applyBorder="1" applyAlignment="1">
      <alignment horizontal="right" vertical="center" wrapText="1"/>
    </xf>
    <xf numFmtId="164" fontId="4" fillId="0" borderId="1" xfId="1" applyFont="1" applyFill="1" applyBorder="1" applyAlignment="1">
      <alignment horizontal="right" vertical="center" wrapText="1"/>
    </xf>
    <xf numFmtId="0" fontId="5" fillId="0" borderId="0" xfId="0" applyFont="1" applyFill="1"/>
    <xf numFmtId="0" fontId="8" fillId="0" borderId="0" xfId="0" applyFont="1"/>
    <xf numFmtId="0" fontId="9" fillId="0" borderId="0" xfId="0" applyFont="1"/>
    <xf numFmtId="49" fontId="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164" fontId="7" fillId="0" borderId="1" xfId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right" vertical="center" wrapText="1"/>
    </xf>
    <xf numFmtId="164" fontId="10" fillId="0" borderId="1" xfId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vertical="center" wrapText="1"/>
    </xf>
    <xf numFmtId="164" fontId="12" fillId="0" borderId="1" xfId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right" vertical="center" wrapText="1"/>
    </xf>
    <xf numFmtId="164" fontId="11" fillId="0" borderId="1" xfId="1" applyFont="1" applyFill="1" applyBorder="1" applyAlignment="1">
      <alignment horizontal="right" vertical="center" wrapText="1"/>
    </xf>
    <xf numFmtId="0" fontId="13" fillId="0" borderId="0" xfId="0" applyFont="1" applyAlignment="1">
      <alignment horizontal="right"/>
    </xf>
    <xf numFmtId="164" fontId="6" fillId="0" borderId="1" xfId="1" applyFont="1" applyFill="1" applyBorder="1" applyAlignment="1">
      <alignment horizontal="right" vertical="center" wrapText="1"/>
    </xf>
    <xf numFmtId="0" fontId="15" fillId="0" borderId="0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17" fillId="0" borderId="0" xfId="0" applyFont="1"/>
    <xf numFmtId="49" fontId="17" fillId="0" borderId="0" xfId="0" applyNumberFormat="1" applyFont="1"/>
    <xf numFmtId="49" fontId="3" fillId="0" borderId="0" xfId="0" applyNumberFormat="1" applyFont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17" fillId="2" borderId="0" xfId="0" applyNumberFormat="1" applyFont="1" applyFill="1"/>
    <xf numFmtId="0" fontId="17" fillId="2" borderId="0" xfId="0" applyFont="1" applyFill="1"/>
    <xf numFmtId="0" fontId="17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164" fontId="17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0" fontId="15" fillId="0" borderId="0" xfId="0" applyFont="1" applyFill="1"/>
    <xf numFmtId="0" fontId="15" fillId="2" borderId="0" xfId="0" applyFont="1" applyFill="1"/>
    <xf numFmtId="0" fontId="15" fillId="2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164" fontId="3" fillId="0" borderId="0" xfId="1" applyFont="1" applyFill="1" applyBorder="1" applyAlignment="1">
      <alignment horizontal="right" vertical="center" wrapText="1"/>
    </xf>
    <xf numFmtId="0" fontId="13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13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 wrapText="1"/>
    </xf>
    <xf numFmtId="0" fontId="13" fillId="0" borderId="0" xfId="0" applyFont="1" applyAlignment="1">
      <alignment horizontal="righ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22" fillId="0" borderId="0" xfId="0" applyFont="1" applyFill="1"/>
    <xf numFmtId="164" fontId="12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23" fillId="0" borderId="1" xfId="1" applyFont="1" applyFill="1" applyBorder="1" applyAlignment="1">
      <alignment horizontal="right" vertical="center" wrapText="1"/>
    </xf>
    <xf numFmtId="164" fontId="14" fillId="0" borderId="1" xfId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1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3" xfId="0" applyFont="1" applyBorder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49" fontId="12" fillId="0" borderId="2" xfId="0" applyNumberFormat="1" applyFont="1" applyFill="1" applyBorder="1" applyAlignment="1">
      <alignment horizontal="left" vertical="center" wrapText="1"/>
    </xf>
    <xf numFmtId="49" fontId="12" fillId="0" borderId="4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9" fontId="20" fillId="0" borderId="2" xfId="0" applyNumberFormat="1" applyFont="1" applyFill="1" applyBorder="1" applyAlignment="1">
      <alignment horizontal="right" vertical="center" wrapText="1"/>
    </xf>
    <xf numFmtId="49" fontId="20" fillId="0" borderId="3" xfId="0" applyNumberFormat="1" applyFont="1" applyFill="1" applyBorder="1" applyAlignment="1">
      <alignment horizontal="right" vertical="center" wrapText="1"/>
    </xf>
    <xf numFmtId="0" fontId="20" fillId="0" borderId="2" xfId="0" applyFont="1" applyFill="1" applyBorder="1" applyAlignment="1">
      <alignment horizontal="right" vertical="center" wrapText="1"/>
    </xf>
    <xf numFmtId="0" fontId="20" fillId="0" borderId="3" xfId="0" applyFont="1" applyFill="1" applyBorder="1" applyAlignment="1">
      <alignment horizontal="right" vertical="center" wrapText="1"/>
    </xf>
    <xf numFmtId="164" fontId="24" fillId="0" borderId="2" xfId="1" applyFont="1" applyFill="1" applyBorder="1" applyAlignment="1">
      <alignment horizontal="right" vertical="center" wrapText="1"/>
    </xf>
    <xf numFmtId="164" fontId="24" fillId="0" borderId="3" xfId="1" applyFont="1" applyFill="1" applyBorder="1" applyAlignment="1">
      <alignment horizontal="right" vertical="center" wrapText="1"/>
    </xf>
    <xf numFmtId="164" fontId="7" fillId="0" borderId="2" xfId="1" applyFont="1" applyFill="1" applyBorder="1" applyAlignment="1">
      <alignment horizontal="right" vertical="center" wrapText="1"/>
    </xf>
    <xf numFmtId="164" fontId="7" fillId="0" borderId="3" xfId="1" applyFont="1" applyFill="1" applyBorder="1" applyAlignment="1">
      <alignment horizontal="right" vertical="center" wrapText="1"/>
    </xf>
    <xf numFmtId="49" fontId="8" fillId="0" borderId="0" xfId="0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8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16" fontId="3" fillId="0" borderId="2" xfId="0" applyNumberFormat="1" applyFont="1" applyFill="1" applyBorder="1" applyAlignment="1">
      <alignment horizontal="center" vertical="top" wrapText="1"/>
    </xf>
    <xf numFmtId="16" fontId="4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132"/>
  <sheetViews>
    <sheetView tabSelected="1" view="pageBreakPreview" zoomScale="96" zoomScaleNormal="100" zoomScaleSheetLayoutView="96" workbookViewId="0">
      <selection activeCell="K6" sqref="K6"/>
    </sheetView>
  </sheetViews>
  <sheetFormatPr defaultRowHeight="15" x14ac:dyDescent="0.25"/>
  <cols>
    <col min="1" max="1" width="6.140625" customWidth="1"/>
    <col min="2" max="2" width="24.42578125" customWidth="1"/>
    <col min="3" max="3" width="19.85546875" customWidth="1"/>
    <col min="4" max="4" width="15.5703125" customWidth="1"/>
    <col min="5" max="5" width="7.7109375" style="5" customWidth="1"/>
    <col min="6" max="6" width="4.85546875" customWidth="1"/>
    <col min="7" max="7" width="6.7109375" customWidth="1"/>
    <col min="8" max="8" width="5.28515625" style="5" customWidth="1"/>
    <col min="9" max="9" width="6.42578125" customWidth="1"/>
    <col min="10" max="10" width="15.7109375" customWidth="1"/>
    <col min="11" max="11" width="17" customWidth="1"/>
    <col min="12" max="12" width="17.85546875" customWidth="1"/>
    <col min="13" max="13" width="22.7109375" customWidth="1"/>
    <col min="14" max="14" width="26.85546875" customWidth="1"/>
    <col min="15" max="15" width="19.28515625" customWidth="1"/>
  </cols>
  <sheetData>
    <row r="1" spans="1:14" ht="16.5" x14ac:dyDescent="0.25">
      <c r="L1" s="154" t="s">
        <v>130</v>
      </c>
      <c r="M1" s="154"/>
    </row>
    <row r="2" spans="1:14" ht="31.15" customHeight="1" x14ac:dyDescent="0.25">
      <c r="L2" s="154" t="s">
        <v>84</v>
      </c>
      <c r="M2" s="154"/>
    </row>
    <row r="3" spans="1:14" ht="17.25" x14ac:dyDescent="0.3">
      <c r="L3" s="9" t="s">
        <v>131</v>
      </c>
      <c r="M3" s="10"/>
    </row>
    <row r="5" spans="1:14" ht="18" customHeight="1" x14ac:dyDescent="0.25">
      <c r="L5" s="155" t="s">
        <v>83</v>
      </c>
      <c r="M5" s="155"/>
    </row>
    <row r="6" spans="1:14" s="41" customFormat="1" ht="52.15" customHeight="1" x14ac:dyDescent="0.25">
      <c r="E6" s="42"/>
      <c r="H6" s="42"/>
      <c r="J6" s="43"/>
      <c r="L6" s="154" t="s">
        <v>51</v>
      </c>
      <c r="M6" s="154"/>
    </row>
    <row r="7" spans="1:14" s="41" customFormat="1" ht="15" customHeight="1" x14ac:dyDescent="0.3">
      <c r="E7" s="42"/>
      <c r="H7" s="42"/>
      <c r="L7" s="9" t="s">
        <v>71</v>
      </c>
      <c r="M7" s="10"/>
    </row>
    <row r="8" spans="1:14" s="41" customFormat="1" ht="29.45" customHeight="1" x14ac:dyDescent="0.25">
      <c r="A8" s="157" t="s">
        <v>15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</row>
    <row r="9" spans="1:14" s="41" customFormat="1" ht="4.9000000000000004" customHeight="1" x14ac:dyDescent="0.25">
      <c r="E9" s="42"/>
      <c r="H9" s="42"/>
    </row>
    <row r="10" spans="1:14" s="41" customFormat="1" ht="21.6" customHeight="1" x14ac:dyDescent="0.25">
      <c r="A10" s="140" t="s">
        <v>16</v>
      </c>
      <c r="B10" s="140" t="s">
        <v>12</v>
      </c>
      <c r="C10" s="140" t="s">
        <v>77</v>
      </c>
      <c r="D10" s="140"/>
      <c r="E10" s="140" t="s">
        <v>17</v>
      </c>
      <c r="F10" s="140"/>
      <c r="G10" s="140"/>
      <c r="H10" s="140"/>
      <c r="I10" s="140"/>
      <c r="J10" s="140" t="s">
        <v>13</v>
      </c>
      <c r="K10" s="140"/>
      <c r="L10" s="140"/>
      <c r="M10" s="140" t="s">
        <v>14</v>
      </c>
    </row>
    <row r="11" spans="1:14" s="41" customFormat="1" x14ac:dyDescent="0.25">
      <c r="A11" s="140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</row>
    <row r="12" spans="1:14" s="41" customFormat="1" x14ac:dyDescent="0.25">
      <c r="A12" s="140"/>
      <c r="B12" s="140"/>
      <c r="C12" s="140"/>
      <c r="D12" s="140"/>
      <c r="E12" s="139" t="s">
        <v>18</v>
      </c>
      <c r="F12" s="140" t="s">
        <v>19</v>
      </c>
      <c r="G12" s="140" t="s">
        <v>20</v>
      </c>
      <c r="H12" s="139" t="s">
        <v>21</v>
      </c>
      <c r="I12" s="140" t="s">
        <v>22</v>
      </c>
      <c r="J12" s="141" t="s">
        <v>23</v>
      </c>
      <c r="K12" s="141" t="s">
        <v>24</v>
      </c>
      <c r="L12" s="141" t="s">
        <v>25</v>
      </c>
      <c r="M12" s="140"/>
    </row>
    <row r="13" spans="1:14" s="41" customFormat="1" ht="39" customHeight="1" x14ac:dyDescent="0.25">
      <c r="A13" s="140"/>
      <c r="B13" s="140"/>
      <c r="C13" s="140"/>
      <c r="D13" s="140"/>
      <c r="E13" s="139"/>
      <c r="F13" s="140"/>
      <c r="G13" s="140"/>
      <c r="H13" s="139"/>
      <c r="I13" s="140"/>
      <c r="J13" s="142"/>
      <c r="K13" s="142"/>
      <c r="L13" s="142"/>
      <c r="M13" s="140"/>
    </row>
    <row r="14" spans="1:14" s="41" customFormat="1" x14ac:dyDescent="0.25">
      <c r="A14" s="44">
        <v>1</v>
      </c>
      <c r="B14" s="44">
        <v>2</v>
      </c>
      <c r="C14" s="44">
        <v>3</v>
      </c>
      <c r="D14" s="44">
        <v>4</v>
      </c>
      <c r="E14" s="45">
        <v>5</v>
      </c>
      <c r="F14" s="44">
        <v>6</v>
      </c>
      <c r="G14" s="46">
        <v>7</v>
      </c>
      <c r="H14" s="47">
        <v>8</v>
      </c>
      <c r="I14" s="46">
        <v>9</v>
      </c>
      <c r="J14" s="44">
        <v>10</v>
      </c>
      <c r="K14" s="46">
        <v>11</v>
      </c>
      <c r="L14" s="44">
        <v>12</v>
      </c>
      <c r="M14" s="46">
        <v>13</v>
      </c>
    </row>
    <row r="15" spans="1:14" s="49" customFormat="1" ht="20.45" customHeight="1" x14ac:dyDescent="0.25">
      <c r="A15" s="143"/>
      <c r="B15" s="136" t="s">
        <v>58</v>
      </c>
      <c r="C15" s="156" t="s">
        <v>85</v>
      </c>
      <c r="D15" s="17" t="s">
        <v>0</v>
      </c>
      <c r="E15" s="11"/>
      <c r="F15" s="12"/>
      <c r="G15" s="12"/>
      <c r="H15" s="11"/>
      <c r="I15" s="12"/>
      <c r="J15" s="27">
        <f>J16+J17+J18+J19</f>
        <v>616024876.1099999</v>
      </c>
      <c r="K15" s="13">
        <f t="shared" ref="K15:L15" si="0">K16+K17+K18+K19</f>
        <v>307363876</v>
      </c>
      <c r="L15" s="13">
        <f t="shared" si="0"/>
        <v>220923397.41999999</v>
      </c>
      <c r="M15" s="143"/>
      <c r="N15" s="48">
        <f>J15+K15+L15</f>
        <v>1144312149.53</v>
      </c>
    </row>
    <row r="16" spans="1:14" s="49" customFormat="1" ht="37.15" customHeight="1" x14ac:dyDescent="0.25">
      <c r="A16" s="143"/>
      <c r="B16" s="136"/>
      <c r="C16" s="156"/>
      <c r="D16" s="17" t="s">
        <v>1</v>
      </c>
      <c r="E16" s="11" t="s">
        <v>76</v>
      </c>
      <c r="F16" s="12">
        <v>14</v>
      </c>
      <c r="G16" s="12">
        <v>0</v>
      </c>
      <c r="H16" s="11"/>
      <c r="I16" s="12"/>
      <c r="J16" s="27">
        <f>J20+J25+J66+J88+J96</f>
        <v>242361065.95999998</v>
      </c>
      <c r="K16" s="13">
        <f>K20+K25+K66+K88</f>
        <v>221432796</v>
      </c>
      <c r="L16" s="13">
        <f>L20+L25+L66+L88</f>
        <v>208192317.41999999</v>
      </c>
      <c r="M16" s="143"/>
      <c r="N16" s="48">
        <f>J16+K16+L16</f>
        <v>671986179.38</v>
      </c>
    </row>
    <row r="17" spans="1:15" s="49" customFormat="1" ht="38.450000000000003" customHeight="1" x14ac:dyDescent="0.25">
      <c r="A17" s="143"/>
      <c r="B17" s="136"/>
      <c r="C17" s="156"/>
      <c r="D17" s="17" t="s">
        <v>2</v>
      </c>
      <c r="E17" s="15" t="s">
        <v>48</v>
      </c>
      <c r="F17" s="16">
        <v>14</v>
      </c>
      <c r="G17" s="16">
        <v>0</v>
      </c>
      <c r="H17" s="15"/>
      <c r="I17" s="16"/>
      <c r="J17" s="13">
        <f>J97</f>
        <v>5532700</v>
      </c>
      <c r="K17" s="13">
        <v>0</v>
      </c>
      <c r="L17" s="13">
        <v>0</v>
      </c>
      <c r="M17" s="143"/>
    </row>
    <row r="18" spans="1:15" s="49" customFormat="1" ht="38.25" x14ac:dyDescent="0.25">
      <c r="A18" s="143"/>
      <c r="B18" s="136"/>
      <c r="C18" s="156"/>
      <c r="D18" s="17" t="s">
        <v>3</v>
      </c>
      <c r="E18" s="11" t="s">
        <v>48</v>
      </c>
      <c r="F18" s="12">
        <v>14</v>
      </c>
      <c r="G18" s="12">
        <v>0</v>
      </c>
      <c r="H18" s="11"/>
      <c r="I18" s="12"/>
      <c r="J18" s="13">
        <f>J26+J67+J89+J98</f>
        <v>355530710.14999998</v>
      </c>
      <c r="K18" s="13">
        <f>K67+K89+K40</f>
        <v>73508880</v>
      </c>
      <c r="L18" s="13">
        <f>L67+L89+L40</f>
        <v>308880</v>
      </c>
      <c r="M18" s="143"/>
      <c r="N18" s="48">
        <f>J16+J17+J18</f>
        <v>603424476.1099999</v>
      </c>
      <c r="O18" s="48">
        <f>K16+K18</f>
        <v>294941676</v>
      </c>
    </row>
    <row r="19" spans="1:15" s="49" customFormat="1" ht="27" customHeight="1" x14ac:dyDescent="0.25">
      <c r="A19" s="143"/>
      <c r="B19" s="136"/>
      <c r="C19" s="156"/>
      <c r="D19" s="17" t="s">
        <v>4</v>
      </c>
      <c r="E19" s="11"/>
      <c r="F19" s="12"/>
      <c r="G19" s="12"/>
      <c r="H19" s="11"/>
      <c r="I19" s="12"/>
      <c r="J19" s="13">
        <f>J27+J68+J90</f>
        <v>12600400</v>
      </c>
      <c r="K19" s="13">
        <f>K27+K68+K90</f>
        <v>12422200</v>
      </c>
      <c r="L19" s="13">
        <f>L27+L68+L90</f>
        <v>12422200</v>
      </c>
      <c r="M19" s="143"/>
      <c r="O19" s="48">
        <f>L16+L18</f>
        <v>208501197.41999999</v>
      </c>
    </row>
    <row r="20" spans="1:15" s="50" customFormat="1" ht="15" customHeight="1" x14ac:dyDescent="0.25">
      <c r="A20" s="107" t="s">
        <v>5</v>
      </c>
      <c r="B20" s="26" t="s">
        <v>6</v>
      </c>
      <c r="C20" s="110" t="s">
        <v>10</v>
      </c>
      <c r="D20" s="144" t="s">
        <v>1</v>
      </c>
      <c r="E20" s="146" t="s">
        <v>48</v>
      </c>
      <c r="F20" s="148">
        <v>14</v>
      </c>
      <c r="G20" s="148">
        <v>0</v>
      </c>
      <c r="H20" s="146" t="s">
        <v>47</v>
      </c>
      <c r="I20" s="148"/>
      <c r="J20" s="150">
        <f>J22+J23</f>
        <v>7007488.3300000001</v>
      </c>
      <c r="K20" s="152">
        <f t="shared" ref="K20:L20" si="1">K22</f>
        <v>5786175.8200000003</v>
      </c>
      <c r="L20" s="152">
        <f t="shared" si="1"/>
        <v>5786569.2199999997</v>
      </c>
      <c r="M20" s="137">
        <v>1</v>
      </c>
    </row>
    <row r="21" spans="1:15" s="50" customFormat="1" ht="66" customHeight="1" x14ac:dyDescent="0.25">
      <c r="A21" s="109"/>
      <c r="B21" s="39" t="s">
        <v>7</v>
      </c>
      <c r="C21" s="112"/>
      <c r="D21" s="145"/>
      <c r="E21" s="147"/>
      <c r="F21" s="149"/>
      <c r="G21" s="149"/>
      <c r="H21" s="147"/>
      <c r="I21" s="149"/>
      <c r="J21" s="151"/>
      <c r="K21" s="153"/>
      <c r="L21" s="153"/>
      <c r="M21" s="137"/>
    </row>
    <row r="22" spans="1:15" s="50" customFormat="1" ht="60" customHeight="1" x14ac:dyDescent="0.25">
      <c r="A22" s="37" t="s">
        <v>8</v>
      </c>
      <c r="B22" s="51" t="s">
        <v>9</v>
      </c>
      <c r="C22" s="38" t="s">
        <v>10</v>
      </c>
      <c r="D22" s="14" t="s">
        <v>1</v>
      </c>
      <c r="E22" s="15" t="s">
        <v>48</v>
      </c>
      <c r="F22" s="16">
        <v>14</v>
      </c>
      <c r="G22" s="16">
        <v>0</v>
      </c>
      <c r="H22" s="15" t="s">
        <v>47</v>
      </c>
      <c r="I22" s="16">
        <v>80040</v>
      </c>
      <c r="J22" s="74">
        <v>5971860.3300000001</v>
      </c>
      <c r="K22" s="6">
        <v>5786175.8200000003</v>
      </c>
      <c r="L22" s="6">
        <v>5786569.2199999997</v>
      </c>
      <c r="M22" s="40">
        <v>1</v>
      </c>
    </row>
    <row r="23" spans="1:15" s="8" customFormat="1" ht="58.15" customHeight="1" x14ac:dyDescent="0.25">
      <c r="A23" s="35" t="s">
        <v>128</v>
      </c>
      <c r="B23" s="83" t="s">
        <v>129</v>
      </c>
      <c r="C23" s="36" t="s">
        <v>10</v>
      </c>
      <c r="D23" s="28" t="s">
        <v>1</v>
      </c>
      <c r="E23" s="29" t="s">
        <v>48</v>
      </c>
      <c r="F23" s="30">
        <v>14</v>
      </c>
      <c r="G23" s="30">
        <v>0</v>
      </c>
      <c r="H23" s="29" t="s">
        <v>47</v>
      </c>
      <c r="I23" s="30">
        <v>82420</v>
      </c>
      <c r="J23" s="31">
        <v>1035628</v>
      </c>
      <c r="K23" s="31"/>
      <c r="L23" s="31"/>
      <c r="M23" s="80">
        <v>1</v>
      </c>
    </row>
    <row r="24" spans="1:15" s="50" customFormat="1" ht="25.9" customHeight="1" x14ac:dyDescent="0.25">
      <c r="A24" s="135" t="s">
        <v>11</v>
      </c>
      <c r="B24" s="52" t="s">
        <v>6</v>
      </c>
      <c r="C24" s="110" t="s">
        <v>66</v>
      </c>
      <c r="D24" s="17" t="s">
        <v>0</v>
      </c>
      <c r="E24" s="11"/>
      <c r="F24" s="12"/>
      <c r="G24" s="12"/>
      <c r="H24" s="11"/>
      <c r="I24" s="12"/>
      <c r="J24" s="72">
        <f>J25+J27+J26</f>
        <v>395678054.17999995</v>
      </c>
      <c r="K24" s="18">
        <f>K25+K27+K26</f>
        <v>106029759.58</v>
      </c>
      <c r="L24" s="18">
        <f t="shared" ref="L24" si="2">L25+L27</f>
        <v>28977128</v>
      </c>
      <c r="M24" s="130" t="s">
        <v>123</v>
      </c>
    </row>
    <row r="25" spans="1:15" s="50" customFormat="1" ht="39.6" customHeight="1" x14ac:dyDescent="0.25">
      <c r="A25" s="135"/>
      <c r="B25" s="111" t="s">
        <v>63</v>
      </c>
      <c r="C25" s="111"/>
      <c r="D25" s="17" t="s">
        <v>1</v>
      </c>
      <c r="E25" s="11" t="s">
        <v>76</v>
      </c>
      <c r="F25" s="12">
        <v>14</v>
      </c>
      <c r="G25" s="12">
        <v>0</v>
      </c>
      <c r="H25" s="11" t="s">
        <v>49</v>
      </c>
      <c r="I25" s="12"/>
      <c r="J25" s="27">
        <f>J29+J31+J34+J37+J39+J48+J57</f>
        <v>50853942.030000001</v>
      </c>
      <c r="K25" s="13">
        <f t="shared" ref="K25:L25" si="3">K29+K34+K37+K39+K48</f>
        <v>30079759.579999998</v>
      </c>
      <c r="L25" s="13">
        <f t="shared" si="3"/>
        <v>26227128</v>
      </c>
      <c r="M25" s="131"/>
    </row>
    <row r="26" spans="1:15" s="50" customFormat="1" ht="39.6" customHeight="1" x14ac:dyDescent="0.25">
      <c r="A26" s="135"/>
      <c r="B26" s="111"/>
      <c r="C26" s="111"/>
      <c r="D26" s="81" t="s">
        <v>3</v>
      </c>
      <c r="E26" s="11" t="s">
        <v>78</v>
      </c>
      <c r="F26" s="12">
        <v>14</v>
      </c>
      <c r="G26" s="12">
        <v>0</v>
      </c>
      <c r="H26" s="11" t="s">
        <v>49</v>
      </c>
      <c r="I26" s="12"/>
      <c r="J26" s="27">
        <f>J40+J49+J58</f>
        <v>342074112.14999998</v>
      </c>
      <c r="K26" s="13">
        <f t="shared" ref="K26:L26" si="4">K40+K49</f>
        <v>73200000</v>
      </c>
      <c r="L26" s="13">
        <f t="shared" si="4"/>
        <v>0</v>
      </c>
      <c r="M26" s="131"/>
      <c r="N26" s="53">
        <f>J25+J26</f>
        <v>392928054.17999995</v>
      </c>
      <c r="O26" s="53">
        <f>K25+K26</f>
        <v>103279759.58</v>
      </c>
    </row>
    <row r="27" spans="1:15" s="50" customFormat="1" ht="30" customHeight="1" x14ac:dyDescent="0.25">
      <c r="A27" s="135"/>
      <c r="B27" s="112"/>
      <c r="C27" s="112"/>
      <c r="D27" s="17" t="s">
        <v>4</v>
      </c>
      <c r="E27" s="11"/>
      <c r="F27" s="12"/>
      <c r="G27" s="12"/>
      <c r="H27" s="11"/>
      <c r="I27" s="12"/>
      <c r="J27" s="13">
        <f>J30</f>
        <v>2750000</v>
      </c>
      <c r="K27" s="13">
        <f t="shared" ref="K27:L27" si="5">K30</f>
        <v>2750000</v>
      </c>
      <c r="L27" s="13">
        <f t="shared" si="5"/>
        <v>2750000</v>
      </c>
      <c r="M27" s="132"/>
    </row>
    <row r="28" spans="1:15" s="50" customFormat="1" ht="24.6" customHeight="1" x14ac:dyDescent="0.25">
      <c r="A28" s="92" t="s">
        <v>26</v>
      </c>
      <c r="B28" s="93" t="s">
        <v>27</v>
      </c>
      <c r="C28" s="93" t="s">
        <v>10</v>
      </c>
      <c r="D28" s="17" t="s">
        <v>28</v>
      </c>
      <c r="E28" s="11"/>
      <c r="F28" s="12"/>
      <c r="G28" s="12"/>
      <c r="H28" s="11"/>
      <c r="I28" s="12"/>
      <c r="J28" s="72">
        <f>J29+J30</f>
        <v>25750794.399999999</v>
      </c>
      <c r="K28" s="18">
        <f t="shared" ref="K28:L28" si="6">K29+K30</f>
        <v>24786328</v>
      </c>
      <c r="L28" s="18">
        <f t="shared" si="6"/>
        <v>24786328</v>
      </c>
      <c r="M28" s="137" t="s">
        <v>69</v>
      </c>
    </row>
    <row r="29" spans="1:15" s="50" customFormat="1" ht="28.15" customHeight="1" x14ac:dyDescent="0.25">
      <c r="A29" s="92"/>
      <c r="B29" s="93"/>
      <c r="C29" s="93"/>
      <c r="D29" s="14" t="s">
        <v>1</v>
      </c>
      <c r="E29" s="15" t="s">
        <v>48</v>
      </c>
      <c r="F29" s="16">
        <v>14</v>
      </c>
      <c r="G29" s="16">
        <v>0</v>
      </c>
      <c r="H29" s="15" t="s">
        <v>49</v>
      </c>
      <c r="I29" s="16">
        <v>80600</v>
      </c>
      <c r="J29" s="31">
        <v>23000794.399999999</v>
      </c>
      <c r="K29" s="6">
        <v>22036328</v>
      </c>
      <c r="L29" s="6">
        <v>22036328</v>
      </c>
      <c r="M29" s="137"/>
    </row>
    <row r="30" spans="1:15" s="50" customFormat="1" ht="27.6" customHeight="1" x14ac:dyDescent="0.25">
      <c r="A30" s="92"/>
      <c r="B30" s="93"/>
      <c r="C30" s="93"/>
      <c r="D30" s="14" t="s">
        <v>4</v>
      </c>
      <c r="E30" s="15"/>
      <c r="F30" s="16"/>
      <c r="G30" s="16"/>
      <c r="H30" s="15"/>
      <c r="I30" s="16"/>
      <c r="J30" s="6">
        <v>2750000</v>
      </c>
      <c r="K30" s="6">
        <v>2750000</v>
      </c>
      <c r="L30" s="6">
        <v>2750000</v>
      </c>
      <c r="M30" s="137"/>
    </row>
    <row r="31" spans="1:15" s="8" customFormat="1" ht="58.15" customHeight="1" x14ac:dyDescent="0.25">
      <c r="A31" s="78" t="s">
        <v>30</v>
      </c>
      <c r="B31" s="79" t="s">
        <v>105</v>
      </c>
      <c r="C31" s="79" t="s">
        <v>75</v>
      </c>
      <c r="D31" s="14" t="s">
        <v>1</v>
      </c>
      <c r="E31" s="15" t="s">
        <v>78</v>
      </c>
      <c r="F31" s="16">
        <v>14</v>
      </c>
      <c r="G31" s="16">
        <v>0</v>
      </c>
      <c r="H31" s="15" t="s">
        <v>49</v>
      </c>
      <c r="I31" s="16">
        <v>81680</v>
      </c>
      <c r="J31" s="31">
        <v>4773695.3600000003</v>
      </c>
      <c r="K31" s="31">
        <v>0</v>
      </c>
      <c r="L31" s="31">
        <v>0</v>
      </c>
      <c r="M31" s="69">
        <v>6</v>
      </c>
    </row>
    <row r="32" spans="1:15" s="71" customFormat="1" ht="58.15" customHeight="1" x14ac:dyDescent="0.25">
      <c r="A32" s="76" t="s">
        <v>32</v>
      </c>
      <c r="B32" s="77" t="s">
        <v>80</v>
      </c>
      <c r="C32" s="77" t="s">
        <v>75</v>
      </c>
      <c r="D32" s="23" t="s">
        <v>1</v>
      </c>
      <c r="E32" s="24" t="s">
        <v>78</v>
      </c>
      <c r="F32" s="25">
        <v>14</v>
      </c>
      <c r="G32" s="25">
        <v>0</v>
      </c>
      <c r="H32" s="24" t="s">
        <v>49</v>
      </c>
      <c r="I32" s="25">
        <v>81680</v>
      </c>
      <c r="J32" s="33">
        <v>2386847.6800000002</v>
      </c>
      <c r="K32" s="33">
        <v>0</v>
      </c>
      <c r="L32" s="33">
        <v>0</v>
      </c>
      <c r="M32" s="70">
        <v>6</v>
      </c>
    </row>
    <row r="33" spans="1:13" s="55" customFormat="1" ht="57" customHeight="1" x14ac:dyDescent="0.25">
      <c r="A33" s="76" t="s">
        <v>33</v>
      </c>
      <c r="B33" s="77" t="s">
        <v>81</v>
      </c>
      <c r="C33" s="77" t="s">
        <v>75</v>
      </c>
      <c r="D33" s="23" t="s">
        <v>1</v>
      </c>
      <c r="E33" s="24" t="s">
        <v>78</v>
      </c>
      <c r="F33" s="25">
        <v>14</v>
      </c>
      <c r="G33" s="25">
        <v>0</v>
      </c>
      <c r="H33" s="24" t="s">
        <v>49</v>
      </c>
      <c r="I33" s="25">
        <v>81680</v>
      </c>
      <c r="J33" s="33">
        <v>2386847.6800000002</v>
      </c>
      <c r="K33" s="33">
        <v>0</v>
      </c>
      <c r="L33" s="33">
        <v>0</v>
      </c>
      <c r="M33" s="70">
        <v>6</v>
      </c>
    </row>
    <row r="34" spans="1:13" s="50" customFormat="1" ht="55.9" customHeight="1" x14ac:dyDescent="0.25">
      <c r="A34" s="78" t="s">
        <v>34</v>
      </c>
      <c r="B34" s="38" t="s">
        <v>31</v>
      </c>
      <c r="C34" s="38" t="s">
        <v>10</v>
      </c>
      <c r="D34" s="14" t="s">
        <v>1</v>
      </c>
      <c r="E34" s="15" t="s">
        <v>72</v>
      </c>
      <c r="F34" s="16">
        <v>14</v>
      </c>
      <c r="G34" s="16">
        <v>0</v>
      </c>
      <c r="H34" s="15" t="s">
        <v>49</v>
      </c>
      <c r="I34" s="16">
        <v>82300</v>
      </c>
      <c r="J34" s="6">
        <f>J35+J36</f>
        <v>2990800</v>
      </c>
      <c r="K34" s="6">
        <f t="shared" ref="K34:L34" si="7">K35+K36</f>
        <v>2990800</v>
      </c>
      <c r="L34" s="6">
        <f t="shared" si="7"/>
        <v>2990800</v>
      </c>
      <c r="M34" s="14" t="s">
        <v>113</v>
      </c>
    </row>
    <row r="35" spans="1:13" s="50" customFormat="1" ht="42" customHeight="1" x14ac:dyDescent="0.25">
      <c r="A35" s="76" t="s">
        <v>106</v>
      </c>
      <c r="B35" s="23"/>
      <c r="C35" s="23" t="s">
        <v>67</v>
      </c>
      <c r="D35" s="23" t="s">
        <v>1</v>
      </c>
      <c r="E35" s="24" t="s">
        <v>50</v>
      </c>
      <c r="F35" s="25">
        <v>14</v>
      </c>
      <c r="G35" s="25">
        <v>0</v>
      </c>
      <c r="H35" s="24" t="s">
        <v>49</v>
      </c>
      <c r="I35" s="25">
        <v>82300</v>
      </c>
      <c r="J35" s="7">
        <v>800000</v>
      </c>
      <c r="K35" s="7">
        <v>800000</v>
      </c>
      <c r="L35" s="7">
        <v>800000</v>
      </c>
      <c r="M35" s="73">
        <v>8</v>
      </c>
    </row>
    <row r="36" spans="1:13" s="50" customFormat="1" ht="67.150000000000006" customHeight="1" x14ac:dyDescent="0.25">
      <c r="A36" s="76" t="s">
        <v>107</v>
      </c>
      <c r="B36" s="23"/>
      <c r="C36" s="23" t="s">
        <v>10</v>
      </c>
      <c r="D36" s="23" t="s">
        <v>1</v>
      </c>
      <c r="E36" s="24" t="s">
        <v>48</v>
      </c>
      <c r="F36" s="25">
        <v>14</v>
      </c>
      <c r="G36" s="25">
        <v>0</v>
      </c>
      <c r="H36" s="24" t="s">
        <v>49</v>
      </c>
      <c r="I36" s="25">
        <v>82300</v>
      </c>
      <c r="J36" s="7">
        <v>2190800</v>
      </c>
      <c r="K36" s="7">
        <v>2190800</v>
      </c>
      <c r="L36" s="7">
        <v>2190800</v>
      </c>
      <c r="M36" s="54" t="s">
        <v>70</v>
      </c>
    </row>
    <row r="37" spans="1:13" s="50" customFormat="1" ht="81" customHeight="1" x14ac:dyDescent="0.25">
      <c r="A37" s="78" t="s">
        <v>73</v>
      </c>
      <c r="B37" s="38" t="s">
        <v>59</v>
      </c>
      <c r="C37" s="38" t="s">
        <v>10</v>
      </c>
      <c r="D37" s="14" t="s">
        <v>1</v>
      </c>
      <c r="E37" s="15" t="s">
        <v>48</v>
      </c>
      <c r="F37" s="16">
        <v>14</v>
      </c>
      <c r="G37" s="16">
        <v>0</v>
      </c>
      <c r="H37" s="15" t="s">
        <v>49</v>
      </c>
      <c r="I37" s="16">
        <v>82320</v>
      </c>
      <c r="J37" s="6">
        <v>1200000</v>
      </c>
      <c r="K37" s="6">
        <v>1200000</v>
      </c>
      <c r="L37" s="6">
        <v>1200000</v>
      </c>
      <c r="M37" s="40">
        <v>7</v>
      </c>
    </row>
    <row r="38" spans="1:13" s="50" customFormat="1" ht="24.6" customHeight="1" x14ac:dyDescent="0.25">
      <c r="A38" s="116" t="s">
        <v>86</v>
      </c>
      <c r="B38" s="119" t="s">
        <v>74</v>
      </c>
      <c r="C38" s="113" t="s">
        <v>75</v>
      </c>
      <c r="D38" s="17" t="s">
        <v>0</v>
      </c>
      <c r="E38" s="11" t="s">
        <v>78</v>
      </c>
      <c r="F38" s="12">
        <v>14</v>
      </c>
      <c r="G38" s="12">
        <v>0</v>
      </c>
      <c r="H38" s="11" t="s">
        <v>49</v>
      </c>
      <c r="I38" s="12" t="s">
        <v>79</v>
      </c>
      <c r="J38" s="27">
        <f>J39+J40</f>
        <v>354725125.41999996</v>
      </c>
      <c r="K38" s="13">
        <f t="shared" ref="K38:L38" si="8">K39+K40</f>
        <v>77052631.579999998</v>
      </c>
      <c r="L38" s="6">
        <f t="shared" si="8"/>
        <v>0</v>
      </c>
      <c r="M38" s="104" t="s">
        <v>114</v>
      </c>
    </row>
    <row r="39" spans="1:13" s="50" customFormat="1" ht="28.15" customHeight="1" x14ac:dyDescent="0.25">
      <c r="A39" s="117"/>
      <c r="B39" s="120"/>
      <c r="C39" s="114"/>
      <c r="D39" s="14" t="s">
        <v>1</v>
      </c>
      <c r="E39" s="15" t="s">
        <v>78</v>
      </c>
      <c r="F39" s="16">
        <v>14</v>
      </c>
      <c r="G39" s="16">
        <v>0</v>
      </c>
      <c r="H39" s="15" t="s">
        <v>49</v>
      </c>
      <c r="I39" s="16" t="s">
        <v>79</v>
      </c>
      <c r="J39" s="31">
        <f>J42+J45</f>
        <v>17736256.27</v>
      </c>
      <c r="K39" s="6">
        <f t="shared" ref="K39:L39" si="9">K42+K45</f>
        <v>3852631.58</v>
      </c>
      <c r="L39" s="6">
        <f t="shared" si="9"/>
        <v>0</v>
      </c>
      <c r="M39" s="105"/>
    </row>
    <row r="40" spans="1:13" s="50" customFormat="1" ht="36.6" customHeight="1" x14ac:dyDescent="0.25">
      <c r="A40" s="118"/>
      <c r="B40" s="121"/>
      <c r="C40" s="115"/>
      <c r="D40" s="14" t="s">
        <v>3</v>
      </c>
      <c r="E40" s="15" t="s">
        <v>78</v>
      </c>
      <c r="F40" s="16">
        <v>14</v>
      </c>
      <c r="G40" s="16">
        <v>0</v>
      </c>
      <c r="H40" s="15" t="s">
        <v>49</v>
      </c>
      <c r="I40" s="16" t="s">
        <v>79</v>
      </c>
      <c r="J40" s="31">
        <f>J43+J46</f>
        <v>336988869.14999998</v>
      </c>
      <c r="K40" s="6">
        <f t="shared" ref="K40:L40" si="10">K43+K46</f>
        <v>73200000</v>
      </c>
      <c r="L40" s="6">
        <f t="shared" si="10"/>
        <v>0</v>
      </c>
      <c r="M40" s="106"/>
    </row>
    <row r="41" spans="1:13" s="55" customFormat="1" ht="25.15" customHeight="1" x14ac:dyDescent="0.25">
      <c r="A41" s="127" t="s">
        <v>95</v>
      </c>
      <c r="B41" s="122" t="s">
        <v>80</v>
      </c>
      <c r="C41" s="98" t="s">
        <v>75</v>
      </c>
      <c r="D41" s="19" t="s">
        <v>0</v>
      </c>
      <c r="E41" s="20" t="s">
        <v>78</v>
      </c>
      <c r="F41" s="21">
        <v>14</v>
      </c>
      <c r="G41" s="21">
        <v>0</v>
      </c>
      <c r="H41" s="20" t="s">
        <v>49</v>
      </c>
      <c r="I41" s="21" t="s">
        <v>79</v>
      </c>
      <c r="J41" s="75">
        <f>J42+J43</f>
        <v>174105263.16</v>
      </c>
      <c r="K41" s="22">
        <f>K42+K43</f>
        <v>38526315.789999999</v>
      </c>
      <c r="L41" s="22">
        <f>L42+L43</f>
        <v>0</v>
      </c>
      <c r="M41" s="104" t="s">
        <v>114</v>
      </c>
    </row>
    <row r="42" spans="1:13" s="55" customFormat="1" ht="37.15" customHeight="1" x14ac:dyDescent="0.25">
      <c r="A42" s="128"/>
      <c r="B42" s="123"/>
      <c r="C42" s="125"/>
      <c r="D42" s="23" t="s">
        <v>1</v>
      </c>
      <c r="E42" s="24" t="s">
        <v>78</v>
      </c>
      <c r="F42" s="25">
        <v>14</v>
      </c>
      <c r="G42" s="25">
        <v>0</v>
      </c>
      <c r="H42" s="24" t="s">
        <v>49</v>
      </c>
      <c r="I42" s="25" t="s">
        <v>79</v>
      </c>
      <c r="J42" s="33">
        <v>8705263.1600000001</v>
      </c>
      <c r="K42" s="7">
        <v>1926315.79</v>
      </c>
      <c r="L42" s="7">
        <v>0</v>
      </c>
      <c r="M42" s="105"/>
    </row>
    <row r="43" spans="1:13" s="55" customFormat="1" ht="39.6" customHeight="1" x14ac:dyDescent="0.25">
      <c r="A43" s="129"/>
      <c r="B43" s="124"/>
      <c r="C43" s="126"/>
      <c r="D43" s="23" t="s">
        <v>3</v>
      </c>
      <c r="E43" s="24" t="s">
        <v>78</v>
      </c>
      <c r="F43" s="25">
        <v>14</v>
      </c>
      <c r="G43" s="25">
        <v>0</v>
      </c>
      <c r="H43" s="24" t="s">
        <v>49</v>
      </c>
      <c r="I43" s="25" t="s">
        <v>79</v>
      </c>
      <c r="J43" s="33">
        <v>165400000</v>
      </c>
      <c r="K43" s="7">
        <v>36600000</v>
      </c>
      <c r="L43" s="7">
        <v>0</v>
      </c>
      <c r="M43" s="106"/>
    </row>
    <row r="44" spans="1:13" s="55" customFormat="1" ht="25.9" customHeight="1" x14ac:dyDescent="0.25">
      <c r="A44" s="127" t="s">
        <v>98</v>
      </c>
      <c r="B44" s="122" t="s">
        <v>81</v>
      </c>
      <c r="C44" s="98" t="s">
        <v>75</v>
      </c>
      <c r="D44" s="19" t="s">
        <v>0</v>
      </c>
      <c r="E44" s="20" t="s">
        <v>78</v>
      </c>
      <c r="F44" s="21">
        <v>14</v>
      </c>
      <c r="G44" s="21">
        <v>0</v>
      </c>
      <c r="H44" s="20" t="s">
        <v>49</v>
      </c>
      <c r="I44" s="21" t="s">
        <v>79</v>
      </c>
      <c r="J44" s="75">
        <f>J45+J46</f>
        <v>180619862.25999999</v>
      </c>
      <c r="K44" s="22">
        <f>K45+K46</f>
        <v>38526315.789999999</v>
      </c>
      <c r="L44" s="22">
        <f>L45+L46</f>
        <v>0</v>
      </c>
      <c r="M44" s="104" t="s">
        <v>114</v>
      </c>
    </row>
    <row r="45" spans="1:13" s="55" customFormat="1" ht="37.15" customHeight="1" x14ac:dyDescent="0.25">
      <c r="A45" s="128"/>
      <c r="B45" s="123"/>
      <c r="C45" s="125"/>
      <c r="D45" s="23" t="s">
        <v>1</v>
      </c>
      <c r="E45" s="24" t="s">
        <v>78</v>
      </c>
      <c r="F45" s="25">
        <v>14</v>
      </c>
      <c r="G45" s="25">
        <v>0</v>
      </c>
      <c r="H45" s="24" t="s">
        <v>49</v>
      </c>
      <c r="I45" s="25" t="s">
        <v>79</v>
      </c>
      <c r="J45" s="33">
        <v>9030993.1099999994</v>
      </c>
      <c r="K45" s="7">
        <v>1926315.79</v>
      </c>
      <c r="L45" s="7">
        <v>0</v>
      </c>
      <c r="M45" s="105"/>
    </row>
    <row r="46" spans="1:13" s="55" customFormat="1" ht="42.6" customHeight="1" x14ac:dyDescent="0.25">
      <c r="A46" s="129"/>
      <c r="B46" s="124"/>
      <c r="C46" s="126"/>
      <c r="D46" s="23" t="s">
        <v>3</v>
      </c>
      <c r="E46" s="24" t="s">
        <v>78</v>
      </c>
      <c r="F46" s="25">
        <v>14</v>
      </c>
      <c r="G46" s="25">
        <v>0</v>
      </c>
      <c r="H46" s="24" t="s">
        <v>49</v>
      </c>
      <c r="I46" s="25" t="s">
        <v>79</v>
      </c>
      <c r="J46" s="33">
        <v>171588869.15000001</v>
      </c>
      <c r="K46" s="7">
        <v>36600000</v>
      </c>
      <c r="L46" s="7">
        <v>0</v>
      </c>
      <c r="M46" s="106"/>
    </row>
    <row r="47" spans="1:13" s="50" customFormat="1" ht="16.899999999999999" customHeight="1" x14ac:dyDescent="0.25">
      <c r="A47" s="116" t="s">
        <v>108</v>
      </c>
      <c r="B47" s="119" t="s">
        <v>87</v>
      </c>
      <c r="C47" s="113" t="s">
        <v>10</v>
      </c>
      <c r="D47" s="17" t="s">
        <v>0</v>
      </c>
      <c r="E47" s="11" t="s">
        <v>48</v>
      </c>
      <c r="F47" s="12">
        <v>14</v>
      </c>
      <c r="G47" s="12">
        <v>0</v>
      </c>
      <c r="H47" s="11" t="s">
        <v>49</v>
      </c>
      <c r="I47" s="12" t="s">
        <v>54</v>
      </c>
      <c r="J47" s="13">
        <f>J48+J49</f>
        <v>1237639</v>
      </c>
      <c r="K47" s="13">
        <f>K48+K49</f>
        <v>0</v>
      </c>
      <c r="L47" s="13">
        <f>L48+L49</f>
        <v>0</v>
      </c>
      <c r="M47" s="104" t="s">
        <v>115</v>
      </c>
    </row>
    <row r="48" spans="1:13" s="50" customFormat="1" ht="28.9" customHeight="1" x14ac:dyDescent="0.25">
      <c r="A48" s="117"/>
      <c r="B48" s="120"/>
      <c r="C48" s="114"/>
      <c r="D48" s="14" t="s">
        <v>1</v>
      </c>
      <c r="E48" s="15" t="s">
        <v>48</v>
      </c>
      <c r="F48" s="16">
        <v>14</v>
      </c>
      <c r="G48" s="16">
        <v>0</v>
      </c>
      <c r="H48" s="15" t="s">
        <v>49</v>
      </c>
      <c r="I48" s="16" t="s">
        <v>54</v>
      </c>
      <c r="J48" s="6">
        <f>J51+J54</f>
        <v>185646</v>
      </c>
      <c r="K48" s="6">
        <v>0</v>
      </c>
      <c r="L48" s="6">
        <v>0</v>
      </c>
      <c r="M48" s="105"/>
    </row>
    <row r="49" spans="1:14" s="50" customFormat="1" ht="39.6" customHeight="1" x14ac:dyDescent="0.25">
      <c r="A49" s="118"/>
      <c r="B49" s="121"/>
      <c r="C49" s="115"/>
      <c r="D49" s="14" t="s">
        <v>3</v>
      </c>
      <c r="E49" s="15" t="s">
        <v>48</v>
      </c>
      <c r="F49" s="16">
        <v>14</v>
      </c>
      <c r="G49" s="16">
        <v>0</v>
      </c>
      <c r="H49" s="15" t="s">
        <v>49</v>
      </c>
      <c r="I49" s="16" t="s">
        <v>54</v>
      </c>
      <c r="J49" s="6">
        <f>J52+J55</f>
        <v>1051993</v>
      </c>
      <c r="K49" s="6">
        <v>0</v>
      </c>
      <c r="L49" s="6">
        <v>0</v>
      </c>
      <c r="M49" s="106"/>
    </row>
    <row r="50" spans="1:14" s="55" customFormat="1" ht="27.6" customHeight="1" x14ac:dyDescent="0.25">
      <c r="A50" s="127" t="s">
        <v>109</v>
      </c>
      <c r="B50" s="122" t="s">
        <v>96</v>
      </c>
      <c r="C50" s="98" t="s">
        <v>10</v>
      </c>
      <c r="D50" s="19" t="s">
        <v>0</v>
      </c>
      <c r="E50" s="20" t="s">
        <v>48</v>
      </c>
      <c r="F50" s="21">
        <v>14</v>
      </c>
      <c r="G50" s="21">
        <v>0</v>
      </c>
      <c r="H50" s="20" t="s">
        <v>49</v>
      </c>
      <c r="I50" s="21" t="s">
        <v>54</v>
      </c>
      <c r="J50" s="22">
        <f>J51+J52</f>
        <v>1072227</v>
      </c>
      <c r="K50" s="22">
        <f>K51+K52</f>
        <v>0</v>
      </c>
      <c r="L50" s="22">
        <f>L51+L52</f>
        <v>0</v>
      </c>
      <c r="M50" s="84">
        <v>11</v>
      </c>
      <c r="N50" s="87"/>
    </row>
    <row r="51" spans="1:14" s="55" customFormat="1" ht="39.6" customHeight="1" x14ac:dyDescent="0.25">
      <c r="A51" s="128"/>
      <c r="B51" s="123"/>
      <c r="C51" s="125"/>
      <c r="D51" s="23" t="s">
        <v>1</v>
      </c>
      <c r="E51" s="24" t="s">
        <v>48</v>
      </c>
      <c r="F51" s="25">
        <v>14</v>
      </c>
      <c r="G51" s="25">
        <v>0</v>
      </c>
      <c r="H51" s="24" t="s">
        <v>49</v>
      </c>
      <c r="I51" s="25" t="s">
        <v>54</v>
      </c>
      <c r="J51" s="7">
        <v>160834</v>
      </c>
      <c r="K51" s="7">
        <v>0</v>
      </c>
      <c r="L51" s="7">
        <v>0</v>
      </c>
      <c r="M51" s="85"/>
      <c r="N51" s="87"/>
    </row>
    <row r="52" spans="1:14" s="55" customFormat="1" ht="39.6" customHeight="1" x14ac:dyDescent="0.25">
      <c r="A52" s="129"/>
      <c r="B52" s="124"/>
      <c r="C52" s="126"/>
      <c r="D52" s="23" t="s">
        <v>3</v>
      </c>
      <c r="E52" s="24" t="s">
        <v>48</v>
      </c>
      <c r="F52" s="25">
        <v>14</v>
      </c>
      <c r="G52" s="25">
        <v>0</v>
      </c>
      <c r="H52" s="24" t="s">
        <v>49</v>
      </c>
      <c r="I52" s="25" t="s">
        <v>54</v>
      </c>
      <c r="J52" s="7">
        <v>911393</v>
      </c>
      <c r="K52" s="7">
        <v>0</v>
      </c>
      <c r="L52" s="7">
        <v>0</v>
      </c>
      <c r="M52" s="86"/>
      <c r="N52" s="87"/>
    </row>
    <row r="53" spans="1:14" s="55" customFormat="1" ht="36" customHeight="1" x14ac:dyDescent="0.25">
      <c r="A53" s="95" t="s">
        <v>110</v>
      </c>
      <c r="B53" s="98" t="s">
        <v>103</v>
      </c>
      <c r="C53" s="101" t="s">
        <v>10</v>
      </c>
      <c r="D53" s="19" t="s">
        <v>0</v>
      </c>
      <c r="E53" s="20" t="s">
        <v>48</v>
      </c>
      <c r="F53" s="20">
        <v>14</v>
      </c>
      <c r="G53" s="20">
        <v>0</v>
      </c>
      <c r="H53" s="20" t="s">
        <v>49</v>
      </c>
      <c r="I53" s="20" t="s">
        <v>54</v>
      </c>
      <c r="J53" s="22">
        <f>J54+J55</f>
        <v>165412</v>
      </c>
      <c r="K53" s="7">
        <v>0</v>
      </c>
      <c r="L53" s="7">
        <v>0</v>
      </c>
      <c r="M53" s="84">
        <v>12</v>
      </c>
      <c r="N53" s="87"/>
    </row>
    <row r="54" spans="1:14" s="55" customFormat="1" ht="46.9" customHeight="1" x14ac:dyDescent="0.25">
      <c r="A54" s="96"/>
      <c r="B54" s="99"/>
      <c r="C54" s="102"/>
      <c r="D54" s="23" t="s">
        <v>1</v>
      </c>
      <c r="E54" s="24" t="s">
        <v>48</v>
      </c>
      <c r="F54" s="25">
        <v>14</v>
      </c>
      <c r="G54" s="25">
        <v>0</v>
      </c>
      <c r="H54" s="24" t="s">
        <v>49</v>
      </c>
      <c r="I54" s="25" t="s">
        <v>54</v>
      </c>
      <c r="J54" s="7">
        <v>24812</v>
      </c>
      <c r="K54" s="7">
        <v>0</v>
      </c>
      <c r="L54" s="7">
        <v>0</v>
      </c>
      <c r="M54" s="85"/>
      <c r="N54" s="87"/>
    </row>
    <row r="55" spans="1:14" s="55" customFormat="1" ht="48" customHeight="1" x14ac:dyDescent="0.25">
      <c r="A55" s="97"/>
      <c r="B55" s="100"/>
      <c r="C55" s="103"/>
      <c r="D55" s="23" t="s">
        <v>3</v>
      </c>
      <c r="E55" s="24" t="s">
        <v>48</v>
      </c>
      <c r="F55" s="25">
        <v>14</v>
      </c>
      <c r="G55" s="25">
        <v>0</v>
      </c>
      <c r="H55" s="24" t="s">
        <v>49</v>
      </c>
      <c r="I55" s="25" t="s">
        <v>54</v>
      </c>
      <c r="J55" s="7">
        <v>140600</v>
      </c>
      <c r="K55" s="7">
        <v>0</v>
      </c>
      <c r="L55" s="7">
        <v>0</v>
      </c>
      <c r="M55" s="86"/>
      <c r="N55" s="34"/>
    </row>
    <row r="56" spans="1:14" s="50" customFormat="1" ht="27" customHeight="1" x14ac:dyDescent="0.25">
      <c r="A56" s="159" t="s">
        <v>116</v>
      </c>
      <c r="B56" s="113" t="s">
        <v>117</v>
      </c>
      <c r="C56" s="113" t="s">
        <v>10</v>
      </c>
      <c r="D56" s="82" t="s">
        <v>28</v>
      </c>
      <c r="E56" s="11" t="s">
        <v>48</v>
      </c>
      <c r="F56" s="12">
        <v>14</v>
      </c>
      <c r="G56" s="12">
        <v>0</v>
      </c>
      <c r="H56" s="11" t="s">
        <v>49</v>
      </c>
      <c r="I56" s="12" t="s">
        <v>118</v>
      </c>
      <c r="J56" s="27">
        <f>J57+J58</f>
        <v>5000000</v>
      </c>
      <c r="K56" s="6">
        <f t="shared" ref="K56:L56" si="11">K57+K58</f>
        <v>0</v>
      </c>
      <c r="L56" s="6">
        <f t="shared" si="11"/>
        <v>0</v>
      </c>
      <c r="M56" s="104">
        <v>13</v>
      </c>
    </row>
    <row r="57" spans="1:14" s="50" customFormat="1" ht="28.9" customHeight="1" x14ac:dyDescent="0.25">
      <c r="A57" s="117"/>
      <c r="B57" s="114"/>
      <c r="C57" s="114"/>
      <c r="D57" s="14" t="s">
        <v>1</v>
      </c>
      <c r="E57" s="15" t="s">
        <v>48</v>
      </c>
      <c r="F57" s="16">
        <v>14</v>
      </c>
      <c r="G57" s="16">
        <v>0</v>
      </c>
      <c r="H57" s="15" t="s">
        <v>49</v>
      </c>
      <c r="I57" s="16" t="s">
        <v>118</v>
      </c>
      <c r="J57" s="31">
        <f>J60+J63</f>
        <v>966750</v>
      </c>
      <c r="K57" s="6">
        <v>0</v>
      </c>
      <c r="L57" s="6">
        <v>0</v>
      </c>
      <c r="M57" s="105"/>
    </row>
    <row r="58" spans="1:14" s="50" customFormat="1" ht="41.45" customHeight="1" x14ac:dyDescent="0.25">
      <c r="A58" s="118"/>
      <c r="B58" s="115"/>
      <c r="C58" s="115"/>
      <c r="D58" s="14" t="s">
        <v>3</v>
      </c>
      <c r="E58" s="15" t="s">
        <v>48</v>
      </c>
      <c r="F58" s="16">
        <v>14</v>
      </c>
      <c r="G58" s="16">
        <v>0</v>
      </c>
      <c r="H58" s="15" t="s">
        <v>49</v>
      </c>
      <c r="I58" s="16" t="s">
        <v>118</v>
      </c>
      <c r="J58" s="6">
        <f>J61+J64</f>
        <v>4033250</v>
      </c>
      <c r="K58" s="6">
        <v>0</v>
      </c>
      <c r="L58" s="6">
        <v>0</v>
      </c>
      <c r="M58" s="106"/>
    </row>
    <row r="59" spans="1:14" s="55" customFormat="1" ht="27.6" customHeight="1" x14ac:dyDescent="0.25">
      <c r="A59" s="160" t="s">
        <v>119</v>
      </c>
      <c r="B59" s="98" t="s">
        <v>120</v>
      </c>
      <c r="C59" s="98" t="s">
        <v>10</v>
      </c>
      <c r="D59" s="19" t="s">
        <v>28</v>
      </c>
      <c r="E59" s="20" t="s">
        <v>48</v>
      </c>
      <c r="F59" s="21">
        <v>14</v>
      </c>
      <c r="G59" s="21">
        <v>0</v>
      </c>
      <c r="H59" s="20" t="s">
        <v>49</v>
      </c>
      <c r="I59" s="21" t="s">
        <v>118</v>
      </c>
      <c r="J59" s="75">
        <f t="shared" ref="J59:L59" si="12">J60+J61</f>
        <v>2500000</v>
      </c>
      <c r="K59" s="7">
        <f t="shared" si="12"/>
        <v>0</v>
      </c>
      <c r="L59" s="7">
        <f t="shared" si="12"/>
        <v>0</v>
      </c>
      <c r="M59" s="84">
        <v>13</v>
      </c>
    </row>
    <row r="60" spans="1:14" s="55" customFormat="1" ht="43.15" customHeight="1" x14ac:dyDescent="0.25">
      <c r="A60" s="128"/>
      <c r="B60" s="125"/>
      <c r="C60" s="125"/>
      <c r="D60" s="23" t="s">
        <v>1</v>
      </c>
      <c r="E60" s="24" t="s">
        <v>48</v>
      </c>
      <c r="F60" s="25">
        <v>14</v>
      </c>
      <c r="G60" s="25">
        <v>0</v>
      </c>
      <c r="H60" s="24" t="s">
        <v>49</v>
      </c>
      <c r="I60" s="25" t="s">
        <v>118</v>
      </c>
      <c r="J60" s="33">
        <v>481250</v>
      </c>
      <c r="K60" s="7">
        <v>0</v>
      </c>
      <c r="L60" s="7">
        <v>0</v>
      </c>
      <c r="M60" s="85"/>
    </row>
    <row r="61" spans="1:14" s="55" customFormat="1" ht="40.15" customHeight="1" x14ac:dyDescent="0.25">
      <c r="A61" s="129"/>
      <c r="B61" s="126"/>
      <c r="C61" s="126"/>
      <c r="D61" s="23" t="s">
        <v>3</v>
      </c>
      <c r="E61" s="24" t="s">
        <v>48</v>
      </c>
      <c r="F61" s="25">
        <v>14</v>
      </c>
      <c r="G61" s="25">
        <v>0</v>
      </c>
      <c r="H61" s="24" t="s">
        <v>49</v>
      </c>
      <c r="I61" s="25" t="s">
        <v>118</v>
      </c>
      <c r="J61" s="7">
        <v>2018750</v>
      </c>
      <c r="K61" s="7">
        <v>0</v>
      </c>
      <c r="L61" s="7">
        <v>0</v>
      </c>
      <c r="M61" s="86"/>
    </row>
    <row r="62" spans="1:14" s="55" customFormat="1" ht="30.6" customHeight="1" x14ac:dyDescent="0.25">
      <c r="A62" s="160" t="s">
        <v>121</v>
      </c>
      <c r="B62" s="98" t="s">
        <v>122</v>
      </c>
      <c r="C62" s="98" t="s">
        <v>10</v>
      </c>
      <c r="D62" s="19" t="s">
        <v>28</v>
      </c>
      <c r="E62" s="20" t="s">
        <v>48</v>
      </c>
      <c r="F62" s="21">
        <v>14</v>
      </c>
      <c r="G62" s="21">
        <v>0</v>
      </c>
      <c r="H62" s="20" t="s">
        <v>49</v>
      </c>
      <c r="I62" s="21" t="s">
        <v>118</v>
      </c>
      <c r="J62" s="75">
        <f t="shared" ref="J62:L62" si="13">J63+J64</f>
        <v>2500000</v>
      </c>
      <c r="K62" s="7">
        <f t="shared" si="13"/>
        <v>0</v>
      </c>
      <c r="L62" s="7">
        <f t="shared" si="13"/>
        <v>0</v>
      </c>
      <c r="M62" s="84">
        <v>13</v>
      </c>
    </row>
    <row r="63" spans="1:14" s="55" customFormat="1" ht="40.9" customHeight="1" x14ac:dyDescent="0.25">
      <c r="A63" s="128"/>
      <c r="B63" s="125"/>
      <c r="C63" s="125"/>
      <c r="D63" s="23" t="s">
        <v>1</v>
      </c>
      <c r="E63" s="24" t="s">
        <v>48</v>
      </c>
      <c r="F63" s="25">
        <v>14</v>
      </c>
      <c r="G63" s="25">
        <v>0</v>
      </c>
      <c r="H63" s="24" t="s">
        <v>49</v>
      </c>
      <c r="I63" s="25" t="s">
        <v>118</v>
      </c>
      <c r="J63" s="33">
        <v>485500</v>
      </c>
      <c r="K63" s="7">
        <v>0</v>
      </c>
      <c r="L63" s="7">
        <v>0</v>
      </c>
      <c r="M63" s="85"/>
    </row>
    <row r="64" spans="1:14" s="55" customFormat="1" ht="39" customHeight="1" x14ac:dyDescent="0.25">
      <c r="A64" s="129"/>
      <c r="B64" s="126"/>
      <c r="C64" s="126"/>
      <c r="D64" s="23" t="s">
        <v>3</v>
      </c>
      <c r="E64" s="24" t="s">
        <v>48</v>
      </c>
      <c r="F64" s="25">
        <v>14</v>
      </c>
      <c r="G64" s="25">
        <v>0</v>
      </c>
      <c r="H64" s="24" t="s">
        <v>49</v>
      </c>
      <c r="I64" s="25" t="s">
        <v>118</v>
      </c>
      <c r="J64" s="7">
        <v>2014500</v>
      </c>
      <c r="K64" s="7">
        <v>0</v>
      </c>
      <c r="L64" s="7">
        <v>0</v>
      </c>
      <c r="M64" s="86"/>
    </row>
    <row r="65" spans="1:14" s="49" customFormat="1" ht="28.15" customHeight="1" x14ac:dyDescent="0.25">
      <c r="A65" s="135" t="s">
        <v>35</v>
      </c>
      <c r="B65" s="26" t="s">
        <v>6</v>
      </c>
      <c r="C65" s="136" t="s">
        <v>10</v>
      </c>
      <c r="D65" s="17" t="s">
        <v>28</v>
      </c>
      <c r="E65" s="11"/>
      <c r="F65" s="12"/>
      <c r="G65" s="12"/>
      <c r="H65" s="11"/>
      <c r="I65" s="12"/>
      <c r="J65" s="13">
        <f>J66+J67+J68</f>
        <v>205953895.59999999</v>
      </c>
      <c r="K65" s="13">
        <f t="shared" ref="K65:L65" si="14">K66+K67+K68</f>
        <v>195066569.59999999</v>
      </c>
      <c r="L65" s="13">
        <f t="shared" si="14"/>
        <v>185678329.19999999</v>
      </c>
      <c r="M65" s="138" t="s">
        <v>124</v>
      </c>
    </row>
    <row r="66" spans="1:14" s="49" customFormat="1" ht="30.6" customHeight="1" x14ac:dyDescent="0.25">
      <c r="A66" s="135"/>
      <c r="B66" s="111" t="s">
        <v>60</v>
      </c>
      <c r="C66" s="136"/>
      <c r="D66" s="14" t="s">
        <v>1</v>
      </c>
      <c r="E66" s="15" t="s">
        <v>48</v>
      </c>
      <c r="F66" s="16">
        <v>14</v>
      </c>
      <c r="G66" s="16">
        <v>0</v>
      </c>
      <c r="H66" s="15" t="s">
        <v>52</v>
      </c>
      <c r="I66" s="16"/>
      <c r="J66" s="6">
        <f>J70+J73+J76+J79</f>
        <v>183615082.59999999</v>
      </c>
      <c r="K66" s="6">
        <f>K70+K73+K76+K79</f>
        <v>185394369.59999999</v>
      </c>
      <c r="L66" s="6">
        <f>L70+L73+L76+L79</f>
        <v>176006129.19999999</v>
      </c>
      <c r="M66" s="138"/>
      <c r="N66" s="48">
        <f>J66+J67</f>
        <v>196281695.59999999</v>
      </c>
    </row>
    <row r="67" spans="1:14" s="49" customFormat="1" ht="38.25" x14ac:dyDescent="0.25">
      <c r="A67" s="135"/>
      <c r="B67" s="111"/>
      <c r="C67" s="136"/>
      <c r="D67" s="14" t="s">
        <v>3</v>
      </c>
      <c r="E67" s="15"/>
      <c r="F67" s="16"/>
      <c r="G67" s="16"/>
      <c r="H67" s="15"/>
      <c r="I67" s="16"/>
      <c r="J67" s="6">
        <f>J77+J80</f>
        <v>12666613</v>
      </c>
      <c r="K67" s="6">
        <f t="shared" ref="K67:L67" si="15">K77+K80</f>
        <v>0</v>
      </c>
      <c r="L67" s="6">
        <f t="shared" si="15"/>
        <v>0</v>
      </c>
      <c r="M67" s="138"/>
    </row>
    <row r="68" spans="1:14" s="49" customFormat="1" ht="33" customHeight="1" x14ac:dyDescent="0.25">
      <c r="A68" s="135"/>
      <c r="B68" s="112"/>
      <c r="C68" s="136"/>
      <c r="D68" s="14" t="s">
        <v>4</v>
      </c>
      <c r="E68" s="15"/>
      <c r="F68" s="16"/>
      <c r="G68" s="16"/>
      <c r="H68" s="15"/>
      <c r="I68" s="16"/>
      <c r="J68" s="6">
        <f>J71+J74</f>
        <v>9672200</v>
      </c>
      <c r="K68" s="6">
        <f t="shared" ref="K68:L68" si="16">K71+K74</f>
        <v>9672200</v>
      </c>
      <c r="L68" s="6">
        <f t="shared" si="16"/>
        <v>9672200</v>
      </c>
      <c r="M68" s="138"/>
    </row>
    <row r="69" spans="1:14" s="50" customFormat="1" ht="24" customHeight="1" x14ac:dyDescent="0.25">
      <c r="A69" s="92" t="s">
        <v>36</v>
      </c>
      <c r="B69" s="93" t="s">
        <v>41</v>
      </c>
      <c r="C69" s="93" t="s">
        <v>10</v>
      </c>
      <c r="D69" s="17" t="s">
        <v>28</v>
      </c>
      <c r="E69" s="11"/>
      <c r="F69" s="12"/>
      <c r="G69" s="12"/>
      <c r="H69" s="11"/>
      <c r="I69" s="12"/>
      <c r="J69" s="13">
        <f>J70+J71</f>
        <v>9357686.5</v>
      </c>
      <c r="K69" s="13">
        <f>K70+K71</f>
        <v>28480733</v>
      </c>
      <c r="L69" s="13">
        <f t="shared" ref="L69" si="17">L70+L71</f>
        <v>28480733</v>
      </c>
      <c r="M69" s="94" t="s">
        <v>125</v>
      </c>
    </row>
    <row r="70" spans="1:14" s="50" customFormat="1" ht="30" customHeight="1" x14ac:dyDescent="0.25">
      <c r="A70" s="92"/>
      <c r="B70" s="93"/>
      <c r="C70" s="93"/>
      <c r="D70" s="14" t="s">
        <v>1</v>
      </c>
      <c r="E70" s="15" t="s">
        <v>48</v>
      </c>
      <c r="F70" s="16">
        <v>14</v>
      </c>
      <c r="G70" s="16">
        <v>0</v>
      </c>
      <c r="H70" s="15" t="s">
        <v>52</v>
      </c>
      <c r="I70" s="16">
        <v>80320</v>
      </c>
      <c r="J70" s="6">
        <v>8802268.3200000003</v>
      </c>
      <c r="K70" s="6">
        <v>26211588</v>
      </c>
      <c r="L70" s="6">
        <v>26211588</v>
      </c>
      <c r="M70" s="94"/>
    </row>
    <row r="71" spans="1:14" s="50" customFormat="1" ht="31.15" customHeight="1" x14ac:dyDescent="0.25">
      <c r="A71" s="92"/>
      <c r="B71" s="93"/>
      <c r="C71" s="93"/>
      <c r="D71" s="14" t="s">
        <v>29</v>
      </c>
      <c r="E71" s="15"/>
      <c r="F71" s="16"/>
      <c r="G71" s="16"/>
      <c r="H71" s="15"/>
      <c r="I71" s="16"/>
      <c r="J71" s="6">
        <v>555418.18000000005</v>
      </c>
      <c r="K71" s="6">
        <v>2269145</v>
      </c>
      <c r="L71" s="6">
        <v>2269145</v>
      </c>
      <c r="M71" s="94"/>
    </row>
    <row r="72" spans="1:14" s="50" customFormat="1" ht="27.6" customHeight="1" x14ac:dyDescent="0.25">
      <c r="A72" s="92" t="s">
        <v>39</v>
      </c>
      <c r="B72" s="93" t="s">
        <v>53</v>
      </c>
      <c r="C72" s="93" t="s">
        <v>10</v>
      </c>
      <c r="D72" s="17" t="s">
        <v>28</v>
      </c>
      <c r="E72" s="11"/>
      <c r="F72" s="12"/>
      <c r="G72" s="12"/>
      <c r="H72" s="11"/>
      <c r="I72" s="12"/>
      <c r="J72" s="13">
        <f>J73+J74</f>
        <v>180734399.5</v>
      </c>
      <c r="K72" s="13">
        <f t="shared" ref="K72:L72" si="18">K73+K74</f>
        <v>161493627.59999999</v>
      </c>
      <c r="L72" s="13">
        <f t="shared" si="18"/>
        <v>152105387.19999999</v>
      </c>
      <c r="M72" s="94">
        <v>15</v>
      </c>
    </row>
    <row r="73" spans="1:14" s="50" customFormat="1" ht="27.6" customHeight="1" x14ac:dyDescent="0.25">
      <c r="A73" s="92"/>
      <c r="B73" s="93"/>
      <c r="C73" s="93"/>
      <c r="D73" s="14" t="s">
        <v>1</v>
      </c>
      <c r="E73" s="15" t="s">
        <v>48</v>
      </c>
      <c r="F73" s="16">
        <v>14</v>
      </c>
      <c r="G73" s="16">
        <v>0</v>
      </c>
      <c r="H73" s="15" t="s">
        <v>52</v>
      </c>
      <c r="I73" s="16">
        <v>80620</v>
      </c>
      <c r="J73" s="6">
        <v>171617617.68000001</v>
      </c>
      <c r="K73" s="6">
        <v>154090572.59999999</v>
      </c>
      <c r="L73" s="6">
        <v>144702332.19999999</v>
      </c>
      <c r="M73" s="94"/>
    </row>
    <row r="74" spans="1:14" s="50" customFormat="1" ht="30.6" customHeight="1" x14ac:dyDescent="0.25">
      <c r="A74" s="92"/>
      <c r="B74" s="93"/>
      <c r="C74" s="93"/>
      <c r="D74" s="14" t="s">
        <v>29</v>
      </c>
      <c r="E74" s="15"/>
      <c r="F74" s="16"/>
      <c r="G74" s="16"/>
      <c r="H74" s="15"/>
      <c r="I74" s="16"/>
      <c r="J74" s="6">
        <v>9116781.8200000003</v>
      </c>
      <c r="K74" s="6">
        <v>7403055</v>
      </c>
      <c r="L74" s="6">
        <v>7403055</v>
      </c>
      <c r="M74" s="94"/>
    </row>
    <row r="75" spans="1:14" s="49" customFormat="1" ht="25.15" customHeight="1" x14ac:dyDescent="0.25">
      <c r="A75" s="92" t="s">
        <v>64</v>
      </c>
      <c r="B75" s="93" t="s">
        <v>40</v>
      </c>
      <c r="C75" s="93" t="s">
        <v>10</v>
      </c>
      <c r="D75" s="17" t="s">
        <v>28</v>
      </c>
      <c r="E75" s="11"/>
      <c r="F75" s="12"/>
      <c r="G75" s="12"/>
      <c r="H75" s="11"/>
      <c r="I75" s="12"/>
      <c r="J75" s="13">
        <f>J76+J77</f>
        <v>0</v>
      </c>
      <c r="K75" s="13">
        <f t="shared" ref="K75:L75" si="19">K76+K77</f>
        <v>84606</v>
      </c>
      <c r="L75" s="13">
        <f t="shared" si="19"/>
        <v>84606</v>
      </c>
      <c r="M75" s="94"/>
    </row>
    <row r="76" spans="1:14" s="49" customFormat="1" ht="29.45" customHeight="1" x14ac:dyDescent="0.25">
      <c r="A76" s="92"/>
      <c r="B76" s="93"/>
      <c r="C76" s="93"/>
      <c r="D76" s="14" t="s">
        <v>1</v>
      </c>
      <c r="E76" s="15" t="s">
        <v>48</v>
      </c>
      <c r="F76" s="16">
        <v>14</v>
      </c>
      <c r="G76" s="16">
        <v>0</v>
      </c>
      <c r="H76" s="15" t="s">
        <v>52</v>
      </c>
      <c r="I76" s="16" t="s">
        <v>68</v>
      </c>
      <c r="J76" s="6">
        <v>0</v>
      </c>
      <c r="K76" s="6">
        <v>84606</v>
      </c>
      <c r="L76" s="6">
        <v>84606</v>
      </c>
      <c r="M76" s="94"/>
    </row>
    <row r="77" spans="1:14" s="49" customFormat="1" ht="43.15" customHeight="1" x14ac:dyDescent="0.25">
      <c r="A77" s="92"/>
      <c r="B77" s="93"/>
      <c r="C77" s="93"/>
      <c r="D77" s="14" t="s">
        <v>3</v>
      </c>
      <c r="E77" s="15"/>
      <c r="F77" s="16"/>
      <c r="G77" s="16"/>
      <c r="H77" s="15"/>
      <c r="I77" s="16"/>
      <c r="J77" s="6">
        <v>0</v>
      </c>
      <c r="K77" s="6">
        <v>0</v>
      </c>
      <c r="L77" s="6">
        <v>0</v>
      </c>
      <c r="M77" s="94"/>
    </row>
    <row r="78" spans="1:14" s="49" customFormat="1" ht="22.15" customHeight="1" x14ac:dyDescent="0.25">
      <c r="A78" s="92" t="s">
        <v>42</v>
      </c>
      <c r="B78" s="93" t="s">
        <v>37</v>
      </c>
      <c r="C78" s="93" t="s">
        <v>10</v>
      </c>
      <c r="D78" s="17" t="s">
        <v>28</v>
      </c>
      <c r="E78" s="11" t="s">
        <v>48</v>
      </c>
      <c r="F78" s="12">
        <v>14</v>
      </c>
      <c r="G78" s="12">
        <v>0</v>
      </c>
      <c r="H78" s="11" t="s">
        <v>52</v>
      </c>
      <c r="I78" s="12" t="s">
        <v>54</v>
      </c>
      <c r="J78" s="27">
        <f>J79+J80</f>
        <v>15861809.6</v>
      </c>
      <c r="K78" s="13">
        <v>5007603</v>
      </c>
      <c r="L78" s="13">
        <v>5007603</v>
      </c>
      <c r="M78" s="94" t="s">
        <v>126</v>
      </c>
    </row>
    <row r="79" spans="1:14" s="49" customFormat="1" ht="28.15" customHeight="1" x14ac:dyDescent="0.25">
      <c r="A79" s="92"/>
      <c r="B79" s="93"/>
      <c r="C79" s="93"/>
      <c r="D79" s="14" t="s">
        <v>1</v>
      </c>
      <c r="E79" s="15" t="s">
        <v>48</v>
      </c>
      <c r="F79" s="16">
        <v>14</v>
      </c>
      <c r="G79" s="16">
        <v>0</v>
      </c>
      <c r="H79" s="15" t="s">
        <v>52</v>
      </c>
      <c r="I79" s="16" t="s">
        <v>54</v>
      </c>
      <c r="J79" s="31">
        <f>J82+J85</f>
        <v>3195196.6</v>
      </c>
      <c r="K79" s="6">
        <v>5007603</v>
      </c>
      <c r="L79" s="6">
        <v>5007603</v>
      </c>
      <c r="M79" s="94"/>
    </row>
    <row r="80" spans="1:14" s="49" customFormat="1" ht="38.25" x14ac:dyDescent="0.25">
      <c r="A80" s="92"/>
      <c r="B80" s="93"/>
      <c r="C80" s="93"/>
      <c r="D80" s="14" t="s">
        <v>3</v>
      </c>
      <c r="E80" s="15" t="s">
        <v>48</v>
      </c>
      <c r="F80" s="16">
        <v>14</v>
      </c>
      <c r="G80" s="16">
        <v>0</v>
      </c>
      <c r="H80" s="15" t="s">
        <v>52</v>
      </c>
      <c r="I80" s="16" t="s">
        <v>54</v>
      </c>
      <c r="J80" s="6">
        <f>J83+J86</f>
        <v>12666613</v>
      </c>
      <c r="K80" s="6">
        <v>0</v>
      </c>
      <c r="L80" s="6">
        <v>0</v>
      </c>
      <c r="M80" s="94"/>
    </row>
    <row r="81" spans="1:14" s="56" customFormat="1" ht="17.45" customHeight="1" x14ac:dyDescent="0.25">
      <c r="A81" s="88" t="s">
        <v>65</v>
      </c>
      <c r="B81" s="89" t="s">
        <v>97</v>
      </c>
      <c r="C81" s="89" t="s">
        <v>10</v>
      </c>
      <c r="D81" s="19" t="s">
        <v>28</v>
      </c>
      <c r="E81" s="20" t="s">
        <v>48</v>
      </c>
      <c r="F81" s="21">
        <v>14</v>
      </c>
      <c r="G81" s="21">
        <v>0</v>
      </c>
      <c r="H81" s="20" t="s">
        <v>52</v>
      </c>
      <c r="I81" s="21" t="s">
        <v>54</v>
      </c>
      <c r="J81" s="75">
        <f>J82+J83</f>
        <v>12754397.6</v>
      </c>
      <c r="K81" s="13">
        <v>5007603</v>
      </c>
      <c r="L81" s="13">
        <v>5007603</v>
      </c>
      <c r="M81" s="90">
        <v>17</v>
      </c>
      <c r="N81" s="91"/>
    </row>
    <row r="82" spans="1:14" s="56" customFormat="1" ht="38.25" x14ac:dyDescent="0.25">
      <c r="A82" s="88"/>
      <c r="B82" s="89"/>
      <c r="C82" s="89"/>
      <c r="D82" s="23" t="s">
        <v>1</v>
      </c>
      <c r="E82" s="24" t="s">
        <v>48</v>
      </c>
      <c r="F82" s="25">
        <v>14</v>
      </c>
      <c r="G82" s="25">
        <v>0</v>
      </c>
      <c r="H82" s="24" t="s">
        <v>52</v>
      </c>
      <c r="I82" s="25" t="s">
        <v>54</v>
      </c>
      <c r="J82" s="33">
        <v>2729084.6</v>
      </c>
      <c r="K82" s="6">
        <v>5007603</v>
      </c>
      <c r="L82" s="6">
        <v>5007603</v>
      </c>
      <c r="M82" s="90"/>
      <c r="N82" s="91"/>
    </row>
    <row r="83" spans="1:14" s="56" customFormat="1" ht="38.25" x14ac:dyDescent="0.25">
      <c r="A83" s="88"/>
      <c r="B83" s="89"/>
      <c r="C83" s="89"/>
      <c r="D83" s="23" t="s">
        <v>3</v>
      </c>
      <c r="E83" s="24" t="s">
        <v>48</v>
      </c>
      <c r="F83" s="25">
        <v>14</v>
      </c>
      <c r="G83" s="25">
        <v>0</v>
      </c>
      <c r="H83" s="24" t="s">
        <v>52</v>
      </c>
      <c r="I83" s="25" t="s">
        <v>54</v>
      </c>
      <c r="J83" s="7">
        <v>10025313</v>
      </c>
      <c r="K83" s="6">
        <v>0</v>
      </c>
      <c r="L83" s="6">
        <v>0</v>
      </c>
      <c r="M83" s="90"/>
      <c r="N83" s="91"/>
    </row>
    <row r="84" spans="1:14" s="56" customFormat="1" ht="37.9" customHeight="1" x14ac:dyDescent="0.25">
      <c r="A84" s="95" t="s">
        <v>99</v>
      </c>
      <c r="B84" s="98" t="s">
        <v>103</v>
      </c>
      <c r="C84" s="89" t="s">
        <v>10</v>
      </c>
      <c r="D84" s="19" t="s">
        <v>28</v>
      </c>
      <c r="E84" s="20" t="s">
        <v>48</v>
      </c>
      <c r="F84" s="21">
        <v>14</v>
      </c>
      <c r="G84" s="21">
        <v>0</v>
      </c>
      <c r="H84" s="20" t="s">
        <v>52</v>
      </c>
      <c r="I84" s="21" t="s">
        <v>54</v>
      </c>
      <c r="J84" s="75">
        <f>J85+J86</f>
        <v>3107412</v>
      </c>
      <c r="K84" s="13">
        <v>0</v>
      </c>
      <c r="L84" s="13">
        <v>0</v>
      </c>
      <c r="M84" s="84">
        <v>18</v>
      </c>
      <c r="N84" s="57"/>
    </row>
    <row r="85" spans="1:14" s="56" customFormat="1" ht="42" customHeight="1" x14ac:dyDescent="0.25">
      <c r="A85" s="96"/>
      <c r="B85" s="99"/>
      <c r="C85" s="89"/>
      <c r="D85" s="23" t="s">
        <v>1</v>
      </c>
      <c r="E85" s="24" t="s">
        <v>48</v>
      </c>
      <c r="F85" s="25">
        <v>14</v>
      </c>
      <c r="G85" s="25">
        <v>0</v>
      </c>
      <c r="H85" s="24" t="s">
        <v>52</v>
      </c>
      <c r="I85" s="25" t="s">
        <v>54</v>
      </c>
      <c r="J85" s="31">
        <v>466112</v>
      </c>
      <c r="K85" s="6">
        <v>0</v>
      </c>
      <c r="L85" s="6">
        <v>0</v>
      </c>
      <c r="M85" s="85"/>
      <c r="N85" s="57"/>
    </row>
    <row r="86" spans="1:14" s="56" customFormat="1" ht="52.15" customHeight="1" x14ac:dyDescent="0.25">
      <c r="A86" s="97"/>
      <c r="B86" s="100"/>
      <c r="C86" s="89"/>
      <c r="D86" s="23" t="s">
        <v>3</v>
      </c>
      <c r="E86" s="24" t="s">
        <v>48</v>
      </c>
      <c r="F86" s="25">
        <v>14</v>
      </c>
      <c r="G86" s="25">
        <v>0</v>
      </c>
      <c r="H86" s="24" t="s">
        <v>52</v>
      </c>
      <c r="I86" s="25" t="s">
        <v>54</v>
      </c>
      <c r="J86" s="7">
        <v>2641300</v>
      </c>
      <c r="K86" s="6">
        <v>0</v>
      </c>
      <c r="L86" s="6">
        <v>0</v>
      </c>
      <c r="M86" s="86"/>
      <c r="N86" s="57"/>
    </row>
    <row r="87" spans="1:14" s="50" customFormat="1" ht="19.899999999999999" customHeight="1" x14ac:dyDescent="0.25">
      <c r="A87" s="135" t="s">
        <v>43</v>
      </c>
      <c r="B87" s="26" t="s">
        <v>6</v>
      </c>
      <c r="C87" s="136" t="s">
        <v>10</v>
      </c>
      <c r="D87" s="17" t="s">
        <v>28</v>
      </c>
      <c r="E87" s="11"/>
      <c r="F87" s="12"/>
      <c r="G87" s="12"/>
      <c r="H87" s="11"/>
      <c r="I87" s="12"/>
      <c r="J87" s="72">
        <f>J88+J89+J90</f>
        <v>659571</v>
      </c>
      <c r="K87" s="18">
        <f t="shared" ref="K87:L87" si="20">K88+K89+K90</f>
        <v>481371</v>
      </c>
      <c r="L87" s="18">
        <f t="shared" si="20"/>
        <v>481371</v>
      </c>
      <c r="M87" s="137">
        <v>21</v>
      </c>
    </row>
    <row r="88" spans="1:14" s="50" customFormat="1" ht="40.9" customHeight="1" x14ac:dyDescent="0.25">
      <c r="A88" s="135"/>
      <c r="B88" s="111" t="s">
        <v>61</v>
      </c>
      <c r="C88" s="136"/>
      <c r="D88" s="17" t="s">
        <v>1</v>
      </c>
      <c r="E88" s="11" t="s">
        <v>48</v>
      </c>
      <c r="F88" s="12">
        <v>14</v>
      </c>
      <c r="G88" s="12">
        <v>0</v>
      </c>
      <c r="H88" s="11" t="s">
        <v>56</v>
      </c>
      <c r="I88" s="12" t="s">
        <v>57</v>
      </c>
      <c r="J88" s="27">
        <f>J92</f>
        <v>172491</v>
      </c>
      <c r="K88" s="13">
        <f t="shared" ref="K88:L88" si="21">K92</f>
        <v>172491</v>
      </c>
      <c r="L88" s="13">
        <f t="shared" si="21"/>
        <v>172491</v>
      </c>
      <c r="M88" s="137"/>
    </row>
    <row r="89" spans="1:14" s="50" customFormat="1" ht="39" customHeight="1" x14ac:dyDescent="0.25">
      <c r="A89" s="135"/>
      <c r="B89" s="111"/>
      <c r="C89" s="136"/>
      <c r="D89" s="17" t="s">
        <v>3</v>
      </c>
      <c r="E89" s="11" t="s">
        <v>48</v>
      </c>
      <c r="F89" s="12">
        <v>14</v>
      </c>
      <c r="G89" s="12">
        <v>0</v>
      </c>
      <c r="H89" s="11" t="s">
        <v>56</v>
      </c>
      <c r="I89" s="12" t="s">
        <v>57</v>
      </c>
      <c r="J89" s="27">
        <f>J93</f>
        <v>308880</v>
      </c>
      <c r="K89" s="13">
        <f t="shared" ref="K89:L89" si="22">K93</f>
        <v>308880</v>
      </c>
      <c r="L89" s="13">
        <f t="shared" si="22"/>
        <v>308880</v>
      </c>
      <c r="M89" s="137"/>
    </row>
    <row r="90" spans="1:14" s="50" customFormat="1" ht="27" customHeight="1" x14ac:dyDescent="0.25">
      <c r="A90" s="135"/>
      <c r="B90" s="112"/>
      <c r="C90" s="136"/>
      <c r="D90" s="17" t="s">
        <v>4</v>
      </c>
      <c r="E90" s="11"/>
      <c r="F90" s="12"/>
      <c r="G90" s="12"/>
      <c r="H90" s="11"/>
      <c r="I90" s="12"/>
      <c r="J90" s="13">
        <v>178200</v>
      </c>
      <c r="K90" s="13">
        <v>0</v>
      </c>
      <c r="L90" s="13">
        <v>0</v>
      </c>
      <c r="M90" s="137"/>
    </row>
    <row r="91" spans="1:14" s="50" customFormat="1" ht="16.899999999999999" customHeight="1" x14ac:dyDescent="0.25">
      <c r="A91" s="92" t="s">
        <v>62</v>
      </c>
      <c r="B91" s="113" t="s">
        <v>55</v>
      </c>
      <c r="C91" s="93" t="s">
        <v>10</v>
      </c>
      <c r="D91" s="17" t="s">
        <v>28</v>
      </c>
      <c r="E91" s="11"/>
      <c r="F91" s="12"/>
      <c r="G91" s="12"/>
      <c r="H91" s="11"/>
      <c r="I91" s="12"/>
      <c r="J91" s="72">
        <f t="shared" ref="J91" si="23">J92+J93+J94</f>
        <v>659571</v>
      </c>
      <c r="K91" s="18">
        <f t="shared" ref="K91" si="24">K92+K93+K94</f>
        <v>481371</v>
      </c>
      <c r="L91" s="18">
        <f t="shared" ref="L91" si="25">L92+L93+L94</f>
        <v>481371</v>
      </c>
      <c r="M91" s="94">
        <v>21</v>
      </c>
    </row>
    <row r="92" spans="1:14" s="50" customFormat="1" ht="26.45" customHeight="1" x14ac:dyDescent="0.25">
      <c r="A92" s="92"/>
      <c r="B92" s="114"/>
      <c r="C92" s="93"/>
      <c r="D92" s="14" t="s">
        <v>1</v>
      </c>
      <c r="E92" s="15" t="s">
        <v>48</v>
      </c>
      <c r="F92" s="16">
        <v>14</v>
      </c>
      <c r="G92" s="16">
        <v>0</v>
      </c>
      <c r="H92" s="15" t="s">
        <v>56</v>
      </c>
      <c r="I92" s="16" t="s">
        <v>57</v>
      </c>
      <c r="J92" s="31">
        <v>172491</v>
      </c>
      <c r="K92" s="6">
        <v>172491</v>
      </c>
      <c r="L92" s="6">
        <v>172491</v>
      </c>
      <c r="M92" s="94"/>
    </row>
    <row r="93" spans="1:14" s="50" customFormat="1" ht="39.6" customHeight="1" x14ac:dyDescent="0.25">
      <c r="A93" s="92"/>
      <c r="B93" s="114"/>
      <c r="C93" s="93"/>
      <c r="D93" s="14" t="s">
        <v>3</v>
      </c>
      <c r="E93" s="15" t="s">
        <v>48</v>
      </c>
      <c r="F93" s="16">
        <v>14</v>
      </c>
      <c r="G93" s="16">
        <v>0</v>
      </c>
      <c r="H93" s="15" t="s">
        <v>56</v>
      </c>
      <c r="I93" s="16" t="s">
        <v>57</v>
      </c>
      <c r="J93" s="6">
        <v>308880</v>
      </c>
      <c r="K93" s="6">
        <v>308880</v>
      </c>
      <c r="L93" s="6">
        <v>308880</v>
      </c>
      <c r="M93" s="94"/>
    </row>
    <row r="94" spans="1:14" s="50" customFormat="1" ht="24.6" customHeight="1" x14ac:dyDescent="0.25">
      <c r="A94" s="92"/>
      <c r="B94" s="115"/>
      <c r="C94" s="93"/>
      <c r="D94" s="14" t="s">
        <v>4</v>
      </c>
      <c r="E94" s="15"/>
      <c r="F94" s="16"/>
      <c r="G94" s="16"/>
      <c r="H94" s="15"/>
      <c r="I94" s="16"/>
      <c r="J94" s="6">
        <v>178200</v>
      </c>
      <c r="K94" s="6">
        <v>0</v>
      </c>
      <c r="L94" s="6">
        <v>0</v>
      </c>
      <c r="M94" s="94"/>
    </row>
    <row r="95" spans="1:14" s="50" customFormat="1" ht="25.9" customHeight="1" x14ac:dyDescent="0.25">
      <c r="A95" s="107" t="s">
        <v>91</v>
      </c>
      <c r="B95" s="110" t="s">
        <v>90</v>
      </c>
      <c r="C95" s="110" t="s">
        <v>10</v>
      </c>
      <c r="D95" s="17" t="s">
        <v>28</v>
      </c>
      <c r="E95" s="11" t="s">
        <v>48</v>
      </c>
      <c r="F95" s="12">
        <v>14</v>
      </c>
      <c r="G95" s="12">
        <v>0</v>
      </c>
      <c r="H95" s="11" t="s">
        <v>88</v>
      </c>
      <c r="I95" s="12"/>
      <c r="J95" s="18">
        <f t="shared" ref="J95:L95" si="26">J96+J97+J98</f>
        <v>6725867</v>
      </c>
      <c r="K95" s="18">
        <f t="shared" si="26"/>
        <v>0</v>
      </c>
      <c r="L95" s="18">
        <f t="shared" si="26"/>
        <v>0</v>
      </c>
      <c r="M95" s="104" t="s">
        <v>127</v>
      </c>
    </row>
    <row r="96" spans="1:14" s="50" customFormat="1" ht="38.25" x14ac:dyDescent="0.25">
      <c r="A96" s="108"/>
      <c r="B96" s="111"/>
      <c r="C96" s="111"/>
      <c r="D96" s="17" t="s">
        <v>1</v>
      </c>
      <c r="E96" s="11" t="s">
        <v>48</v>
      </c>
      <c r="F96" s="12">
        <v>14</v>
      </c>
      <c r="G96" s="12">
        <v>0</v>
      </c>
      <c r="H96" s="11" t="s">
        <v>88</v>
      </c>
      <c r="I96" s="12"/>
      <c r="J96" s="13">
        <f>J100+J108</f>
        <v>712062</v>
      </c>
      <c r="K96" s="13">
        <v>0</v>
      </c>
      <c r="L96" s="13">
        <v>0</v>
      </c>
      <c r="M96" s="105"/>
    </row>
    <row r="97" spans="1:136" s="50" customFormat="1" ht="38.25" x14ac:dyDescent="0.25">
      <c r="A97" s="108"/>
      <c r="B97" s="111"/>
      <c r="C97" s="111"/>
      <c r="D97" s="17" t="s">
        <v>2</v>
      </c>
      <c r="E97" s="11" t="s">
        <v>48</v>
      </c>
      <c r="F97" s="12">
        <v>14</v>
      </c>
      <c r="G97" s="12">
        <v>0</v>
      </c>
      <c r="H97" s="11" t="s">
        <v>88</v>
      </c>
      <c r="I97" s="12"/>
      <c r="J97" s="13">
        <f>J101+J109</f>
        <v>5532700</v>
      </c>
      <c r="K97" s="13">
        <v>0</v>
      </c>
      <c r="L97" s="13">
        <v>0</v>
      </c>
      <c r="M97" s="105"/>
    </row>
    <row r="98" spans="1:136" s="50" customFormat="1" ht="38.25" x14ac:dyDescent="0.25">
      <c r="A98" s="109"/>
      <c r="B98" s="112"/>
      <c r="C98" s="112"/>
      <c r="D98" s="17" t="s">
        <v>3</v>
      </c>
      <c r="E98" s="11" t="s">
        <v>48</v>
      </c>
      <c r="F98" s="12">
        <v>14</v>
      </c>
      <c r="G98" s="12">
        <v>0</v>
      </c>
      <c r="H98" s="11" t="s">
        <v>88</v>
      </c>
      <c r="I98" s="12"/>
      <c r="J98" s="13">
        <f>J102+J110</f>
        <v>481105</v>
      </c>
      <c r="K98" s="13">
        <v>0</v>
      </c>
      <c r="L98" s="13">
        <v>0</v>
      </c>
      <c r="M98" s="106"/>
    </row>
    <row r="99" spans="1:136" s="49" customFormat="1" ht="22.15" customHeight="1" x14ac:dyDescent="0.25">
      <c r="A99" s="92" t="s">
        <v>92</v>
      </c>
      <c r="B99" s="93" t="s">
        <v>89</v>
      </c>
      <c r="C99" s="93" t="s">
        <v>10</v>
      </c>
      <c r="D99" s="17" t="s">
        <v>28</v>
      </c>
      <c r="E99" s="11" t="s">
        <v>48</v>
      </c>
      <c r="F99" s="12">
        <v>14</v>
      </c>
      <c r="G99" s="12">
        <v>0</v>
      </c>
      <c r="H99" s="11" t="s">
        <v>88</v>
      </c>
      <c r="I99" s="12">
        <v>50810</v>
      </c>
      <c r="J99" s="13">
        <f>J100+J101+J102</f>
        <v>905883</v>
      </c>
      <c r="K99" s="13">
        <f t="shared" ref="K99:L99" si="27">K100+K101+K102</f>
        <v>0</v>
      </c>
      <c r="L99" s="13">
        <f t="shared" si="27"/>
        <v>0</v>
      </c>
      <c r="M99" s="84">
        <v>19</v>
      </c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</row>
    <row r="100" spans="1:136" s="49" customFormat="1" ht="27.6" customHeight="1" x14ac:dyDescent="0.25">
      <c r="A100" s="92"/>
      <c r="B100" s="93"/>
      <c r="C100" s="93"/>
      <c r="D100" s="14" t="s">
        <v>1</v>
      </c>
      <c r="E100" s="15" t="s">
        <v>48</v>
      </c>
      <c r="F100" s="16">
        <v>14</v>
      </c>
      <c r="G100" s="16">
        <v>0</v>
      </c>
      <c r="H100" s="15" t="s">
        <v>88</v>
      </c>
      <c r="I100" s="16">
        <v>50810</v>
      </c>
      <c r="J100" s="6">
        <v>135883</v>
      </c>
      <c r="K100" s="6">
        <v>0</v>
      </c>
      <c r="L100" s="6">
        <v>0</v>
      </c>
      <c r="M100" s="85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</row>
    <row r="101" spans="1:136" s="49" customFormat="1" ht="38.25" x14ac:dyDescent="0.25">
      <c r="A101" s="92"/>
      <c r="B101" s="93"/>
      <c r="C101" s="93"/>
      <c r="D101" s="14" t="s">
        <v>2</v>
      </c>
      <c r="E101" s="15" t="s">
        <v>48</v>
      </c>
      <c r="F101" s="16">
        <v>14</v>
      </c>
      <c r="G101" s="16">
        <v>0</v>
      </c>
      <c r="H101" s="15" t="s">
        <v>88</v>
      </c>
      <c r="I101" s="16">
        <v>50810</v>
      </c>
      <c r="J101" s="6">
        <v>708400</v>
      </c>
      <c r="K101" s="6">
        <v>0</v>
      </c>
      <c r="L101" s="6">
        <v>0</v>
      </c>
      <c r="M101" s="85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</row>
    <row r="102" spans="1:136" s="49" customFormat="1" ht="38.25" x14ac:dyDescent="0.25">
      <c r="A102" s="92"/>
      <c r="B102" s="93"/>
      <c r="C102" s="93"/>
      <c r="D102" s="14" t="s">
        <v>3</v>
      </c>
      <c r="E102" s="15" t="s">
        <v>48</v>
      </c>
      <c r="F102" s="16">
        <v>14</v>
      </c>
      <c r="G102" s="16">
        <v>0</v>
      </c>
      <c r="H102" s="15" t="s">
        <v>88</v>
      </c>
      <c r="I102" s="16">
        <v>50810</v>
      </c>
      <c r="J102" s="6">
        <v>61600</v>
      </c>
      <c r="K102" s="6">
        <v>0</v>
      </c>
      <c r="L102" s="6">
        <v>0</v>
      </c>
      <c r="M102" s="86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</row>
    <row r="103" spans="1:136" s="49" customFormat="1" ht="24.6" customHeight="1" x14ac:dyDescent="0.25">
      <c r="A103" s="92" t="s">
        <v>101</v>
      </c>
      <c r="B103" s="93" t="s">
        <v>102</v>
      </c>
      <c r="C103" s="93" t="s">
        <v>10</v>
      </c>
      <c r="D103" s="17" t="s">
        <v>28</v>
      </c>
      <c r="E103" s="11" t="s">
        <v>48</v>
      </c>
      <c r="F103" s="12">
        <v>14</v>
      </c>
      <c r="G103" s="12">
        <v>0</v>
      </c>
      <c r="H103" s="11" t="s">
        <v>88</v>
      </c>
      <c r="I103" s="12">
        <v>50810</v>
      </c>
      <c r="J103" s="13">
        <f>J104+J105+J106</f>
        <v>905883</v>
      </c>
      <c r="K103" s="13">
        <f t="shared" ref="K103:L103" si="28">K104+K105+K106</f>
        <v>0</v>
      </c>
      <c r="L103" s="13">
        <f t="shared" si="28"/>
        <v>0</v>
      </c>
      <c r="M103" s="84">
        <v>19</v>
      </c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</row>
    <row r="104" spans="1:136" s="49" customFormat="1" ht="27.6" customHeight="1" x14ac:dyDescent="0.25">
      <c r="A104" s="92"/>
      <c r="B104" s="93"/>
      <c r="C104" s="93"/>
      <c r="D104" s="14" t="s">
        <v>1</v>
      </c>
      <c r="E104" s="15" t="s">
        <v>48</v>
      </c>
      <c r="F104" s="16">
        <v>14</v>
      </c>
      <c r="G104" s="16">
        <v>0</v>
      </c>
      <c r="H104" s="15" t="s">
        <v>88</v>
      </c>
      <c r="I104" s="16">
        <v>50810</v>
      </c>
      <c r="J104" s="6">
        <v>135883</v>
      </c>
      <c r="K104" s="6">
        <v>0</v>
      </c>
      <c r="L104" s="6">
        <v>0</v>
      </c>
      <c r="M104" s="85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</row>
    <row r="105" spans="1:136" s="49" customFormat="1" ht="38.25" x14ac:dyDescent="0.25">
      <c r="A105" s="92"/>
      <c r="B105" s="93"/>
      <c r="C105" s="93"/>
      <c r="D105" s="14" t="s">
        <v>2</v>
      </c>
      <c r="E105" s="15" t="s">
        <v>48</v>
      </c>
      <c r="F105" s="16">
        <v>14</v>
      </c>
      <c r="G105" s="16">
        <v>0</v>
      </c>
      <c r="H105" s="15" t="s">
        <v>88</v>
      </c>
      <c r="I105" s="16">
        <v>50810</v>
      </c>
      <c r="J105" s="6">
        <v>708400</v>
      </c>
      <c r="K105" s="6">
        <v>0</v>
      </c>
      <c r="L105" s="6">
        <v>0</v>
      </c>
      <c r="M105" s="85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</row>
    <row r="106" spans="1:136" s="49" customFormat="1" ht="38.25" x14ac:dyDescent="0.25">
      <c r="A106" s="92"/>
      <c r="B106" s="93"/>
      <c r="C106" s="93"/>
      <c r="D106" s="14" t="s">
        <v>3</v>
      </c>
      <c r="E106" s="15" t="s">
        <v>48</v>
      </c>
      <c r="F106" s="16">
        <v>14</v>
      </c>
      <c r="G106" s="16">
        <v>0</v>
      </c>
      <c r="H106" s="15" t="s">
        <v>88</v>
      </c>
      <c r="I106" s="16">
        <v>50810</v>
      </c>
      <c r="J106" s="6">
        <v>61600</v>
      </c>
      <c r="K106" s="6">
        <v>0</v>
      </c>
      <c r="L106" s="6">
        <v>0</v>
      </c>
      <c r="M106" s="86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</row>
    <row r="107" spans="1:136" s="49" customFormat="1" ht="26.45" customHeight="1" x14ac:dyDescent="0.25">
      <c r="A107" s="92" t="s">
        <v>93</v>
      </c>
      <c r="B107" s="93" t="s">
        <v>104</v>
      </c>
      <c r="C107" s="93" t="s">
        <v>10</v>
      </c>
      <c r="D107" s="14" t="s">
        <v>28</v>
      </c>
      <c r="E107" s="11" t="s">
        <v>48</v>
      </c>
      <c r="F107" s="12">
        <v>14</v>
      </c>
      <c r="G107" s="12">
        <v>0</v>
      </c>
      <c r="H107" s="11" t="s">
        <v>88</v>
      </c>
      <c r="I107" s="12">
        <v>54950</v>
      </c>
      <c r="J107" s="13">
        <f>J108+J109+J110</f>
        <v>5819984</v>
      </c>
      <c r="K107" s="6">
        <v>0</v>
      </c>
      <c r="L107" s="6">
        <v>0</v>
      </c>
      <c r="M107" s="94">
        <v>20</v>
      </c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</row>
    <row r="108" spans="1:136" s="49" customFormat="1" ht="28.15" customHeight="1" x14ac:dyDescent="0.25">
      <c r="A108" s="92"/>
      <c r="B108" s="93"/>
      <c r="C108" s="93"/>
      <c r="D108" s="14" t="s">
        <v>1</v>
      </c>
      <c r="E108" s="15" t="s">
        <v>48</v>
      </c>
      <c r="F108" s="16">
        <v>14</v>
      </c>
      <c r="G108" s="16">
        <v>0</v>
      </c>
      <c r="H108" s="15" t="s">
        <v>88</v>
      </c>
      <c r="I108" s="16">
        <v>54950</v>
      </c>
      <c r="J108" s="6">
        <v>576179</v>
      </c>
      <c r="K108" s="6">
        <v>0</v>
      </c>
      <c r="L108" s="6">
        <v>0</v>
      </c>
      <c r="M108" s="94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</row>
    <row r="109" spans="1:136" s="49" customFormat="1" ht="38.25" x14ac:dyDescent="0.25">
      <c r="A109" s="92"/>
      <c r="B109" s="93"/>
      <c r="C109" s="93"/>
      <c r="D109" s="14" t="s">
        <v>2</v>
      </c>
      <c r="E109" s="15" t="s">
        <v>48</v>
      </c>
      <c r="F109" s="16">
        <v>14</v>
      </c>
      <c r="G109" s="16">
        <v>0</v>
      </c>
      <c r="H109" s="15" t="s">
        <v>88</v>
      </c>
      <c r="I109" s="16">
        <v>54950</v>
      </c>
      <c r="J109" s="6">
        <v>4824300</v>
      </c>
      <c r="K109" s="6">
        <v>0</v>
      </c>
      <c r="L109" s="6">
        <v>0</v>
      </c>
      <c r="M109" s="94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</row>
    <row r="110" spans="1:136" s="49" customFormat="1" ht="38.25" x14ac:dyDescent="0.25">
      <c r="A110" s="92"/>
      <c r="B110" s="93"/>
      <c r="C110" s="93"/>
      <c r="D110" s="14" t="s">
        <v>3</v>
      </c>
      <c r="E110" s="15" t="s">
        <v>48</v>
      </c>
      <c r="F110" s="16">
        <v>14</v>
      </c>
      <c r="G110" s="16">
        <v>0</v>
      </c>
      <c r="H110" s="15" t="s">
        <v>88</v>
      </c>
      <c r="I110" s="16">
        <v>54950</v>
      </c>
      <c r="J110" s="6">
        <v>419505</v>
      </c>
      <c r="K110" s="6">
        <v>0</v>
      </c>
      <c r="L110" s="6">
        <v>0</v>
      </c>
      <c r="M110" s="94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</row>
    <row r="111" spans="1:136" s="56" customFormat="1" ht="15" customHeight="1" x14ac:dyDescent="0.25">
      <c r="A111" s="88" t="s">
        <v>94</v>
      </c>
      <c r="B111" s="89" t="s">
        <v>38</v>
      </c>
      <c r="C111" s="89" t="s">
        <v>10</v>
      </c>
      <c r="D111" s="23" t="s">
        <v>28</v>
      </c>
      <c r="E111" s="20" t="s">
        <v>48</v>
      </c>
      <c r="F111" s="21">
        <v>14</v>
      </c>
      <c r="G111" s="21">
        <v>0</v>
      </c>
      <c r="H111" s="20" t="s">
        <v>88</v>
      </c>
      <c r="I111" s="21">
        <v>54950</v>
      </c>
      <c r="J111" s="22">
        <f>J112+J113+J114</f>
        <v>5819984</v>
      </c>
      <c r="K111" s="7">
        <v>0</v>
      </c>
      <c r="L111" s="7">
        <v>0</v>
      </c>
      <c r="M111" s="90">
        <v>20</v>
      </c>
      <c r="N111" s="87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  <c r="AC111" s="55"/>
      <c r="AD111" s="55"/>
      <c r="AE111" s="55"/>
      <c r="AF111" s="55"/>
      <c r="AG111" s="55"/>
      <c r="AH111" s="55"/>
      <c r="AI111" s="55"/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5"/>
      <c r="BH111" s="55"/>
      <c r="BI111" s="55"/>
      <c r="BJ111" s="55"/>
      <c r="BK111" s="55"/>
      <c r="BL111" s="55"/>
      <c r="BM111" s="55"/>
      <c r="BN111" s="55"/>
      <c r="BO111" s="55"/>
      <c r="BP111" s="55"/>
      <c r="BQ111" s="55"/>
      <c r="BR111" s="55"/>
      <c r="BS111" s="55"/>
      <c r="BT111" s="55"/>
      <c r="BU111" s="55"/>
      <c r="BV111" s="55"/>
      <c r="BW111" s="55"/>
      <c r="BX111" s="55"/>
      <c r="BY111" s="55"/>
      <c r="BZ111" s="55"/>
      <c r="CA111" s="55"/>
      <c r="CB111" s="55"/>
      <c r="CC111" s="55"/>
      <c r="CD111" s="55"/>
      <c r="CE111" s="55"/>
      <c r="CF111" s="55"/>
      <c r="CG111" s="55"/>
      <c r="CH111" s="55"/>
      <c r="CI111" s="55"/>
      <c r="CJ111" s="55"/>
      <c r="CK111" s="55"/>
      <c r="CL111" s="55"/>
      <c r="CM111" s="55"/>
      <c r="CN111" s="55"/>
      <c r="CO111" s="55"/>
      <c r="CP111" s="55"/>
      <c r="CQ111" s="55"/>
      <c r="CR111" s="55"/>
      <c r="CS111" s="55"/>
      <c r="CT111" s="55"/>
      <c r="CU111" s="55"/>
      <c r="CV111" s="55"/>
      <c r="CW111" s="55"/>
      <c r="CX111" s="55"/>
      <c r="CY111" s="55"/>
      <c r="CZ111" s="55"/>
      <c r="DA111" s="55"/>
      <c r="DB111" s="55"/>
      <c r="DC111" s="55"/>
      <c r="DD111" s="55"/>
      <c r="DE111" s="55"/>
      <c r="DF111" s="55"/>
      <c r="DG111" s="55"/>
      <c r="DH111" s="55"/>
      <c r="DI111" s="55"/>
      <c r="DJ111" s="55"/>
      <c r="DK111" s="55"/>
      <c r="DL111" s="55"/>
      <c r="DM111" s="55"/>
      <c r="DN111" s="55"/>
      <c r="DO111" s="55"/>
      <c r="DP111" s="55"/>
      <c r="DQ111" s="55"/>
      <c r="DR111" s="55"/>
      <c r="DS111" s="55"/>
      <c r="DT111" s="55"/>
      <c r="DU111" s="55"/>
      <c r="DV111" s="55"/>
      <c r="DW111" s="55"/>
      <c r="DX111" s="55"/>
      <c r="DY111" s="55"/>
      <c r="DZ111" s="55"/>
      <c r="EA111" s="55"/>
      <c r="EB111" s="55"/>
      <c r="EC111" s="55"/>
      <c r="ED111" s="55"/>
      <c r="EE111" s="55"/>
      <c r="EF111" s="55"/>
    </row>
    <row r="112" spans="1:136" s="56" customFormat="1" ht="38.25" x14ac:dyDescent="0.25">
      <c r="A112" s="88"/>
      <c r="B112" s="89"/>
      <c r="C112" s="89"/>
      <c r="D112" s="23" t="s">
        <v>1</v>
      </c>
      <c r="E112" s="24" t="s">
        <v>48</v>
      </c>
      <c r="F112" s="25">
        <v>14</v>
      </c>
      <c r="G112" s="25">
        <v>0</v>
      </c>
      <c r="H112" s="24" t="s">
        <v>88</v>
      </c>
      <c r="I112" s="25">
        <v>54950</v>
      </c>
      <c r="J112" s="7">
        <v>576179</v>
      </c>
      <c r="K112" s="7">
        <v>0</v>
      </c>
      <c r="L112" s="7">
        <v>0</v>
      </c>
      <c r="M112" s="90"/>
      <c r="N112" s="87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55"/>
      <c r="AF112" s="55"/>
      <c r="AG112" s="55"/>
      <c r="AH112" s="55"/>
      <c r="AI112" s="55"/>
      <c r="AJ112" s="55"/>
      <c r="AK112" s="55"/>
      <c r="AL112" s="55"/>
      <c r="AM112" s="55"/>
      <c r="AN112" s="55"/>
      <c r="AO112" s="55"/>
      <c r="AP112" s="55"/>
      <c r="AQ112" s="55"/>
      <c r="AR112" s="55"/>
      <c r="AS112" s="55"/>
      <c r="AT112" s="55"/>
      <c r="AU112" s="55"/>
      <c r="AV112" s="55"/>
      <c r="AW112" s="55"/>
      <c r="AX112" s="55"/>
      <c r="AY112" s="55"/>
      <c r="AZ112" s="55"/>
      <c r="BA112" s="55"/>
      <c r="BB112" s="55"/>
      <c r="BC112" s="55"/>
      <c r="BD112" s="55"/>
      <c r="BE112" s="55"/>
      <c r="BF112" s="55"/>
      <c r="BG112" s="55"/>
      <c r="BH112" s="55"/>
      <c r="BI112" s="55"/>
      <c r="BJ112" s="55"/>
      <c r="BK112" s="55"/>
      <c r="BL112" s="55"/>
      <c r="BM112" s="55"/>
      <c r="BN112" s="55"/>
      <c r="BO112" s="55"/>
      <c r="BP112" s="55"/>
      <c r="BQ112" s="55"/>
      <c r="BR112" s="55"/>
      <c r="BS112" s="55"/>
      <c r="BT112" s="55"/>
      <c r="BU112" s="55"/>
      <c r="BV112" s="55"/>
      <c r="BW112" s="55"/>
      <c r="BX112" s="55"/>
      <c r="BY112" s="55"/>
      <c r="BZ112" s="55"/>
      <c r="CA112" s="55"/>
      <c r="CB112" s="55"/>
      <c r="CC112" s="55"/>
      <c r="CD112" s="55"/>
      <c r="CE112" s="55"/>
      <c r="CF112" s="55"/>
      <c r="CG112" s="55"/>
      <c r="CH112" s="55"/>
      <c r="CI112" s="55"/>
      <c r="CJ112" s="55"/>
      <c r="CK112" s="55"/>
      <c r="CL112" s="55"/>
      <c r="CM112" s="55"/>
      <c r="CN112" s="55"/>
      <c r="CO112" s="55"/>
      <c r="CP112" s="55"/>
      <c r="CQ112" s="55"/>
      <c r="CR112" s="55"/>
      <c r="CS112" s="55"/>
      <c r="CT112" s="55"/>
      <c r="CU112" s="55"/>
      <c r="CV112" s="55"/>
      <c r="CW112" s="55"/>
      <c r="CX112" s="55"/>
      <c r="CY112" s="55"/>
      <c r="CZ112" s="55"/>
      <c r="DA112" s="55"/>
      <c r="DB112" s="55"/>
      <c r="DC112" s="55"/>
      <c r="DD112" s="55"/>
      <c r="DE112" s="55"/>
      <c r="DF112" s="55"/>
      <c r="DG112" s="55"/>
      <c r="DH112" s="55"/>
      <c r="DI112" s="55"/>
      <c r="DJ112" s="55"/>
      <c r="DK112" s="55"/>
      <c r="DL112" s="55"/>
      <c r="DM112" s="55"/>
      <c r="DN112" s="55"/>
      <c r="DO112" s="55"/>
      <c r="DP112" s="55"/>
      <c r="DQ112" s="55"/>
      <c r="DR112" s="55"/>
      <c r="DS112" s="55"/>
      <c r="DT112" s="55"/>
      <c r="DU112" s="55"/>
      <c r="DV112" s="55"/>
      <c r="DW112" s="55"/>
      <c r="DX112" s="55"/>
      <c r="DY112" s="55"/>
      <c r="DZ112" s="55"/>
      <c r="EA112" s="55"/>
      <c r="EB112" s="55"/>
      <c r="EC112" s="55"/>
      <c r="ED112" s="55"/>
      <c r="EE112" s="55"/>
      <c r="EF112" s="55"/>
    </row>
    <row r="113" spans="1:136" s="56" customFormat="1" ht="38.25" x14ac:dyDescent="0.25">
      <c r="A113" s="88"/>
      <c r="B113" s="89"/>
      <c r="C113" s="89"/>
      <c r="D113" s="23" t="s">
        <v>2</v>
      </c>
      <c r="E113" s="24" t="s">
        <v>48</v>
      </c>
      <c r="F113" s="25">
        <v>14</v>
      </c>
      <c r="G113" s="25">
        <v>0</v>
      </c>
      <c r="H113" s="24" t="s">
        <v>88</v>
      </c>
      <c r="I113" s="25">
        <v>54950</v>
      </c>
      <c r="J113" s="7">
        <v>4824300</v>
      </c>
      <c r="K113" s="7">
        <v>0</v>
      </c>
      <c r="L113" s="7">
        <v>0</v>
      </c>
      <c r="M113" s="90"/>
      <c r="N113" s="87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  <c r="AJ113" s="55"/>
      <c r="AK113" s="55"/>
      <c r="AL113" s="55"/>
      <c r="AM113" s="55"/>
      <c r="AN113" s="55"/>
      <c r="AO113" s="55"/>
      <c r="AP113" s="55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/>
      <c r="BC113" s="55"/>
      <c r="BD113" s="55"/>
      <c r="BE113" s="55"/>
      <c r="BF113" s="55"/>
      <c r="BG113" s="55"/>
      <c r="BH113" s="55"/>
      <c r="BI113" s="55"/>
      <c r="BJ113" s="55"/>
      <c r="BK113" s="55"/>
      <c r="BL113" s="55"/>
      <c r="BM113" s="55"/>
      <c r="BN113" s="55"/>
      <c r="BO113" s="55"/>
      <c r="BP113" s="55"/>
      <c r="BQ113" s="55"/>
      <c r="BR113" s="55"/>
      <c r="BS113" s="55"/>
      <c r="BT113" s="55"/>
      <c r="BU113" s="55"/>
      <c r="BV113" s="55"/>
      <c r="BW113" s="55"/>
      <c r="BX113" s="55"/>
      <c r="BY113" s="55"/>
      <c r="BZ113" s="55"/>
      <c r="CA113" s="55"/>
      <c r="CB113" s="55"/>
      <c r="CC113" s="55"/>
      <c r="CD113" s="55"/>
      <c r="CE113" s="55"/>
      <c r="CF113" s="55"/>
      <c r="CG113" s="55"/>
      <c r="CH113" s="55"/>
      <c r="CI113" s="55"/>
      <c r="CJ113" s="55"/>
      <c r="CK113" s="55"/>
      <c r="CL113" s="55"/>
      <c r="CM113" s="55"/>
      <c r="CN113" s="55"/>
      <c r="CO113" s="55"/>
      <c r="CP113" s="55"/>
      <c r="CQ113" s="55"/>
      <c r="CR113" s="55"/>
      <c r="CS113" s="55"/>
      <c r="CT113" s="55"/>
      <c r="CU113" s="55"/>
      <c r="CV113" s="55"/>
      <c r="CW113" s="55"/>
      <c r="CX113" s="55"/>
      <c r="CY113" s="55"/>
      <c r="CZ113" s="55"/>
      <c r="DA113" s="55"/>
      <c r="DB113" s="55"/>
      <c r="DC113" s="55"/>
      <c r="DD113" s="55"/>
      <c r="DE113" s="55"/>
      <c r="DF113" s="55"/>
      <c r="DG113" s="55"/>
      <c r="DH113" s="55"/>
      <c r="DI113" s="55"/>
      <c r="DJ113" s="55"/>
      <c r="DK113" s="55"/>
      <c r="DL113" s="55"/>
      <c r="DM113" s="55"/>
      <c r="DN113" s="55"/>
      <c r="DO113" s="55"/>
      <c r="DP113" s="55"/>
      <c r="DQ113" s="55"/>
      <c r="DR113" s="55"/>
      <c r="DS113" s="55"/>
      <c r="DT113" s="55"/>
      <c r="DU113" s="55"/>
      <c r="DV113" s="55"/>
      <c r="DW113" s="55"/>
      <c r="DX113" s="55"/>
      <c r="DY113" s="55"/>
      <c r="DZ113" s="55"/>
      <c r="EA113" s="55"/>
      <c r="EB113" s="55"/>
      <c r="EC113" s="55"/>
      <c r="ED113" s="55"/>
      <c r="EE113" s="55"/>
      <c r="EF113" s="55"/>
    </row>
    <row r="114" spans="1:136" s="56" customFormat="1" ht="38.25" x14ac:dyDescent="0.25">
      <c r="A114" s="88"/>
      <c r="B114" s="89"/>
      <c r="C114" s="89"/>
      <c r="D114" s="23" t="s">
        <v>3</v>
      </c>
      <c r="E114" s="24" t="s">
        <v>48</v>
      </c>
      <c r="F114" s="25">
        <v>14</v>
      </c>
      <c r="G114" s="25">
        <v>0</v>
      </c>
      <c r="H114" s="24" t="s">
        <v>88</v>
      </c>
      <c r="I114" s="25">
        <v>54950</v>
      </c>
      <c r="J114" s="7">
        <v>419505</v>
      </c>
      <c r="K114" s="7">
        <v>0</v>
      </c>
      <c r="L114" s="7">
        <v>0</v>
      </c>
      <c r="M114" s="90"/>
      <c r="N114" s="87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55"/>
      <c r="AF114" s="55"/>
      <c r="AG114" s="55"/>
      <c r="AH114" s="55"/>
      <c r="AI114" s="55"/>
      <c r="AJ114" s="55"/>
      <c r="AK114" s="55"/>
      <c r="AL114" s="55"/>
      <c r="AM114" s="55"/>
      <c r="AN114" s="55"/>
      <c r="AO114" s="55"/>
      <c r="AP114" s="55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/>
      <c r="BC114" s="55"/>
      <c r="BD114" s="55"/>
      <c r="BE114" s="55"/>
      <c r="BF114" s="55"/>
      <c r="BG114" s="55"/>
      <c r="BH114" s="55"/>
      <c r="BI114" s="55"/>
      <c r="BJ114" s="55"/>
      <c r="BK114" s="55"/>
      <c r="BL114" s="55"/>
      <c r="BM114" s="55"/>
      <c r="BN114" s="55"/>
      <c r="BO114" s="55"/>
      <c r="BP114" s="55"/>
      <c r="BQ114" s="55"/>
      <c r="BR114" s="55"/>
      <c r="BS114" s="55"/>
      <c r="BT114" s="55"/>
      <c r="BU114" s="55"/>
      <c r="BV114" s="55"/>
      <c r="BW114" s="55"/>
      <c r="BX114" s="55"/>
      <c r="BY114" s="55"/>
      <c r="BZ114" s="55"/>
      <c r="CA114" s="55"/>
      <c r="CB114" s="55"/>
      <c r="CC114" s="55"/>
      <c r="CD114" s="55"/>
      <c r="CE114" s="55"/>
      <c r="CF114" s="55"/>
      <c r="CG114" s="55"/>
      <c r="CH114" s="55"/>
      <c r="CI114" s="55"/>
      <c r="CJ114" s="55"/>
      <c r="CK114" s="55"/>
      <c r="CL114" s="55"/>
      <c r="CM114" s="55"/>
      <c r="CN114" s="55"/>
      <c r="CO114" s="55"/>
      <c r="CP114" s="55"/>
      <c r="CQ114" s="55"/>
      <c r="CR114" s="55"/>
      <c r="CS114" s="55"/>
      <c r="CT114" s="55"/>
      <c r="CU114" s="55"/>
      <c r="CV114" s="55"/>
      <c r="CW114" s="55"/>
      <c r="CX114" s="55"/>
      <c r="CY114" s="55"/>
      <c r="CZ114" s="55"/>
      <c r="DA114" s="55"/>
      <c r="DB114" s="55"/>
      <c r="DC114" s="55"/>
      <c r="DD114" s="55"/>
      <c r="DE114" s="55"/>
      <c r="DF114" s="55"/>
      <c r="DG114" s="55"/>
      <c r="DH114" s="55"/>
      <c r="DI114" s="55"/>
      <c r="DJ114" s="55"/>
      <c r="DK114" s="55"/>
      <c r="DL114" s="55"/>
      <c r="DM114" s="55"/>
      <c r="DN114" s="55"/>
      <c r="DO114" s="55"/>
      <c r="DP114" s="55"/>
      <c r="DQ114" s="55"/>
      <c r="DR114" s="55"/>
      <c r="DS114" s="55"/>
      <c r="DT114" s="55"/>
      <c r="DU114" s="55"/>
      <c r="DV114" s="55"/>
      <c r="DW114" s="55"/>
      <c r="DX114" s="55"/>
      <c r="DY114" s="55"/>
      <c r="DZ114" s="55"/>
      <c r="EA114" s="55"/>
      <c r="EB114" s="55"/>
      <c r="EC114" s="55"/>
      <c r="ED114" s="55"/>
      <c r="EE114" s="55"/>
      <c r="EF114" s="55"/>
    </row>
    <row r="115" spans="1:136" s="49" customFormat="1" ht="18.75" x14ac:dyDescent="0.25">
      <c r="A115" s="58"/>
      <c r="B115" s="59"/>
      <c r="C115" s="59"/>
      <c r="D115" s="60"/>
      <c r="E115" s="61"/>
      <c r="F115" s="62"/>
      <c r="G115" s="62"/>
      <c r="H115" s="61"/>
      <c r="I115" s="62"/>
      <c r="J115" s="63"/>
      <c r="K115" s="63"/>
      <c r="L115" s="63"/>
      <c r="M115" s="64" t="s">
        <v>100</v>
      </c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</row>
    <row r="116" spans="1:136" s="41" customFormat="1" ht="17.45" customHeight="1" x14ac:dyDescent="0.25">
      <c r="A116" s="65"/>
      <c r="E116" s="42"/>
      <c r="H116" s="42"/>
    </row>
    <row r="117" spans="1:136" s="41" customFormat="1" ht="36.6" customHeight="1" x14ac:dyDescent="0.3">
      <c r="A117" s="158" t="s">
        <v>44</v>
      </c>
      <c r="B117" s="158"/>
      <c r="C117" s="158"/>
      <c r="E117" s="42"/>
      <c r="H117" s="42"/>
      <c r="M117" s="32" t="s">
        <v>46</v>
      </c>
    </row>
    <row r="118" spans="1:136" s="41" customFormat="1" ht="15.6" customHeight="1" x14ac:dyDescent="0.3">
      <c r="A118" s="66"/>
      <c r="E118" s="42"/>
      <c r="H118" s="42"/>
      <c r="M118" s="32"/>
    </row>
    <row r="119" spans="1:136" s="41" customFormat="1" ht="36" customHeight="1" x14ac:dyDescent="0.3">
      <c r="A119" s="158" t="s">
        <v>111</v>
      </c>
      <c r="B119" s="158"/>
      <c r="C119" s="158"/>
      <c r="E119" s="42"/>
      <c r="H119" s="42"/>
      <c r="M119" s="32" t="s">
        <v>112</v>
      </c>
    </row>
    <row r="120" spans="1:136" s="41" customFormat="1" ht="16.899999999999999" customHeight="1" x14ac:dyDescent="0.3">
      <c r="A120" s="158"/>
      <c r="B120" s="158"/>
      <c r="C120" s="158"/>
      <c r="E120" s="42"/>
      <c r="H120" s="42"/>
      <c r="M120" s="32"/>
    </row>
    <row r="121" spans="1:136" s="41" customFormat="1" ht="16.899999999999999" customHeight="1" x14ac:dyDescent="0.3">
      <c r="A121" s="158" t="s">
        <v>45</v>
      </c>
      <c r="B121" s="158"/>
      <c r="C121" s="158"/>
      <c r="E121" s="42"/>
      <c r="H121" s="42"/>
      <c r="M121" s="32" t="s">
        <v>82</v>
      </c>
    </row>
    <row r="122" spans="1:136" s="41" customFormat="1" ht="18.75" x14ac:dyDescent="0.3">
      <c r="A122" s="65"/>
      <c r="E122" s="42"/>
      <c r="H122" s="42"/>
      <c r="M122" s="32"/>
    </row>
    <row r="123" spans="1:136" s="41" customFormat="1" ht="18.75" x14ac:dyDescent="0.3">
      <c r="A123" s="65"/>
      <c r="E123" s="42"/>
      <c r="H123" s="42"/>
      <c r="M123" s="32"/>
    </row>
    <row r="124" spans="1:136" s="41" customFormat="1" ht="15.75" x14ac:dyDescent="0.25">
      <c r="A124" s="65"/>
      <c r="E124" s="42"/>
      <c r="H124" s="42"/>
    </row>
    <row r="125" spans="1:136" s="41" customFormat="1" ht="18.75" x14ac:dyDescent="0.25">
      <c r="A125" s="67"/>
      <c r="B125" s="68"/>
      <c r="E125" s="42"/>
      <c r="H125" s="42"/>
    </row>
    <row r="126" spans="1:136" s="41" customFormat="1" ht="288" customHeight="1" x14ac:dyDescent="0.25">
      <c r="A126" s="133"/>
      <c r="B126" s="133"/>
      <c r="C126" s="133"/>
      <c r="D126" s="133"/>
      <c r="E126" s="133"/>
      <c r="F126" s="133"/>
      <c r="G126" s="133"/>
      <c r="H126" s="133"/>
      <c r="I126" s="133"/>
      <c r="J126" s="133"/>
      <c r="K126" s="133"/>
      <c r="L126" s="133"/>
      <c r="M126" s="133"/>
    </row>
    <row r="127" spans="1:136" ht="14.45" customHeight="1" x14ac:dyDescent="0.25">
      <c r="A127" s="134"/>
      <c r="B127" s="134"/>
      <c r="C127" s="134"/>
      <c r="D127" s="134"/>
      <c r="E127" s="134"/>
      <c r="F127" s="134"/>
      <c r="G127" s="134"/>
      <c r="H127" s="134"/>
      <c r="I127" s="134"/>
      <c r="J127" s="134"/>
      <c r="K127" s="134"/>
      <c r="L127" s="134"/>
      <c r="M127" s="134"/>
    </row>
    <row r="128" spans="1:136" ht="18.75" x14ac:dyDescent="0.25">
      <c r="A128" s="2"/>
      <c r="B128" s="4"/>
    </row>
    <row r="129" spans="1:2" ht="18.75" x14ac:dyDescent="0.25">
      <c r="A129" s="3"/>
      <c r="B129" s="4"/>
    </row>
    <row r="130" spans="1:2" ht="18.75" x14ac:dyDescent="0.25">
      <c r="A130" s="2"/>
      <c r="B130" s="4"/>
    </row>
    <row r="131" spans="1:2" ht="18.75" x14ac:dyDescent="0.25">
      <c r="A131" s="1"/>
      <c r="B131" s="4"/>
    </row>
    <row r="132" spans="1:2" ht="18.75" x14ac:dyDescent="0.25">
      <c r="A132" s="1"/>
      <c r="B132" s="4"/>
    </row>
  </sheetData>
  <mergeCells count="146">
    <mergeCell ref="A56:A58"/>
    <mergeCell ref="B56:B58"/>
    <mergeCell ref="C56:C58"/>
    <mergeCell ref="M56:M58"/>
    <mergeCell ref="A59:A61"/>
    <mergeCell ref="B59:B61"/>
    <mergeCell ref="C59:C61"/>
    <mergeCell ref="M59:M61"/>
    <mergeCell ref="A62:A64"/>
    <mergeCell ref="B62:B64"/>
    <mergeCell ref="C62:C64"/>
    <mergeCell ref="M62:M64"/>
    <mergeCell ref="A117:C117"/>
    <mergeCell ref="A119:C119"/>
    <mergeCell ref="A120:C120"/>
    <mergeCell ref="N111:N114"/>
    <mergeCell ref="A121:C121"/>
    <mergeCell ref="A24:A27"/>
    <mergeCell ref="C24:C27"/>
    <mergeCell ref="A75:A77"/>
    <mergeCell ref="B75:B77"/>
    <mergeCell ref="C75:C77"/>
    <mergeCell ref="A78:A80"/>
    <mergeCell ref="B78:B80"/>
    <mergeCell ref="C78:C80"/>
    <mergeCell ref="B25:B27"/>
    <mergeCell ref="A111:A114"/>
    <mergeCell ref="B111:B114"/>
    <mergeCell ref="C111:C114"/>
    <mergeCell ref="B66:B68"/>
    <mergeCell ref="A69:A71"/>
    <mergeCell ref="A28:A30"/>
    <mergeCell ref="B28:B30"/>
    <mergeCell ref="C28:C30"/>
    <mergeCell ref="A41:A43"/>
    <mergeCell ref="A50:A52"/>
    <mergeCell ref="B50:B52"/>
    <mergeCell ref="C50:C52"/>
    <mergeCell ref="A103:A106"/>
    <mergeCell ref="B103:B106"/>
    <mergeCell ref="M20:M21"/>
    <mergeCell ref="L1:M1"/>
    <mergeCell ref="L2:M2"/>
    <mergeCell ref="L6:M6"/>
    <mergeCell ref="K12:K13"/>
    <mergeCell ref="L12:L13"/>
    <mergeCell ref="L5:M5"/>
    <mergeCell ref="H12:H13"/>
    <mergeCell ref="I12:I13"/>
    <mergeCell ref="A15:A19"/>
    <mergeCell ref="B15:B19"/>
    <mergeCell ref="C15:C19"/>
    <mergeCell ref="A8:M8"/>
    <mergeCell ref="A10:A13"/>
    <mergeCell ref="C10:C13"/>
    <mergeCell ref="D10:D13"/>
    <mergeCell ref="B10:B13"/>
    <mergeCell ref="E10:I11"/>
    <mergeCell ref="J10:L11"/>
    <mergeCell ref="M10:M13"/>
    <mergeCell ref="E12:E13"/>
    <mergeCell ref="F12:F13"/>
    <mergeCell ref="G12:G13"/>
    <mergeCell ref="J12:J13"/>
    <mergeCell ref="M15:M19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4:M27"/>
    <mergeCell ref="A126:M126"/>
    <mergeCell ref="A127:M127"/>
    <mergeCell ref="C20:C21"/>
    <mergeCell ref="A20:A21"/>
    <mergeCell ref="A87:A90"/>
    <mergeCell ref="C87:C90"/>
    <mergeCell ref="M87:M90"/>
    <mergeCell ref="M75:M77"/>
    <mergeCell ref="A72:A74"/>
    <mergeCell ref="B72:B74"/>
    <mergeCell ref="C72:C74"/>
    <mergeCell ref="M72:M74"/>
    <mergeCell ref="B88:B90"/>
    <mergeCell ref="A99:A102"/>
    <mergeCell ref="B99:B102"/>
    <mergeCell ref="C99:C102"/>
    <mergeCell ref="M28:M30"/>
    <mergeCell ref="A65:A68"/>
    <mergeCell ref="C65:C68"/>
    <mergeCell ref="M65:M68"/>
    <mergeCell ref="A38:A40"/>
    <mergeCell ref="B38:B40"/>
    <mergeCell ref="C38:C40"/>
    <mergeCell ref="M47:M49"/>
    <mergeCell ref="A95:A98"/>
    <mergeCell ref="B95:B98"/>
    <mergeCell ref="C95:C98"/>
    <mergeCell ref="M95:M98"/>
    <mergeCell ref="M38:M40"/>
    <mergeCell ref="M41:M43"/>
    <mergeCell ref="M44:M46"/>
    <mergeCell ref="A91:A94"/>
    <mergeCell ref="C91:C94"/>
    <mergeCell ref="M91:M94"/>
    <mergeCell ref="B91:B94"/>
    <mergeCell ref="M78:M80"/>
    <mergeCell ref="A47:A49"/>
    <mergeCell ref="B47:B49"/>
    <mergeCell ref="C47:C49"/>
    <mergeCell ref="B41:B43"/>
    <mergeCell ref="C41:C43"/>
    <mergeCell ref="A44:A46"/>
    <mergeCell ref="B44:B46"/>
    <mergeCell ref="C44:C46"/>
    <mergeCell ref="B69:B71"/>
    <mergeCell ref="C69:C71"/>
    <mergeCell ref="M53:M55"/>
    <mergeCell ref="M50:M52"/>
    <mergeCell ref="N50:N52"/>
    <mergeCell ref="A81:A83"/>
    <mergeCell ref="B81:B83"/>
    <mergeCell ref="C81:C83"/>
    <mergeCell ref="M81:M83"/>
    <mergeCell ref="N81:N83"/>
    <mergeCell ref="M111:M114"/>
    <mergeCell ref="A107:A110"/>
    <mergeCell ref="B107:B110"/>
    <mergeCell ref="C107:C110"/>
    <mergeCell ref="M107:M110"/>
    <mergeCell ref="M99:M102"/>
    <mergeCell ref="A53:A55"/>
    <mergeCell ref="B53:B55"/>
    <mergeCell ref="C53:C55"/>
    <mergeCell ref="B84:B86"/>
    <mergeCell ref="C84:C86"/>
    <mergeCell ref="A84:A86"/>
    <mergeCell ref="M69:M71"/>
    <mergeCell ref="C103:C106"/>
    <mergeCell ref="M103:M106"/>
    <mergeCell ref="N53:N54"/>
    <mergeCell ref="M84:M86"/>
  </mergeCells>
  <printOptions horizontalCentered="1"/>
  <pageMargins left="0.19685039370078741" right="0.19685039370078741" top="1.1811023622047245" bottom="0.39370078740157483" header="0.31496062992125984" footer="0.31496062992125984"/>
  <pageSetup paperSize="9" scale="84" orientation="landscape" r:id="rId1"/>
  <rowBreaks count="2" manualBreakCount="2">
    <brk id="77" max="12" man="1"/>
    <brk id="11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2019-08-27T13:25:19Z</dcterms:modified>
</cp:coreProperties>
</file>